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 Summary" sheetId="1" r:id="rId3"/>
    <sheet state="visible" name="Model" sheetId="2" r:id="rId4"/>
    <sheet state="visible" name="Params" sheetId="3" r:id="rId5"/>
    <sheet state="visible" name="Personnel" sheetId="4" r:id="rId6"/>
    <sheet state="visible" name="Cost Revenue Profit Chart" sheetId="5" r:id="rId7"/>
    <sheet state="visible" name="Users" sheetId="6" r:id="rId8"/>
    <sheet state="visible" name="License Revenue" sheetId="7" r:id="rId9"/>
    <sheet state="visible" name="Cohorts Retention" sheetId="8" r:id="rId10"/>
    <sheet state="visible" name="Users Retention" sheetId="9" r:id="rId11"/>
    <sheet state="visible" name="Users Chart" sheetId="10" r:id="rId12"/>
    <sheet state="visible" name="Rent" sheetId="11" r:id="rId13"/>
    <sheet state="visible" name="Inventory" sheetId="12" r:id="rId14"/>
    <sheet state="visible" name="Facility Bills" sheetId="13" r:id="rId15"/>
    <sheet state="visible" name="Petty Expenses" sheetId="14" r:id="rId16"/>
    <sheet state="visible" name="Hosting" sheetId="15" r:id="rId17"/>
    <sheet state="visible" name="Marketing" sheetId="16" r:id="rId18"/>
    <sheet state="visible" name="Statements to check" sheetId="17" r:id="rId19"/>
  </sheets>
  <definedNames/>
  <calcPr/>
</workbook>
</file>

<file path=xl/sharedStrings.xml><?xml version="1.0" encoding="utf-8"?>
<sst xmlns="http://schemas.openxmlformats.org/spreadsheetml/2006/main" count="223" uniqueCount="126">
  <si>
    <t>YoY</t>
  </si>
  <si>
    <t>TOTAL</t>
  </si>
  <si>
    <t>start</t>
  </si>
  <si>
    <t>end</t>
  </si>
  <si>
    <t>ROI</t>
  </si>
  <si>
    <t>month</t>
  </si>
  <si>
    <t>year</t>
  </si>
  <si>
    <t>OPEX</t>
  </si>
  <si>
    <t>Personnel</t>
  </si>
  <si>
    <t>Rent</t>
  </si>
  <si>
    <t>Marketing</t>
  </si>
  <si>
    <t>Hosting</t>
  </si>
  <si>
    <t>Facility Bills</t>
  </si>
  <si>
    <t>Petty</t>
  </si>
  <si>
    <t>Licenses &amp; Services</t>
  </si>
  <si>
    <t>Banking Fees and Commisions</t>
  </si>
  <si>
    <t>Refunds and Chargebacks</t>
  </si>
  <si>
    <t>CAPEX</t>
  </si>
  <si>
    <t>Inventory</t>
  </si>
  <si>
    <t>IP</t>
  </si>
  <si>
    <t>TAXES</t>
  </si>
  <si>
    <t>Company Income</t>
  </si>
  <si>
    <t>BUSINESS METRICS</t>
  </si>
  <si>
    <t>Company Headcount</t>
  </si>
  <si>
    <t>Users total</t>
  </si>
  <si>
    <t>REVENUE</t>
  </si>
  <si>
    <t>Licensing</t>
  </si>
  <si>
    <t>Paid Support</t>
  </si>
  <si>
    <t>COST</t>
  </si>
  <si>
    <t>PROFIT</t>
  </si>
  <si>
    <t>Price per user per month</t>
  </si>
  <si>
    <t>300m / 32m /12</t>
  </si>
  <si>
    <t>2018 data</t>
  </si>
  <si>
    <t>Banking fees and comissions</t>
  </si>
  <si>
    <t>Personal Income Tax</t>
  </si>
  <si>
    <t>Coorporate Income Tax</t>
  </si>
  <si>
    <t>User Aquisition Cost</t>
  </si>
  <si>
    <t>200m/2/4m</t>
  </si>
  <si>
    <t>Server Monthly price</t>
  </si>
  <si>
    <t>Users on one server</t>
  </si>
  <si>
    <t>Start date</t>
  </si>
  <si>
    <t>Rent price per sq m</t>
  </si>
  <si>
    <t>Min square per emploee sq m</t>
  </si>
  <si>
    <t>CAC</t>
  </si>
  <si>
    <t>LTV</t>
  </si>
  <si>
    <t>LTV/CAC</t>
  </si>
  <si>
    <t>Position</t>
  </si>
  <si>
    <t>Reports to</t>
  </si>
  <si>
    <t>Team Size</t>
  </si>
  <si>
    <t>Name</t>
  </si>
  <si>
    <t>Add Month</t>
  </si>
  <si>
    <t>Termination Month</t>
  </si>
  <si>
    <t>Annual growth Rate</t>
  </si>
  <si>
    <t>Monthly Salary</t>
  </si>
  <si>
    <t>TOTAL PAYROLL</t>
  </si>
  <si>
    <t>TOTAL HEADCOUNT</t>
  </si>
  <si>
    <t>Administration</t>
  </si>
  <si>
    <t>CEO</t>
  </si>
  <si>
    <t>CTO</t>
  </si>
  <si>
    <t>CFO</t>
  </si>
  <si>
    <t>CMO</t>
  </si>
  <si>
    <t>COO</t>
  </si>
  <si>
    <t>Development Core</t>
  </si>
  <si>
    <t>TL CORE</t>
  </si>
  <si>
    <t>FrontEnd Dev</t>
  </si>
  <si>
    <t>ReactNative Dev</t>
  </si>
  <si>
    <t>BackEnd Dev</t>
  </si>
  <si>
    <t>DevOps</t>
  </si>
  <si>
    <t>PM</t>
  </si>
  <si>
    <t>QA</t>
  </si>
  <si>
    <t>SEO</t>
  </si>
  <si>
    <t>SMM</t>
  </si>
  <si>
    <t>Direct Sales</t>
  </si>
  <si>
    <t>Support</t>
  </si>
  <si>
    <t>Customer support TL</t>
  </si>
  <si>
    <t>Customer support</t>
  </si>
  <si>
    <t>Development F1</t>
  </si>
  <si>
    <t>TL F1</t>
  </si>
  <si>
    <t>Analytics</t>
  </si>
  <si>
    <t>Head of Analytics</t>
  </si>
  <si>
    <t>Data Analyst</t>
  </si>
  <si>
    <t>Design</t>
  </si>
  <si>
    <t>Design TL</t>
  </si>
  <si>
    <t>UI Designer</t>
  </si>
  <si>
    <t>UX Designer</t>
  </si>
  <si>
    <t>Accounting</t>
  </si>
  <si>
    <t>Accountant</t>
  </si>
  <si>
    <t>Operations</t>
  </si>
  <si>
    <t>HR</t>
  </si>
  <si>
    <t>Admin Director</t>
  </si>
  <si>
    <t>IT</t>
  </si>
  <si>
    <t>Office Manager</t>
  </si>
  <si>
    <t>Lawyer</t>
  </si>
  <si>
    <t>moth</t>
  </si>
  <si>
    <t>total users</t>
  </si>
  <si>
    <t>total revenue</t>
  </si>
  <si>
    <t>headcount</t>
  </si>
  <si>
    <t>min square needed</t>
  </si>
  <si>
    <t>rent price</t>
  </si>
  <si>
    <t>new people</t>
  </si>
  <si>
    <t>Total Inventory Cost</t>
  </si>
  <si>
    <t>Chair</t>
  </si>
  <si>
    <t>Laptop</t>
  </si>
  <si>
    <t>Table</t>
  </si>
  <si>
    <t>Cup</t>
  </si>
  <si>
    <t>NotePad</t>
  </si>
  <si>
    <t>square</t>
  </si>
  <si>
    <t>Electricity</t>
  </si>
  <si>
    <t>Water</t>
  </si>
  <si>
    <t>Internet</t>
  </si>
  <si>
    <t>Heating</t>
  </si>
  <si>
    <t>Total</t>
  </si>
  <si>
    <t>Coffee</t>
  </si>
  <si>
    <t>Paper</t>
  </si>
  <si>
    <t>Sweets</t>
  </si>
  <si>
    <t>servers</t>
  </si>
  <si>
    <t>total</t>
  </si>
  <si>
    <t>AdWords</t>
  </si>
  <si>
    <t>Facebook</t>
  </si>
  <si>
    <t>statement</t>
  </si>
  <si>
    <t>duration</t>
  </si>
  <si>
    <t>result</t>
  </si>
  <si>
    <t>Paid User Aquisition Cost is 137$</t>
  </si>
  <si>
    <t>1 month</t>
  </si>
  <si>
    <t>Paid User Retention Curve has the next formula</t>
  </si>
  <si>
    <t>100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</si>
</sst>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mmm&quot; &quot;yy"/>
    <numFmt numFmtId="166" formatCode="[$$]#,##0"/>
    <numFmt numFmtId="167" formatCode="&quot;$&quot;#,##0.00"/>
    <numFmt numFmtId="168" formatCode="mm/dd/yyyy"/>
  </numFmts>
  <fonts count="8">
    <font>
      <sz val="10.0"/>
      <color rgb="FF000000"/>
      <name val="Arial"/>
    </font>
    <font>
      <b/>
    </font>
    <font>
      <sz val="8.0"/>
      <color rgb="FF999999"/>
    </font>
    <font/>
    <font>
      <name val="Arial"/>
    </font>
    <font>
      <sz val="11.0"/>
      <color rgb="FF000000"/>
      <name val="Arial"/>
    </font>
    <font>
      <sz val="12.0"/>
      <color rgb="FF000000"/>
      <name val="Calibri"/>
    </font>
    <font>
      <sz val="11.0"/>
      <color rgb="FF000000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9" xfId="0" applyAlignment="1" applyFont="1" applyNumberFormat="1">
      <alignment horizontal="left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14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4" xfId="0" applyAlignment="1" applyFont="1" applyNumberFormat="1">
      <alignment horizontal="right"/>
    </xf>
    <xf borderId="0" fillId="0" fontId="1" numFmtId="164" xfId="0" applyFont="1" applyNumberFormat="1"/>
    <xf borderId="0" fillId="0" fontId="3" numFmtId="3" xfId="0" applyFont="1" applyNumberFormat="1"/>
    <xf borderId="0" fillId="0" fontId="3" numFmtId="10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49" xfId="0" applyFont="1" applyNumberFormat="1"/>
    <xf borderId="0" fillId="0" fontId="3" numFmtId="0" xfId="0" applyAlignment="1" applyFont="1">
      <alignment horizontal="right" readingOrder="0"/>
    </xf>
    <xf borderId="0" fillId="2" fontId="3" numFmtId="0" xfId="0" applyAlignment="1" applyFill="1" applyFont="1">
      <alignment horizontal="right" readingOrder="0"/>
    </xf>
    <xf borderId="0" fillId="2" fontId="3" numFmtId="164" xfId="0" applyFont="1" applyNumberFormat="1"/>
    <xf borderId="0" fillId="0" fontId="3" numFmtId="164" xfId="0" applyAlignment="1" applyFont="1" applyNumberFormat="1">
      <alignment horizontal="right" readingOrder="0"/>
    </xf>
    <xf borderId="0" fillId="0" fontId="3" numFmtId="164" xfId="0" applyFont="1" applyNumberForma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3" fontId="1" numFmtId="164" xfId="0" applyFill="1" applyFont="1" applyNumberFormat="1"/>
    <xf borderId="0" fillId="3" fontId="3" numFmtId="0" xfId="0" applyFont="1"/>
    <xf borderId="0" fillId="3" fontId="3" numFmtId="10" xfId="0" applyFont="1" applyNumberFormat="1"/>
    <xf borderId="0" fillId="0" fontId="3" numFmtId="10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horizontal="right" readingOrder="0" textRotation="90" vertical="center"/>
    </xf>
    <xf borderId="0" fillId="0" fontId="3" numFmtId="0" xfId="0" applyAlignment="1" applyFont="1">
      <alignment horizontal="left"/>
    </xf>
    <xf borderId="0" fillId="2" fontId="1" numFmtId="0" xfId="0" applyAlignment="1" applyFont="1">
      <alignment horizontal="right" readingOrder="0" textRotation="90" vertical="center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3" fontId="1" numFmtId="0" xfId="0" applyAlignment="1" applyFont="1">
      <alignment horizontal="right" readingOrder="0" textRotation="90" vertical="center"/>
    </xf>
    <xf borderId="0" fillId="5" fontId="1" numFmtId="0" xfId="0" applyAlignment="1" applyFill="1" applyFont="1">
      <alignment horizontal="right" readingOrder="0" textRotation="90" vertical="center"/>
    </xf>
    <xf borderId="0" fillId="6" fontId="1" numFmtId="0" xfId="0" applyAlignment="1" applyFill="1" applyFont="1">
      <alignment horizontal="right" readingOrder="0" textRotation="90" vertical="center"/>
    </xf>
    <xf borderId="0" fillId="7" fontId="1" numFmtId="0" xfId="0" applyAlignment="1" applyFill="1" applyFont="1">
      <alignment horizontal="right" readingOrder="0" textRotation="90" vertical="center"/>
    </xf>
    <xf borderId="0" fillId="8" fontId="1" numFmtId="0" xfId="0" applyAlignment="1" applyFill="1" applyFont="1">
      <alignment horizontal="right" readingOrder="0" textRotation="90" vertical="center"/>
    </xf>
    <xf borderId="0" fillId="9" fontId="1" numFmtId="0" xfId="0" applyAlignment="1" applyFill="1" applyFont="1">
      <alignment horizontal="right" readingOrder="0" textRotation="90" vertical="center"/>
    </xf>
    <xf borderId="0" fillId="10" fontId="1" numFmtId="0" xfId="0" applyAlignment="1" applyFill="1" applyFont="1">
      <alignment horizontal="right" readingOrder="0" textRotation="90" vertical="center"/>
    </xf>
    <xf borderId="0" fillId="11" fontId="1" numFmtId="0" xfId="0" applyAlignment="1" applyFill="1" applyFont="1">
      <alignment horizontal="right" readingOrder="0" textRotation="90" vertical="center"/>
    </xf>
    <xf borderId="0" fillId="0" fontId="4" numFmtId="0" xfId="0" applyAlignment="1" applyFont="1">
      <alignment horizontal="right" vertical="bottom"/>
    </xf>
    <xf borderId="0" fillId="0" fontId="1" numFmtId="166" xfId="0" applyFont="1" applyNumberFormat="1"/>
    <xf borderId="0" fillId="0" fontId="3" numFmtId="166" xfId="0" applyFont="1" applyNumberFormat="1"/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6" numFmtId="10" xfId="0" applyAlignment="1" applyFont="1" applyNumberFormat="1">
      <alignment shrinkToFit="0" vertical="bottom" wrapText="0"/>
    </xf>
    <xf borderId="0" fillId="4" fontId="7" numFmtId="164" xfId="0" applyFont="1" applyNumberFormat="1"/>
    <xf borderId="0" fillId="0" fontId="1" numFmtId="167" xfId="0" applyAlignment="1" applyFont="1" applyNumberFormat="1">
      <alignment horizontal="right" readingOrder="0"/>
    </xf>
    <xf borderId="0" fillId="0" fontId="1" numFmtId="167" xfId="0" applyFont="1" applyNumberFormat="1"/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9.xml"/><Relationship Id="rId12" Type="http://schemas.openxmlformats.org/officeDocument/2006/relationships/chartsheet" Target="chartsheets/sheet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17" Type="http://schemas.openxmlformats.org/officeDocument/2006/relationships/worksheet" Target="worksheets/sheet13.xml"/><Relationship Id="rId16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5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4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COST REVENUE PROFIT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'Annual Summary'!$A$38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'Annual Summary'!$C$1:$S$1</c:f>
            </c:strRef>
          </c:cat>
          <c:val>
            <c:numRef>
              <c:f>'Annual Summary'!$B$38:$R$38</c:f>
              <c:numCache/>
            </c:numRef>
          </c:val>
        </c:ser>
        <c:ser>
          <c:idx val="1"/>
          <c:order val="1"/>
          <c:tx>
            <c:strRef>
              <c:f>'Annual Summary'!$A$39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'Annual Summary'!$C$1:$S$1</c:f>
            </c:strRef>
          </c:cat>
          <c:val>
            <c:numRef>
              <c:f>'Annual Summary'!$B$39:$R$39</c:f>
              <c:numCache/>
            </c:numRef>
          </c:val>
        </c:ser>
        <c:ser>
          <c:idx val="2"/>
          <c:order val="2"/>
          <c:tx>
            <c:strRef>
              <c:f>'Annual Summary'!$A$40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'Annual Summary'!$C$1:$S$1</c:f>
            </c:strRef>
          </c:cat>
          <c:val>
            <c:numRef>
              <c:f>'Annual Summary'!$B$40:$R$40</c:f>
              <c:numCache/>
            </c:numRef>
          </c:val>
        </c:ser>
        <c:axId val="1274868583"/>
        <c:axId val="1288303733"/>
      </c:barChart>
      <c:catAx>
        <c:axId val="1274868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88303733"/>
      </c:catAx>
      <c:valAx>
        <c:axId val="1288303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48685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COST REVENUE PROFIT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'Annual Summary'!$A$38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'Annual Summary'!$C$1:$S$1</c:f>
            </c:strRef>
          </c:cat>
          <c:val>
            <c:numRef>
              <c:f>'Annual Summary'!$B$38:$R$38</c:f>
              <c:numCache/>
            </c:numRef>
          </c:val>
        </c:ser>
        <c:ser>
          <c:idx val="1"/>
          <c:order val="1"/>
          <c:tx>
            <c:strRef>
              <c:f>'Annual Summary'!$A$39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'Annual Summary'!$C$1:$S$1</c:f>
            </c:strRef>
          </c:cat>
          <c:val>
            <c:numRef>
              <c:f>'Annual Summary'!$B$39:$R$39</c:f>
              <c:numCache/>
            </c:numRef>
          </c:val>
        </c:ser>
        <c:ser>
          <c:idx val="2"/>
          <c:order val="2"/>
          <c:tx>
            <c:strRef>
              <c:f>'Annual Summary'!$A$40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'Annual Summary'!$C$1:$S$1</c:f>
            </c:strRef>
          </c:cat>
          <c:val>
            <c:numRef>
              <c:f>'Annual Summary'!$B$40:$R$40</c:f>
              <c:numCache/>
            </c:numRef>
          </c:val>
        </c:ser>
        <c:axId val="1328415528"/>
        <c:axId val="485809120"/>
      </c:barChart>
      <c:catAx>
        <c:axId val="1328415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5809120"/>
      </c:catAx>
      <c:valAx>
        <c:axId val="485809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84155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COST REVENUE PROFIT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Model!$A$39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Model!$C$1:$CW$1</c:f>
            </c:strRef>
          </c:cat>
          <c:val>
            <c:numRef>
              <c:f>Model!$B$39:$CW$39</c:f>
              <c:numCache/>
            </c:numRef>
          </c:val>
          <c:smooth val="0"/>
        </c:ser>
        <c:ser>
          <c:idx val="1"/>
          <c:order val="1"/>
          <c:tx>
            <c:strRef>
              <c:f>Model!$A$40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Model!$C$1:$CW$1</c:f>
            </c:strRef>
          </c:cat>
          <c:val>
            <c:numRef>
              <c:f>Model!$B$40:$CW$40</c:f>
              <c:numCache/>
            </c:numRef>
          </c:val>
          <c:smooth val="0"/>
        </c:ser>
        <c:ser>
          <c:idx val="2"/>
          <c:order val="2"/>
          <c:tx>
            <c:strRef>
              <c:f>Model!$A$41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Model!$C$1:$CW$1</c:f>
            </c:strRef>
          </c:cat>
          <c:val>
            <c:numRef>
              <c:f>Model!$B$41:$CW$41</c:f>
              <c:numCache/>
            </c:numRef>
          </c:val>
          <c:smooth val="0"/>
        </c:ser>
        <c:axId val="1787285392"/>
        <c:axId val="1985698771"/>
      </c:lineChart>
      <c:catAx>
        <c:axId val="178728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85698771"/>
      </c:catAx>
      <c:valAx>
        <c:axId val="1985698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87285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'Cohorts Retention'!$B$2:$CW$2</c:f>
            </c:strRef>
          </c:cat>
          <c:val>
            <c:numRef>
              <c:f>'Cohorts Retention'!$B$1:$CW$1</c:f>
              <c:numCache/>
            </c:numRef>
          </c:val>
          <c:smooth val="0"/>
        </c:ser>
        <c:axId val="1554756098"/>
        <c:axId val="873449009"/>
      </c:lineChart>
      <c:catAx>
        <c:axId val="1554756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3449009"/>
      </c:catAx>
      <c:valAx>
        <c:axId val="873449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4756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Users!$A$1:$CW$1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Users!$A$2:$CW$2</c:f>
              <c:numCache/>
            </c:numRef>
          </c:val>
          <c:smooth val="0"/>
        </c:ser>
        <c:axId val="923815117"/>
        <c:axId val="2065701780"/>
      </c:lineChart>
      <c:catAx>
        <c:axId val="923815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5701780"/>
      </c:catAx>
      <c:valAx>
        <c:axId val="2065701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3815117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/>
                </a:solidFill>
              </a:ln>
            </c:spPr>
            <c:trendlineType val="exp"/>
            <c:dispRSqr val="1"/>
            <c:dispEq val="1"/>
          </c:trendline>
          <c:cat>
            <c:strRef>
              <c:f>'Users Retention'!$B$1:$CX$1</c:f>
            </c:strRef>
          </c:cat>
          <c:val>
            <c:numRef>
              <c:f>'Users Retention'!$B$2:$CX$2</c:f>
              <c:numCache/>
            </c:numRef>
          </c:val>
          <c:smooth val="0"/>
        </c:ser>
        <c:axId val="1431144620"/>
        <c:axId val="190101376"/>
      </c:lineChart>
      <c:catAx>
        <c:axId val="1431144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101376"/>
      </c:catAx>
      <c:valAx>
        <c:axId val="190101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311446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952500</xdr:colOff>
      <xdr:row>4</xdr:row>
      <xdr:rowOff>0</xdr:rowOff>
    </xdr:from>
    <xdr:ext cx="8972550" cy="3581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571500</xdr:colOff>
      <xdr:row>1</xdr:row>
      <xdr:rowOff>38100</xdr:rowOff>
    </xdr:from>
    <xdr:ext cx="8972550" cy="3581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49</xdr:row>
      <xdr:rowOff>619125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2</xdr:row>
      <xdr:rowOff>28575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6.57"/>
    <col customWidth="1" min="5" max="5" width="7.43"/>
    <col customWidth="1" min="7" max="7" width="7.43"/>
    <col customWidth="1" min="9" max="9" width="7.43"/>
    <col customWidth="1" min="11" max="11" width="7.43"/>
    <col customWidth="1" min="13" max="13" width="7.43"/>
    <col customWidth="1" min="15" max="15" width="7.43"/>
    <col customWidth="1" min="17" max="17" width="7.43"/>
    <col customWidth="1" min="19" max="19" width="7.43"/>
  </cols>
  <sheetData>
    <row r="1">
      <c r="B1" s="1">
        <f>YEAR(EDATE(Params!B9,0))</f>
        <v>2018</v>
      </c>
      <c r="C1" s="1"/>
      <c r="D1" s="1">
        <f>B1+1</f>
        <v>2019</v>
      </c>
      <c r="E1" s="2" t="s">
        <v>0</v>
      </c>
      <c r="F1" s="1">
        <f>D1+1</f>
        <v>2020</v>
      </c>
      <c r="G1" s="2" t="s">
        <v>0</v>
      </c>
      <c r="H1" s="1">
        <f>F1+1</f>
        <v>2021</v>
      </c>
      <c r="I1" s="2" t="s">
        <v>0</v>
      </c>
      <c r="J1" s="1">
        <f>H1+1</f>
        <v>2022</v>
      </c>
      <c r="K1" s="2" t="s">
        <v>0</v>
      </c>
      <c r="L1" s="1">
        <f>J1+1</f>
        <v>2023</v>
      </c>
      <c r="M1" s="2" t="s">
        <v>0</v>
      </c>
      <c r="N1" s="1">
        <f>L1+1</f>
        <v>2024</v>
      </c>
      <c r="O1" s="2" t="s">
        <v>0</v>
      </c>
      <c r="P1" s="1">
        <f>N1+1</f>
        <v>2025</v>
      </c>
      <c r="Q1" s="2" t="s">
        <v>0</v>
      </c>
      <c r="R1" s="1">
        <f>P1+1</f>
        <v>2026</v>
      </c>
      <c r="S1" s="2" t="s">
        <v>0</v>
      </c>
      <c r="T1" s="3" t="s">
        <v>1</v>
      </c>
    </row>
    <row r="2" hidden="1">
      <c r="A2" s="4" t="s">
        <v>2</v>
      </c>
      <c r="B2" s="5">
        <f>DATE(B1,1,1)</f>
        <v>43101</v>
      </c>
      <c r="D2" s="5">
        <f>DATE(D1,1,1)</f>
        <v>43466</v>
      </c>
      <c r="E2" s="2"/>
      <c r="F2" s="5">
        <f>DATE(F1,1,1)</f>
        <v>43831</v>
      </c>
      <c r="G2" s="2"/>
      <c r="H2" s="5">
        <f>DATE(H1,1,1)</f>
        <v>44197</v>
      </c>
      <c r="I2" s="2"/>
      <c r="J2" s="5">
        <f>DATE(J1,1,1)</f>
        <v>44562</v>
      </c>
      <c r="K2" s="2"/>
      <c r="L2" s="5">
        <f>DATE(L1,1,1)</f>
        <v>44927</v>
      </c>
      <c r="M2" s="2"/>
      <c r="N2" s="5">
        <f>DATE(N1,1,1)</f>
        <v>45292</v>
      </c>
      <c r="O2" s="2"/>
      <c r="P2" s="5">
        <f>DATE(P1,1,1)</f>
        <v>45658</v>
      </c>
      <c r="Q2" s="2"/>
      <c r="R2" s="5">
        <f>DATE(R1,1,1)</f>
        <v>46023</v>
      </c>
      <c r="S2" s="2"/>
      <c r="T2" s="5">
        <f>B2</f>
        <v>43101</v>
      </c>
    </row>
    <row r="3" hidden="1">
      <c r="A3" s="4" t="s">
        <v>3</v>
      </c>
      <c r="B3" s="5">
        <f>DATE(B1,12,31)</f>
        <v>43465</v>
      </c>
      <c r="D3" s="5">
        <f>DATE(D1,12,31)</f>
        <v>43830</v>
      </c>
      <c r="E3" s="2"/>
      <c r="F3" s="5">
        <f>DATE(F1,12,31)</f>
        <v>44196</v>
      </c>
      <c r="G3" s="2"/>
      <c r="H3" s="5">
        <f>DATE(H1,12,31)</f>
        <v>44561</v>
      </c>
      <c r="I3" s="2"/>
      <c r="J3" s="5">
        <f>DATE(J1,12,31)</f>
        <v>44926</v>
      </c>
      <c r="K3" s="2"/>
      <c r="L3" s="5">
        <f>DATE(L1,12,31)</f>
        <v>45291</v>
      </c>
      <c r="M3" s="2"/>
      <c r="N3" s="5">
        <f>DATE(N1,12,31)</f>
        <v>45657</v>
      </c>
      <c r="O3" s="2"/>
      <c r="P3" s="5">
        <f>DATE(P1,12,31)</f>
        <v>46022</v>
      </c>
      <c r="Q3" s="2"/>
      <c r="R3" s="5">
        <f>DATE(R1,12,31)</f>
        <v>46387</v>
      </c>
      <c r="S3" s="2"/>
      <c r="T3" s="5">
        <f>R3</f>
        <v>46387</v>
      </c>
    </row>
    <row r="4">
      <c r="E4" s="2"/>
      <c r="G4" s="2"/>
      <c r="I4" s="2"/>
      <c r="K4" s="2"/>
      <c r="M4" s="2"/>
      <c r="O4" s="2"/>
      <c r="Q4" s="2"/>
      <c r="S4" s="2"/>
    </row>
    <row r="5">
      <c r="A5" s="1" t="str">
        <f>Model!A5</f>
        <v>OPEX</v>
      </c>
      <c r="B5" s="6">
        <f>SUMIFS(Model!$B5:$CW5,Model!$B$1:$CW$1,"&gt;="&amp;B$2,Model!$B$1:$CW$1,"&lt;="&amp;B$3)</f>
        <v>1671194.214</v>
      </c>
      <c r="C5" s="6"/>
      <c r="D5" s="6">
        <f>SUMIFS(Model!$B5:$CW5,Model!$B$1:$CW$1,"&gt;="&amp;D$2,Model!$B$1:$CW$1,"&lt;="&amp;D$3)</f>
        <v>2773840.75</v>
      </c>
      <c r="E5" s="2">
        <f t="shared" ref="E5:E12" si="1">(D5-B5)/B5</f>
        <v>0.6597955687</v>
      </c>
      <c r="F5" s="6">
        <f>SUMIFS(Model!$B5:$CW5,Model!$B$1:$CW$1,"&gt;="&amp;F$2,Model!$B$1:$CW$1,"&lt;="&amp;F$3)</f>
        <v>3264614.07</v>
      </c>
      <c r="G5" s="2">
        <f t="shared" ref="G5:G12" si="2">(F5-D5)/D5</f>
        <v>0.1769291623</v>
      </c>
      <c r="H5" s="6">
        <f>SUMIFS(Model!$B5:$CW5,Model!$B$1:$CW$1,"&gt;="&amp;H$2,Model!$B$1:$CW$1,"&lt;="&amp;H$3)</f>
        <v>3641129.148</v>
      </c>
      <c r="I5" s="2">
        <f t="shared" ref="I5:I12" si="3">(H5-F5)/F5</f>
        <v>0.1153321863</v>
      </c>
      <c r="J5" s="6">
        <f>SUMIFS(Model!$B5:$CW5,Model!$B$1:$CW$1,"&gt;="&amp;J$2,Model!$B$1:$CW$1,"&lt;="&amp;J$3)</f>
        <v>4170841.315</v>
      </c>
      <c r="K5" s="2">
        <f t="shared" ref="K5:K12" si="4">(J5-H5)/H5</f>
        <v>0.1454801916</v>
      </c>
      <c r="L5" s="6">
        <f>SUMIFS(Model!$B5:$CW5,Model!$B$1:$CW$1,"&gt;="&amp;L$2,Model!$B$1:$CW$1,"&lt;="&amp;L$3)</f>
        <v>4528334.051</v>
      </c>
      <c r="M5" s="2">
        <f t="shared" ref="M5:M12" si="5">(L5-J5)/J5</f>
        <v>0.08571238024</v>
      </c>
      <c r="N5" s="6">
        <f>SUMIFS(Model!$B5:$CW5,Model!$B$1:$CW$1,"&gt;="&amp;N$2,Model!$B$1:$CW$1,"&lt;="&amp;N$3)</f>
        <v>4875990.681</v>
      </c>
      <c r="O5" s="2">
        <f t="shared" ref="O5:O12" si="6">(N5-L5)/L5</f>
        <v>0.07677362716</v>
      </c>
      <c r="P5" s="6">
        <f>SUMIFS(Model!$B5:$CW5,Model!$B$1:$CW$1,"&gt;="&amp;P$2,Model!$B$1:$CW$1,"&lt;="&amp;P$3)</f>
        <v>5224399.74</v>
      </c>
      <c r="Q5" s="2">
        <f t="shared" ref="Q5:Q12" si="7">(P5-N5)/N5</f>
        <v>0.07145400423</v>
      </c>
      <c r="R5" s="6">
        <f>SUMIFS(Model!$B5:$CW5,Model!$B$1:$CW$1,"&gt;="&amp;R$2,Model!$B$1:$CW$1,"&lt;="&amp;R$3)</f>
        <v>1816856.751</v>
      </c>
      <c r="S5" s="2">
        <f t="shared" ref="S5:S12" si="8">(R5-P5)/P5</f>
        <v>-0.652236268</v>
      </c>
      <c r="T5" s="6">
        <f>SUMIFS(Model!$B5:$CW5,Model!$B$1:$CW$1,"&gt;="&amp;T$2,Model!$B$1:$CW$1,"&lt;="&amp;T$3)</f>
        <v>31967200.72</v>
      </c>
    </row>
    <row r="6">
      <c r="A6" s="7" t="str">
        <f>Model!A6</f>
        <v>Personnel</v>
      </c>
      <c r="B6" s="8">
        <f>SUMIFS(Model!$B6:$CW6,Model!$B$1:$CW$1,"&gt;="&amp;B$2,Model!$B$1:$CW$1,"&lt;="&amp;B$3)</f>
        <v>316500</v>
      </c>
      <c r="C6" s="8"/>
      <c r="D6" s="8">
        <f>SUMIFS(Model!$B6:$CW6,Model!$B$1:$CW$1,"&gt;="&amp;D$2,Model!$B$1:$CW$1,"&lt;="&amp;D$3)</f>
        <v>723450</v>
      </c>
      <c r="E6" s="2">
        <f t="shared" si="1"/>
        <v>1.285781991</v>
      </c>
      <c r="F6" s="8">
        <f>SUMIFS(Model!$B6:$CW6,Model!$B$1:$CW$1,"&gt;="&amp;F$2,Model!$B$1:$CW$1,"&lt;="&amp;F$3)</f>
        <v>858795</v>
      </c>
      <c r="G6" s="2">
        <f t="shared" si="2"/>
        <v>0.1870827286</v>
      </c>
      <c r="H6" s="8">
        <f>SUMIFS(Model!$B6:$CW6,Model!$B$1:$CW$1,"&gt;="&amp;H$2,Model!$B$1:$CW$1,"&lt;="&amp;H$3)</f>
        <v>944674.5</v>
      </c>
      <c r="I6" s="2">
        <f t="shared" si="3"/>
        <v>0.1</v>
      </c>
      <c r="J6" s="8">
        <f>SUMIFS(Model!$B6:$CW6,Model!$B$1:$CW$1,"&gt;="&amp;J$2,Model!$B$1:$CW$1,"&lt;="&amp;J$3)</f>
        <v>1176641.95</v>
      </c>
      <c r="K6" s="2">
        <f t="shared" si="4"/>
        <v>0.2455527803</v>
      </c>
      <c r="L6" s="8">
        <f>SUMIFS(Model!$B6:$CW6,Model!$B$1:$CW$1,"&gt;="&amp;L$2,Model!$B$1:$CW$1,"&lt;="&amp;L$3)</f>
        <v>1306806.145</v>
      </c>
      <c r="M6" s="2">
        <f t="shared" si="5"/>
        <v>0.1106234526</v>
      </c>
      <c r="N6" s="8">
        <f>SUMIFS(Model!$B6:$CW6,Model!$B$1:$CW$1,"&gt;="&amp;N$2,Model!$B$1:$CW$1,"&lt;="&amp;N$3)</f>
        <v>1437486.76</v>
      </c>
      <c r="O6" s="2">
        <f t="shared" si="6"/>
        <v>0.1</v>
      </c>
      <c r="P6" s="8">
        <f>SUMIFS(Model!$B6:$CW6,Model!$B$1:$CW$1,"&gt;="&amp;P$2,Model!$B$1:$CW$1,"&lt;="&amp;P$3)</f>
        <v>1581235.435</v>
      </c>
      <c r="Q6" s="2">
        <f t="shared" si="7"/>
        <v>0.1</v>
      </c>
      <c r="R6" s="8">
        <f>SUMIFS(Model!$B6:$CW6,Model!$B$1:$CW$1,"&gt;="&amp;R$2,Model!$B$1:$CW$1,"&lt;="&amp;R$3)</f>
        <v>562897.8658</v>
      </c>
      <c r="S6" s="2">
        <f t="shared" si="8"/>
        <v>-0.644013881</v>
      </c>
      <c r="T6" s="8">
        <f>SUMIFS(Model!$B6:$CW6,Model!$B$1:$CW$1,"&gt;="&amp;T$2,Model!$B$1:$CW$1,"&lt;="&amp;T$3)</f>
        <v>8908487.656</v>
      </c>
    </row>
    <row r="7">
      <c r="A7" s="7" t="str">
        <f>Model!A7</f>
        <v>Rent</v>
      </c>
      <c r="B7" s="8">
        <f>SUMIFS(Model!$B7:$CW7,Model!$B$1:$CW$1,"&gt;="&amp;B$2,Model!$B$1:$CW$1,"&lt;="&amp;B$3)</f>
        <v>65000</v>
      </c>
      <c r="C7" s="8"/>
      <c r="D7" s="8">
        <f>SUMIFS(Model!$B7:$CW7,Model!$B$1:$CW$1,"&gt;="&amp;D$2,Model!$B$1:$CW$1,"&lt;="&amp;D$3)</f>
        <v>169500</v>
      </c>
      <c r="E7" s="2">
        <f t="shared" si="1"/>
        <v>1.607692308</v>
      </c>
      <c r="F7" s="8">
        <f>SUMIFS(Model!$B7:$CW7,Model!$B$1:$CW$1,"&gt;="&amp;F$2,Model!$B$1:$CW$1,"&lt;="&amp;F$3)</f>
        <v>180000</v>
      </c>
      <c r="G7" s="2">
        <f t="shared" si="2"/>
        <v>0.06194690265</v>
      </c>
      <c r="H7" s="8">
        <f>SUMIFS(Model!$B7:$CW7,Model!$B$1:$CW$1,"&gt;="&amp;H$2,Model!$B$1:$CW$1,"&lt;="&amp;H$3)</f>
        <v>180000</v>
      </c>
      <c r="I7" s="2">
        <f t="shared" si="3"/>
        <v>0</v>
      </c>
      <c r="J7" s="8">
        <f>SUMIFS(Model!$B7:$CW7,Model!$B$1:$CW$1,"&gt;="&amp;J$2,Model!$B$1:$CW$1,"&lt;="&amp;J$3)</f>
        <v>218500</v>
      </c>
      <c r="K7" s="2">
        <f t="shared" si="4"/>
        <v>0.2138888889</v>
      </c>
      <c r="L7" s="8">
        <f>SUMIFS(Model!$B7:$CW7,Model!$B$1:$CW$1,"&gt;="&amp;L$2,Model!$B$1:$CW$1,"&lt;="&amp;L$3)</f>
        <v>222000</v>
      </c>
      <c r="M7" s="2">
        <f t="shared" si="5"/>
        <v>0.01601830664</v>
      </c>
      <c r="N7" s="8">
        <f>SUMIFS(Model!$B7:$CW7,Model!$B$1:$CW$1,"&gt;="&amp;N$2,Model!$B$1:$CW$1,"&lt;="&amp;N$3)</f>
        <v>222000</v>
      </c>
      <c r="O7" s="2">
        <f t="shared" si="6"/>
        <v>0</v>
      </c>
      <c r="P7" s="8">
        <f>SUMIFS(Model!$B7:$CW7,Model!$B$1:$CW$1,"&gt;="&amp;P$2,Model!$B$1:$CW$1,"&lt;="&amp;P$3)</f>
        <v>222000</v>
      </c>
      <c r="Q7" s="2">
        <f t="shared" si="7"/>
        <v>0</v>
      </c>
      <c r="R7" s="8">
        <f>SUMIFS(Model!$B7:$CW7,Model!$B$1:$CW$1,"&gt;="&amp;R$2,Model!$B$1:$CW$1,"&lt;="&amp;R$3)</f>
        <v>74000</v>
      </c>
      <c r="S7" s="2">
        <f t="shared" si="8"/>
        <v>-0.6666666667</v>
      </c>
      <c r="T7" s="8">
        <f>SUMIFS(Model!$B7:$CW7,Model!$B$1:$CW$1,"&gt;="&amp;T$2,Model!$B$1:$CW$1,"&lt;="&amp;T$3)</f>
        <v>1553000</v>
      </c>
    </row>
    <row r="8">
      <c r="A8" s="7" t="str">
        <f>Model!A8</f>
        <v>Marketing</v>
      </c>
      <c r="B8" s="8">
        <f>SUMIFS(Model!$B8:$CW8,Model!$B$1:$CW$1,"&gt;="&amp;B$2,Model!$B$1:$CW$1,"&lt;="&amp;B$3)</f>
        <v>1050000</v>
      </c>
      <c r="C8" s="8"/>
      <c r="D8" s="8">
        <f>SUMIFS(Model!$B8:$CW8,Model!$B$1:$CW$1,"&gt;="&amp;D$2,Model!$B$1:$CW$1,"&lt;="&amp;D$3)</f>
        <v>1188000</v>
      </c>
      <c r="E8" s="2">
        <f t="shared" si="1"/>
        <v>0.1314285714</v>
      </c>
      <c r="F8" s="8">
        <f>SUMIFS(Model!$B8:$CW8,Model!$B$1:$CW$1,"&gt;="&amp;F$2,Model!$B$1:$CW$1,"&lt;="&amp;F$3)</f>
        <v>1188000</v>
      </c>
      <c r="G8" s="2">
        <f t="shared" si="2"/>
        <v>0</v>
      </c>
      <c r="H8" s="8">
        <f>SUMIFS(Model!$B8:$CW8,Model!$B$1:$CW$1,"&gt;="&amp;H$2,Model!$B$1:$CW$1,"&lt;="&amp;H$3)</f>
        <v>1188000</v>
      </c>
      <c r="I8" s="2">
        <f t="shared" si="3"/>
        <v>0</v>
      </c>
      <c r="J8" s="8">
        <f>SUMIFS(Model!$B8:$CW8,Model!$B$1:$CW$1,"&gt;="&amp;J$2,Model!$B$1:$CW$1,"&lt;="&amp;J$3)</f>
        <v>1188000</v>
      </c>
      <c r="K8" s="2">
        <f t="shared" si="4"/>
        <v>0</v>
      </c>
      <c r="L8" s="8">
        <f>SUMIFS(Model!$B8:$CW8,Model!$B$1:$CW$1,"&gt;="&amp;L$2,Model!$B$1:$CW$1,"&lt;="&amp;L$3)</f>
        <v>1188000</v>
      </c>
      <c r="M8" s="2">
        <f t="shared" si="5"/>
        <v>0</v>
      </c>
      <c r="N8" s="8">
        <f>SUMIFS(Model!$B8:$CW8,Model!$B$1:$CW$1,"&gt;="&amp;N$2,Model!$B$1:$CW$1,"&lt;="&amp;N$3)</f>
        <v>1188000</v>
      </c>
      <c r="O8" s="2">
        <f t="shared" si="6"/>
        <v>0</v>
      </c>
      <c r="P8" s="8">
        <f>SUMIFS(Model!$B8:$CW8,Model!$B$1:$CW$1,"&gt;="&amp;P$2,Model!$B$1:$CW$1,"&lt;="&amp;P$3)</f>
        <v>1188000</v>
      </c>
      <c r="Q8" s="2">
        <f t="shared" si="7"/>
        <v>0</v>
      </c>
      <c r="R8" s="8">
        <f>SUMIFS(Model!$B8:$CW8,Model!$B$1:$CW$1,"&gt;="&amp;R$2,Model!$B$1:$CW$1,"&lt;="&amp;R$3)</f>
        <v>396000</v>
      </c>
      <c r="S8" s="2">
        <f t="shared" si="8"/>
        <v>-0.6666666667</v>
      </c>
      <c r="T8" s="8">
        <f>SUMIFS(Model!$B8:$CW8,Model!$B$1:$CW$1,"&gt;="&amp;T$2,Model!$B$1:$CW$1,"&lt;="&amp;T$3)</f>
        <v>9762000</v>
      </c>
    </row>
    <row r="9">
      <c r="A9" s="7" t="str">
        <f>Model!A9</f>
        <v>Hosting</v>
      </c>
      <c r="B9" s="8">
        <f>SUMIFS(Model!$B9:$CW9,Model!$B$1:$CW$1,"&gt;="&amp;B$2,Model!$B$1:$CW$1,"&lt;="&amp;B$3)</f>
        <v>222000</v>
      </c>
      <c r="C9" s="8"/>
      <c r="D9" s="8">
        <f>SUMIFS(Model!$B9:$CW9,Model!$B$1:$CW$1,"&gt;="&amp;D$2,Model!$B$1:$CW$1,"&lt;="&amp;D$3)</f>
        <v>645000</v>
      </c>
      <c r="E9" s="2">
        <f t="shared" si="1"/>
        <v>1.905405405</v>
      </c>
      <c r="F9" s="8">
        <f>SUMIFS(Model!$B9:$CW9,Model!$B$1:$CW$1,"&gt;="&amp;F$2,Model!$B$1:$CW$1,"&lt;="&amp;F$3)</f>
        <v>980000</v>
      </c>
      <c r="G9" s="2">
        <f t="shared" si="2"/>
        <v>0.519379845</v>
      </c>
      <c r="H9" s="8">
        <f>SUMIFS(Model!$B9:$CW9,Model!$B$1:$CW$1,"&gt;="&amp;H$2,Model!$B$1:$CW$1,"&lt;="&amp;H$3)</f>
        <v>1264000</v>
      </c>
      <c r="I9" s="2">
        <f t="shared" si="3"/>
        <v>0.2897959184</v>
      </c>
      <c r="J9" s="8">
        <f>SUMIFS(Model!$B9:$CW9,Model!$B$1:$CW$1,"&gt;="&amp;J$2,Model!$B$1:$CW$1,"&lt;="&amp;J$3)</f>
        <v>1510000</v>
      </c>
      <c r="K9" s="2">
        <f t="shared" si="4"/>
        <v>0.1946202532</v>
      </c>
      <c r="L9" s="8">
        <f>SUMIFS(Model!$B9:$CW9,Model!$B$1:$CW$1,"&gt;="&amp;L$2,Model!$B$1:$CW$1,"&lt;="&amp;L$3)</f>
        <v>1728000</v>
      </c>
      <c r="M9" s="2">
        <f t="shared" si="5"/>
        <v>0.1443708609</v>
      </c>
      <c r="N9" s="8">
        <f>SUMIFS(Model!$B9:$CW9,Model!$B$1:$CW$1,"&gt;="&amp;N$2,Model!$B$1:$CW$1,"&lt;="&amp;N$3)</f>
        <v>1940000</v>
      </c>
      <c r="O9" s="2">
        <f t="shared" si="6"/>
        <v>0.1226851852</v>
      </c>
      <c r="P9" s="8">
        <f>SUMIFS(Model!$B9:$CW9,Model!$B$1:$CW$1,"&gt;="&amp;P$2,Model!$B$1:$CW$1,"&lt;="&amp;P$3)</f>
        <v>2140000</v>
      </c>
      <c r="Q9" s="2">
        <f t="shared" si="7"/>
        <v>0.1030927835</v>
      </c>
      <c r="R9" s="8">
        <f>SUMIFS(Model!$B9:$CW9,Model!$B$1:$CW$1,"&gt;="&amp;R$2,Model!$B$1:$CW$1,"&lt;="&amp;R$3)</f>
        <v>752000</v>
      </c>
      <c r="S9" s="2">
        <f t="shared" si="8"/>
        <v>-0.6485981308</v>
      </c>
      <c r="T9" s="8">
        <f>SUMIFS(Model!$B9:$CW9,Model!$B$1:$CW$1,"&gt;="&amp;T$2,Model!$B$1:$CW$1,"&lt;="&amp;T$3)</f>
        <v>11181000</v>
      </c>
    </row>
    <row r="10">
      <c r="A10" s="9" t="str">
        <f>Model!A10</f>
        <v>Facility Bills</v>
      </c>
      <c r="B10" s="8">
        <f>SUMIFS(Model!$B10:$CW10,Model!$B$1:$CW$1,"&gt;="&amp;B$2,Model!$B$1:$CW$1,"&lt;="&amp;B$3)</f>
        <v>5416.666667</v>
      </c>
      <c r="C10" s="8"/>
      <c r="D10" s="8">
        <f>SUMIFS(Model!$B10:$CW10,Model!$B$1:$CW$1,"&gt;="&amp;D$2,Model!$B$1:$CW$1,"&lt;="&amp;D$3)</f>
        <v>14125</v>
      </c>
      <c r="E10" s="2">
        <f t="shared" si="1"/>
        <v>1.607692308</v>
      </c>
      <c r="F10" s="8">
        <f>SUMIFS(Model!$B10:$CW10,Model!$B$1:$CW$1,"&gt;="&amp;F$2,Model!$B$1:$CW$1,"&lt;="&amp;F$3)</f>
        <v>15000</v>
      </c>
      <c r="G10" s="2">
        <f t="shared" si="2"/>
        <v>0.06194690265</v>
      </c>
      <c r="H10" s="8">
        <f>SUMIFS(Model!$B10:$CW10,Model!$B$1:$CW$1,"&gt;="&amp;H$2,Model!$B$1:$CW$1,"&lt;="&amp;H$3)</f>
        <v>15000</v>
      </c>
      <c r="I10" s="2">
        <f t="shared" si="3"/>
        <v>0</v>
      </c>
      <c r="J10" s="8">
        <f>SUMIFS(Model!$B10:$CW10,Model!$B$1:$CW$1,"&gt;="&amp;J$2,Model!$B$1:$CW$1,"&lt;="&amp;J$3)</f>
        <v>18208.33333</v>
      </c>
      <c r="K10" s="2">
        <f t="shared" si="4"/>
        <v>0.2138888889</v>
      </c>
      <c r="L10" s="8">
        <f>SUMIFS(Model!$B10:$CW10,Model!$B$1:$CW$1,"&gt;="&amp;L$2,Model!$B$1:$CW$1,"&lt;="&amp;L$3)</f>
        <v>18500</v>
      </c>
      <c r="M10" s="2">
        <f t="shared" si="5"/>
        <v>0.01601830664</v>
      </c>
      <c r="N10" s="8">
        <f>SUMIFS(Model!$B10:$CW10,Model!$B$1:$CW$1,"&gt;="&amp;N$2,Model!$B$1:$CW$1,"&lt;="&amp;N$3)</f>
        <v>18500</v>
      </c>
      <c r="O10" s="2">
        <f t="shared" si="6"/>
        <v>0</v>
      </c>
      <c r="P10" s="8">
        <f>SUMIFS(Model!$B10:$CW10,Model!$B$1:$CW$1,"&gt;="&amp;P$2,Model!$B$1:$CW$1,"&lt;="&amp;P$3)</f>
        <v>18500</v>
      </c>
      <c r="Q10" s="2">
        <f t="shared" si="7"/>
        <v>0</v>
      </c>
      <c r="R10" s="8">
        <f>SUMIFS(Model!$B10:$CW10,Model!$B$1:$CW$1,"&gt;="&amp;R$2,Model!$B$1:$CW$1,"&lt;="&amp;R$3)</f>
        <v>6166.666667</v>
      </c>
      <c r="S10" s="2">
        <f t="shared" si="8"/>
        <v>-0.6666666667</v>
      </c>
      <c r="T10" s="8">
        <f>SUMIFS(Model!$B10:$CW10,Model!$B$1:$CW$1,"&gt;="&amp;T$2,Model!$B$1:$CW$1,"&lt;="&amp;T$3)</f>
        <v>129416.6667</v>
      </c>
    </row>
    <row r="11">
      <c r="A11" s="9" t="str">
        <f>Model!A11</f>
        <v>Petty</v>
      </c>
      <c r="B11" s="8">
        <f>SUMIFS(Model!$B11:$CW11,Model!$B$1:$CW$1,"&gt;="&amp;B$2,Model!$B$1:$CW$1,"&lt;="&amp;B$3)</f>
        <v>7215</v>
      </c>
      <c r="C11" s="8"/>
      <c r="D11" s="8">
        <f>SUMIFS(Model!$B11:$CW11,Model!$B$1:$CW$1,"&gt;="&amp;D$2,Model!$B$1:$CW$1,"&lt;="&amp;D$3)</f>
        <v>18814.5</v>
      </c>
      <c r="E11" s="2">
        <f t="shared" si="1"/>
        <v>1.607692308</v>
      </c>
      <c r="F11" s="8">
        <f>SUMIFS(Model!$B11:$CW11,Model!$B$1:$CW$1,"&gt;="&amp;F$2,Model!$B$1:$CW$1,"&lt;="&amp;F$3)</f>
        <v>19980</v>
      </c>
      <c r="G11" s="2">
        <f t="shared" si="2"/>
        <v>0.06194690265</v>
      </c>
      <c r="H11" s="8">
        <f>SUMIFS(Model!$B11:$CW11,Model!$B$1:$CW$1,"&gt;="&amp;H$2,Model!$B$1:$CW$1,"&lt;="&amp;H$3)</f>
        <v>19980</v>
      </c>
      <c r="I11" s="2">
        <f t="shared" si="3"/>
        <v>0</v>
      </c>
      <c r="J11" s="8">
        <f>SUMIFS(Model!$B11:$CW11,Model!$B$1:$CW$1,"&gt;="&amp;J$2,Model!$B$1:$CW$1,"&lt;="&amp;J$3)</f>
        <v>24253.5</v>
      </c>
      <c r="K11" s="2">
        <f t="shared" si="4"/>
        <v>0.2138888889</v>
      </c>
      <c r="L11" s="8">
        <f>SUMIFS(Model!$B11:$CW11,Model!$B$1:$CW$1,"&gt;="&amp;L$2,Model!$B$1:$CW$1,"&lt;="&amp;L$3)</f>
        <v>24642</v>
      </c>
      <c r="M11" s="2">
        <f t="shared" si="5"/>
        <v>0.01601830664</v>
      </c>
      <c r="N11" s="8">
        <f>SUMIFS(Model!$B11:$CW11,Model!$B$1:$CW$1,"&gt;="&amp;N$2,Model!$B$1:$CW$1,"&lt;="&amp;N$3)</f>
        <v>24642</v>
      </c>
      <c r="O11" s="2">
        <f t="shared" si="6"/>
        <v>0</v>
      </c>
      <c r="P11" s="8">
        <f>SUMIFS(Model!$B11:$CW11,Model!$B$1:$CW$1,"&gt;="&amp;P$2,Model!$B$1:$CW$1,"&lt;="&amp;P$3)</f>
        <v>24642</v>
      </c>
      <c r="Q11" s="2">
        <f t="shared" si="7"/>
        <v>0</v>
      </c>
      <c r="R11" s="8">
        <f>SUMIFS(Model!$B11:$CW11,Model!$B$1:$CW$1,"&gt;="&amp;R$2,Model!$B$1:$CW$1,"&lt;="&amp;R$3)</f>
        <v>8214</v>
      </c>
      <c r="S11" s="2">
        <f t="shared" si="8"/>
        <v>-0.6666666667</v>
      </c>
      <c r="T11" s="8">
        <f>SUMIFS(Model!$B11:$CW11,Model!$B$1:$CW$1,"&gt;="&amp;T$2,Model!$B$1:$CW$1,"&lt;="&amp;T$3)</f>
        <v>172383</v>
      </c>
    </row>
    <row r="12">
      <c r="A12" s="7" t="str">
        <f>Model!A13</f>
        <v>Banking Fees and Commisions</v>
      </c>
      <c r="B12" s="8">
        <f>SUMIFS(Model!$B13:$CW13,Model!$B$1:$CW$1,"&gt;="&amp;B$2,Model!$B$1:$CW$1,"&lt;="&amp;B$3)</f>
        <v>5062.546875</v>
      </c>
      <c r="C12" s="8"/>
      <c r="D12" s="8">
        <f>SUMIFS(Model!$B13:$CW13,Model!$B$1:$CW$1,"&gt;="&amp;D$2,Model!$B$1:$CW$1,"&lt;="&amp;D$3)</f>
        <v>14951.25</v>
      </c>
      <c r="E12" s="2">
        <f t="shared" si="1"/>
        <v>1.953305988</v>
      </c>
      <c r="F12" s="8">
        <f>SUMIFS(Model!$B13:$CW13,Model!$B$1:$CW$1,"&gt;="&amp;F$2,Model!$B$1:$CW$1,"&lt;="&amp;F$3)</f>
        <v>22839.07031</v>
      </c>
      <c r="G12" s="2">
        <f t="shared" si="2"/>
        <v>0.5275692877</v>
      </c>
      <c r="H12" s="8">
        <f>SUMIFS(Model!$B13:$CW13,Model!$B$1:$CW$1,"&gt;="&amp;H$2,Model!$B$1:$CW$1,"&lt;="&amp;H$3)</f>
        <v>29474.64844</v>
      </c>
      <c r="I12" s="2">
        <f t="shared" si="3"/>
        <v>0.2905362624</v>
      </c>
      <c r="J12" s="8">
        <f>SUMIFS(Model!$B13:$CW13,Model!$B$1:$CW$1,"&gt;="&amp;J$2,Model!$B$1:$CW$1,"&lt;="&amp;J$3)</f>
        <v>35237.53125</v>
      </c>
      <c r="K12" s="2">
        <f t="shared" si="4"/>
        <v>0.1955199847</v>
      </c>
      <c r="L12" s="8">
        <f>SUMIFS(Model!$B13:$CW13,Model!$B$1:$CW$1,"&gt;="&amp;L$2,Model!$B$1:$CW$1,"&lt;="&amp;L$3)</f>
        <v>40385.90625</v>
      </c>
      <c r="M12" s="2">
        <f t="shared" si="5"/>
        <v>0.1461048722</v>
      </c>
      <c r="N12" s="8">
        <f>SUMIFS(Model!$B13:$CW13,Model!$B$1:$CW$1,"&gt;="&amp;N$2,Model!$B$1:$CW$1,"&lt;="&amp;N$3)</f>
        <v>45361.92188</v>
      </c>
      <c r="O12" s="2">
        <f t="shared" si="6"/>
        <v>0.1232116866</v>
      </c>
      <c r="P12" s="8">
        <f>SUMIFS(Model!$B13:$CW13,Model!$B$1:$CW$1,"&gt;="&amp;P$2,Model!$B$1:$CW$1,"&lt;="&amp;P$3)</f>
        <v>50022.30469</v>
      </c>
      <c r="Q12" s="2">
        <f t="shared" si="7"/>
        <v>0.1027377726</v>
      </c>
      <c r="R12" s="8">
        <f>SUMIFS(Model!$B13:$CW13,Model!$B$1:$CW$1,"&gt;="&amp;R$2,Model!$B$1:$CW$1,"&lt;="&amp;R$3)</f>
        <v>17578.21875</v>
      </c>
      <c r="S12" s="2">
        <f t="shared" si="8"/>
        <v>-0.6485923857</v>
      </c>
      <c r="T12" s="8">
        <f>SUMIFS(Model!$B13:$CW13,Model!$B$1:$CW$1,"&gt;="&amp;T$2,Model!$B$1:$CW$1,"&lt;="&amp;T$3)</f>
        <v>260913.3984</v>
      </c>
    </row>
    <row r="13">
      <c r="A13" s="7" t="str">
        <f>Model!A14</f>
        <v>Refunds and Chargebacks</v>
      </c>
      <c r="B13" s="8">
        <f>SUMIFS(Model!$B14:$CW14,Model!$B$1:$CW$1,"&gt;="&amp;B$2,Model!$B$1:$CW$1,"&lt;="&amp;B$3)</f>
        <v>0</v>
      </c>
      <c r="C13" s="8"/>
      <c r="D13" s="8">
        <f>SUMIFS(Model!$B14:$CW14,Model!$B$1:$CW$1,"&gt;="&amp;D$2,Model!$B$1:$CW$1,"&lt;="&amp;D$3)</f>
        <v>0</v>
      </c>
      <c r="E13" s="2"/>
      <c r="F13" s="8">
        <f>SUMIFS(Model!$B14:$CW14,Model!$B$1:$CW$1,"&gt;="&amp;F$2,Model!$B$1:$CW$1,"&lt;="&amp;F$3)</f>
        <v>0</v>
      </c>
      <c r="G13" s="2"/>
      <c r="H13" s="8">
        <f>SUMIFS(Model!$B14:$CW14,Model!$B$1:$CW$1,"&gt;="&amp;H$2,Model!$B$1:$CW$1,"&lt;="&amp;H$3)</f>
        <v>0</v>
      </c>
      <c r="I13" s="2"/>
      <c r="J13" s="8">
        <f>SUMIFS(Model!$B14:$CW14,Model!$B$1:$CW$1,"&gt;="&amp;J$2,Model!$B$1:$CW$1,"&lt;="&amp;J$3)</f>
        <v>0</v>
      </c>
      <c r="K13" s="2"/>
      <c r="L13" s="8">
        <f>SUMIFS(Model!$B14:$CW14,Model!$B$1:$CW$1,"&gt;="&amp;L$2,Model!$B$1:$CW$1,"&lt;="&amp;L$3)</f>
        <v>0</v>
      </c>
      <c r="M13" s="2"/>
      <c r="N13" s="8">
        <f>SUMIFS(Model!$B14:$CW14,Model!$B$1:$CW$1,"&gt;="&amp;N$2,Model!$B$1:$CW$1,"&lt;="&amp;N$3)</f>
        <v>0</v>
      </c>
      <c r="O13" s="2"/>
      <c r="P13" s="8">
        <f>SUMIFS(Model!$B14:$CW14,Model!$B$1:$CW$1,"&gt;="&amp;P$2,Model!$B$1:$CW$1,"&lt;="&amp;P$3)</f>
        <v>0</v>
      </c>
      <c r="Q13" s="2"/>
      <c r="R13" s="8">
        <f>SUMIFS(Model!$B14:$CW14,Model!$B$1:$CW$1,"&gt;="&amp;R$2,Model!$B$1:$CW$1,"&lt;="&amp;R$3)</f>
        <v>0</v>
      </c>
      <c r="S13" s="2"/>
      <c r="T13" s="8">
        <f>SUMIFS(Model!$B14:$CW14,Model!$B$1:$CW$1,"&gt;="&amp;T$2,Model!$B$1:$CW$1,"&lt;="&amp;T$3)</f>
        <v>0</v>
      </c>
    </row>
    <row r="14">
      <c r="A14" t="str">
        <f>Model!A15</f>
        <v/>
      </c>
      <c r="B14" s="8"/>
      <c r="C14" s="8"/>
      <c r="D14" s="8"/>
      <c r="E14" s="2"/>
      <c r="F14" s="8"/>
      <c r="G14" s="2"/>
      <c r="H14" s="8"/>
      <c r="I14" s="2"/>
      <c r="J14" s="8"/>
      <c r="K14" s="2"/>
      <c r="L14" s="8"/>
      <c r="M14" s="2"/>
      <c r="N14" s="8"/>
      <c r="O14" s="2"/>
      <c r="P14" s="8"/>
      <c r="Q14" s="2"/>
      <c r="R14" s="8"/>
      <c r="S14" s="2"/>
      <c r="T14" s="8"/>
    </row>
    <row r="15">
      <c r="A15" t="str">
        <f>Model!A16</f>
        <v/>
      </c>
      <c r="B15" s="8"/>
      <c r="C15" s="8"/>
      <c r="D15" s="8"/>
      <c r="E15" s="2"/>
      <c r="F15" s="8"/>
      <c r="G15" s="2"/>
      <c r="H15" s="8"/>
      <c r="I15" s="2"/>
      <c r="J15" s="8"/>
      <c r="K15" s="2"/>
      <c r="L15" s="8"/>
      <c r="M15" s="2"/>
      <c r="N15" s="8"/>
      <c r="O15" s="2"/>
      <c r="P15" s="8"/>
      <c r="Q15" s="2"/>
      <c r="R15" s="8"/>
      <c r="S15" s="2"/>
      <c r="T15" s="8"/>
    </row>
    <row r="16">
      <c r="A16" t="str">
        <f>Model!A17</f>
        <v/>
      </c>
      <c r="B16" s="8"/>
      <c r="C16" s="8"/>
      <c r="D16" s="8"/>
      <c r="E16" s="2"/>
      <c r="F16" s="8"/>
      <c r="G16" s="2"/>
      <c r="H16" s="8"/>
      <c r="I16" s="2"/>
      <c r="J16" s="8"/>
      <c r="K16" s="2"/>
      <c r="L16" s="8"/>
      <c r="M16" s="2"/>
      <c r="N16" s="8"/>
      <c r="O16" s="2"/>
      <c r="P16" s="8"/>
      <c r="Q16" s="2"/>
      <c r="R16" s="8"/>
      <c r="S16" s="2"/>
      <c r="T16" s="8"/>
    </row>
    <row r="17">
      <c r="A17" t="str">
        <f>Model!A18</f>
        <v/>
      </c>
      <c r="B17" s="8"/>
      <c r="C17" s="8"/>
      <c r="D17" s="8"/>
      <c r="E17" s="2"/>
      <c r="F17" s="8"/>
      <c r="G17" s="2"/>
      <c r="H17" s="8"/>
      <c r="I17" s="2"/>
      <c r="J17" s="8"/>
      <c r="K17" s="2"/>
      <c r="L17" s="8"/>
      <c r="M17" s="2"/>
      <c r="N17" s="8"/>
      <c r="O17" s="2"/>
      <c r="P17" s="8"/>
      <c r="Q17" s="2"/>
      <c r="R17" s="8"/>
      <c r="S17" s="2"/>
      <c r="T17" s="8"/>
    </row>
    <row r="18">
      <c r="A18" s="10" t="str">
        <f>Model!A19</f>
        <v>CAPEX</v>
      </c>
      <c r="B18" s="6">
        <f>SUMIFS(Model!$B19:$CW19,Model!$B$1:$CW$1,"&gt;="&amp;B$2,Model!$B$1:$CW$1,"&lt;="&amp;B$3)</f>
        <v>37180</v>
      </c>
      <c r="C18" s="6"/>
      <c r="D18" s="6">
        <f>SUMIFS(Model!$B19:$CW19,Model!$B$1:$CW$1,"&gt;="&amp;D$2,Model!$B$1:$CW$1,"&lt;="&amp;D$3)</f>
        <v>13520</v>
      </c>
      <c r="E18" s="2">
        <f t="shared" ref="E18:E19" si="9">(D18-B18)/B18</f>
        <v>-0.6363636364</v>
      </c>
      <c r="F18" s="6">
        <f>SUMIFS(Model!$B19:$CW19,Model!$B$1:$CW$1,"&gt;="&amp;F$2,Model!$B$1:$CW$1,"&lt;="&amp;F$3)</f>
        <v>0</v>
      </c>
      <c r="G18" s="2">
        <f t="shared" ref="G18:G19" si="10">(F18-D18)/D18</f>
        <v>-1</v>
      </c>
      <c r="H18" s="6">
        <f>SUMIFS(Model!$B19:$CW19,Model!$B$1:$CW$1,"&gt;="&amp;H$2,Model!$B$1:$CW$1,"&lt;="&amp;H$3)</f>
        <v>0</v>
      </c>
      <c r="I18" s="2" t="str">
        <f t="shared" ref="I18:I19" si="11">(H18-F18)/F18</f>
        <v>#DIV/0!</v>
      </c>
      <c r="J18" s="6">
        <f>SUMIFS(Model!$B19:$CW19,Model!$B$1:$CW$1,"&gt;="&amp;J$2,Model!$B$1:$CW$1,"&lt;="&amp;J$3)</f>
        <v>11830</v>
      </c>
      <c r="K18" s="2" t="str">
        <f t="shared" ref="K18:K19" si="12">(J18-H18)/H18</f>
        <v>#DIV/0!</v>
      </c>
      <c r="L18" s="6">
        <f>SUMIFS(Model!$B19:$CW19,Model!$B$1:$CW$1,"&gt;="&amp;L$2,Model!$B$1:$CW$1,"&lt;="&amp;L$3)</f>
        <v>0</v>
      </c>
      <c r="M18" s="2">
        <f t="shared" ref="M18:M19" si="13">(L18-J18)/J18</f>
        <v>-1</v>
      </c>
      <c r="N18" s="6">
        <f>SUMIFS(Model!$B19:$CW19,Model!$B$1:$CW$1,"&gt;="&amp;N$2,Model!$B$1:$CW$1,"&lt;="&amp;N$3)</f>
        <v>0</v>
      </c>
      <c r="O18" s="2" t="str">
        <f t="shared" ref="O18:O19" si="14">(N18-L18)/L18</f>
        <v>#DIV/0!</v>
      </c>
      <c r="P18" s="6">
        <f>SUMIFS(Model!$B19:$CW19,Model!$B$1:$CW$1,"&gt;="&amp;P$2,Model!$B$1:$CW$1,"&lt;="&amp;P$3)</f>
        <v>0</v>
      </c>
      <c r="Q18" s="2" t="str">
        <f t="shared" ref="Q18:Q19" si="15">(P18-N18)/N18</f>
        <v>#DIV/0!</v>
      </c>
      <c r="R18" s="6">
        <f>SUMIFS(Model!$B19:$CW19,Model!$B$1:$CW$1,"&gt;="&amp;R$2,Model!$B$1:$CW$1,"&lt;="&amp;R$3)</f>
        <v>0</v>
      </c>
      <c r="S18" s="2" t="str">
        <f t="shared" ref="S18:S19" si="16">(R18-P18)/P18</f>
        <v>#DIV/0!</v>
      </c>
      <c r="T18" s="6">
        <f>SUMIFS(Model!$B19:$CW19,Model!$B$1:$CW$1,"&gt;="&amp;T$2,Model!$B$1:$CW$1,"&lt;="&amp;T$3)</f>
        <v>62530</v>
      </c>
    </row>
    <row r="19">
      <c r="A19" s="9" t="str">
        <f>Model!A20</f>
        <v>Inventory</v>
      </c>
      <c r="B19" s="8">
        <f>SUMIFS(Model!$B20:$CW20,Model!$B$1:$CW$1,"&gt;="&amp;B$2,Model!$B$1:$CW$1,"&lt;="&amp;B$3)</f>
        <v>37180</v>
      </c>
      <c r="C19" s="8"/>
      <c r="D19" s="8">
        <f>SUMIFS(Model!$B20:$CW20,Model!$B$1:$CW$1,"&gt;="&amp;D$2,Model!$B$1:$CW$1,"&lt;="&amp;D$3)</f>
        <v>13520</v>
      </c>
      <c r="E19" s="2">
        <f t="shared" si="9"/>
        <v>-0.6363636364</v>
      </c>
      <c r="F19" s="8">
        <f>SUMIFS(Model!$B20:$CW20,Model!$B$1:$CW$1,"&gt;="&amp;F$2,Model!$B$1:$CW$1,"&lt;="&amp;F$3)</f>
        <v>0</v>
      </c>
      <c r="G19" s="2">
        <f t="shared" si="10"/>
        <v>-1</v>
      </c>
      <c r="H19" s="8">
        <f>SUMIFS(Model!$B20:$CW20,Model!$B$1:$CW$1,"&gt;="&amp;H$2,Model!$B$1:$CW$1,"&lt;="&amp;H$3)</f>
        <v>0</v>
      </c>
      <c r="I19" s="2" t="str">
        <f t="shared" si="11"/>
        <v>#DIV/0!</v>
      </c>
      <c r="J19" s="8">
        <f>SUMIFS(Model!$B20:$CW20,Model!$B$1:$CW$1,"&gt;="&amp;J$2,Model!$B$1:$CW$1,"&lt;="&amp;J$3)</f>
        <v>11830</v>
      </c>
      <c r="K19" s="2" t="str">
        <f t="shared" si="12"/>
        <v>#DIV/0!</v>
      </c>
      <c r="L19" s="8">
        <f>SUMIFS(Model!$B20:$CW20,Model!$B$1:$CW$1,"&gt;="&amp;L$2,Model!$B$1:$CW$1,"&lt;="&amp;L$3)</f>
        <v>0</v>
      </c>
      <c r="M19" s="2">
        <f t="shared" si="13"/>
        <v>-1</v>
      </c>
      <c r="N19" s="8">
        <f>SUMIFS(Model!$B20:$CW20,Model!$B$1:$CW$1,"&gt;="&amp;N$2,Model!$B$1:$CW$1,"&lt;="&amp;N$3)</f>
        <v>0</v>
      </c>
      <c r="O19" s="2" t="str">
        <f t="shared" si="14"/>
        <v>#DIV/0!</v>
      </c>
      <c r="P19" s="8">
        <f>SUMIFS(Model!$B20:$CW20,Model!$B$1:$CW$1,"&gt;="&amp;P$2,Model!$B$1:$CW$1,"&lt;="&amp;P$3)</f>
        <v>0</v>
      </c>
      <c r="Q19" s="2" t="str">
        <f t="shared" si="15"/>
        <v>#DIV/0!</v>
      </c>
      <c r="R19" s="8">
        <f>SUMIFS(Model!$B20:$CW20,Model!$B$1:$CW$1,"&gt;="&amp;R$2,Model!$B$1:$CW$1,"&lt;="&amp;R$3)</f>
        <v>0</v>
      </c>
      <c r="S19" s="2" t="str">
        <f t="shared" si="16"/>
        <v>#DIV/0!</v>
      </c>
      <c r="T19" s="8">
        <f>SUMIFS(Model!$B20:$CW20,Model!$B$1:$CW$1,"&gt;="&amp;T$2,Model!$B$1:$CW$1,"&lt;="&amp;T$3)</f>
        <v>62530</v>
      </c>
    </row>
    <row r="20">
      <c r="A20" s="7" t="str">
        <f>Model!A21</f>
        <v>IP</v>
      </c>
      <c r="B20" s="8">
        <f>SUMIFS(Model!$B21:$CW21,Model!$B$1:$CW$1,"&gt;="&amp;B$2,Model!$B$1:$CW$1,"&lt;="&amp;B$3)</f>
        <v>0</v>
      </c>
      <c r="C20" s="8"/>
      <c r="D20" s="8">
        <f>SUMIFS(Model!$B21:$CW21,Model!$B$1:$CW$1,"&gt;="&amp;D$2,Model!$B$1:$CW$1,"&lt;="&amp;D$3)</f>
        <v>0</v>
      </c>
      <c r="E20" s="2"/>
      <c r="F20" s="8">
        <f>SUMIFS(Model!$B21:$CW21,Model!$B$1:$CW$1,"&gt;="&amp;F$2,Model!$B$1:$CW$1,"&lt;="&amp;F$3)</f>
        <v>0</v>
      </c>
      <c r="G20" s="2"/>
      <c r="H20" s="8">
        <f>SUMIFS(Model!$B21:$CW21,Model!$B$1:$CW$1,"&gt;="&amp;H$2,Model!$B$1:$CW$1,"&lt;="&amp;H$3)</f>
        <v>0</v>
      </c>
      <c r="I20" s="2"/>
      <c r="J20" s="8">
        <f>SUMIFS(Model!$B21:$CW21,Model!$B$1:$CW$1,"&gt;="&amp;J$2,Model!$B$1:$CW$1,"&lt;="&amp;J$3)</f>
        <v>0</v>
      </c>
      <c r="K20" s="2"/>
      <c r="L20" s="8">
        <f>SUMIFS(Model!$B21:$CW21,Model!$B$1:$CW$1,"&gt;="&amp;L$2,Model!$B$1:$CW$1,"&lt;="&amp;L$3)</f>
        <v>0</v>
      </c>
      <c r="M20" s="2"/>
      <c r="N20" s="8">
        <f>SUMIFS(Model!$B21:$CW21,Model!$B$1:$CW$1,"&gt;="&amp;N$2,Model!$B$1:$CW$1,"&lt;="&amp;N$3)</f>
        <v>0</v>
      </c>
      <c r="O20" s="2"/>
      <c r="P20" s="8">
        <f>SUMIFS(Model!$B21:$CW21,Model!$B$1:$CW$1,"&gt;="&amp;P$2,Model!$B$1:$CW$1,"&lt;="&amp;P$3)</f>
        <v>0</v>
      </c>
      <c r="Q20" s="2"/>
      <c r="R20" s="8">
        <f>SUMIFS(Model!$B21:$CW21,Model!$B$1:$CW$1,"&gt;="&amp;R$2,Model!$B$1:$CW$1,"&lt;="&amp;R$3)</f>
        <v>0</v>
      </c>
      <c r="S20" s="2"/>
      <c r="T20" s="8">
        <f>SUMIFS(Model!$B21:$CW21,Model!$B$1:$CW$1,"&gt;="&amp;T$2,Model!$B$1:$CW$1,"&lt;="&amp;T$3)</f>
        <v>0</v>
      </c>
    </row>
    <row r="21">
      <c r="A21" t="str">
        <f>Model!A22</f>
        <v/>
      </c>
      <c r="B21" s="8"/>
      <c r="C21" s="8"/>
      <c r="D21" s="8"/>
      <c r="E21" s="2"/>
      <c r="F21" s="8"/>
      <c r="G21" s="2"/>
      <c r="H21" s="8"/>
      <c r="I21" s="2"/>
      <c r="J21" s="8"/>
      <c r="K21" s="2"/>
      <c r="L21" s="8"/>
      <c r="M21" s="2"/>
      <c r="N21" s="8"/>
      <c r="O21" s="2"/>
      <c r="P21" s="8"/>
      <c r="Q21" s="2"/>
      <c r="R21" s="8"/>
      <c r="S21" s="2"/>
      <c r="T21" s="8"/>
    </row>
    <row r="22">
      <c r="A22" t="str">
        <f>Model!A23</f>
        <v/>
      </c>
      <c r="B22" s="8"/>
      <c r="C22" s="8"/>
      <c r="D22" s="8"/>
      <c r="E22" s="2"/>
      <c r="F22" s="8"/>
      <c r="G22" s="2"/>
      <c r="H22" s="8"/>
      <c r="I22" s="2"/>
      <c r="J22" s="8"/>
      <c r="K22" s="2"/>
      <c r="L22" s="8"/>
      <c r="M22" s="2"/>
      <c r="N22" s="8"/>
      <c r="O22" s="2"/>
      <c r="P22" s="8"/>
      <c r="Q22" s="2"/>
      <c r="R22" s="8"/>
      <c r="S22" s="2"/>
      <c r="T22" s="8"/>
    </row>
    <row r="23">
      <c r="A23" t="str">
        <f>Model!A24</f>
        <v/>
      </c>
      <c r="B23" s="8"/>
      <c r="C23" s="8"/>
      <c r="D23" s="8"/>
      <c r="E23" s="2"/>
      <c r="F23" s="8"/>
      <c r="G23" s="2"/>
      <c r="H23" s="8"/>
      <c r="I23" s="2"/>
      <c r="J23" s="8"/>
      <c r="K23" s="2"/>
      <c r="L23" s="8"/>
      <c r="M23" s="2"/>
      <c r="N23" s="8"/>
      <c r="O23" s="2"/>
      <c r="P23" s="8"/>
      <c r="Q23" s="2"/>
      <c r="R23" s="8"/>
      <c r="S23" s="2"/>
      <c r="T23" s="8"/>
    </row>
    <row r="24">
      <c r="A24" t="str">
        <f>Model!A25</f>
        <v/>
      </c>
      <c r="B24" s="8"/>
      <c r="C24" s="8"/>
      <c r="D24" s="8"/>
      <c r="E24" s="2"/>
      <c r="F24" s="8"/>
      <c r="G24" s="2"/>
      <c r="H24" s="8"/>
      <c r="I24" s="2"/>
      <c r="J24" s="8"/>
      <c r="K24" s="2"/>
      <c r="L24" s="8"/>
      <c r="M24" s="2"/>
      <c r="N24" s="8"/>
      <c r="O24" s="2"/>
      <c r="P24" s="8"/>
      <c r="Q24" s="2"/>
      <c r="R24" s="8"/>
      <c r="S24" s="2"/>
      <c r="T24" s="8"/>
    </row>
    <row r="25">
      <c r="A25" s="1" t="str">
        <f>Model!A26</f>
        <v>TAXES</v>
      </c>
      <c r="B25" s="6">
        <f>SUMIFS(Model!$B26:$CW26,Model!$B$1:$CW$1,"&gt;="&amp;B$2,Model!$B$1:$CW$1,"&lt;="&amp;B$3)</f>
        <v>51262.82813</v>
      </c>
      <c r="C25" s="6"/>
      <c r="D25" s="6">
        <f>SUMIFS(Model!$B26:$CW26,Model!$B$1:$CW$1,"&gt;="&amp;D$2,Model!$B$1:$CW$1,"&lt;="&amp;D$3)</f>
        <v>140831.25</v>
      </c>
      <c r="E25" s="2">
        <f t="shared" ref="E25:E27" si="17">(D25-B25)/B25</f>
        <v>1.747239182</v>
      </c>
      <c r="F25" s="6">
        <f>SUMIFS(Model!$B26:$CW26,Model!$B$1:$CW$1,"&gt;="&amp;F$2,Model!$B$1:$CW$1,"&lt;="&amp;F$3)</f>
        <v>202813.2422</v>
      </c>
      <c r="G25" s="2">
        <f t="shared" ref="G25:G27" si="18">(F25-D25)/D25</f>
        <v>0.4401153308</v>
      </c>
      <c r="H25" s="6">
        <f>SUMIFS(Model!$B26:$CW26,Model!$B$1:$CW$1,"&gt;="&amp;H$2,Model!$B$1:$CW$1,"&lt;="&amp;H$3)</f>
        <v>253556.2641</v>
      </c>
      <c r="I25" s="2">
        <f t="shared" ref="I25:I27" si="19">(H25-F25)/F25</f>
        <v>0.2501958024</v>
      </c>
      <c r="J25" s="6">
        <f>SUMIFS(Model!$B26:$CW26,Model!$B$1:$CW$1,"&gt;="&amp;J$2,Model!$B$1:$CW$1,"&lt;="&amp;J$3)</f>
        <v>305494.8163</v>
      </c>
      <c r="K25" s="2">
        <f t="shared" ref="K25:K27" si="20">(J25-H25)/H25</f>
        <v>0.2048403433</v>
      </c>
      <c r="L25" s="6">
        <f>SUMIFS(Model!$B26:$CW26,Model!$B$1:$CW$1,"&gt;="&amp;L$2,Model!$B$1:$CW$1,"&lt;="&amp;L$3)</f>
        <v>348041.651</v>
      </c>
      <c r="M25" s="2">
        <f t="shared" ref="M25:M27" si="21">(L25-J25)/J25</f>
        <v>0.1392718714</v>
      </c>
      <c r="N25" s="6">
        <f>SUMIFS(Model!$B26:$CW26,Model!$B$1:$CW$1,"&gt;="&amp;N$2,Model!$B$1:$CW$1,"&lt;="&amp;N$3)</f>
        <v>389407.7911</v>
      </c>
      <c r="O25" s="2">
        <f t="shared" ref="O25:O27" si="22">(N25-L25)/L25</f>
        <v>0.1188539934</v>
      </c>
      <c r="P25" s="6">
        <f>SUMIFS(Model!$B26:$CW26,Model!$B$1:$CW$1,"&gt;="&amp;P$2,Model!$B$1:$CW$1,"&lt;="&amp;P$3)</f>
        <v>429217.9046</v>
      </c>
      <c r="Q25" s="2">
        <f t="shared" ref="Q25:Q27" si="23">(P25-N25)/N25</f>
        <v>0.1022324524</v>
      </c>
      <c r="R25" s="6">
        <f>SUMIFS(Model!$B26:$CW26,Model!$B$1:$CW$1,"&gt;="&amp;R$2,Model!$B$1:$CW$1,"&lt;="&amp;R$3)</f>
        <v>151192.4245</v>
      </c>
      <c r="S25" s="2">
        <f t="shared" ref="S25:S27" si="24">(R25-P25)/P25</f>
        <v>-0.6477490269</v>
      </c>
      <c r="T25" s="6">
        <f>SUMIFS(Model!$B26:$CW26,Model!$B$1:$CW$1,"&gt;="&amp;T$2,Model!$B$1:$CW$1,"&lt;="&amp;T$3)</f>
        <v>2271818.172</v>
      </c>
    </row>
    <row r="26">
      <c r="A26" s="7" t="str">
        <f>Model!A27</f>
        <v>Personnel</v>
      </c>
      <c r="B26" s="8">
        <f>SUMIFS(Model!$B27:$CW27,Model!$B$1:$CW$1,"&gt;="&amp;B$2,Model!$B$1:$CW$1,"&lt;="&amp;B$3)</f>
        <v>15825</v>
      </c>
      <c r="C26" s="8"/>
      <c r="D26" s="8">
        <f>SUMIFS(Model!$B27:$CW27,Model!$B$1:$CW$1,"&gt;="&amp;D$2,Model!$B$1:$CW$1,"&lt;="&amp;D$3)</f>
        <v>36172.5</v>
      </c>
      <c r="E26" s="2">
        <f t="shared" si="17"/>
        <v>1.285781991</v>
      </c>
      <c r="F26" s="8">
        <f>SUMIFS(Model!$B27:$CW27,Model!$B$1:$CW$1,"&gt;="&amp;F$2,Model!$B$1:$CW$1,"&lt;="&amp;F$3)</f>
        <v>42939.75</v>
      </c>
      <c r="G26" s="2">
        <f t="shared" si="18"/>
        <v>0.1870827286</v>
      </c>
      <c r="H26" s="8">
        <f>SUMIFS(Model!$B27:$CW27,Model!$B$1:$CW$1,"&gt;="&amp;H$2,Model!$B$1:$CW$1,"&lt;="&amp;H$3)</f>
        <v>47233.725</v>
      </c>
      <c r="I26" s="2">
        <f t="shared" si="19"/>
        <v>0.1</v>
      </c>
      <c r="J26" s="8">
        <f>SUMIFS(Model!$B27:$CW27,Model!$B$1:$CW$1,"&gt;="&amp;J$2,Model!$B$1:$CW$1,"&lt;="&amp;J$3)</f>
        <v>58832.0975</v>
      </c>
      <c r="K26" s="2">
        <f t="shared" si="20"/>
        <v>0.2455527803</v>
      </c>
      <c r="L26" s="8">
        <f>SUMIFS(Model!$B27:$CW27,Model!$B$1:$CW$1,"&gt;="&amp;L$2,Model!$B$1:$CW$1,"&lt;="&amp;L$3)</f>
        <v>65340.30725</v>
      </c>
      <c r="M26" s="2">
        <f t="shared" si="21"/>
        <v>0.1106234526</v>
      </c>
      <c r="N26" s="8">
        <f>SUMIFS(Model!$B27:$CW27,Model!$B$1:$CW$1,"&gt;="&amp;N$2,Model!$B$1:$CW$1,"&lt;="&amp;N$3)</f>
        <v>71874.33798</v>
      </c>
      <c r="O26" s="2">
        <f t="shared" si="22"/>
        <v>0.1</v>
      </c>
      <c r="P26" s="8">
        <f>SUMIFS(Model!$B27:$CW27,Model!$B$1:$CW$1,"&gt;="&amp;P$2,Model!$B$1:$CW$1,"&lt;="&amp;P$3)</f>
        <v>79061.77177</v>
      </c>
      <c r="Q26" s="2">
        <f t="shared" si="23"/>
        <v>0.1</v>
      </c>
      <c r="R26" s="8">
        <f>SUMIFS(Model!$B27:$CW27,Model!$B$1:$CW$1,"&gt;="&amp;R$2,Model!$B$1:$CW$1,"&lt;="&amp;R$3)</f>
        <v>28144.89329</v>
      </c>
      <c r="S26" s="2">
        <f t="shared" si="24"/>
        <v>-0.644013881</v>
      </c>
      <c r="T26" s="8">
        <f>SUMIFS(Model!$B27:$CW27,Model!$B$1:$CW$1,"&gt;="&amp;T$2,Model!$B$1:$CW$1,"&lt;="&amp;T$3)</f>
        <v>445424.3828</v>
      </c>
    </row>
    <row r="27">
      <c r="A27" s="7" t="str">
        <f>Model!A28</f>
        <v>Company Income</v>
      </c>
      <c r="B27" s="8">
        <f>SUMIFS(Model!$B28:$CW28,Model!$B$1:$CW$1,"&gt;="&amp;B$2,Model!$B$1:$CW$1,"&lt;="&amp;B$3)</f>
        <v>35437.82813</v>
      </c>
      <c r="C27" s="8"/>
      <c r="D27" s="8">
        <f>SUMIFS(Model!$B28:$CW28,Model!$B$1:$CW$1,"&gt;="&amp;D$2,Model!$B$1:$CW$1,"&lt;="&amp;D$3)</f>
        <v>104658.75</v>
      </c>
      <c r="E27" s="2">
        <f t="shared" si="17"/>
        <v>1.953305988</v>
      </c>
      <c r="F27" s="8">
        <f>SUMIFS(Model!$B28:$CW28,Model!$B$1:$CW$1,"&gt;="&amp;F$2,Model!$B$1:$CW$1,"&lt;="&amp;F$3)</f>
        <v>159873.4922</v>
      </c>
      <c r="G27" s="2">
        <f t="shared" si="18"/>
        <v>0.5275692877</v>
      </c>
      <c r="H27" s="8">
        <f>SUMIFS(Model!$B28:$CW28,Model!$B$1:$CW$1,"&gt;="&amp;H$2,Model!$B$1:$CW$1,"&lt;="&amp;H$3)</f>
        <v>206322.5391</v>
      </c>
      <c r="I27" s="2">
        <f t="shared" si="19"/>
        <v>0.2905362624</v>
      </c>
      <c r="J27" s="8">
        <f>SUMIFS(Model!$B28:$CW28,Model!$B$1:$CW$1,"&gt;="&amp;J$2,Model!$B$1:$CW$1,"&lt;="&amp;J$3)</f>
        <v>246662.7188</v>
      </c>
      <c r="K27" s="2">
        <f t="shared" si="20"/>
        <v>0.1955199847</v>
      </c>
      <c r="L27" s="8">
        <f>SUMIFS(Model!$B28:$CW28,Model!$B$1:$CW$1,"&gt;="&amp;L$2,Model!$B$1:$CW$1,"&lt;="&amp;L$3)</f>
        <v>282701.3438</v>
      </c>
      <c r="M27" s="2">
        <f t="shared" si="21"/>
        <v>0.1461048722</v>
      </c>
      <c r="N27" s="8">
        <f>SUMIFS(Model!$B28:$CW28,Model!$B$1:$CW$1,"&gt;="&amp;N$2,Model!$B$1:$CW$1,"&lt;="&amp;N$3)</f>
        <v>317533.4531</v>
      </c>
      <c r="O27" s="2">
        <f t="shared" si="22"/>
        <v>0.1232116866</v>
      </c>
      <c r="P27" s="8">
        <f>SUMIFS(Model!$B28:$CW28,Model!$B$1:$CW$1,"&gt;="&amp;P$2,Model!$B$1:$CW$1,"&lt;="&amp;P$3)</f>
        <v>350156.1328</v>
      </c>
      <c r="Q27" s="2">
        <f t="shared" si="23"/>
        <v>0.1027377726</v>
      </c>
      <c r="R27" s="8">
        <f>SUMIFS(Model!$B28:$CW28,Model!$B$1:$CW$1,"&gt;="&amp;R$2,Model!$B$1:$CW$1,"&lt;="&amp;R$3)</f>
        <v>123047.5313</v>
      </c>
      <c r="S27" s="2">
        <f t="shared" si="24"/>
        <v>-0.6485923857</v>
      </c>
      <c r="T27" s="8">
        <f>SUMIFS(Model!$B28:$CW28,Model!$B$1:$CW$1,"&gt;="&amp;T$2,Model!$B$1:$CW$1,"&lt;="&amp;T$3)</f>
        <v>1826393.789</v>
      </c>
    </row>
    <row r="28">
      <c r="A28" t="str">
        <f>Model!A29</f>
        <v/>
      </c>
      <c r="B28" s="6"/>
      <c r="C28" s="8"/>
      <c r="D28" s="8"/>
      <c r="E28" s="2"/>
      <c r="F28" s="8"/>
      <c r="G28" s="2"/>
      <c r="H28" s="8"/>
      <c r="I28" s="2"/>
      <c r="J28" s="8"/>
      <c r="K28" s="2"/>
      <c r="L28" s="8"/>
      <c r="M28" s="2"/>
      <c r="N28" s="8"/>
      <c r="O28" s="2"/>
      <c r="P28" s="8"/>
      <c r="Q28" s="2"/>
      <c r="R28" s="8"/>
      <c r="S28" s="2"/>
      <c r="T28" s="8"/>
    </row>
    <row r="29">
      <c r="A29" s="1" t="str">
        <f>Model!A30</f>
        <v>BUSINESS METRICS</v>
      </c>
      <c r="B29" s="8"/>
      <c r="C29" s="8"/>
      <c r="D29" s="8"/>
      <c r="E29" s="2"/>
      <c r="F29" s="8"/>
      <c r="G29" s="2"/>
      <c r="H29" s="8"/>
      <c r="I29" s="2"/>
      <c r="J29" s="8"/>
      <c r="K29" s="2"/>
      <c r="L29" s="8"/>
      <c r="M29" s="2"/>
      <c r="N29" s="8"/>
      <c r="O29" s="2"/>
      <c r="P29" s="8"/>
      <c r="Q29" s="2"/>
      <c r="R29" s="8"/>
      <c r="S29" s="2"/>
      <c r="T29" s="8"/>
    </row>
    <row r="30">
      <c r="A30" s="7" t="str">
        <f>Model!A31</f>
        <v>Company Headcount</v>
      </c>
      <c r="B30" s="11">
        <f>MAXIFS(Model!$B31:$CW31,Model!$B$1:$CW$1,"&gt;="&amp;B$2,Model!$B$1:$CW$1,"&lt;="&amp;B$3)</f>
        <v>22</v>
      </c>
      <c r="C30" s="11"/>
      <c r="D30" s="11">
        <f>MAXIFS(Model!$B31:$CW31,Model!$B$1:$CW$1,"&gt;="&amp;D$2,Model!$B$1:$CW$1,"&lt;="&amp;D$3)</f>
        <v>30</v>
      </c>
      <c r="E30" s="2">
        <f t="shared" ref="E30:E31" si="25">(D30-B30)/B30</f>
        <v>0.3636363636</v>
      </c>
      <c r="F30" s="11">
        <f>MAXIFS(Model!$B31:$CW31,Model!$B$1:$CW$1,"&gt;="&amp;F$2,Model!$B$1:$CW$1,"&lt;="&amp;F$3)</f>
        <v>30</v>
      </c>
      <c r="G30" s="2">
        <f t="shared" ref="G30:G31" si="26">(F30-D30)/D30</f>
        <v>0</v>
      </c>
      <c r="H30" s="11">
        <f>MAXIFS(Model!$B31:$CW31,Model!$B$1:$CW$1,"&gt;="&amp;H$2,Model!$B$1:$CW$1,"&lt;="&amp;H$3)</f>
        <v>30</v>
      </c>
      <c r="I30" s="2">
        <f t="shared" ref="I30:I31" si="27">(H30-F30)/F30</f>
        <v>0</v>
      </c>
      <c r="J30" s="11">
        <f>MAXIFS(Model!$B31:$CW31,Model!$B$1:$CW$1,"&gt;="&amp;J$2,Model!$B$1:$CW$1,"&lt;="&amp;J$3)</f>
        <v>37</v>
      </c>
      <c r="K30" s="2">
        <f t="shared" ref="K30:K31" si="28">(J30-H30)/H30</f>
        <v>0.2333333333</v>
      </c>
      <c r="L30" s="11">
        <f>MAXIFS(Model!$B31:$CW31,Model!$B$1:$CW$1,"&gt;="&amp;L$2,Model!$B$1:$CW$1,"&lt;="&amp;L$3)</f>
        <v>37</v>
      </c>
      <c r="M30" s="2">
        <f t="shared" ref="M30:M31" si="29">(L30-J30)/J30</f>
        <v>0</v>
      </c>
      <c r="N30" s="11">
        <f>MAXIFS(Model!$B31:$CW31,Model!$B$1:$CW$1,"&gt;="&amp;N$2,Model!$B$1:$CW$1,"&lt;="&amp;N$3)</f>
        <v>37</v>
      </c>
      <c r="O30" s="2">
        <f t="shared" ref="O30:O31" si="30">(N30-L30)/L30</f>
        <v>0</v>
      </c>
      <c r="P30" s="11">
        <f>MAXIFS(Model!$B31:$CW31,Model!$B$1:$CW$1,"&gt;="&amp;P$2,Model!$B$1:$CW$1,"&lt;="&amp;P$3)</f>
        <v>37</v>
      </c>
      <c r="Q30" s="2">
        <f t="shared" ref="Q30:Q31" si="31">(P30-N30)/N30</f>
        <v>0</v>
      </c>
      <c r="R30" s="11">
        <f>MAXIFS(Model!$B31:$CW31,Model!$B$1:$CW$1,"&gt;="&amp;R$2,Model!$B$1:$CW$1,"&lt;="&amp;R$3)</f>
        <v>37</v>
      </c>
      <c r="S30" s="2">
        <f t="shared" ref="S30:S31" si="32">(R30-P30)/P30</f>
        <v>0</v>
      </c>
      <c r="T30" s="11">
        <f>MAXIFS(Model!$B31:$CW31,Model!$B$1:$CW$1,"&gt;="&amp;T$2,Model!$B$1:$CW$1,"&lt;="&amp;T$3)</f>
        <v>37</v>
      </c>
    </row>
    <row r="31">
      <c r="A31" s="7" t="str">
        <f>Model!A32</f>
        <v>Users total</v>
      </c>
      <c r="B31" s="11">
        <f>MAXIFS(Model!$B32:$CW32,Model!$B$1:$CW$1,"&gt;="&amp;B$2,Model!$B$1:$CW$1,"&lt;="&amp;B$3)</f>
        <v>35524</v>
      </c>
      <c r="C31" s="11"/>
      <c r="D31" s="11">
        <f>MAXIFS(Model!$B32:$CW32,Model!$B$1:$CW$1,"&gt;="&amp;D$2,Model!$B$1:$CW$1,"&lt;="&amp;D$3)</f>
        <v>67062</v>
      </c>
      <c r="E31" s="2">
        <f t="shared" si="25"/>
        <v>0.8877941673</v>
      </c>
      <c r="F31" s="11">
        <f>MAXIFS(Model!$B32:$CW32,Model!$B$1:$CW$1,"&gt;="&amp;F$2,Model!$B$1:$CW$1,"&lt;="&amp;F$3)</f>
        <v>92543</v>
      </c>
      <c r="G31" s="2">
        <f t="shared" si="26"/>
        <v>0.3799618264</v>
      </c>
      <c r="H31" s="11">
        <f>MAXIFS(Model!$B32:$CW32,Model!$B$1:$CW$1,"&gt;="&amp;H$2,Model!$B$1:$CW$1,"&lt;="&amp;H$3)</f>
        <v>114763</v>
      </c>
      <c r="I31" s="2">
        <f t="shared" si="27"/>
        <v>0.2401046</v>
      </c>
      <c r="J31" s="11">
        <f>MAXIFS(Model!$B32:$CW32,Model!$B$1:$CW$1,"&gt;="&amp;J$2,Model!$B$1:$CW$1,"&lt;="&amp;J$3)</f>
        <v>134052</v>
      </c>
      <c r="K31" s="2">
        <f t="shared" si="28"/>
        <v>0.1680768192</v>
      </c>
      <c r="L31" s="11">
        <f>MAXIFS(Model!$B32:$CW32,Model!$B$1:$CW$1,"&gt;="&amp;L$2,Model!$B$1:$CW$1,"&lt;="&amp;L$3)</f>
        <v>151921</v>
      </c>
      <c r="M31" s="2">
        <f t="shared" si="29"/>
        <v>0.1332990183</v>
      </c>
      <c r="N31" s="11">
        <f>MAXIFS(Model!$B32:$CW32,Model!$B$1:$CW$1,"&gt;="&amp;N$2,Model!$B$1:$CW$1,"&lt;="&amp;N$3)</f>
        <v>168840</v>
      </c>
      <c r="O31" s="2">
        <f t="shared" si="30"/>
        <v>0.1113670921</v>
      </c>
      <c r="P31" s="11">
        <f>MAXIFS(Model!$B32:$CW32,Model!$B$1:$CW$1,"&gt;="&amp;P$2,Model!$B$1:$CW$1,"&lt;="&amp;P$3)</f>
        <v>185311</v>
      </c>
      <c r="Q31" s="2">
        <f t="shared" si="31"/>
        <v>0.09755389718</v>
      </c>
      <c r="R31" s="11">
        <f>MAXIFS(Model!$B32:$CW32,Model!$B$1:$CW$1,"&gt;="&amp;R$2,Model!$B$1:$CW$1,"&lt;="&amp;R$3)</f>
        <v>188025</v>
      </c>
      <c r="S31" s="2">
        <f t="shared" si="32"/>
        <v>0.01464564975</v>
      </c>
      <c r="T31" s="11">
        <f>MAXIFS(Model!$B32:$CW32,Model!$B$1:$CW$1,"&gt;="&amp;T$2,Model!$B$1:$CW$1,"&lt;="&amp;T$3)</f>
        <v>188025</v>
      </c>
    </row>
    <row r="32">
      <c r="A32" t="str">
        <f>Model!A33</f>
        <v/>
      </c>
      <c r="B32" s="8"/>
      <c r="C32" s="8"/>
      <c r="D32" s="8"/>
      <c r="E32" s="2"/>
      <c r="F32" s="8"/>
      <c r="G32" s="2"/>
      <c r="H32" s="8"/>
      <c r="I32" s="2"/>
      <c r="J32" s="8"/>
      <c r="K32" s="2"/>
      <c r="L32" s="8"/>
      <c r="M32" s="2"/>
      <c r="N32" s="8"/>
      <c r="O32" s="2"/>
      <c r="P32" s="8"/>
      <c r="Q32" s="2"/>
      <c r="R32" s="8"/>
      <c r="S32" s="2"/>
      <c r="T32" s="8"/>
    </row>
    <row r="33">
      <c r="A33" s="1" t="str">
        <f>Model!A34</f>
        <v>REVENUE</v>
      </c>
      <c r="B33" s="6">
        <f>SUMIFS(Model!$B34:$CW34,Model!$B$1:$CW$1,"&gt;="&amp;B$2,Model!$B$1:$CW$1,"&lt;="&amp;B$3)</f>
        <v>168751.5625</v>
      </c>
      <c r="C33" s="6"/>
      <c r="D33" s="6">
        <f>SUMIFS(Model!$B34:$CW34,Model!$B$1:$CW$1,"&gt;="&amp;D$2,Model!$B$1:$CW$1,"&lt;="&amp;D$3)</f>
        <v>498375</v>
      </c>
      <c r="E33" s="2">
        <f t="shared" ref="E33:E34" si="33">(D33-B33)/B33</f>
        <v>1.953305988</v>
      </c>
      <c r="F33" s="6">
        <f>SUMIFS(Model!$B34:$CW34,Model!$B$1:$CW$1,"&gt;="&amp;F$2,Model!$B$1:$CW$1,"&lt;="&amp;F$3)</f>
        <v>761302.3438</v>
      </c>
      <c r="G33" s="2">
        <f t="shared" ref="G33:G34" si="34">(F33-D33)/D33</f>
        <v>0.5275692877</v>
      </c>
      <c r="H33" s="6">
        <f>SUMIFS(Model!$B34:$CW34,Model!$B$1:$CW$1,"&gt;="&amp;H$2,Model!$B$1:$CW$1,"&lt;="&amp;H$3)</f>
        <v>982488.2813</v>
      </c>
      <c r="I33" s="2">
        <f t="shared" ref="I33:I34" si="35">(H33-F33)/F33</f>
        <v>0.2905362624</v>
      </c>
      <c r="J33" s="6">
        <f>SUMIFS(Model!$B34:$CW34,Model!$B$1:$CW$1,"&gt;="&amp;J$2,Model!$B$1:$CW$1,"&lt;="&amp;J$3)</f>
        <v>1174584.375</v>
      </c>
      <c r="K33" s="2">
        <f t="shared" ref="K33:K34" si="36">(J33-H33)/H33</f>
        <v>0.1955199847</v>
      </c>
      <c r="L33" s="6">
        <f>SUMIFS(Model!$B34:$CW34,Model!$B$1:$CW$1,"&gt;="&amp;L$2,Model!$B$1:$CW$1,"&lt;="&amp;L$3)</f>
        <v>1346196.875</v>
      </c>
      <c r="M33" s="2">
        <f t="shared" ref="M33:M34" si="37">(L33-J33)/J33</f>
        <v>0.1461048722</v>
      </c>
      <c r="N33" s="6">
        <f>SUMIFS(Model!$B34:$CW34,Model!$B$1:$CW$1,"&gt;="&amp;N$2,Model!$B$1:$CW$1,"&lt;="&amp;N$3)</f>
        <v>1512064.063</v>
      </c>
      <c r="O33" s="2">
        <f t="shared" ref="O33:O34" si="38">(N33-L33)/L33</f>
        <v>0.1232116866</v>
      </c>
      <c r="P33" s="6">
        <f>SUMIFS(Model!$B34:$CW34,Model!$B$1:$CW$1,"&gt;="&amp;P$2,Model!$B$1:$CW$1,"&lt;="&amp;P$3)</f>
        <v>1667410.156</v>
      </c>
      <c r="Q33" s="2">
        <f t="shared" ref="Q33:Q34" si="39">(P33-N33)/N33</f>
        <v>0.1027377726</v>
      </c>
      <c r="R33" s="6">
        <f>SUMIFS(Model!$B34:$CW34,Model!$B$1:$CW$1,"&gt;="&amp;R$2,Model!$B$1:$CW$1,"&lt;="&amp;R$3)</f>
        <v>585940.625</v>
      </c>
      <c r="S33" s="2">
        <f t="shared" ref="S33:S34" si="40">(R33-P33)/P33</f>
        <v>-0.6485923857</v>
      </c>
      <c r="T33" s="6">
        <f>SUMIFS(Model!$B34:$CW34,Model!$B$1:$CW$1,"&gt;="&amp;T$2,Model!$B$1:$CW$1,"&lt;="&amp;T$3)</f>
        <v>8697113.281</v>
      </c>
    </row>
    <row r="34">
      <c r="A34" s="7" t="str">
        <f>Model!A35</f>
        <v>Licensing</v>
      </c>
      <c r="B34" s="8">
        <f>SUMIFS(Model!$B35:$CW35,Model!$B$1:$CW$1,"&gt;="&amp;B$2,Model!$B$1:$CW$1,"&lt;="&amp;B$3)</f>
        <v>168751.5625</v>
      </c>
      <c r="C34" s="8"/>
      <c r="D34" s="8">
        <f>SUMIFS(Model!$B35:$CW35,Model!$B$1:$CW$1,"&gt;="&amp;D$2,Model!$B$1:$CW$1,"&lt;="&amp;D$3)</f>
        <v>498375</v>
      </c>
      <c r="E34" s="2">
        <f t="shared" si="33"/>
        <v>1.953305988</v>
      </c>
      <c r="F34" s="8">
        <f>SUMIFS(Model!$B35:$CW35,Model!$B$1:$CW$1,"&gt;="&amp;F$2,Model!$B$1:$CW$1,"&lt;="&amp;F$3)</f>
        <v>761302.3438</v>
      </c>
      <c r="G34" s="2">
        <f t="shared" si="34"/>
        <v>0.5275692877</v>
      </c>
      <c r="H34" s="8">
        <f>SUMIFS(Model!$B35:$CW35,Model!$B$1:$CW$1,"&gt;="&amp;H$2,Model!$B$1:$CW$1,"&lt;="&amp;H$3)</f>
        <v>982488.2813</v>
      </c>
      <c r="I34" s="2">
        <f t="shared" si="35"/>
        <v>0.2905362624</v>
      </c>
      <c r="J34" s="8">
        <f>SUMIFS(Model!$B35:$CW35,Model!$B$1:$CW$1,"&gt;="&amp;J$2,Model!$B$1:$CW$1,"&lt;="&amp;J$3)</f>
        <v>1174584.375</v>
      </c>
      <c r="K34" s="2">
        <f t="shared" si="36"/>
        <v>0.1955199847</v>
      </c>
      <c r="L34" s="8">
        <f>SUMIFS(Model!$B35:$CW35,Model!$B$1:$CW$1,"&gt;="&amp;L$2,Model!$B$1:$CW$1,"&lt;="&amp;L$3)</f>
        <v>1346196.875</v>
      </c>
      <c r="M34" s="2">
        <f t="shared" si="37"/>
        <v>0.1461048722</v>
      </c>
      <c r="N34" s="8">
        <f>SUMIFS(Model!$B35:$CW35,Model!$B$1:$CW$1,"&gt;="&amp;N$2,Model!$B$1:$CW$1,"&lt;="&amp;N$3)</f>
        <v>1512064.063</v>
      </c>
      <c r="O34" s="2">
        <f t="shared" si="38"/>
        <v>0.1232116866</v>
      </c>
      <c r="P34" s="8">
        <f>SUMIFS(Model!$B35:$CW35,Model!$B$1:$CW$1,"&gt;="&amp;P$2,Model!$B$1:$CW$1,"&lt;="&amp;P$3)</f>
        <v>1667410.156</v>
      </c>
      <c r="Q34" s="2">
        <f t="shared" si="39"/>
        <v>0.1027377726</v>
      </c>
      <c r="R34" s="8">
        <f>SUMIFS(Model!$B35:$CW35,Model!$B$1:$CW$1,"&gt;="&amp;R$2,Model!$B$1:$CW$1,"&lt;="&amp;R$3)</f>
        <v>585940.625</v>
      </c>
      <c r="S34" s="2">
        <f t="shared" si="40"/>
        <v>-0.6485923857</v>
      </c>
      <c r="T34" s="8">
        <f>SUMIFS(Model!$B35:$CW35,Model!$B$1:$CW$1,"&gt;="&amp;T$2,Model!$B$1:$CW$1,"&lt;="&amp;T$3)</f>
        <v>8697113.281</v>
      </c>
    </row>
    <row r="35">
      <c r="A35" s="7" t="str">
        <f>Model!A36</f>
        <v>Paid Support</v>
      </c>
      <c r="B35" s="8">
        <f>SUMIFS(Model!$B36:$CW36,Model!$B$1:$CW$1,"&gt;="&amp;B$2,Model!$B$1:$CW$1,"&lt;="&amp;B$3)</f>
        <v>0</v>
      </c>
      <c r="C35" s="8"/>
      <c r="D35" s="8">
        <f>SUMIFS(Model!$B36:$CW36,Model!$B$1:$CW$1,"&gt;="&amp;D$2,Model!$B$1:$CW$1,"&lt;="&amp;D$3)</f>
        <v>0</v>
      </c>
      <c r="E35" s="2"/>
      <c r="F35" s="8">
        <f>SUMIFS(Model!$B36:$CW36,Model!$B$1:$CW$1,"&gt;="&amp;F$2,Model!$B$1:$CW$1,"&lt;="&amp;F$3)</f>
        <v>0</v>
      </c>
      <c r="G35" s="2"/>
      <c r="H35" s="8">
        <f>SUMIFS(Model!$B36:$CW36,Model!$B$1:$CW$1,"&gt;="&amp;H$2,Model!$B$1:$CW$1,"&lt;="&amp;H$3)</f>
        <v>0</v>
      </c>
      <c r="I35" s="2"/>
      <c r="J35" s="8">
        <f>SUMIFS(Model!$B36:$CW36,Model!$B$1:$CW$1,"&gt;="&amp;J$2,Model!$B$1:$CW$1,"&lt;="&amp;J$3)</f>
        <v>0</v>
      </c>
      <c r="K35" s="2"/>
      <c r="L35" s="8">
        <f>SUMIFS(Model!$B36:$CW36,Model!$B$1:$CW$1,"&gt;="&amp;L$2,Model!$B$1:$CW$1,"&lt;="&amp;L$3)</f>
        <v>0</v>
      </c>
      <c r="M35" s="2"/>
      <c r="N35" s="8">
        <f>SUMIFS(Model!$B36:$CW36,Model!$B$1:$CW$1,"&gt;="&amp;N$2,Model!$B$1:$CW$1,"&lt;="&amp;N$3)</f>
        <v>0</v>
      </c>
      <c r="O35" s="2"/>
      <c r="P35" s="8">
        <f>SUMIFS(Model!$B36:$CW36,Model!$B$1:$CW$1,"&gt;="&amp;P$2,Model!$B$1:$CW$1,"&lt;="&amp;P$3)</f>
        <v>0</v>
      </c>
      <c r="Q35" s="2"/>
      <c r="R35" s="8">
        <f>SUMIFS(Model!$B36:$CW36,Model!$B$1:$CW$1,"&gt;="&amp;R$2,Model!$B$1:$CW$1,"&lt;="&amp;R$3)</f>
        <v>0</v>
      </c>
      <c r="S35" s="2"/>
      <c r="T35" s="8">
        <f>SUMIFS(Model!$B36:$CW36,Model!$B$1:$CW$1,"&gt;="&amp;T$2,Model!$B$1:$CW$1,"&lt;="&amp;T$3)</f>
        <v>0</v>
      </c>
    </row>
    <row r="36">
      <c r="A36" t="str">
        <f>Model!A37</f>
        <v/>
      </c>
      <c r="B36" s="8"/>
      <c r="C36" s="8"/>
      <c r="D36" s="8"/>
      <c r="E36" s="2"/>
      <c r="F36" s="8"/>
      <c r="G36" s="2"/>
      <c r="H36" s="8"/>
      <c r="I36" s="2"/>
      <c r="J36" s="8"/>
      <c r="K36" s="2"/>
      <c r="L36" s="8"/>
      <c r="M36" s="2"/>
      <c r="N36" s="8"/>
      <c r="O36" s="2"/>
      <c r="P36" s="8"/>
      <c r="Q36" s="2"/>
      <c r="R36" s="8"/>
      <c r="S36" s="2"/>
      <c r="T36" s="8"/>
    </row>
    <row r="37">
      <c r="A37" t="str">
        <f>Model!A38</f>
        <v/>
      </c>
      <c r="B37" s="8"/>
      <c r="C37" s="8"/>
      <c r="D37" s="8"/>
      <c r="E37" s="2"/>
      <c r="F37" s="8"/>
      <c r="G37" s="2"/>
      <c r="H37" s="8"/>
      <c r="I37" s="2"/>
      <c r="J37" s="8"/>
      <c r="K37" s="2"/>
      <c r="L37" s="8"/>
      <c r="M37" s="2"/>
      <c r="N37" s="8"/>
      <c r="O37" s="2"/>
      <c r="P37" s="8"/>
      <c r="Q37" s="2"/>
      <c r="R37" s="8"/>
      <c r="S37" s="2"/>
      <c r="T37" s="8"/>
    </row>
    <row r="38">
      <c r="A38" s="1" t="str">
        <f>Model!A39</f>
        <v>REVENUE</v>
      </c>
      <c r="B38" s="6">
        <f>SUMIFS(Model!$B39:$CW39,Model!$B$1:$CW$1,"&gt;="&amp;B$2,Model!$B$1:$CW$1,"&lt;="&amp;B$3)</f>
        <v>168751.5625</v>
      </c>
      <c r="C38" s="6"/>
      <c r="D38" s="6">
        <f>SUMIFS(Model!$B39:$CW39,Model!$B$1:$CW$1,"&gt;="&amp;D$2,Model!$B$1:$CW$1,"&lt;="&amp;D$3)</f>
        <v>498375</v>
      </c>
      <c r="E38" s="2">
        <f t="shared" ref="E38:E40" si="41">(D38-B38)/B38</f>
        <v>1.953305988</v>
      </c>
      <c r="F38" s="6">
        <f>SUMIFS(Model!$B39:$CW39,Model!$B$1:$CW$1,"&gt;="&amp;F$2,Model!$B$1:$CW$1,"&lt;="&amp;F$3)</f>
        <v>761302.3438</v>
      </c>
      <c r="G38" s="2">
        <f t="shared" ref="G38:G39" si="42">(F38-D38)/D38</f>
        <v>0.5275692877</v>
      </c>
      <c r="H38" s="6">
        <f>SUMIFS(Model!$B39:$CW39,Model!$B$1:$CW$1,"&gt;="&amp;H$2,Model!$B$1:$CW$1,"&lt;="&amp;H$3)</f>
        <v>982488.2813</v>
      </c>
      <c r="I38" s="2">
        <f t="shared" ref="I38:I39" si="43">(H38-F38)/F38</f>
        <v>0.2905362624</v>
      </c>
      <c r="J38" s="6">
        <f>SUMIFS(Model!$B39:$CW39,Model!$B$1:$CW$1,"&gt;="&amp;J$2,Model!$B$1:$CW$1,"&lt;="&amp;J$3)</f>
        <v>1174584.375</v>
      </c>
      <c r="K38" s="2">
        <f t="shared" ref="K38:K39" si="44">(J38-H38)/H38</f>
        <v>0.1955199847</v>
      </c>
      <c r="L38" s="6">
        <f>SUMIFS(Model!$B39:$CW39,Model!$B$1:$CW$1,"&gt;="&amp;L$2,Model!$B$1:$CW$1,"&lt;="&amp;L$3)</f>
        <v>1346196.875</v>
      </c>
      <c r="M38" s="2">
        <f t="shared" ref="M38:M39" si="45">(L38-J38)/J38</f>
        <v>0.1461048722</v>
      </c>
      <c r="N38" s="6">
        <f>SUMIFS(Model!$B39:$CW39,Model!$B$1:$CW$1,"&gt;="&amp;N$2,Model!$B$1:$CW$1,"&lt;="&amp;N$3)</f>
        <v>1512064.063</v>
      </c>
      <c r="O38" s="2">
        <f t="shared" ref="O38:O39" si="46">(N38-L38)/L38</f>
        <v>0.1232116866</v>
      </c>
      <c r="P38" s="6">
        <f>SUMIFS(Model!$B39:$CW39,Model!$B$1:$CW$1,"&gt;="&amp;P$2,Model!$B$1:$CW$1,"&lt;="&amp;P$3)</f>
        <v>1667410.156</v>
      </c>
      <c r="Q38" s="2">
        <f t="shared" ref="Q38:Q39" si="47">(P38-N38)/N38</f>
        <v>0.1027377726</v>
      </c>
      <c r="R38" s="6">
        <f>SUMIFS(Model!$B39:$CW39,Model!$B$1:$CW$1,"&gt;="&amp;R$2,Model!$B$1:$CW$1,"&lt;="&amp;R$3)</f>
        <v>585940.625</v>
      </c>
      <c r="S38" s="2">
        <f t="shared" ref="S38:S39" si="48">(R38-P38)/P38</f>
        <v>-0.6485923857</v>
      </c>
      <c r="T38" s="6">
        <f>SUMIFS(Model!$B39:$CW39,Model!$B$1:$CW$1,"&gt;="&amp;T$2,Model!$B$1:$CW$1,"&lt;="&amp;T$3)</f>
        <v>8697113.281</v>
      </c>
    </row>
    <row r="39">
      <c r="A39" s="1" t="str">
        <f>Model!A40</f>
        <v>COST</v>
      </c>
      <c r="B39" s="6">
        <f>SUMIFS(Model!$B40:$CW40,Model!$B$1:$CW$1,"&gt;="&amp;B$2,Model!$B$1:$CW$1,"&lt;="&amp;B$3)</f>
        <v>1759637.042</v>
      </c>
      <c r="C39" s="6"/>
      <c r="D39" s="6">
        <f>SUMIFS(Model!$B40:$CW40,Model!$B$1:$CW$1,"&gt;="&amp;D$2,Model!$B$1:$CW$1,"&lt;="&amp;D$3)</f>
        <v>2928192</v>
      </c>
      <c r="E39" s="2">
        <f t="shared" si="41"/>
        <v>0.6640886334</v>
      </c>
      <c r="F39" s="6">
        <f>SUMIFS(Model!$B40:$CW40,Model!$B$1:$CW$1,"&gt;="&amp;F$2,Model!$B$1:$CW$1,"&lt;="&amp;F$3)</f>
        <v>3467427.313</v>
      </c>
      <c r="G39" s="2">
        <f t="shared" si="42"/>
        <v>0.1841529901</v>
      </c>
      <c r="H39" s="6">
        <f>SUMIFS(Model!$B40:$CW40,Model!$B$1:$CW$1,"&gt;="&amp;H$2,Model!$B$1:$CW$1,"&lt;="&amp;H$3)</f>
        <v>3894685.413</v>
      </c>
      <c r="I39" s="2">
        <f t="shared" si="43"/>
        <v>0.1232204922</v>
      </c>
      <c r="J39" s="6">
        <f>SUMIFS(Model!$B40:$CW40,Model!$B$1:$CW$1,"&gt;="&amp;J$2,Model!$B$1:$CW$1,"&lt;="&amp;J$3)</f>
        <v>4488166.131</v>
      </c>
      <c r="K39" s="2">
        <f t="shared" si="44"/>
        <v>0.1523821966</v>
      </c>
      <c r="L39" s="6">
        <f>SUMIFS(Model!$B40:$CW40,Model!$B$1:$CW$1,"&gt;="&amp;L$2,Model!$B$1:$CW$1,"&lt;="&amp;L$3)</f>
        <v>4876375.702</v>
      </c>
      <c r="M39" s="2">
        <f t="shared" si="45"/>
        <v>0.08649625707</v>
      </c>
      <c r="N39" s="6">
        <f>SUMIFS(Model!$B40:$CW40,Model!$B$1:$CW$1,"&gt;="&amp;N$2,Model!$B$1:$CW$1,"&lt;="&amp;N$3)</f>
        <v>5265398.472</v>
      </c>
      <c r="O39" s="2">
        <f t="shared" si="46"/>
        <v>0.0797770299</v>
      </c>
      <c r="P39" s="6">
        <f>SUMIFS(Model!$B40:$CW40,Model!$B$1:$CW$1,"&gt;="&amp;P$2,Model!$B$1:$CW$1,"&lt;="&amp;P$3)</f>
        <v>5653617.645</v>
      </c>
      <c r="Q39" s="2">
        <f t="shared" si="47"/>
        <v>0.07373025504</v>
      </c>
      <c r="R39" s="6">
        <f>SUMIFS(Model!$B40:$CW40,Model!$B$1:$CW$1,"&gt;="&amp;R$2,Model!$B$1:$CW$1,"&lt;="&amp;R$3)</f>
        <v>1968049.176</v>
      </c>
      <c r="S39" s="2">
        <f t="shared" si="48"/>
        <v>-0.6518956004</v>
      </c>
      <c r="T39" s="6">
        <f>SUMIFS(Model!$B40:$CW40,Model!$B$1:$CW$1,"&gt;="&amp;T$2,Model!$B$1:$CW$1,"&lt;="&amp;T$3)</f>
        <v>34301548.89</v>
      </c>
    </row>
    <row r="40">
      <c r="A40" s="1" t="str">
        <f>Model!A41</f>
        <v>PROFIT</v>
      </c>
      <c r="B40" s="6">
        <f>SUMIFS(Model!$B41:$CW41,Model!$B$1:$CW$1,"&gt;="&amp;B$2,Model!$B$1:$CW$1,"&lt;="&amp;B$3)</f>
        <v>-1590885.479</v>
      </c>
      <c r="C40" s="6"/>
      <c r="D40" s="6">
        <f>SUMIFS(Model!$B41:$CW41,Model!$B$1:$CW$1,"&gt;="&amp;D$2,Model!$B$1:$CW$1,"&lt;="&amp;D$3)</f>
        <v>-2429817</v>
      </c>
      <c r="E40" s="2">
        <f t="shared" si="41"/>
        <v>0.5273362111</v>
      </c>
      <c r="F40" s="6">
        <f>SUMIFS(Model!$B41:$CW41,Model!$B$1:$CW$1,"&gt;="&amp;F$2,Model!$B$1:$CW$1,"&lt;="&amp;F$3)</f>
        <v>-2706124.969</v>
      </c>
      <c r="G40" s="2">
        <f>(F40-D40)/ABS(D40)</f>
        <v>-0.1137155468</v>
      </c>
      <c r="H40" s="6">
        <f>SUMIFS(Model!$B41:$CW41,Model!$B$1:$CW$1,"&gt;="&amp;H$2,Model!$B$1:$CW$1,"&lt;="&amp;H$3)</f>
        <v>-2912197.131</v>
      </c>
      <c r="I40" s="2">
        <f>(H40-F40)/ABS(F40)</f>
        <v>-0.07615027572</v>
      </c>
      <c r="J40" s="6">
        <f>SUMIFS(Model!$B41:$CW41,Model!$B$1:$CW$1,"&gt;="&amp;J$2,Model!$B$1:$CW$1,"&lt;="&amp;J$3)</f>
        <v>-3313581.756</v>
      </c>
      <c r="K40" s="2">
        <f>(J40-H40)/ABS(H40)</f>
        <v>-0.1378287961</v>
      </c>
      <c r="L40" s="6">
        <f>SUMIFS(Model!$B41:$CW41,Model!$B$1:$CW$1,"&gt;="&amp;L$2,Model!$B$1:$CW$1,"&lt;="&amp;L$3)</f>
        <v>-3530178.827</v>
      </c>
      <c r="M40" s="2">
        <f>(L40-J40)/ABS(J40)</f>
        <v>-0.06536644857</v>
      </c>
      <c r="N40" s="6">
        <f>SUMIFS(Model!$B41:$CW41,Model!$B$1:$CW$1,"&gt;="&amp;N$2,Model!$B$1:$CW$1,"&lt;="&amp;N$3)</f>
        <v>-3753334.41</v>
      </c>
      <c r="O40" s="2">
        <f>(N40-L40)/ABS(L40)</f>
        <v>-0.0632136766</v>
      </c>
      <c r="P40" s="6">
        <f>SUMIFS(Model!$B41:$CW41,Model!$B$1:$CW$1,"&gt;="&amp;P$2,Model!$B$1:$CW$1,"&lt;="&amp;P$3)</f>
        <v>-3986207.488</v>
      </c>
      <c r="Q40" s="2">
        <f>(P40-N40)/ABS(N40)</f>
        <v>-0.06204431928</v>
      </c>
      <c r="R40" s="6">
        <f>SUMIFS(Model!$B41:$CW41,Model!$B$1:$CW$1,"&gt;="&amp;R$2,Model!$B$1:$CW$1,"&lt;="&amp;R$3)</f>
        <v>-1382108.551</v>
      </c>
      <c r="S40" s="2">
        <f>(R40-P40)/ABS(P40)</f>
        <v>0.6532773182</v>
      </c>
      <c r="T40" s="6">
        <f>SUMIFS(Model!$B41:$CW41,Model!$B$1:$CW$1,"&gt;="&amp;T$2,Model!$B$1:$CW$1,"&lt;="&amp;T$3)</f>
        <v>-25604435.61</v>
      </c>
    </row>
    <row r="41">
      <c r="A41" t="str">
        <f>Model!A42</f>
        <v/>
      </c>
      <c r="E41" s="2"/>
      <c r="G41" s="2"/>
      <c r="I41" s="2"/>
      <c r="K41" s="2"/>
      <c r="M41" s="2"/>
      <c r="O41" s="2"/>
      <c r="Q41" s="2"/>
      <c r="S41" s="2"/>
    </row>
    <row r="42">
      <c r="A42" s="4" t="s">
        <v>4</v>
      </c>
      <c r="B42" s="12">
        <f>B40/B39</f>
        <v>-0.904098653</v>
      </c>
      <c r="D42" s="12">
        <f>D40/D39</f>
        <v>-0.8298011196</v>
      </c>
      <c r="E42" s="2"/>
      <c r="F42" s="12">
        <f>F40/F39</f>
        <v>-0.7804417295</v>
      </c>
      <c r="G42" s="2"/>
      <c r="H42" s="12">
        <f>H40/H39</f>
        <v>-0.7477361642</v>
      </c>
      <c r="I42" s="2"/>
      <c r="J42" s="12">
        <f>J40/J39</f>
        <v>-0.7382930264</v>
      </c>
      <c r="K42" s="2"/>
      <c r="L42" s="12">
        <f>L40/L39</f>
        <v>-0.7239349555</v>
      </c>
      <c r="M42" s="2"/>
      <c r="N42" s="12">
        <f>N40/N39</f>
        <v>-0.7128300792</v>
      </c>
      <c r="O42" s="2"/>
      <c r="P42" s="12">
        <f>P40/P39</f>
        <v>-0.705071998</v>
      </c>
      <c r="Q42" s="2"/>
      <c r="R42" s="12">
        <f>R40/R39</f>
        <v>-0.7022733821</v>
      </c>
      <c r="S42" s="2"/>
      <c r="T42" s="12">
        <f>T40/T39</f>
        <v>-0.7464512956</v>
      </c>
    </row>
    <row r="43">
      <c r="A43" t="str">
        <f>Model!A44</f>
        <v/>
      </c>
      <c r="E43" s="2"/>
      <c r="G43" s="2"/>
      <c r="I43" s="2"/>
      <c r="K43" s="2"/>
      <c r="M43" s="2"/>
      <c r="O43" s="2"/>
      <c r="Q43" s="2"/>
      <c r="S43" s="2"/>
    </row>
    <row r="44">
      <c r="A44" t="str">
        <f>Model!A45</f>
        <v/>
      </c>
      <c r="E44" s="2"/>
      <c r="G44" s="2"/>
      <c r="I44" s="2"/>
      <c r="K44" s="2"/>
      <c r="M44" s="2"/>
      <c r="O44" s="2"/>
      <c r="Q44" s="2"/>
      <c r="S44" s="2"/>
    </row>
    <row r="45">
      <c r="A45" t="str">
        <f>Model!A46</f>
        <v/>
      </c>
      <c r="E45" s="2"/>
      <c r="G45" s="2"/>
      <c r="I45" s="2"/>
      <c r="K45" s="2"/>
      <c r="M45" s="2"/>
      <c r="O45" s="2"/>
      <c r="Q45" s="2"/>
      <c r="S45" s="2"/>
    </row>
    <row r="46">
      <c r="A46" t="str">
        <f>Model!A47</f>
        <v/>
      </c>
      <c r="E46" s="2"/>
      <c r="G46" s="2"/>
      <c r="I46" s="2"/>
      <c r="K46" s="2"/>
      <c r="M46" s="2"/>
      <c r="O46" s="2"/>
      <c r="Q46" s="2"/>
      <c r="S46" s="2"/>
    </row>
    <row r="47">
      <c r="A47" t="str">
        <f>Model!A48</f>
        <v/>
      </c>
      <c r="E47" s="2"/>
      <c r="G47" s="2"/>
      <c r="I47" s="2"/>
      <c r="K47" s="2"/>
      <c r="M47" s="2"/>
      <c r="O47" s="2"/>
      <c r="Q47" s="2"/>
      <c r="S47" s="2"/>
    </row>
    <row r="48">
      <c r="A48" t="str">
        <f>Model!A49</f>
        <v/>
      </c>
      <c r="E48" s="2"/>
      <c r="G48" s="2"/>
      <c r="I48" s="2"/>
      <c r="K48" s="2"/>
      <c r="M48" s="2"/>
      <c r="O48" s="2"/>
      <c r="Q48" s="2"/>
      <c r="S48" s="2"/>
    </row>
    <row r="49">
      <c r="A49" t="str">
        <f>Model!A50</f>
        <v/>
      </c>
      <c r="E49" s="2"/>
      <c r="G49" s="2"/>
      <c r="I49" s="2"/>
      <c r="K49" s="2"/>
      <c r="M49" s="2"/>
      <c r="O49" s="2"/>
      <c r="Q49" s="2"/>
      <c r="S49" s="2"/>
    </row>
    <row r="50">
      <c r="A50" t="str">
        <f>Model!A51</f>
        <v/>
      </c>
      <c r="E50" s="2"/>
      <c r="G50" s="2"/>
      <c r="I50" s="2"/>
      <c r="K50" s="2"/>
      <c r="M50" s="2"/>
      <c r="O50" s="2"/>
      <c r="Q50" s="2"/>
      <c r="S50" s="2"/>
    </row>
    <row r="51">
      <c r="A51" t="str">
        <f>Model!A52</f>
        <v/>
      </c>
      <c r="E51" s="2"/>
      <c r="G51" s="2"/>
      <c r="I51" s="2"/>
      <c r="K51" s="2"/>
      <c r="M51" s="2"/>
      <c r="O51" s="2"/>
      <c r="Q51" s="2"/>
      <c r="S51" s="2"/>
    </row>
    <row r="52">
      <c r="A52" t="str">
        <f>Model!A53</f>
        <v/>
      </c>
      <c r="E52" s="2"/>
      <c r="G52" s="2"/>
      <c r="I52" s="2"/>
      <c r="K52" s="2"/>
      <c r="M52" s="2"/>
      <c r="O52" s="2"/>
      <c r="Q52" s="2"/>
      <c r="S52" s="2"/>
    </row>
    <row r="53">
      <c r="A53" t="str">
        <f>Model!A54</f>
        <v/>
      </c>
      <c r="E53" s="2"/>
      <c r="G53" s="2"/>
      <c r="I53" s="2"/>
      <c r="K53" s="2"/>
      <c r="M53" s="2"/>
      <c r="O53" s="2"/>
      <c r="Q53" s="2"/>
      <c r="S53" s="2"/>
    </row>
    <row r="54">
      <c r="A54" t="str">
        <f>Model!A55</f>
        <v/>
      </c>
      <c r="E54" s="2"/>
      <c r="G54" s="2"/>
      <c r="I54" s="2"/>
      <c r="K54" s="2"/>
      <c r="M54" s="2"/>
      <c r="O54" s="2"/>
      <c r="Q54" s="2"/>
      <c r="S54" s="2"/>
    </row>
    <row r="55">
      <c r="E55" s="2"/>
      <c r="G55" s="2"/>
      <c r="I55" s="2"/>
      <c r="K55" s="2"/>
      <c r="M55" s="2"/>
      <c r="O55" s="2"/>
      <c r="Q55" s="2"/>
      <c r="S55" s="2"/>
    </row>
    <row r="56">
      <c r="E56" s="2"/>
      <c r="G56" s="2"/>
      <c r="I56" s="2"/>
      <c r="K56" s="2"/>
      <c r="M56" s="2"/>
      <c r="O56" s="2"/>
      <c r="Q56" s="2"/>
      <c r="S56" s="2"/>
    </row>
    <row r="57">
      <c r="E57" s="2"/>
      <c r="G57" s="2"/>
      <c r="I57" s="2"/>
      <c r="K57" s="2"/>
      <c r="M57" s="2"/>
      <c r="O57" s="2"/>
      <c r="Q57" s="2"/>
      <c r="S57" s="2"/>
    </row>
    <row r="58">
      <c r="E58" s="2"/>
      <c r="G58" s="2"/>
      <c r="I58" s="2"/>
      <c r="K58" s="2"/>
      <c r="M58" s="2"/>
      <c r="O58" s="2"/>
      <c r="Q58" s="2"/>
      <c r="S58" s="2"/>
    </row>
    <row r="59">
      <c r="E59" s="2"/>
      <c r="G59" s="2"/>
      <c r="I59" s="2"/>
      <c r="K59" s="2"/>
      <c r="M59" s="2"/>
      <c r="O59" s="2"/>
      <c r="Q59" s="2"/>
      <c r="S59" s="2"/>
    </row>
    <row r="60">
      <c r="E60" s="2"/>
      <c r="G60" s="2"/>
      <c r="I60" s="2"/>
      <c r="K60" s="2"/>
      <c r="M60" s="2"/>
      <c r="O60" s="2"/>
      <c r="Q60" s="2"/>
      <c r="S60" s="2"/>
    </row>
    <row r="61">
      <c r="E61" s="2"/>
      <c r="G61" s="2"/>
      <c r="I61" s="2"/>
      <c r="K61" s="2"/>
      <c r="M61" s="2"/>
      <c r="O61" s="2"/>
      <c r="Q61" s="2"/>
      <c r="S61" s="2"/>
    </row>
    <row r="62">
      <c r="E62" s="2"/>
      <c r="G62" s="2"/>
      <c r="I62" s="2"/>
      <c r="K62" s="2"/>
      <c r="M62" s="2"/>
      <c r="O62" s="2"/>
      <c r="Q62" s="2"/>
      <c r="S62" s="2"/>
    </row>
    <row r="63">
      <c r="E63" s="2"/>
      <c r="G63" s="2"/>
      <c r="I63" s="2"/>
      <c r="K63" s="2"/>
      <c r="M63" s="2"/>
      <c r="O63" s="2"/>
      <c r="Q63" s="2"/>
      <c r="S63" s="2"/>
    </row>
    <row r="64">
      <c r="E64" s="2"/>
      <c r="G64" s="2"/>
      <c r="I64" s="2"/>
      <c r="K64" s="2"/>
      <c r="M64" s="2"/>
      <c r="O64" s="2"/>
      <c r="Q64" s="2"/>
      <c r="S64" s="2"/>
    </row>
    <row r="65">
      <c r="E65" s="2"/>
      <c r="G65" s="2"/>
      <c r="I65" s="2"/>
      <c r="K65" s="2"/>
      <c r="M65" s="2"/>
      <c r="O65" s="2"/>
      <c r="Q65" s="2"/>
      <c r="S65" s="2"/>
    </row>
    <row r="66">
      <c r="E66" s="2"/>
      <c r="G66" s="2"/>
      <c r="I66" s="2"/>
      <c r="K66" s="2"/>
      <c r="M66" s="2"/>
      <c r="O66" s="2"/>
      <c r="Q66" s="2"/>
      <c r="S66" s="2"/>
    </row>
    <row r="67">
      <c r="E67" s="2"/>
      <c r="G67" s="2"/>
      <c r="I67" s="2"/>
      <c r="K67" s="2"/>
      <c r="M67" s="2"/>
      <c r="O67" s="2"/>
      <c r="Q67" s="2"/>
      <c r="S67" s="2"/>
    </row>
    <row r="68">
      <c r="E68" s="2"/>
      <c r="G68" s="2"/>
      <c r="I68" s="2"/>
      <c r="K68" s="2"/>
      <c r="M68" s="2"/>
      <c r="O68" s="2"/>
      <c r="Q68" s="2"/>
      <c r="S68" s="2"/>
    </row>
    <row r="69">
      <c r="E69" s="2"/>
      <c r="G69" s="2"/>
      <c r="I69" s="2"/>
      <c r="K69" s="2"/>
      <c r="M69" s="2"/>
      <c r="O69" s="2"/>
      <c r="Q69" s="2"/>
      <c r="S69" s="2"/>
    </row>
    <row r="70">
      <c r="E70" s="2"/>
      <c r="G70" s="2"/>
      <c r="I70" s="2"/>
      <c r="K70" s="2"/>
      <c r="M70" s="2"/>
      <c r="O70" s="2"/>
      <c r="Q70" s="2"/>
      <c r="S70" s="2"/>
    </row>
    <row r="71">
      <c r="E71" s="2"/>
      <c r="G71" s="2"/>
      <c r="I71" s="2"/>
      <c r="K71" s="2"/>
      <c r="M71" s="2"/>
      <c r="O71" s="2"/>
      <c r="Q71" s="2"/>
      <c r="S71" s="2"/>
    </row>
    <row r="72">
      <c r="E72" s="2"/>
      <c r="G72" s="2"/>
      <c r="I72" s="2"/>
      <c r="K72" s="2"/>
      <c r="M72" s="2"/>
      <c r="O72" s="2"/>
      <c r="Q72" s="2"/>
      <c r="S72" s="2"/>
    </row>
    <row r="73">
      <c r="E73" s="2"/>
      <c r="G73" s="2"/>
      <c r="I73" s="2"/>
      <c r="K73" s="2"/>
      <c r="M73" s="2"/>
      <c r="O73" s="2"/>
      <c r="Q73" s="2"/>
      <c r="S73" s="2"/>
    </row>
    <row r="74">
      <c r="E74" s="2"/>
      <c r="G74" s="2"/>
      <c r="I74" s="2"/>
      <c r="K74" s="2"/>
      <c r="M74" s="2"/>
      <c r="O74" s="2"/>
      <c r="Q74" s="2"/>
      <c r="S74" s="2"/>
    </row>
    <row r="75">
      <c r="E75" s="2"/>
      <c r="G75" s="2"/>
      <c r="I75" s="2"/>
      <c r="K75" s="2"/>
      <c r="M75" s="2"/>
      <c r="O75" s="2"/>
      <c r="Q75" s="2"/>
      <c r="S75" s="2"/>
    </row>
    <row r="76">
      <c r="E76" s="2"/>
      <c r="G76" s="2"/>
      <c r="I76" s="2"/>
      <c r="K76" s="2"/>
      <c r="M76" s="2"/>
      <c r="O76" s="2"/>
      <c r="Q76" s="2"/>
      <c r="S76" s="2"/>
    </row>
    <row r="77">
      <c r="E77" s="2"/>
      <c r="G77" s="2"/>
      <c r="I77" s="2"/>
      <c r="K77" s="2"/>
      <c r="M77" s="2"/>
      <c r="O77" s="2"/>
      <c r="Q77" s="2"/>
      <c r="S77" s="2"/>
    </row>
    <row r="78">
      <c r="E78" s="2"/>
      <c r="G78" s="2"/>
      <c r="I78" s="2"/>
      <c r="K78" s="2"/>
      <c r="M78" s="2"/>
      <c r="O78" s="2"/>
      <c r="Q78" s="2"/>
      <c r="S78" s="2"/>
    </row>
    <row r="79">
      <c r="E79" s="2"/>
      <c r="G79" s="2"/>
      <c r="I79" s="2"/>
      <c r="K79" s="2"/>
      <c r="M79" s="2"/>
      <c r="O79" s="2"/>
      <c r="Q79" s="2"/>
      <c r="S79" s="2"/>
    </row>
    <row r="80">
      <c r="E80" s="2"/>
      <c r="G80" s="2"/>
      <c r="I80" s="2"/>
      <c r="K80" s="2"/>
      <c r="M80" s="2"/>
      <c r="O80" s="2"/>
      <c r="Q80" s="2"/>
      <c r="S80" s="2"/>
    </row>
    <row r="81">
      <c r="E81" s="2"/>
      <c r="G81" s="2"/>
      <c r="I81" s="2"/>
      <c r="K81" s="2"/>
      <c r="M81" s="2"/>
      <c r="O81" s="2"/>
      <c r="Q81" s="2"/>
      <c r="S81" s="2"/>
    </row>
    <row r="82">
      <c r="E82" s="2"/>
      <c r="G82" s="2"/>
      <c r="I82" s="2"/>
      <c r="K82" s="2"/>
      <c r="M82" s="2"/>
      <c r="O82" s="2"/>
      <c r="Q82" s="2"/>
      <c r="S82" s="2"/>
    </row>
    <row r="83">
      <c r="E83" s="2"/>
      <c r="G83" s="2"/>
      <c r="I83" s="2"/>
      <c r="K83" s="2"/>
      <c r="M83" s="2"/>
      <c r="O83" s="2"/>
      <c r="Q83" s="2"/>
      <c r="S83" s="2"/>
    </row>
    <row r="84">
      <c r="E84" s="2"/>
      <c r="G84" s="2"/>
      <c r="I84" s="2"/>
      <c r="K84" s="2"/>
      <c r="M84" s="2"/>
      <c r="O84" s="2"/>
      <c r="Q84" s="2"/>
      <c r="S84" s="2"/>
    </row>
    <row r="85">
      <c r="E85" s="2"/>
      <c r="G85" s="2"/>
      <c r="I85" s="2"/>
      <c r="K85" s="2"/>
      <c r="M85" s="2"/>
      <c r="O85" s="2"/>
      <c r="Q85" s="2"/>
      <c r="S85" s="2"/>
    </row>
    <row r="86">
      <c r="E86" s="2"/>
      <c r="G86" s="2"/>
      <c r="I86" s="2"/>
      <c r="K86" s="2"/>
      <c r="M86" s="2"/>
      <c r="O86" s="2"/>
      <c r="Q86" s="2"/>
      <c r="S86" s="2"/>
    </row>
    <row r="87">
      <c r="E87" s="2"/>
      <c r="G87" s="2"/>
      <c r="I87" s="2"/>
      <c r="K87" s="2"/>
      <c r="M87" s="2"/>
      <c r="O87" s="2"/>
      <c r="Q87" s="2"/>
      <c r="S87" s="2"/>
    </row>
    <row r="88">
      <c r="E88" s="2"/>
      <c r="G88" s="2"/>
      <c r="I88" s="2"/>
      <c r="K88" s="2"/>
      <c r="M88" s="2"/>
      <c r="O88" s="2"/>
      <c r="Q88" s="2"/>
      <c r="S88" s="2"/>
    </row>
    <row r="89">
      <c r="E89" s="2"/>
      <c r="G89" s="2"/>
      <c r="I89" s="2"/>
      <c r="K89" s="2"/>
      <c r="M89" s="2"/>
      <c r="O89" s="2"/>
      <c r="Q89" s="2"/>
      <c r="S89" s="2"/>
    </row>
    <row r="90">
      <c r="E90" s="2"/>
      <c r="G90" s="2"/>
      <c r="I90" s="2"/>
      <c r="K90" s="2"/>
      <c r="M90" s="2"/>
      <c r="O90" s="2"/>
      <c r="Q90" s="2"/>
      <c r="S90" s="2"/>
    </row>
    <row r="91">
      <c r="E91" s="2"/>
      <c r="G91" s="2"/>
      <c r="I91" s="2"/>
      <c r="K91" s="2"/>
      <c r="M91" s="2"/>
      <c r="O91" s="2"/>
      <c r="Q91" s="2"/>
      <c r="S91" s="2"/>
    </row>
    <row r="92">
      <c r="E92" s="2"/>
      <c r="G92" s="2"/>
      <c r="I92" s="2"/>
      <c r="K92" s="2"/>
      <c r="M92" s="2"/>
      <c r="O92" s="2"/>
      <c r="Q92" s="2"/>
      <c r="S92" s="2"/>
    </row>
    <row r="93">
      <c r="E93" s="2"/>
      <c r="G93" s="2"/>
      <c r="I93" s="2"/>
      <c r="K93" s="2"/>
      <c r="M93" s="2"/>
      <c r="O93" s="2"/>
      <c r="Q93" s="2"/>
      <c r="S93" s="2"/>
    </row>
    <row r="94">
      <c r="E94" s="2"/>
      <c r="G94" s="2"/>
      <c r="I94" s="2"/>
      <c r="K94" s="2"/>
      <c r="M94" s="2"/>
      <c r="O94" s="2"/>
      <c r="Q94" s="2"/>
      <c r="S94" s="2"/>
    </row>
    <row r="95">
      <c r="E95" s="2"/>
      <c r="G95" s="2"/>
      <c r="I95" s="2"/>
      <c r="K95" s="2"/>
      <c r="M95" s="2"/>
      <c r="O95" s="2"/>
      <c r="Q95" s="2"/>
      <c r="S95" s="2"/>
    </row>
    <row r="96">
      <c r="E96" s="2"/>
      <c r="G96" s="2"/>
      <c r="I96" s="2"/>
      <c r="K96" s="2"/>
      <c r="M96" s="2"/>
      <c r="O96" s="2"/>
      <c r="Q96" s="2"/>
      <c r="S96" s="2"/>
    </row>
    <row r="97">
      <c r="E97" s="2"/>
      <c r="G97" s="2"/>
      <c r="I97" s="2"/>
      <c r="K97" s="2"/>
      <c r="M97" s="2"/>
      <c r="O97" s="2"/>
      <c r="Q97" s="2"/>
      <c r="S97" s="2"/>
    </row>
    <row r="98">
      <c r="E98" s="2"/>
      <c r="G98" s="2"/>
      <c r="I98" s="2"/>
      <c r="K98" s="2"/>
      <c r="M98" s="2"/>
      <c r="O98" s="2"/>
      <c r="Q98" s="2"/>
      <c r="S98" s="2"/>
    </row>
    <row r="99">
      <c r="E99" s="2"/>
      <c r="G99" s="2"/>
      <c r="I99" s="2"/>
      <c r="K99" s="2"/>
      <c r="M99" s="2"/>
      <c r="O99" s="2"/>
      <c r="Q99" s="2"/>
      <c r="S99" s="2"/>
    </row>
    <row r="100">
      <c r="E100" s="2"/>
      <c r="G100" s="2"/>
      <c r="I100" s="2"/>
      <c r="K100" s="2"/>
      <c r="M100" s="2"/>
      <c r="O100" s="2"/>
      <c r="Q100" s="2"/>
      <c r="S100" s="2"/>
    </row>
    <row r="101">
      <c r="E101" s="2"/>
      <c r="G101" s="2"/>
      <c r="I101" s="2"/>
      <c r="K101" s="2"/>
      <c r="M101" s="2"/>
      <c r="O101" s="2"/>
      <c r="Q101" s="2"/>
      <c r="S101" s="2"/>
    </row>
    <row r="102">
      <c r="E102" s="2"/>
      <c r="G102" s="2"/>
      <c r="I102" s="2"/>
      <c r="K102" s="2"/>
      <c r="M102" s="2"/>
      <c r="O102" s="2"/>
      <c r="Q102" s="2"/>
      <c r="S102" s="2"/>
    </row>
    <row r="103">
      <c r="E103" s="2"/>
      <c r="G103" s="2"/>
      <c r="I103" s="2"/>
      <c r="K103" s="2"/>
      <c r="M103" s="2"/>
      <c r="O103" s="2"/>
      <c r="Q103" s="2"/>
      <c r="S103" s="2"/>
    </row>
    <row r="104">
      <c r="E104" s="2"/>
      <c r="G104" s="2"/>
      <c r="I104" s="2"/>
      <c r="K104" s="2"/>
      <c r="M104" s="2"/>
      <c r="O104" s="2"/>
      <c r="Q104" s="2"/>
      <c r="S104" s="2"/>
    </row>
    <row r="105">
      <c r="E105" s="2"/>
      <c r="G105" s="2"/>
      <c r="I105" s="2"/>
      <c r="K105" s="2"/>
      <c r="M105" s="2"/>
      <c r="O105" s="2"/>
      <c r="Q105" s="2"/>
      <c r="S105" s="2"/>
    </row>
    <row r="106">
      <c r="E106" s="2"/>
      <c r="G106" s="2"/>
      <c r="I106" s="2"/>
      <c r="K106" s="2"/>
      <c r="M106" s="2"/>
      <c r="O106" s="2"/>
      <c r="Q106" s="2"/>
      <c r="S106" s="2"/>
    </row>
    <row r="107">
      <c r="E107" s="2"/>
      <c r="G107" s="2"/>
      <c r="I107" s="2"/>
      <c r="K107" s="2"/>
      <c r="M107" s="2"/>
      <c r="O107" s="2"/>
      <c r="Q107" s="2"/>
      <c r="S107" s="2"/>
    </row>
    <row r="108">
      <c r="E108" s="2"/>
      <c r="G108" s="2"/>
      <c r="I108" s="2"/>
      <c r="K108" s="2"/>
      <c r="M108" s="2"/>
      <c r="O108" s="2"/>
      <c r="Q108" s="2"/>
      <c r="S108" s="2"/>
    </row>
    <row r="109">
      <c r="E109" s="2"/>
      <c r="G109" s="2"/>
      <c r="I109" s="2"/>
      <c r="K109" s="2"/>
      <c r="M109" s="2"/>
      <c r="O109" s="2"/>
      <c r="Q109" s="2"/>
      <c r="S109" s="2"/>
    </row>
    <row r="110">
      <c r="E110" s="2"/>
      <c r="G110" s="2"/>
      <c r="I110" s="2"/>
      <c r="K110" s="2"/>
      <c r="M110" s="2"/>
      <c r="O110" s="2"/>
      <c r="Q110" s="2"/>
      <c r="S110" s="2"/>
    </row>
    <row r="111">
      <c r="E111" s="2"/>
      <c r="G111" s="2"/>
      <c r="I111" s="2"/>
      <c r="K111" s="2"/>
      <c r="M111" s="2"/>
      <c r="O111" s="2"/>
      <c r="Q111" s="2"/>
      <c r="S111" s="2"/>
    </row>
    <row r="112">
      <c r="E112" s="2"/>
      <c r="G112" s="2"/>
      <c r="I112" s="2"/>
      <c r="K112" s="2"/>
      <c r="M112" s="2"/>
      <c r="O112" s="2"/>
      <c r="Q112" s="2"/>
      <c r="S112" s="2"/>
    </row>
    <row r="113">
      <c r="E113" s="2"/>
      <c r="G113" s="2"/>
      <c r="I113" s="2"/>
      <c r="K113" s="2"/>
      <c r="M113" s="2"/>
      <c r="O113" s="2"/>
      <c r="Q113" s="2"/>
      <c r="S113" s="2"/>
    </row>
    <row r="114">
      <c r="E114" s="2"/>
      <c r="G114" s="2"/>
      <c r="I114" s="2"/>
      <c r="K114" s="2"/>
      <c r="M114" s="2"/>
      <c r="O114" s="2"/>
      <c r="Q114" s="2"/>
      <c r="S114" s="2"/>
    </row>
    <row r="115">
      <c r="E115" s="2"/>
      <c r="G115" s="2"/>
      <c r="I115" s="2"/>
      <c r="K115" s="2"/>
      <c r="M115" s="2"/>
      <c r="O115" s="2"/>
      <c r="Q115" s="2"/>
      <c r="S115" s="2"/>
    </row>
    <row r="116">
      <c r="E116" s="2"/>
      <c r="G116" s="2"/>
      <c r="I116" s="2"/>
      <c r="K116" s="2"/>
      <c r="M116" s="2"/>
      <c r="O116" s="2"/>
      <c r="Q116" s="2"/>
      <c r="S116" s="2"/>
    </row>
    <row r="117">
      <c r="E117" s="2"/>
      <c r="G117" s="2"/>
      <c r="I117" s="2"/>
      <c r="K117" s="2"/>
      <c r="M117" s="2"/>
      <c r="O117" s="2"/>
      <c r="Q117" s="2"/>
      <c r="S117" s="2"/>
    </row>
    <row r="118">
      <c r="E118" s="2"/>
      <c r="G118" s="2"/>
      <c r="I118" s="2"/>
      <c r="K118" s="2"/>
      <c r="M118" s="2"/>
      <c r="O118" s="2"/>
      <c r="Q118" s="2"/>
      <c r="S118" s="2"/>
    </row>
    <row r="119">
      <c r="E119" s="2"/>
      <c r="G119" s="2"/>
      <c r="I119" s="2"/>
      <c r="K119" s="2"/>
      <c r="M119" s="2"/>
      <c r="O119" s="2"/>
      <c r="Q119" s="2"/>
      <c r="S119" s="2"/>
    </row>
    <row r="120">
      <c r="E120" s="2"/>
      <c r="G120" s="2"/>
      <c r="I120" s="2"/>
      <c r="K120" s="2"/>
      <c r="M120" s="2"/>
      <c r="O120" s="2"/>
      <c r="Q120" s="2"/>
      <c r="S120" s="2"/>
    </row>
    <row r="121">
      <c r="E121" s="2"/>
      <c r="G121" s="2"/>
      <c r="I121" s="2"/>
      <c r="K121" s="2"/>
      <c r="M121" s="2"/>
      <c r="O121" s="2"/>
      <c r="Q121" s="2"/>
      <c r="S121" s="2"/>
    </row>
    <row r="122">
      <c r="E122" s="2"/>
      <c r="G122" s="2"/>
      <c r="I122" s="2"/>
      <c r="K122" s="2"/>
      <c r="M122" s="2"/>
      <c r="O122" s="2"/>
      <c r="Q122" s="2"/>
      <c r="S122" s="2"/>
    </row>
    <row r="123">
      <c r="E123" s="2"/>
      <c r="G123" s="2"/>
      <c r="I123" s="2"/>
      <c r="K123" s="2"/>
      <c r="M123" s="2"/>
      <c r="O123" s="2"/>
      <c r="Q123" s="2"/>
      <c r="S123" s="2"/>
    </row>
    <row r="124">
      <c r="E124" s="2"/>
      <c r="G124" s="2"/>
      <c r="I124" s="2"/>
      <c r="K124" s="2"/>
      <c r="M124" s="2"/>
      <c r="O124" s="2"/>
      <c r="Q124" s="2"/>
      <c r="S124" s="2"/>
    </row>
    <row r="125">
      <c r="E125" s="2"/>
      <c r="G125" s="2"/>
      <c r="I125" s="2"/>
      <c r="K125" s="2"/>
      <c r="M125" s="2"/>
      <c r="O125" s="2"/>
      <c r="Q125" s="2"/>
      <c r="S125" s="2"/>
    </row>
    <row r="126">
      <c r="E126" s="2"/>
      <c r="G126" s="2"/>
      <c r="I126" s="2"/>
      <c r="K126" s="2"/>
      <c r="M126" s="2"/>
      <c r="O126" s="2"/>
      <c r="Q126" s="2"/>
      <c r="S126" s="2"/>
    </row>
    <row r="127">
      <c r="E127" s="2"/>
      <c r="G127" s="2"/>
      <c r="I127" s="2"/>
      <c r="K127" s="2"/>
      <c r="M127" s="2"/>
      <c r="O127" s="2"/>
      <c r="Q127" s="2"/>
      <c r="S127" s="2"/>
    </row>
    <row r="128">
      <c r="E128" s="2"/>
      <c r="G128" s="2"/>
      <c r="I128" s="2"/>
      <c r="K128" s="2"/>
      <c r="M128" s="2"/>
      <c r="O128" s="2"/>
      <c r="Q128" s="2"/>
      <c r="S128" s="2"/>
    </row>
    <row r="129">
      <c r="E129" s="2"/>
      <c r="G129" s="2"/>
      <c r="I129" s="2"/>
      <c r="K129" s="2"/>
      <c r="M129" s="2"/>
      <c r="O129" s="2"/>
      <c r="Q129" s="2"/>
      <c r="S129" s="2"/>
    </row>
    <row r="130">
      <c r="E130" s="2"/>
      <c r="G130" s="2"/>
      <c r="I130" s="2"/>
      <c r="K130" s="2"/>
      <c r="M130" s="2"/>
      <c r="O130" s="2"/>
      <c r="Q130" s="2"/>
      <c r="S130" s="2"/>
    </row>
    <row r="131">
      <c r="E131" s="2"/>
      <c r="G131" s="2"/>
      <c r="I131" s="2"/>
      <c r="K131" s="2"/>
      <c r="M131" s="2"/>
      <c r="O131" s="2"/>
      <c r="Q131" s="2"/>
      <c r="S131" s="2"/>
    </row>
    <row r="132">
      <c r="E132" s="2"/>
      <c r="G132" s="2"/>
      <c r="I132" s="2"/>
      <c r="K132" s="2"/>
      <c r="M132" s="2"/>
      <c r="O132" s="2"/>
      <c r="Q132" s="2"/>
      <c r="S132" s="2"/>
    </row>
    <row r="133">
      <c r="E133" s="2"/>
      <c r="G133" s="2"/>
      <c r="I133" s="2"/>
      <c r="K133" s="2"/>
      <c r="M133" s="2"/>
      <c r="O133" s="2"/>
      <c r="Q133" s="2"/>
      <c r="S133" s="2"/>
    </row>
    <row r="134">
      <c r="E134" s="2"/>
      <c r="G134" s="2"/>
      <c r="I134" s="2"/>
      <c r="K134" s="2"/>
      <c r="M134" s="2"/>
      <c r="O134" s="2"/>
      <c r="Q134" s="2"/>
      <c r="S134" s="2"/>
    </row>
    <row r="135">
      <c r="E135" s="2"/>
      <c r="G135" s="2"/>
      <c r="I135" s="2"/>
      <c r="K135" s="2"/>
      <c r="M135" s="2"/>
      <c r="O135" s="2"/>
      <c r="Q135" s="2"/>
      <c r="S135" s="2"/>
    </row>
    <row r="136">
      <c r="E136" s="2"/>
      <c r="G136" s="2"/>
      <c r="I136" s="2"/>
      <c r="K136" s="2"/>
      <c r="M136" s="2"/>
      <c r="O136" s="2"/>
      <c r="Q136" s="2"/>
      <c r="S136" s="2"/>
    </row>
    <row r="137">
      <c r="E137" s="2"/>
      <c r="G137" s="2"/>
      <c r="I137" s="2"/>
      <c r="K137" s="2"/>
      <c r="M137" s="2"/>
      <c r="O137" s="2"/>
      <c r="Q137" s="2"/>
      <c r="S137" s="2"/>
    </row>
    <row r="138">
      <c r="E138" s="2"/>
      <c r="G138" s="2"/>
      <c r="I138" s="2"/>
      <c r="K138" s="2"/>
      <c r="M138" s="2"/>
      <c r="O138" s="2"/>
      <c r="Q138" s="2"/>
      <c r="S138" s="2"/>
    </row>
    <row r="139">
      <c r="E139" s="2"/>
      <c r="G139" s="2"/>
      <c r="I139" s="2"/>
      <c r="K139" s="2"/>
      <c r="M139" s="2"/>
      <c r="O139" s="2"/>
      <c r="Q139" s="2"/>
      <c r="S139" s="2"/>
    </row>
    <row r="140">
      <c r="E140" s="2"/>
      <c r="G140" s="2"/>
      <c r="I140" s="2"/>
      <c r="K140" s="2"/>
      <c r="M140" s="2"/>
      <c r="O140" s="2"/>
      <c r="Q140" s="2"/>
      <c r="S140" s="2"/>
    </row>
    <row r="141">
      <c r="E141" s="2"/>
      <c r="G141" s="2"/>
      <c r="I141" s="2"/>
      <c r="K141" s="2"/>
      <c r="M141" s="2"/>
      <c r="O141" s="2"/>
      <c r="Q141" s="2"/>
      <c r="S141" s="2"/>
    </row>
    <row r="142">
      <c r="E142" s="2"/>
      <c r="G142" s="2"/>
      <c r="I142" s="2"/>
      <c r="K142" s="2"/>
      <c r="M142" s="2"/>
      <c r="O142" s="2"/>
      <c r="Q142" s="2"/>
      <c r="S142" s="2"/>
    </row>
    <row r="143">
      <c r="E143" s="2"/>
      <c r="G143" s="2"/>
      <c r="I143" s="2"/>
      <c r="K143" s="2"/>
      <c r="M143" s="2"/>
      <c r="O143" s="2"/>
      <c r="Q143" s="2"/>
      <c r="S143" s="2"/>
    </row>
    <row r="144">
      <c r="E144" s="2"/>
      <c r="G144" s="2"/>
      <c r="I144" s="2"/>
      <c r="K144" s="2"/>
      <c r="M144" s="2"/>
      <c r="O144" s="2"/>
      <c r="Q144" s="2"/>
      <c r="S144" s="2"/>
    </row>
    <row r="145">
      <c r="E145" s="2"/>
      <c r="G145" s="2"/>
      <c r="I145" s="2"/>
      <c r="K145" s="2"/>
      <c r="M145" s="2"/>
      <c r="O145" s="2"/>
      <c r="Q145" s="2"/>
      <c r="S145" s="2"/>
    </row>
    <row r="146">
      <c r="E146" s="2"/>
      <c r="G146" s="2"/>
      <c r="I146" s="2"/>
      <c r="K146" s="2"/>
      <c r="M146" s="2"/>
      <c r="O146" s="2"/>
      <c r="Q146" s="2"/>
      <c r="S146" s="2"/>
    </row>
    <row r="147">
      <c r="E147" s="2"/>
      <c r="G147" s="2"/>
      <c r="I147" s="2"/>
      <c r="K147" s="2"/>
      <c r="M147" s="2"/>
      <c r="O147" s="2"/>
      <c r="Q147" s="2"/>
      <c r="S147" s="2"/>
    </row>
    <row r="148">
      <c r="E148" s="2"/>
      <c r="G148" s="2"/>
      <c r="I148" s="2"/>
      <c r="K148" s="2"/>
      <c r="M148" s="2"/>
      <c r="O148" s="2"/>
      <c r="Q148" s="2"/>
      <c r="S148" s="2"/>
    </row>
    <row r="149">
      <c r="E149" s="2"/>
      <c r="G149" s="2"/>
      <c r="I149" s="2"/>
      <c r="K149" s="2"/>
      <c r="M149" s="2"/>
      <c r="O149" s="2"/>
      <c r="Q149" s="2"/>
      <c r="S149" s="2"/>
    </row>
    <row r="150">
      <c r="E150" s="2"/>
      <c r="G150" s="2"/>
      <c r="I150" s="2"/>
      <c r="K150" s="2"/>
      <c r="M150" s="2"/>
      <c r="O150" s="2"/>
      <c r="Q150" s="2"/>
      <c r="S150" s="2"/>
    </row>
    <row r="151">
      <c r="E151" s="2"/>
      <c r="G151" s="2"/>
      <c r="I151" s="2"/>
      <c r="K151" s="2"/>
      <c r="M151" s="2"/>
      <c r="O151" s="2"/>
      <c r="Q151" s="2"/>
      <c r="S151" s="2"/>
    </row>
    <row r="152">
      <c r="E152" s="2"/>
      <c r="G152" s="2"/>
      <c r="I152" s="2"/>
      <c r="K152" s="2"/>
      <c r="M152" s="2"/>
      <c r="O152" s="2"/>
      <c r="Q152" s="2"/>
      <c r="S152" s="2"/>
    </row>
    <row r="153">
      <c r="E153" s="2"/>
      <c r="G153" s="2"/>
      <c r="I153" s="2"/>
      <c r="K153" s="2"/>
      <c r="M153" s="2"/>
      <c r="O153" s="2"/>
      <c r="Q153" s="2"/>
      <c r="S153" s="2"/>
    </row>
    <row r="154">
      <c r="E154" s="2"/>
      <c r="G154" s="2"/>
      <c r="I154" s="2"/>
      <c r="K154" s="2"/>
      <c r="M154" s="2"/>
      <c r="O154" s="2"/>
      <c r="Q154" s="2"/>
      <c r="S154" s="2"/>
    </row>
    <row r="155">
      <c r="E155" s="2"/>
      <c r="G155" s="2"/>
      <c r="I155" s="2"/>
      <c r="K155" s="2"/>
      <c r="M155" s="2"/>
      <c r="O155" s="2"/>
      <c r="Q155" s="2"/>
      <c r="S155" s="2"/>
    </row>
    <row r="156">
      <c r="E156" s="2"/>
      <c r="G156" s="2"/>
      <c r="I156" s="2"/>
      <c r="K156" s="2"/>
      <c r="M156" s="2"/>
      <c r="O156" s="2"/>
      <c r="Q156" s="2"/>
      <c r="S156" s="2"/>
    </row>
    <row r="157">
      <c r="E157" s="2"/>
      <c r="G157" s="2"/>
      <c r="I157" s="2"/>
      <c r="K157" s="2"/>
      <c r="M157" s="2"/>
      <c r="O157" s="2"/>
      <c r="Q157" s="2"/>
      <c r="S157" s="2"/>
    </row>
    <row r="158">
      <c r="E158" s="2"/>
      <c r="G158" s="2"/>
      <c r="I158" s="2"/>
      <c r="K158" s="2"/>
      <c r="M158" s="2"/>
      <c r="O158" s="2"/>
      <c r="Q158" s="2"/>
      <c r="S158" s="2"/>
    </row>
    <row r="159">
      <c r="E159" s="2"/>
      <c r="G159" s="2"/>
      <c r="I159" s="2"/>
      <c r="K159" s="2"/>
      <c r="M159" s="2"/>
      <c r="O159" s="2"/>
      <c r="Q159" s="2"/>
      <c r="S159" s="2"/>
    </row>
    <row r="160">
      <c r="E160" s="2"/>
      <c r="G160" s="2"/>
      <c r="I160" s="2"/>
      <c r="K160" s="2"/>
      <c r="M160" s="2"/>
      <c r="O160" s="2"/>
      <c r="Q160" s="2"/>
      <c r="S160" s="2"/>
    </row>
    <row r="161">
      <c r="E161" s="2"/>
      <c r="G161" s="2"/>
      <c r="I161" s="2"/>
      <c r="K161" s="2"/>
      <c r="M161" s="2"/>
      <c r="O161" s="2"/>
      <c r="Q161" s="2"/>
      <c r="S161" s="2"/>
    </row>
    <row r="162">
      <c r="E162" s="2"/>
      <c r="G162" s="2"/>
      <c r="I162" s="2"/>
      <c r="K162" s="2"/>
      <c r="M162" s="2"/>
      <c r="O162" s="2"/>
      <c r="Q162" s="2"/>
      <c r="S162" s="2"/>
    </row>
    <row r="163">
      <c r="E163" s="2"/>
      <c r="G163" s="2"/>
      <c r="I163" s="2"/>
      <c r="K163" s="2"/>
      <c r="M163" s="2"/>
      <c r="O163" s="2"/>
      <c r="Q163" s="2"/>
      <c r="S163" s="2"/>
    </row>
    <row r="164">
      <c r="E164" s="2"/>
      <c r="G164" s="2"/>
      <c r="I164" s="2"/>
      <c r="K164" s="2"/>
      <c r="M164" s="2"/>
      <c r="O164" s="2"/>
      <c r="Q164" s="2"/>
      <c r="S164" s="2"/>
    </row>
    <row r="165">
      <c r="E165" s="2"/>
      <c r="G165" s="2"/>
      <c r="I165" s="2"/>
      <c r="K165" s="2"/>
      <c r="M165" s="2"/>
      <c r="O165" s="2"/>
      <c r="Q165" s="2"/>
      <c r="S165" s="2"/>
    </row>
    <row r="166">
      <c r="E166" s="2"/>
      <c r="G166" s="2"/>
      <c r="I166" s="2"/>
      <c r="K166" s="2"/>
      <c r="M166" s="2"/>
      <c r="O166" s="2"/>
      <c r="Q166" s="2"/>
      <c r="S166" s="2"/>
    </row>
    <row r="167">
      <c r="E167" s="2"/>
      <c r="G167" s="2"/>
      <c r="I167" s="2"/>
      <c r="K167" s="2"/>
      <c r="M167" s="2"/>
      <c r="O167" s="2"/>
      <c r="Q167" s="2"/>
      <c r="S167" s="2"/>
    </row>
    <row r="168">
      <c r="E168" s="2"/>
      <c r="G168" s="2"/>
      <c r="I168" s="2"/>
      <c r="K168" s="2"/>
      <c r="M168" s="2"/>
      <c r="O168" s="2"/>
      <c r="Q168" s="2"/>
      <c r="S168" s="2"/>
    </row>
    <row r="169">
      <c r="E169" s="2"/>
      <c r="G169" s="2"/>
      <c r="I169" s="2"/>
      <c r="K169" s="2"/>
      <c r="M169" s="2"/>
      <c r="O169" s="2"/>
      <c r="Q169" s="2"/>
      <c r="S169" s="2"/>
    </row>
    <row r="170">
      <c r="E170" s="2"/>
      <c r="G170" s="2"/>
      <c r="I170" s="2"/>
      <c r="K170" s="2"/>
      <c r="M170" s="2"/>
      <c r="O170" s="2"/>
      <c r="Q170" s="2"/>
      <c r="S170" s="2"/>
    </row>
    <row r="171">
      <c r="E171" s="2"/>
      <c r="G171" s="2"/>
      <c r="I171" s="2"/>
      <c r="K171" s="2"/>
      <c r="M171" s="2"/>
      <c r="O171" s="2"/>
      <c r="Q171" s="2"/>
      <c r="S171" s="2"/>
    </row>
    <row r="172">
      <c r="E172" s="2"/>
      <c r="G172" s="2"/>
      <c r="I172" s="2"/>
      <c r="K172" s="2"/>
      <c r="M172" s="2"/>
      <c r="O172" s="2"/>
      <c r="Q172" s="2"/>
      <c r="S172" s="2"/>
    </row>
    <row r="173">
      <c r="E173" s="2"/>
      <c r="G173" s="2"/>
      <c r="I173" s="2"/>
      <c r="K173" s="2"/>
      <c r="M173" s="2"/>
      <c r="O173" s="2"/>
      <c r="Q173" s="2"/>
      <c r="S173" s="2"/>
    </row>
    <row r="174">
      <c r="E174" s="2"/>
      <c r="G174" s="2"/>
      <c r="I174" s="2"/>
      <c r="K174" s="2"/>
      <c r="M174" s="2"/>
      <c r="O174" s="2"/>
      <c r="Q174" s="2"/>
      <c r="S174" s="2"/>
    </row>
    <row r="175">
      <c r="E175" s="2"/>
      <c r="G175" s="2"/>
      <c r="I175" s="2"/>
      <c r="K175" s="2"/>
      <c r="M175" s="2"/>
      <c r="O175" s="2"/>
      <c r="Q175" s="2"/>
      <c r="S175" s="2"/>
    </row>
    <row r="176">
      <c r="E176" s="2"/>
      <c r="G176" s="2"/>
      <c r="I176" s="2"/>
      <c r="K176" s="2"/>
      <c r="M176" s="2"/>
      <c r="O176" s="2"/>
      <c r="Q176" s="2"/>
      <c r="S176" s="2"/>
    </row>
    <row r="177">
      <c r="E177" s="2"/>
      <c r="G177" s="2"/>
      <c r="I177" s="2"/>
      <c r="K177" s="2"/>
      <c r="M177" s="2"/>
      <c r="O177" s="2"/>
      <c r="Q177" s="2"/>
      <c r="S177" s="2"/>
    </row>
    <row r="178">
      <c r="E178" s="2"/>
      <c r="G178" s="2"/>
      <c r="I178" s="2"/>
      <c r="K178" s="2"/>
      <c r="M178" s="2"/>
      <c r="O178" s="2"/>
      <c r="Q178" s="2"/>
      <c r="S178" s="2"/>
    </row>
    <row r="179">
      <c r="E179" s="2"/>
      <c r="G179" s="2"/>
      <c r="I179" s="2"/>
      <c r="K179" s="2"/>
      <c r="M179" s="2"/>
      <c r="O179" s="2"/>
      <c r="Q179" s="2"/>
      <c r="S179" s="2"/>
    </row>
    <row r="180">
      <c r="E180" s="2"/>
      <c r="G180" s="2"/>
      <c r="I180" s="2"/>
      <c r="K180" s="2"/>
      <c r="M180" s="2"/>
      <c r="O180" s="2"/>
      <c r="Q180" s="2"/>
      <c r="S180" s="2"/>
    </row>
    <row r="181">
      <c r="E181" s="2"/>
      <c r="G181" s="2"/>
      <c r="I181" s="2"/>
      <c r="K181" s="2"/>
      <c r="M181" s="2"/>
      <c r="O181" s="2"/>
      <c r="Q181" s="2"/>
      <c r="S181" s="2"/>
    </row>
    <row r="182">
      <c r="E182" s="2"/>
      <c r="G182" s="2"/>
      <c r="I182" s="2"/>
      <c r="K182" s="2"/>
      <c r="M182" s="2"/>
      <c r="O182" s="2"/>
      <c r="Q182" s="2"/>
      <c r="S182" s="2"/>
    </row>
    <row r="183">
      <c r="E183" s="2"/>
      <c r="G183" s="2"/>
      <c r="I183" s="2"/>
      <c r="K183" s="2"/>
      <c r="M183" s="2"/>
      <c r="O183" s="2"/>
      <c r="Q183" s="2"/>
      <c r="S183" s="2"/>
    </row>
    <row r="184">
      <c r="E184" s="2"/>
      <c r="G184" s="2"/>
      <c r="I184" s="2"/>
      <c r="K184" s="2"/>
      <c r="M184" s="2"/>
      <c r="O184" s="2"/>
      <c r="Q184" s="2"/>
      <c r="S184" s="2"/>
    </row>
    <row r="185">
      <c r="E185" s="2"/>
      <c r="G185" s="2"/>
      <c r="I185" s="2"/>
      <c r="K185" s="2"/>
      <c r="M185" s="2"/>
      <c r="O185" s="2"/>
      <c r="Q185" s="2"/>
      <c r="S185" s="2"/>
    </row>
    <row r="186">
      <c r="E186" s="2"/>
      <c r="G186" s="2"/>
      <c r="I186" s="2"/>
      <c r="K186" s="2"/>
      <c r="M186" s="2"/>
      <c r="O186" s="2"/>
      <c r="Q186" s="2"/>
      <c r="S186" s="2"/>
    </row>
    <row r="187">
      <c r="E187" s="2"/>
      <c r="G187" s="2"/>
      <c r="I187" s="2"/>
      <c r="K187" s="2"/>
      <c r="M187" s="2"/>
      <c r="O187" s="2"/>
      <c r="Q187" s="2"/>
      <c r="S187" s="2"/>
    </row>
    <row r="188">
      <c r="E188" s="2"/>
      <c r="G188" s="2"/>
      <c r="I188" s="2"/>
      <c r="K188" s="2"/>
      <c r="M188" s="2"/>
      <c r="O188" s="2"/>
      <c r="Q188" s="2"/>
      <c r="S188" s="2"/>
    </row>
    <row r="189">
      <c r="E189" s="2"/>
      <c r="G189" s="2"/>
      <c r="I189" s="2"/>
      <c r="K189" s="2"/>
      <c r="M189" s="2"/>
      <c r="O189" s="2"/>
      <c r="Q189" s="2"/>
      <c r="S189" s="2"/>
    </row>
    <row r="190">
      <c r="E190" s="2"/>
      <c r="G190" s="2"/>
      <c r="I190" s="2"/>
      <c r="K190" s="2"/>
      <c r="M190" s="2"/>
      <c r="O190" s="2"/>
      <c r="Q190" s="2"/>
      <c r="S190" s="2"/>
    </row>
    <row r="191">
      <c r="E191" s="2"/>
      <c r="G191" s="2"/>
      <c r="I191" s="2"/>
      <c r="K191" s="2"/>
      <c r="M191" s="2"/>
      <c r="O191" s="2"/>
      <c r="Q191" s="2"/>
      <c r="S191" s="2"/>
    </row>
    <row r="192">
      <c r="E192" s="2"/>
      <c r="G192" s="2"/>
      <c r="I192" s="2"/>
      <c r="K192" s="2"/>
      <c r="M192" s="2"/>
      <c r="O192" s="2"/>
      <c r="Q192" s="2"/>
      <c r="S192" s="2"/>
    </row>
    <row r="193">
      <c r="E193" s="2"/>
      <c r="G193" s="2"/>
      <c r="I193" s="2"/>
      <c r="K193" s="2"/>
      <c r="M193" s="2"/>
      <c r="O193" s="2"/>
      <c r="Q193" s="2"/>
      <c r="S193" s="2"/>
    </row>
    <row r="194">
      <c r="E194" s="2"/>
      <c r="G194" s="2"/>
      <c r="I194" s="2"/>
      <c r="K194" s="2"/>
      <c r="M194" s="2"/>
      <c r="O194" s="2"/>
      <c r="Q194" s="2"/>
      <c r="S194" s="2"/>
    </row>
    <row r="195">
      <c r="E195" s="2"/>
      <c r="G195" s="2"/>
      <c r="I195" s="2"/>
      <c r="K195" s="2"/>
      <c r="M195" s="2"/>
      <c r="O195" s="2"/>
      <c r="Q195" s="2"/>
      <c r="S195" s="2"/>
    </row>
    <row r="196">
      <c r="E196" s="2"/>
      <c r="G196" s="2"/>
      <c r="I196" s="2"/>
      <c r="K196" s="2"/>
      <c r="M196" s="2"/>
      <c r="O196" s="2"/>
      <c r="Q196" s="2"/>
      <c r="S196" s="2"/>
    </row>
    <row r="197">
      <c r="E197" s="2"/>
      <c r="G197" s="2"/>
      <c r="I197" s="2"/>
      <c r="K197" s="2"/>
      <c r="M197" s="2"/>
      <c r="O197" s="2"/>
      <c r="Q197" s="2"/>
      <c r="S197" s="2"/>
    </row>
    <row r="198">
      <c r="E198" s="2"/>
      <c r="G198" s="2"/>
      <c r="I198" s="2"/>
      <c r="K198" s="2"/>
      <c r="M198" s="2"/>
      <c r="O198" s="2"/>
      <c r="Q198" s="2"/>
      <c r="S198" s="2"/>
    </row>
    <row r="199">
      <c r="E199" s="2"/>
      <c r="G199" s="2"/>
      <c r="I199" s="2"/>
      <c r="K199" s="2"/>
      <c r="M199" s="2"/>
      <c r="O199" s="2"/>
      <c r="Q199" s="2"/>
      <c r="S199" s="2"/>
    </row>
    <row r="200">
      <c r="E200" s="2"/>
      <c r="G200" s="2"/>
      <c r="I200" s="2"/>
      <c r="K200" s="2"/>
      <c r="M200" s="2"/>
      <c r="O200" s="2"/>
      <c r="Q200" s="2"/>
      <c r="S200" s="2"/>
    </row>
    <row r="201">
      <c r="E201" s="2"/>
      <c r="G201" s="2"/>
      <c r="I201" s="2"/>
      <c r="K201" s="2"/>
      <c r="M201" s="2"/>
      <c r="O201" s="2"/>
      <c r="Q201" s="2"/>
      <c r="S201" s="2"/>
    </row>
    <row r="202">
      <c r="E202" s="2"/>
      <c r="G202" s="2"/>
      <c r="I202" s="2"/>
      <c r="K202" s="2"/>
      <c r="M202" s="2"/>
      <c r="O202" s="2"/>
      <c r="Q202" s="2"/>
      <c r="S202" s="2"/>
    </row>
    <row r="203">
      <c r="E203" s="2"/>
      <c r="G203" s="2"/>
      <c r="I203" s="2"/>
      <c r="K203" s="2"/>
      <c r="M203" s="2"/>
      <c r="O203" s="2"/>
      <c r="Q203" s="2"/>
      <c r="S203" s="2"/>
    </row>
    <row r="204">
      <c r="E204" s="2"/>
      <c r="G204" s="2"/>
      <c r="I204" s="2"/>
      <c r="K204" s="2"/>
      <c r="M204" s="2"/>
      <c r="O204" s="2"/>
      <c r="Q204" s="2"/>
      <c r="S204" s="2"/>
    </row>
    <row r="205">
      <c r="E205" s="2"/>
      <c r="G205" s="2"/>
      <c r="I205" s="2"/>
      <c r="K205" s="2"/>
      <c r="M205" s="2"/>
      <c r="O205" s="2"/>
      <c r="Q205" s="2"/>
      <c r="S205" s="2"/>
    </row>
    <row r="206">
      <c r="E206" s="2"/>
      <c r="G206" s="2"/>
      <c r="I206" s="2"/>
      <c r="K206" s="2"/>
      <c r="M206" s="2"/>
      <c r="O206" s="2"/>
      <c r="Q206" s="2"/>
      <c r="S206" s="2"/>
    </row>
    <row r="207">
      <c r="E207" s="2"/>
      <c r="G207" s="2"/>
      <c r="I207" s="2"/>
      <c r="K207" s="2"/>
      <c r="M207" s="2"/>
      <c r="O207" s="2"/>
      <c r="Q207" s="2"/>
      <c r="S207" s="2"/>
    </row>
    <row r="208">
      <c r="E208" s="2"/>
      <c r="G208" s="2"/>
      <c r="I208" s="2"/>
      <c r="K208" s="2"/>
      <c r="M208" s="2"/>
      <c r="O208" s="2"/>
      <c r="Q208" s="2"/>
      <c r="S208" s="2"/>
    </row>
    <row r="209">
      <c r="E209" s="2"/>
      <c r="G209" s="2"/>
      <c r="I209" s="2"/>
      <c r="K209" s="2"/>
      <c r="M209" s="2"/>
      <c r="O209" s="2"/>
      <c r="Q209" s="2"/>
      <c r="S209" s="2"/>
    </row>
    <row r="210">
      <c r="E210" s="2"/>
      <c r="G210" s="2"/>
      <c r="I210" s="2"/>
      <c r="K210" s="2"/>
      <c r="M210" s="2"/>
      <c r="O210" s="2"/>
      <c r="Q210" s="2"/>
      <c r="S210" s="2"/>
    </row>
    <row r="211">
      <c r="E211" s="2"/>
      <c r="G211" s="2"/>
      <c r="I211" s="2"/>
      <c r="K211" s="2"/>
      <c r="M211" s="2"/>
      <c r="O211" s="2"/>
      <c r="Q211" s="2"/>
      <c r="S211" s="2"/>
    </row>
    <row r="212">
      <c r="E212" s="2"/>
      <c r="G212" s="2"/>
      <c r="I212" s="2"/>
      <c r="K212" s="2"/>
      <c r="M212" s="2"/>
      <c r="O212" s="2"/>
      <c r="Q212" s="2"/>
      <c r="S212" s="2"/>
    </row>
    <row r="213">
      <c r="E213" s="2"/>
      <c r="G213" s="2"/>
      <c r="I213" s="2"/>
      <c r="K213" s="2"/>
      <c r="M213" s="2"/>
      <c r="O213" s="2"/>
      <c r="Q213" s="2"/>
      <c r="S213" s="2"/>
    </row>
    <row r="214">
      <c r="E214" s="2"/>
      <c r="G214" s="2"/>
      <c r="I214" s="2"/>
      <c r="K214" s="2"/>
      <c r="M214" s="2"/>
      <c r="O214" s="2"/>
      <c r="Q214" s="2"/>
      <c r="S214" s="2"/>
    </row>
    <row r="215">
      <c r="E215" s="2"/>
      <c r="G215" s="2"/>
      <c r="I215" s="2"/>
      <c r="K215" s="2"/>
      <c r="M215" s="2"/>
      <c r="O215" s="2"/>
      <c r="Q215" s="2"/>
      <c r="S215" s="2"/>
    </row>
    <row r="216">
      <c r="E216" s="2"/>
      <c r="G216" s="2"/>
      <c r="I216" s="2"/>
      <c r="K216" s="2"/>
      <c r="M216" s="2"/>
      <c r="O216" s="2"/>
      <c r="Q216" s="2"/>
      <c r="S216" s="2"/>
    </row>
    <row r="217">
      <c r="E217" s="2"/>
      <c r="G217" s="2"/>
      <c r="I217" s="2"/>
      <c r="K217" s="2"/>
      <c r="M217" s="2"/>
      <c r="O217" s="2"/>
      <c r="Q217" s="2"/>
      <c r="S217" s="2"/>
    </row>
    <row r="218">
      <c r="E218" s="2"/>
      <c r="G218" s="2"/>
      <c r="I218" s="2"/>
      <c r="K218" s="2"/>
      <c r="M218" s="2"/>
      <c r="O218" s="2"/>
      <c r="Q218" s="2"/>
      <c r="S218" s="2"/>
    </row>
    <row r="219">
      <c r="E219" s="2"/>
      <c r="G219" s="2"/>
      <c r="I219" s="2"/>
      <c r="K219" s="2"/>
      <c r="M219" s="2"/>
      <c r="O219" s="2"/>
      <c r="Q219" s="2"/>
      <c r="S219" s="2"/>
    </row>
    <row r="220">
      <c r="E220" s="2"/>
      <c r="G220" s="2"/>
      <c r="I220" s="2"/>
      <c r="K220" s="2"/>
      <c r="M220" s="2"/>
      <c r="O220" s="2"/>
      <c r="Q220" s="2"/>
      <c r="S220" s="2"/>
    </row>
    <row r="221">
      <c r="E221" s="2"/>
      <c r="G221" s="2"/>
      <c r="I221" s="2"/>
      <c r="K221" s="2"/>
      <c r="M221" s="2"/>
      <c r="O221" s="2"/>
      <c r="Q221" s="2"/>
      <c r="S221" s="2"/>
    </row>
    <row r="222">
      <c r="E222" s="2"/>
      <c r="G222" s="2"/>
      <c r="I222" s="2"/>
      <c r="K222" s="2"/>
      <c r="M222" s="2"/>
      <c r="O222" s="2"/>
      <c r="Q222" s="2"/>
      <c r="S222" s="2"/>
    </row>
    <row r="223">
      <c r="E223" s="2"/>
      <c r="G223" s="2"/>
      <c r="I223" s="2"/>
      <c r="K223" s="2"/>
      <c r="M223" s="2"/>
      <c r="O223" s="2"/>
      <c r="Q223" s="2"/>
      <c r="S223" s="2"/>
    </row>
    <row r="224">
      <c r="E224" s="2"/>
      <c r="G224" s="2"/>
      <c r="I224" s="2"/>
      <c r="K224" s="2"/>
      <c r="M224" s="2"/>
      <c r="O224" s="2"/>
      <c r="Q224" s="2"/>
      <c r="S224" s="2"/>
    </row>
    <row r="225">
      <c r="E225" s="2"/>
      <c r="G225" s="2"/>
      <c r="I225" s="2"/>
      <c r="K225" s="2"/>
      <c r="M225" s="2"/>
      <c r="O225" s="2"/>
      <c r="Q225" s="2"/>
      <c r="S225" s="2"/>
    </row>
    <row r="226">
      <c r="E226" s="2"/>
      <c r="G226" s="2"/>
      <c r="I226" s="2"/>
      <c r="K226" s="2"/>
      <c r="M226" s="2"/>
      <c r="O226" s="2"/>
      <c r="Q226" s="2"/>
      <c r="S226" s="2"/>
    </row>
    <row r="227">
      <c r="E227" s="2"/>
      <c r="G227" s="2"/>
      <c r="I227" s="2"/>
      <c r="K227" s="2"/>
      <c r="M227" s="2"/>
      <c r="O227" s="2"/>
      <c r="Q227" s="2"/>
      <c r="S227" s="2"/>
    </row>
    <row r="228">
      <c r="E228" s="2"/>
      <c r="G228" s="2"/>
      <c r="I228" s="2"/>
      <c r="K228" s="2"/>
      <c r="M228" s="2"/>
      <c r="O228" s="2"/>
      <c r="Q228" s="2"/>
      <c r="S228" s="2"/>
    </row>
    <row r="229">
      <c r="E229" s="2"/>
      <c r="G229" s="2"/>
      <c r="I229" s="2"/>
      <c r="K229" s="2"/>
      <c r="M229" s="2"/>
      <c r="O229" s="2"/>
      <c r="Q229" s="2"/>
      <c r="S229" s="2"/>
    </row>
    <row r="230">
      <c r="E230" s="2"/>
      <c r="G230" s="2"/>
      <c r="I230" s="2"/>
      <c r="K230" s="2"/>
      <c r="M230" s="2"/>
      <c r="O230" s="2"/>
      <c r="Q230" s="2"/>
      <c r="S230" s="2"/>
    </row>
    <row r="231">
      <c r="E231" s="2"/>
      <c r="G231" s="2"/>
      <c r="I231" s="2"/>
      <c r="K231" s="2"/>
      <c r="M231" s="2"/>
      <c r="O231" s="2"/>
      <c r="Q231" s="2"/>
      <c r="S231" s="2"/>
    </row>
    <row r="232">
      <c r="E232" s="2"/>
      <c r="G232" s="2"/>
      <c r="I232" s="2"/>
      <c r="K232" s="2"/>
      <c r="M232" s="2"/>
      <c r="O232" s="2"/>
      <c r="Q232" s="2"/>
      <c r="S232" s="2"/>
    </row>
    <row r="233">
      <c r="E233" s="2"/>
      <c r="G233" s="2"/>
      <c r="I233" s="2"/>
      <c r="K233" s="2"/>
      <c r="M233" s="2"/>
      <c r="O233" s="2"/>
      <c r="Q233" s="2"/>
      <c r="S233" s="2"/>
    </row>
    <row r="234">
      <c r="E234" s="2"/>
      <c r="G234" s="2"/>
      <c r="I234" s="2"/>
      <c r="K234" s="2"/>
      <c r="M234" s="2"/>
      <c r="O234" s="2"/>
      <c r="Q234" s="2"/>
      <c r="S234" s="2"/>
    </row>
    <row r="235">
      <c r="E235" s="2"/>
      <c r="G235" s="2"/>
      <c r="I235" s="2"/>
      <c r="K235" s="2"/>
      <c r="M235" s="2"/>
      <c r="O235" s="2"/>
      <c r="Q235" s="2"/>
      <c r="S235" s="2"/>
    </row>
    <row r="236">
      <c r="E236" s="2"/>
      <c r="G236" s="2"/>
      <c r="I236" s="2"/>
      <c r="K236" s="2"/>
      <c r="M236" s="2"/>
      <c r="O236" s="2"/>
      <c r="Q236" s="2"/>
      <c r="S236" s="2"/>
    </row>
    <row r="237">
      <c r="E237" s="2"/>
      <c r="G237" s="2"/>
      <c r="I237" s="2"/>
      <c r="K237" s="2"/>
      <c r="M237" s="2"/>
      <c r="O237" s="2"/>
      <c r="Q237" s="2"/>
      <c r="S237" s="2"/>
    </row>
    <row r="238">
      <c r="E238" s="2"/>
      <c r="G238" s="2"/>
      <c r="I238" s="2"/>
      <c r="K238" s="2"/>
      <c r="M238" s="2"/>
      <c r="O238" s="2"/>
      <c r="Q238" s="2"/>
      <c r="S238" s="2"/>
    </row>
    <row r="239">
      <c r="E239" s="2"/>
      <c r="G239" s="2"/>
      <c r="I239" s="2"/>
      <c r="K239" s="2"/>
      <c r="M239" s="2"/>
      <c r="O239" s="2"/>
      <c r="Q239" s="2"/>
      <c r="S239" s="2"/>
    </row>
    <row r="240">
      <c r="E240" s="2"/>
      <c r="G240" s="2"/>
      <c r="I240" s="2"/>
      <c r="K240" s="2"/>
      <c r="M240" s="2"/>
      <c r="O240" s="2"/>
      <c r="Q240" s="2"/>
      <c r="S240" s="2"/>
    </row>
    <row r="241">
      <c r="E241" s="2"/>
      <c r="G241" s="2"/>
      <c r="I241" s="2"/>
      <c r="K241" s="2"/>
      <c r="M241" s="2"/>
      <c r="O241" s="2"/>
      <c r="Q241" s="2"/>
      <c r="S241" s="2"/>
    </row>
    <row r="242">
      <c r="E242" s="2"/>
      <c r="G242" s="2"/>
      <c r="I242" s="2"/>
      <c r="K242" s="2"/>
      <c r="M242" s="2"/>
      <c r="O242" s="2"/>
      <c r="Q242" s="2"/>
      <c r="S242" s="2"/>
    </row>
    <row r="243">
      <c r="E243" s="2"/>
      <c r="G243" s="2"/>
      <c r="I243" s="2"/>
      <c r="K243" s="2"/>
      <c r="M243" s="2"/>
      <c r="O243" s="2"/>
      <c r="Q243" s="2"/>
      <c r="S243" s="2"/>
    </row>
    <row r="244">
      <c r="E244" s="2"/>
      <c r="G244" s="2"/>
      <c r="I244" s="2"/>
      <c r="K244" s="2"/>
      <c r="M244" s="2"/>
      <c r="O244" s="2"/>
      <c r="Q244" s="2"/>
      <c r="S244" s="2"/>
    </row>
    <row r="245">
      <c r="E245" s="2"/>
      <c r="G245" s="2"/>
      <c r="I245" s="2"/>
      <c r="K245" s="2"/>
      <c r="M245" s="2"/>
      <c r="O245" s="2"/>
      <c r="Q245" s="2"/>
      <c r="S245" s="2"/>
    </row>
    <row r="246">
      <c r="E246" s="2"/>
      <c r="G246" s="2"/>
      <c r="I246" s="2"/>
      <c r="K246" s="2"/>
      <c r="M246" s="2"/>
      <c r="O246" s="2"/>
      <c r="Q246" s="2"/>
      <c r="S246" s="2"/>
    </row>
    <row r="247">
      <c r="E247" s="2"/>
      <c r="G247" s="2"/>
      <c r="I247" s="2"/>
      <c r="K247" s="2"/>
      <c r="M247" s="2"/>
      <c r="O247" s="2"/>
      <c r="Q247" s="2"/>
      <c r="S247" s="2"/>
    </row>
    <row r="248">
      <c r="E248" s="2"/>
      <c r="G248" s="2"/>
      <c r="I248" s="2"/>
      <c r="K248" s="2"/>
      <c r="M248" s="2"/>
      <c r="O248" s="2"/>
      <c r="Q248" s="2"/>
      <c r="S248" s="2"/>
    </row>
    <row r="249">
      <c r="E249" s="2"/>
      <c r="G249" s="2"/>
      <c r="I249" s="2"/>
      <c r="K249" s="2"/>
      <c r="M249" s="2"/>
      <c r="O249" s="2"/>
      <c r="Q249" s="2"/>
      <c r="S249" s="2"/>
    </row>
    <row r="250">
      <c r="E250" s="2"/>
      <c r="G250" s="2"/>
      <c r="I250" s="2"/>
      <c r="K250" s="2"/>
      <c r="M250" s="2"/>
      <c r="O250" s="2"/>
      <c r="Q250" s="2"/>
      <c r="S250" s="2"/>
    </row>
    <row r="251">
      <c r="E251" s="2"/>
      <c r="G251" s="2"/>
      <c r="I251" s="2"/>
      <c r="K251" s="2"/>
      <c r="M251" s="2"/>
      <c r="O251" s="2"/>
      <c r="Q251" s="2"/>
      <c r="S251" s="2"/>
    </row>
    <row r="252">
      <c r="E252" s="2"/>
      <c r="G252" s="2"/>
      <c r="I252" s="2"/>
      <c r="K252" s="2"/>
      <c r="M252" s="2"/>
      <c r="O252" s="2"/>
      <c r="Q252" s="2"/>
      <c r="S252" s="2"/>
    </row>
    <row r="253">
      <c r="E253" s="2"/>
      <c r="G253" s="2"/>
      <c r="I253" s="2"/>
      <c r="K253" s="2"/>
      <c r="M253" s="2"/>
      <c r="O253" s="2"/>
      <c r="Q253" s="2"/>
      <c r="S253" s="2"/>
    </row>
    <row r="254">
      <c r="E254" s="2"/>
      <c r="G254" s="2"/>
      <c r="I254" s="2"/>
      <c r="K254" s="2"/>
      <c r="M254" s="2"/>
      <c r="O254" s="2"/>
      <c r="Q254" s="2"/>
      <c r="S254" s="2"/>
    </row>
    <row r="255">
      <c r="E255" s="2"/>
      <c r="G255" s="2"/>
      <c r="I255" s="2"/>
      <c r="K255" s="2"/>
      <c r="M255" s="2"/>
      <c r="O255" s="2"/>
      <c r="Q255" s="2"/>
      <c r="S255" s="2"/>
    </row>
    <row r="256">
      <c r="E256" s="2"/>
      <c r="G256" s="2"/>
      <c r="I256" s="2"/>
      <c r="K256" s="2"/>
      <c r="M256" s="2"/>
      <c r="O256" s="2"/>
      <c r="Q256" s="2"/>
      <c r="S256" s="2"/>
    </row>
    <row r="257">
      <c r="E257" s="2"/>
      <c r="G257" s="2"/>
      <c r="I257" s="2"/>
      <c r="K257" s="2"/>
      <c r="M257" s="2"/>
      <c r="O257" s="2"/>
      <c r="Q257" s="2"/>
      <c r="S257" s="2"/>
    </row>
    <row r="258">
      <c r="E258" s="2"/>
      <c r="G258" s="2"/>
      <c r="I258" s="2"/>
      <c r="K258" s="2"/>
      <c r="M258" s="2"/>
      <c r="O258" s="2"/>
      <c r="Q258" s="2"/>
      <c r="S258" s="2"/>
    </row>
    <row r="259">
      <c r="E259" s="2"/>
      <c r="G259" s="2"/>
      <c r="I259" s="2"/>
      <c r="K259" s="2"/>
      <c r="M259" s="2"/>
      <c r="O259" s="2"/>
      <c r="Q259" s="2"/>
      <c r="S259" s="2"/>
    </row>
    <row r="260">
      <c r="E260" s="2"/>
      <c r="G260" s="2"/>
      <c r="I260" s="2"/>
      <c r="K260" s="2"/>
      <c r="M260" s="2"/>
      <c r="O260" s="2"/>
      <c r="Q260" s="2"/>
      <c r="S260" s="2"/>
    </row>
    <row r="261">
      <c r="E261" s="2"/>
      <c r="G261" s="2"/>
      <c r="I261" s="2"/>
      <c r="K261" s="2"/>
      <c r="M261" s="2"/>
      <c r="O261" s="2"/>
      <c r="Q261" s="2"/>
      <c r="S261" s="2"/>
    </row>
    <row r="262">
      <c r="E262" s="2"/>
      <c r="G262" s="2"/>
      <c r="I262" s="2"/>
      <c r="K262" s="2"/>
      <c r="M262" s="2"/>
      <c r="O262" s="2"/>
      <c r="Q262" s="2"/>
      <c r="S262" s="2"/>
    </row>
    <row r="263">
      <c r="E263" s="2"/>
      <c r="G263" s="2"/>
      <c r="I263" s="2"/>
      <c r="K263" s="2"/>
      <c r="M263" s="2"/>
      <c r="O263" s="2"/>
      <c r="Q263" s="2"/>
      <c r="S263" s="2"/>
    </row>
    <row r="264">
      <c r="E264" s="2"/>
      <c r="G264" s="2"/>
      <c r="I264" s="2"/>
      <c r="K264" s="2"/>
      <c r="M264" s="2"/>
      <c r="O264" s="2"/>
      <c r="Q264" s="2"/>
      <c r="S264" s="2"/>
    </row>
    <row r="265">
      <c r="E265" s="2"/>
      <c r="G265" s="2"/>
      <c r="I265" s="2"/>
      <c r="K265" s="2"/>
      <c r="M265" s="2"/>
      <c r="O265" s="2"/>
      <c r="Q265" s="2"/>
      <c r="S265" s="2"/>
    </row>
    <row r="266">
      <c r="E266" s="2"/>
      <c r="G266" s="2"/>
      <c r="I266" s="2"/>
      <c r="K266" s="2"/>
      <c r="M266" s="2"/>
      <c r="O266" s="2"/>
      <c r="Q266" s="2"/>
      <c r="S266" s="2"/>
    </row>
    <row r="267">
      <c r="E267" s="2"/>
      <c r="G267" s="2"/>
      <c r="I267" s="2"/>
      <c r="K267" s="2"/>
      <c r="M267" s="2"/>
      <c r="O267" s="2"/>
      <c r="Q267" s="2"/>
      <c r="S267" s="2"/>
    </row>
    <row r="268">
      <c r="E268" s="2"/>
      <c r="G268" s="2"/>
      <c r="I268" s="2"/>
      <c r="K268" s="2"/>
      <c r="M268" s="2"/>
      <c r="O268" s="2"/>
      <c r="Q268" s="2"/>
      <c r="S268" s="2"/>
    </row>
    <row r="269">
      <c r="E269" s="2"/>
      <c r="G269" s="2"/>
      <c r="I269" s="2"/>
      <c r="K269" s="2"/>
      <c r="M269" s="2"/>
      <c r="O269" s="2"/>
      <c r="Q269" s="2"/>
      <c r="S269" s="2"/>
    </row>
    <row r="270">
      <c r="E270" s="2"/>
      <c r="G270" s="2"/>
      <c r="I270" s="2"/>
      <c r="K270" s="2"/>
      <c r="M270" s="2"/>
      <c r="O270" s="2"/>
      <c r="Q270" s="2"/>
      <c r="S270" s="2"/>
    </row>
    <row r="271">
      <c r="E271" s="2"/>
      <c r="G271" s="2"/>
      <c r="I271" s="2"/>
      <c r="K271" s="2"/>
      <c r="M271" s="2"/>
      <c r="O271" s="2"/>
      <c r="Q271" s="2"/>
      <c r="S271" s="2"/>
    </row>
    <row r="272">
      <c r="E272" s="2"/>
      <c r="G272" s="2"/>
      <c r="I272" s="2"/>
      <c r="K272" s="2"/>
      <c r="M272" s="2"/>
      <c r="O272" s="2"/>
      <c r="Q272" s="2"/>
      <c r="S272" s="2"/>
    </row>
    <row r="273">
      <c r="E273" s="2"/>
      <c r="G273" s="2"/>
      <c r="I273" s="2"/>
      <c r="K273" s="2"/>
      <c r="M273" s="2"/>
      <c r="O273" s="2"/>
      <c r="Q273" s="2"/>
      <c r="S273" s="2"/>
    </row>
    <row r="274">
      <c r="E274" s="2"/>
      <c r="G274" s="2"/>
      <c r="I274" s="2"/>
      <c r="K274" s="2"/>
      <c r="M274" s="2"/>
      <c r="O274" s="2"/>
      <c r="Q274" s="2"/>
      <c r="S274" s="2"/>
    </row>
    <row r="275">
      <c r="E275" s="2"/>
      <c r="G275" s="2"/>
      <c r="I275" s="2"/>
      <c r="K275" s="2"/>
      <c r="M275" s="2"/>
      <c r="O275" s="2"/>
      <c r="Q275" s="2"/>
      <c r="S275" s="2"/>
    </row>
    <row r="276">
      <c r="E276" s="2"/>
      <c r="G276" s="2"/>
      <c r="I276" s="2"/>
      <c r="K276" s="2"/>
      <c r="M276" s="2"/>
      <c r="O276" s="2"/>
      <c r="Q276" s="2"/>
      <c r="S276" s="2"/>
    </row>
    <row r="277">
      <c r="E277" s="2"/>
      <c r="G277" s="2"/>
      <c r="I277" s="2"/>
      <c r="K277" s="2"/>
      <c r="M277" s="2"/>
      <c r="O277" s="2"/>
      <c r="Q277" s="2"/>
      <c r="S277" s="2"/>
    </row>
    <row r="278">
      <c r="E278" s="2"/>
      <c r="G278" s="2"/>
      <c r="I278" s="2"/>
      <c r="K278" s="2"/>
      <c r="M278" s="2"/>
      <c r="O278" s="2"/>
      <c r="Q278" s="2"/>
      <c r="S278" s="2"/>
    </row>
    <row r="279">
      <c r="E279" s="2"/>
      <c r="G279" s="2"/>
      <c r="I279" s="2"/>
      <c r="K279" s="2"/>
      <c r="M279" s="2"/>
      <c r="O279" s="2"/>
      <c r="Q279" s="2"/>
      <c r="S279" s="2"/>
    </row>
    <row r="280">
      <c r="E280" s="2"/>
      <c r="G280" s="2"/>
      <c r="I280" s="2"/>
      <c r="K280" s="2"/>
      <c r="M280" s="2"/>
      <c r="O280" s="2"/>
      <c r="Q280" s="2"/>
      <c r="S280" s="2"/>
    </row>
    <row r="281">
      <c r="E281" s="2"/>
      <c r="G281" s="2"/>
      <c r="I281" s="2"/>
      <c r="K281" s="2"/>
      <c r="M281" s="2"/>
      <c r="O281" s="2"/>
      <c r="Q281" s="2"/>
      <c r="S281" s="2"/>
    </row>
    <row r="282">
      <c r="E282" s="2"/>
      <c r="G282" s="2"/>
      <c r="I282" s="2"/>
      <c r="K282" s="2"/>
      <c r="M282" s="2"/>
      <c r="O282" s="2"/>
      <c r="Q282" s="2"/>
      <c r="S282" s="2"/>
    </row>
    <row r="283">
      <c r="E283" s="2"/>
      <c r="G283" s="2"/>
      <c r="I283" s="2"/>
      <c r="K283" s="2"/>
      <c r="M283" s="2"/>
      <c r="O283" s="2"/>
      <c r="Q283" s="2"/>
      <c r="S283" s="2"/>
    </row>
    <row r="284">
      <c r="E284" s="2"/>
      <c r="G284" s="2"/>
      <c r="I284" s="2"/>
      <c r="K284" s="2"/>
      <c r="M284" s="2"/>
      <c r="O284" s="2"/>
      <c r="Q284" s="2"/>
      <c r="S284" s="2"/>
    </row>
    <row r="285">
      <c r="E285" s="2"/>
      <c r="G285" s="2"/>
      <c r="I285" s="2"/>
      <c r="K285" s="2"/>
      <c r="M285" s="2"/>
      <c r="O285" s="2"/>
      <c r="Q285" s="2"/>
      <c r="S285" s="2"/>
    </row>
    <row r="286">
      <c r="E286" s="2"/>
      <c r="G286" s="2"/>
      <c r="I286" s="2"/>
      <c r="K286" s="2"/>
      <c r="M286" s="2"/>
      <c r="O286" s="2"/>
      <c r="Q286" s="2"/>
      <c r="S286" s="2"/>
    </row>
    <row r="287">
      <c r="E287" s="2"/>
      <c r="G287" s="2"/>
      <c r="I287" s="2"/>
      <c r="K287" s="2"/>
      <c r="M287" s="2"/>
      <c r="O287" s="2"/>
      <c r="Q287" s="2"/>
      <c r="S287" s="2"/>
    </row>
    <row r="288">
      <c r="E288" s="2"/>
      <c r="G288" s="2"/>
      <c r="I288" s="2"/>
      <c r="K288" s="2"/>
      <c r="M288" s="2"/>
      <c r="O288" s="2"/>
      <c r="Q288" s="2"/>
      <c r="S288" s="2"/>
    </row>
    <row r="289">
      <c r="E289" s="2"/>
      <c r="G289" s="2"/>
      <c r="I289" s="2"/>
      <c r="K289" s="2"/>
      <c r="M289" s="2"/>
      <c r="O289" s="2"/>
      <c r="Q289" s="2"/>
      <c r="S289" s="2"/>
    </row>
    <row r="290">
      <c r="E290" s="2"/>
      <c r="G290" s="2"/>
      <c r="I290" s="2"/>
      <c r="K290" s="2"/>
      <c r="M290" s="2"/>
      <c r="O290" s="2"/>
      <c r="Q290" s="2"/>
      <c r="S290" s="2"/>
    </row>
    <row r="291">
      <c r="E291" s="2"/>
      <c r="G291" s="2"/>
      <c r="I291" s="2"/>
      <c r="K291" s="2"/>
      <c r="M291" s="2"/>
      <c r="O291" s="2"/>
      <c r="Q291" s="2"/>
      <c r="S291" s="2"/>
    </row>
    <row r="292">
      <c r="E292" s="2"/>
      <c r="G292" s="2"/>
      <c r="I292" s="2"/>
      <c r="K292" s="2"/>
      <c r="M292" s="2"/>
      <c r="O292" s="2"/>
      <c r="Q292" s="2"/>
      <c r="S292" s="2"/>
    </row>
    <row r="293">
      <c r="E293" s="2"/>
      <c r="G293" s="2"/>
      <c r="I293" s="2"/>
      <c r="K293" s="2"/>
      <c r="M293" s="2"/>
      <c r="O293" s="2"/>
      <c r="Q293" s="2"/>
      <c r="S293" s="2"/>
    </row>
    <row r="294">
      <c r="E294" s="2"/>
      <c r="G294" s="2"/>
      <c r="I294" s="2"/>
      <c r="K294" s="2"/>
      <c r="M294" s="2"/>
      <c r="O294" s="2"/>
      <c r="Q294" s="2"/>
      <c r="S294" s="2"/>
    </row>
    <row r="295">
      <c r="E295" s="2"/>
      <c r="G295" s="2"/>
      <c r="I295" s="2"/>
      <c r="K295" s="2"/>
      <c r="M295" s="2"/>
      <c r="O295" s="2"/>
      <c r="Q295" s="2"/>
      <c r="S295" s="2"/>
    </row>
    <row r="296">
      <c r="E296" s="2"/>
      <c r="G296" s="2"/>
      <c r="I296" s="2"/>
      <c r="K296" s="2"/>
      <c r="M296" s="2"/>
      <c r="O296" s="2"/>
      <c r="Q296" s="2"/>
      <c r="S296" s="2"/>
    </row>
    <row r="297">
      <c r="E297" s="2"/>
      <c r="G297" s="2"/>
      <c r="I297" s="2"/>
      <c r="K297" s="2"/>
      <c r="M297" s="2"/>
      <c r="O297" s="2"/>
      <c r="Q297" s="2"/>
      <c r="S297" s="2"/>
    </row>
    <row r="298">
      <c r="E298" s="2"/>
      <c r="G298" s="2"/>
      <c r="I298" s="2"/>
      <c r="K298" s="2"/>
      <c r="M298" s="2"/>
      <c r="O298" s="2"/>
      <c r="Q298" s="2"/>
      <c r="S298" s="2"/>
    </row>
    <row r="299">
      <c r="E299" s="2"/>
      <c r="G299" s="2"/>
      <c r="I299" s="2"/>
      <c r="K299" s="2"/>
      <c r="M299" s="2"/>
      <c r="O299" s="2"/>
      <c r="Q299" s="2"/>
      <c r="S299" s="2"/>
    </row>
    <row r="300">
      <c r="E300" s="2"/>
      <c r="G300" s="2"/>
      <c r="I300" s="2"/>
      <c r="K300" s="2"/>
      <c r="M300" s="2"/>
      <c r="O300" s="2"/>
      <c r="Q300" s="2"/>
      <c r="S300" s="2"/>
    </row>
    <row r="301">
      <c r="E301" s="2"/>
      <c r="G301" s="2"/>
      <c r="I301" s="2"/>
      <c r="K301" s="2"/>
      <c r="M301" s="2"/>
      <c r="O301" s="2"/>
      <c r="Q301" s="2"/>
      <c r="S301" s="2"/>
    </row>
    <row r="302">
      <c r="E302" s="2"/>
      <c r="G302" s="2"/>
      <c r="I302" s="2"/>
      <c r="K302" s="2"/>
      <c r="M302" s="2"/>
      <c r="O302" s="2"/>
      <c r="Q302" s="2"/>
      <c r="S302" s="2"/>
    </row>
    <row r="303">
      <c r="E303" s="2"/>
      <c r="G303" s="2"/>
      <c r="I303" s="2"/>
      <c r="K303" s="2"/>
      <c r="M303" s="2"/>
      <c r="O303" s="2"/>
      <c r="Q303" s="2"/>
      <c r="S303" s="2"/>
    </row>
    <row r="304">
      <c r="E304" s="2"/>
      <c r="G304" s="2"/>
      <c r="I304" s="2"/>
      <c r="K304" s="2"/>
      <c r="M304" s="2"/>
      <c r="O304" s="2"/>
      <c r="Q304" s="2"/>
      <c r="S304" s="2"/>
    </row>
    <row r="305">
      <c r="E305" s="2"/>
      <c r="G305" s="2"/>
      <c r="I305" s="2"/>
      <c r="K305" s="2"/>
      <c r="M305" s="2"/>
      <c r="O305" s="2"/>
      <c r="Q305" s="2"/>
      <c r="S305" s="2"/>
    </row>
    <row r="306">
      <c r="E306" s="2"/>
      <c r="G306" s="2"/>
      <c r="I306" s="2"/>
      <c r="K306" s="2"/>
      <c r="M306" s="2"/>
      <c r="O306" s="2"/>
      <c r="Q306" s="2"/>
      <c r="S306" s="2"/>
    </row>
    <row r="307">
      <c r="E307" s="2"/>
      <c r="G307" s="2"/>
      <c r="I307" s="2"/>
      <c r="K307" s="2"/>
      <c r="M307" s="2"/>
      <c r="O307" s="2"/>
      <c r="Q307" s="2"/>
      <c r="S307" s="2"/>
    </row>
    <row r="308">
      <c r="E308" s="2"/>
      <c r="G308" s="2"/>
      <c r="I308" s="2"/>
      <c r="K308" s="2"/>
      <c r="M308" s="2"/>
      <c r="O308" s="2"/>
      <c r="Q308" s="2"/>
      <c r="S308" s="2"/>
    </row>
    <row r="309">
      <c r="E309" s="2"/>
      <c r="G309" s="2"/>
      <c r="I309" s="2"/>
      <c r="K309" s="2"/>
      <c r="M309" s="2"/>
      <c r="O309" s="2"/>
      <c r="Q309" s="2"/>
      <c r="S309" s="2"/>
    </row>
    <row r="310">
      <c r="E310" s="2"/>
      <c r="G310" s="2"/>
      <c r="I310" s="2"/>
      <c r="K310" s="2"/>
      <c r="M310" s="2"/>
      <c r="O310" s="2"/>
      <c r="Q310" s="2"/>
      <c r="S310" s="2"/>
    </row>
    <row r="311">
      <c r="E311" s="2"/>
      <c r="G311" s="2"/>
      <c r="I311" s="2"/>
      <c r="K311" s="2"/>
      <c r="M311" s="2"/>
      <c r="O311" s="2"/>
      <c r="Q311" s="2"/>
      <c r="S311" s="2"/>
    </row>
    <row r="312">
      <c r="E312" s="2"/>
      <c r="G312" s="2"/>
      <c r="I312" s="2"/>
      <c r="K312" s="2"/>
      <c r="M312" s="2"/>
      <c r="O312" s="2"/>
      <c r="Q312" s="2"/>
      <c r="S312" s="2"/>
    </row>
    <row r="313">
      <c r="E313" s="2"/>
      <c r="G313" s="2"/>
      <c r="I313" s="2"/>
      <c r="K313" s="2"/>
      <c r="M313" s="2"/>
      <c r="O313" s="2"/>
      <c r="Q313" s="2"/>
      <c r="S313" s="2"/>
    </row>
    <row r="314">
      <c r="E314" s="2"/>
      <c r="G314" s="2"/>
      <c r="I314" s="2"/>
      <c r="K314" s="2"/>
      <c r="M314" s="2"/>
      <c r="O314" s="2"/>
      <c r="Q314" s="2"/>
      <c r="S314" s="2"/>
    </row>
    <row r="315">
      <c r="E315" s="2"/>
      <c r="G315" s="2"/>
      <c r="I315" s="2"/>
      <c r="K315" s="2"/>
      <c r="M315" s="2"/>
      <c r="O315" s="2"/>
      <c r="Q315" s="2"/>
      <c r="S315" s="2"/>
    </row>
    <row r="316">
      <c r="E316" s="2"/>
      <c r="G316" s="2"/>
      <c r="I316" s="2"/>
      <c r="K316" s="2"/>
      <c r="M316" s="2"/>
      <c r="O316" s="2"/>
      <c r="Q316" s="2"/>
      <c r="S316" s="2"/>
    </row>
    <row r="317">
      <c r="E317" s="2"/>
      <c r="G317" s="2"/>
      <c r="I317" s="2"/>
      <c r="K317" s="2"/>
      <c r="M317" s="2"/>
      <c r="O317" s="2"/>
      <c r="Q317" s="2"/>
      <c r="S317" s="2"/>
    </row>
    <row r="318">
      <c r="E318" s="2"/>
      <c r="G318" s="2"/>
      <c r="I318" s="2"/>
      <c r="K318" s="2"/>
      <c r="M318" s="2"/>
      <c r="O318" s="2"/>
      <c r="Q318" s="2"/>
      <c r="S318" s="2"/>
    </row>
    <row r="319">
      <c r="E319" s="2"/>
      <c r="G319" s="2"/>
      <c r="I319" s="2"/>
      <c r="K319" s="2"/>
      <c r="M319" s="2"/>
      <c r="O319" s="2"/>
      <c r="Q319" s="2"/>
      <c r="S319" s="2"/>
    </row>
    <row r="320">
      <c r="E320" s="2"/>
      <c r="G320" s="2"/>
      <c r="I320" s="2"/>
      <c r="K320" s="2"/>
      <c r="M320" s="2"/>
      <c r="O320" s="2"/>
      <c r="Q320" s="2"/>
      <c r="S320" s="2"/>
    </row>
    <row r="321">
      <c r="E321" s="2"/>
      <c r="G321" s="2"/>
      <c r="I321" s="2"/>
      <c r="K321" s="2"/>
      <c r="M321" s="2"/>
      <c r="O321" s="2"/>
      <c r="Q321" s="2"/>
      <c r="S321" s="2"/>
    </row>
    <row r="322">
      <c r="E322" s="2"/>
      <c r="G322" s="2"/>
      <c r="I322" s="2"/>
      <c r="K322" s="2"/>
      <c r="M322" s="2"/>
      <c r="O322" s="2"/>
      <c r="Q322" s="2"/>
      <c r="S322" s="2"/>
    </row>
    <row r="323">
      <c r="E323" s="2"/>
      <c r="G323" s="2"/>
      <c r="I323" s="2"/>
      <c r="K323" s="2"/>
      <c r="M323" s="2"/>
      <c r="O323" s="2"/>
      <c r="Q323" s="2"/>
      <c r="S323" s="2"/>
    </row>
    <row r="324">
      <c r="E324" s="2"/>
      <c r="G324" s="2"/>
      <c r="I324" s="2"/>
      <c r="K324" s="2"/>
      <c r="M324" s="2"/>
      <c r="O324" s="2"/>
      <c r="Q324" s="2"/>
      <c r="S324" s="2"/>
    </row>
    <row r="325">
      <c r="E325" s="2"/>
      <c r="G325" s="2"/>
      <c r="I325" s="2"/>
      <c r="K325" s="2"/>
      <c r="M325" s="2"/>
      <c r="O325" s="2"/>
      <c r="Q325" s="2"/>
      <c r="S325" s="2"/>
    </row>
    <row r="326">
      <c r="E326" s="2"/>
      <c r="G326" s="2"/>
      <c r="I326" s="2"/>
      <c r="K326" s="2"/>
      <c r="M326" s="2"/>
      <c r="O326" s="2"/>
      <c r="Q326" s="2"/>
      <c r="S326" s="2"/>
    </row>
    <row r="327">
      <c r="E327" s="2"/>
      <c r="G327" s="2"/>
      <c r="I327" s="2"/>
      <c r="K327" s="2"/>
      <c r="M327" s="2"/>
      <c r="O327" s="2"/>
      <c r="Q327" s="2"/>
      <c r="S327" s="2"/>
    </row>
    <row r="328">
      <c r="E328" s="2"/>
      <c r="G328" s="2"/>
      <c r="I328" s="2"/>
      <c r="K328" s="2"/>
      <c r="M328" s="2"/>
      <c r="O328" s="2"/>
      <c r="Q328" s="2"/>
      <c r="S328" s="2"/>
    </row>
    <row r="329">
      <c r="E329" s="2"/>
      <c r="G329" s="2"/>
      <c r="I329" s="2"/>
      <c r="K329" s="2"/>
      <c r="M329" s="2"/>
      <c r="O329" s="2"/>
      <c r="Q329" s="2"/>
      <c r="S329" s="2"/>
    </row>
    <row r="330">
      <c r="E330" s="2"/>
      <c r="G330" s="2"/>
      <c r="I330" s="2"/>
      <c r="K330" s="2"/>
      <c r="M330" s="2"/>
      <c r="O330" s="2"/>
      <c r="Q330" s="2"/>
      <c r="S330" s="2"/>
    </row>
    <row r="331">
      <c r="E331" s="2"/>
      <c r="G331" s="2"/>
      <c r="I331" s="2"/>
      <c r="K331" s="2"/>
      <c r="M331" s="2"/>
      <c r="O331" s="2"/>
      <c r="Q331" s="2"/>
      <c r="S331" s="2"/>
    </row>
    <row r="332">
      <c r="E332" s="2"/>
      <c r="G332" s="2"/>
      <c r="I332" s="2"/>
      <c r="K332" s="2"/>
      <c r="M332" s="2"/>
      <c r="O332" s="2"/>
      <c r="Q332" s="2"/>
      <c r="S332" s="2"/>
    </row>
    <row r="333">
      <c r="E333" s="2"/>
      <c r="G333" s="2"/>
      <c r="I333" s="2"/>
      <c r="K333" s="2"/>
      <c r="M333" s="2"/>
      <c r="O333" s="2"/>
      <c r="Q333" s="2"/>
      <c r="S333" s="2"/>
    </row>
    <row r="334">
      <c r="E334" s="2"/>
      <c r="G334" s="2"/>
      <c r="I334" s="2"/>
      <c r="K334" s="2"/>
      <c r="M334" s="2"/>
      <c r="O334" s="2"/>
      <c r="Q334" s="2"/>
      <c r="S334" s="2"/>
    </row>
    <row r="335">
      <c r="E335" s="2"/>
      <c r="G335" s="2"/>
      <c r="I335" s="2"/>
      <c r="K335" s="2"/>
      <c r="M335" s="2"/>
      <c r="O335" s="2"/>
      <c r="Q335" s="2"/>
      <c r="S335" s="2"/>
    </row>
    <row r="336">
      <c r="E336" s="2"/>
      <c r="G336" s="2"/>
      <c r="I336" s="2"/>
      <c r="K336" s="2"/>
      <c r="M336" s="2"/>
      <c r="O336" s="2"/>
      <c r="Q336" s="2"/>
      <c r="S336" s="2"/>
    </row>
    <row r="337">
      <c r="E337" s="2"/>
      <c r="G337" s="2"/>
      <c r="I337" s="2"/>
      <c r="K337" s="2"/>
      <c r="M337" s="2"/>
      <c r="O337" s="2"/>
      <c r="Q337" s="2"/>
      <c r="S337" s="2"/>
    </row>
    <row r="338">
      <c r="E338" s="2"/>
      <c r="G338" s="2"/>
      <c r="I338" s="2"/>
      <c r="K338" s="2"/>
      <c r="M338" s="2"/>
      <c r="O338" s="2"/>
      <c r="Q338" s="2"/>
      <c r="S338" s="2"/>
    </row>
    <row r="339">
      <c r="E339" s="2"/>
      <c r="G339" s="2"/>
      <c r="I339" s="2"/>
      <c r="K339" s="2"/>
      <c r="M339" s="2"/>
      <c r="O339" s="2"/>
      <c r="Q339" s="2"/>
      <c r="S339" s="2"/>
    </row>
    <row r="340">
      <c r="E340" s="2"/>
      <c r="G340" s="2"/>
      <c r="I340" s="2"/>
      <c r="K340" s="2"/>
      <c r="M340" s="2"/>
      <c r="O340" s="2"/>
      <c r="Q340" s="2"/>
      <c r="S340" s="2"/>
    </row>
    <row r="341">
      <c r="E341" s="2"/>
      <c r="G341" s="2"/>
      <c r="I341" s="2"/>
      <c r="K341" s="2"/>
      <c r="M341" s="2"/>
      <c r="O341" s="2"/>
      <c r="Q341" s="2"/>
      <c r="S341" s="2"/>
    </row>
    <row r="342">
      <c r="E342" s="2"/>
      <c r="G342" s="2"/>
      <c r="I342" s="2"/>
      <c r="K342" s="2"/>
      <c r="M342" s="2"/>
      <c r="O342" s="2"/>
      <c r="Q342" s="2"/>
      <c r="S342" s="2"/>
    </row>
    <row r="343">
      <c r="E343" s="2"/>
      <c r="G343" s="2"/>
      <c r="I343" s="2"/>
      <c r="K343" s="2"/>
      <c r="M343" s="2"/>
      <c r="O343" s="2"/>
      <c r="Q343" s="2"/>
      <c r="S343" s="2"/>
    </row>
    <row r="344">
      <c r="E344" s="2"/>
      <c r="G344" s="2"/>
      <c r="I344" s="2"/>
      <c r="K344" s="2"/>
      <c r="M344" s="2"/>
      <c r="O344" s="2"/>
      <c r="Q344" s="2"/>
      <c r="S344" s="2"/>
    </row>
    <row r="345">
      <c r="E345" s="2"/>
      <c r="G345" s="2"/>
      <c r="I345" s="2"/>
      <c r="K345" s="2"/>
      <c r="M345" s="2"/>
      <c r="O345" s="2"/>
      <c r="Q345" s="2"/>
      <c r="S345" s="2"/>
    </row>
    <row r="346">
      <c r="E346" s="2"/>
      <c r="G346" s="2"/>
      <c r="I346" s="2"/>
      <c r="K346" s="2"/>
      <c r="M346" s="2"/>
      <c r="O346" s="2"/>
      <c r="Q346" s="2"/>
      <c r="S346" s="2"/>
    </row>
    <row r="347">
      <c r="E347" s="2"/>
      <c r="G347" s="2"/>
      <c r="I347" s="2"/>
      <c r="K347" s="2"/>
      <c r="M347" s="2"/>
      <c r="O347" s="2"/>
      <c r="Q347" s="2"/>
      <c r="S347" s="2"/>
    </row>
    <row r="348">
      <c r="E348" s="2"/>
      <c r="G348" s="2"/>
      <c r="I348" s="2"/>
      <c r="K348" s="2"/>
      <c r="M348" s="2"/>
      <c r="O348" s="2"/>
      <c r="Q348" s="2"/>
      <c r="S348" s="2"/>
    </row>
    <row r="349">
      <c r="E349" s="2"/>
      <c r="G349" s="2"/>
      <c r="I349" s="2"/>
      <c r="K349" s="2"/>
      <c r="M349" s="2"/>
      <c r="O349" s="2"/>
      <c r="Q349" s="2"/>
      <c r="S349" s="2"/>
    </row>
    <row r="350">
      <c r="E350" s="2"/>
      <c r="G350" s="2"/>
      <c r="I350" s="2"/>
      <c r="K350" s="2"/>
      <c r="M350" s="2"/>
      <c r="O350" s="2"/>
      <c r="Q350" s="2"/>
      <c r="S350" s="2"/>
    </row>
    <row r="351">
      <c r="E351" s="2"/>
      <c r="G351" s="2"/>
      <c r="I351" s="2"/>
      <c r="K351" s="2"/>
      <c r="M351" s="2"/>
      <c r="O351" s="2"/>
      <c r="Q351" s="2"/>
      <c r="S351" s="2"/>
    </row>
    <row r="352">
      <c r="E352" s="2"/>
      <c r="G352" s="2"/>
      <c r="I352" s="2"/>
      <c r="K352" s="2"/>
      <c r="M352" s="2"/>
      <c r="O352" s="2"/>
      <c r="Q352" s="2"/>
      <c r="S352" s="2"/>
    </row>
    <row r="353">
      <c r="E353" s="2"/>
      <c r="G353" s="2"/>
      <c r="I353" s="2"/>
      <c r="K353" s="2"/>
      <c r="M353" s="2"/>
      <c r="O353" s="2"/>
      <c r="Q353" s="2"/>
      <c r="S353" s="2"/>
    </row>
    <row r="354">
      <c r="E354" s="2"/>
      <c r="G354" s="2"/>
      <c r="I354" s="2"/>
      <c r="K354" s="2"/>
      <c r="M354" s="2"/>
      <c r="O354" s="2"/>
      <c r="Q354" s="2"/>
      <c r="S354" s="2"/>
    </row>
    <row r="355">
      <c r="E355" s="2"/>
      <c r="G355" s="2"/>
      <c r="I355" s="2"/>
      <c r="K355" s="2"/>
      <c r="M355" s="2"/>
      <c r="O355" s="2"/>
      <c r="Q355" s="2"/>
      <c r="S355" s="2"/>
    </row>
    <row r="356">
      <c r="E356" s="2"/>
      <c r="G356" s="2"/>
      <c r="I356" s="2"/>
      <c r="K356" s="2"/>
      <c r="M356" s="2"/>
      <c r="O356" s="2"/>
      <c r="Q356" s="2"/>
      <c r="S356" s="2"/>
    </row>
    <row r="357">
      <c r="E357" s="2"/>
      <c r="G357" s="2"/>
      <c r="I357" s="2"/>
      <c r="K357" s="2"/>
      <c r="M357" s="2"/>
      <c r="O357" s="2"/>
      <c r="Q357" s="2"/>
      <c r="S357" s="2"/>
    </row>
    <row r="358">
      <c r="E358" s="2"/>
      <c r="G358" s="2"/>
      <c r="I358" s="2"/>
      <c r="K358" s="2"/>
      <c r="M358" s="2"/>
      <c r="O358" s="2"/>
      <c r="Q358" s="2"/>
      <c r="S358" s="2"/>
    </row>
    <row r="359">
      <c r="E359" s="2"/>
      <c r="G359" s="2"/>
      <c r="I359" s="2"/>
      <c r="K359" s="2"/>
      <c r="M359" s="2"/>
      <c r="O359" s="2"/>
      <c r="Q359" s="2"/>
      <c r="S359" s="2"/>
    </row>
    <row r="360">
      <c r="E360" s="2"/>
      <c r="G360" s="2"/>
      <c r="I360" s="2"/>
      <c r="K360" s="2"/>
      <c r="M360" s="2"/>
      <c r="O360" s="2"/>
      <c r="Q360" s="2"/>
      <c r="S360" s="2"/>
    </row>
    <row r="361">
      <c r="E361" s="2"/>
      <c r="G361" s="2"/>
      <c r="I361" s="2"/>
      <c r="K361" s="2"/>
      <c r="M361" s="2"/>
      <c r="O361" s="2"/>
      <c r="Q361" s="2"/>
      <c r="S361" s="2"/>
    </row>
    <row r="362">
      <c r="E362" s="2"/>
      <c r="G362" s="2"/>
      <c r="I362" s="2"/>
      <c r="K362" s="2"/>
      <c r="M362" s="2"/>
      <c r="O362" s="2"/>
      <c r="Q362" s="2"/>
      <c r="S362" s="2"/>
    </row>
    <row r="363">
      <c r="E363" s="2"/>
      <c r="G363" s="2"/>
      <c r="I363" s="2"/>
      <c r="K363" s="2"/>
      <c r="M363" s="2"/>
      <c r="O363" s="2"/>
      <c r="Q363" s="2"/>
      <c r="S363" s="2"/>
    </row>
    <row r="364">
      <c r="E364" s="2"/>
      <c r="G364" s="2"/>
      <c r="I364" s="2"/>
      <c r="K364" s="2"/>
      <c r="M364" s="2"/>
      <c r="O364" s="2"/>
      <c r="Q364" s="2"/>
      <c r="S364" s="2"/>
    </row>
    <row r="365">
      <c r="E365" s="2"/>
      <c r="G365" s="2"/>
      <c r="I365" s="2"/>
      <c r="K365" s="2"/>
      <c r="M365" s="2"/>
      <c r="O365" s="2"/>
      <c r="Q365" s="2"/>
      <c r="S365" s="2"/>
    </row>
    <row r="366">
      <c r="E366" s="2"/>
      <c r="G366" s="2"/>
      <c r="I366" s="2"/>
      <c r="K366" s="2"/>
      <c r="M366" s="2"/>
      <c r="O366" s="2"/>
      <c r="Q366" s="2"/>
      <c r="S366" s="2"/>
    </row>
    <row r="367">
      <c r="E367" s="2"/>
      <c r="G367" s="2"/>
      <c r="I367" s="2"/>
      <c r="K367" s="2"/>
      <c r="M367" s="2"/>
      <c r="O367" s="2"/>
      <c r="Q367" s="2"/>
      <c r="S367" s="2"/>
    </row>
    <row r="368">
      <c r="E368" s="2"/>
      <c r="G368" s="2"/>
      <c r="I368" s="2"/>
      <c r="K368" s="2"/>
      <c r="M368" s="2"/>
      <c r="O368" s="2"/>
      <c r="Q368" s="2"/>
      <c r="S368" s="2"/>
    </row>
    <row r="369">
      <c r="E369" s="2"/>
      <c r="G369" s="2"/>
      <c r="I369" s="2"/>
      <c r="K369" s="2"/>
      <c r="M369" s="2"/>
      <c r="O369" s="2"/>
      <c r="Q369" s="2"/>
      <c r="S369" s="2"/>
    </row>
    <row r="370">
      <c r="E370" s="2"/>
      <c r="G370" s="2"/>
      <c r="I370" s="2"/>
      <c r="K370" s="2"/>
      <c r="M370" s="2"/>
      <c r="O370" s="2"/>
      <c r="Q370" s="2"/>
      <c r="S370" s="2"/>
    </row>
    <row r="371">
      <c r="E371" s="2"/>
      <c r="G371" s="2"/>
      <c r="I371" s="2"/>
      <c r="K371" s="2"/>
      <c r="M371" s="2"/>
      <c r="O371" s="2"/>
      <c r="Q371" s="2"/>
      <c r="S371" s="2"/>
    </row>
    <row r="372">
      <c r="E372" s="2"/>
      <c r="G372" s="2"/>
      <c r="I372" s="2"/>
      <c r="K372" s="2"/>
      <c r="M372" s="2"/>
      <c r="O372" s="2"/>
      <c r="Q372" s="2"/>
      <c r="S372" s="2"/>
    </row>
    <row r="373">
      <c r="E373" s="2"/>
      <c r="G373" s="2"/>
      <c r="I373" s="2"/>
      <c r="K373" s="2"/>
      <c r="M373" s="2"/>
      <c r="O373" s="2"/>
      <c r="Q373" s="2"/>
      <c r="S373" s="2"/>
    </row>
    <row r="374">
      <c r="E374" s="2"/>
      <c r="G374" s="2"/>
      <c r="I374" s="2"/>
      <c r="K374" s="2"/>
      <c r="M374" s="2"/>
      <c r="O374" s="2"/>
      <c r="Q374" s="2"/>
      <c r="S374" s="2"/>
    </row>
    <row r="375">
      <c r="E375" s="2"/>
      <c r="G375" s="2"/>
      <c r="I375" s="2"/>
      <c r="K375" s="2"/>
      <c r="M375" s="2"/>
      <c r="O375" s="2"/>
      <c r="Q375" s="2"/>
      <c r="S375" s="2"/>
    </row>
    <row r="376">
      <c r="E376" s="2"/>
      <c r="G376" s="2"/>
      <c r="I376" s="2"/>
      <c r="K376" s="2"/>
      <c r="M376" s="2"/>
      <c r="O376" s="2"/>
      <c r="Q376" s="2"/>
      <c r="S376" s="2"/>
    </row>
    <row r="377">
      <c r="E377" s="2"/>
      <c r="G377" s="2"/>
      <c r="I377" s="2"/>
      <c r="K377" s="2"/>
      <c r="M377" s="2"/>
      <c r="O377" s="2"/>
      <c r="Q377" s="2"/>
      <c r="S377" s="2"/>
    </row>
    <row r="378">
      <c r="E378" s="2"/>
      <c r="G378" s="2"/>
      <c r="I378" s="2"/>
      <c r="K378" s="2"/>
      <c r="M378" s="2"/>
      <c r="O378" s="2"/>
      <c r="Q378" s="2"/>
      <c r="S378" s="2"/>
    </row>
    <row r="379">
      <c r="E379" s="2"/>
      <c r="G379" s="2"/>
      <c r="I379" s="2"/>
      <c r="K379" s="2"/>
      <c r="M379" s="2"/>
      <c r="O379" s="2"/>
      <c r="Q379" s="2"/>
      <c r="S379" s="2"/>
    </row>
    <row r="380">
      <c r="E380" s="2"/>
      <c r="G380" s="2"/>
      <c r="I380" s="2"/>
      <c r="K380" s="2"/>
      <c r="M380" s="2"/>
      <c r="O380" s="2"/>
      <c r="Q380" s="2"/>
      <c r="S380" s="2"/>
    </row>
    <row r="381">
      <c r="E381" s="2"/>
      <c r="G381" s="2"/>
      <c r="I381" s="2"/>
      <c r="K381" s="2"/>
      <c r="M381" s="2"/>
      <c r="O381" s="2"/>
      <c r="Q381" s="2"/>
      <c r="S381" s="2"/>
    </row>
    <row r="382">
      <c r="E382" s="2"/>
      <c r="G382" s="2"/>
      <c r="I382" s="2"/>
      <c r="K382" s="2"/>
      <c r="M382" s="2"/>
      <c r="O382" s="2"/>
      <c r="Q382" s="2"/>
      <c r="S382" s="2"/>
    </row>
    <row r="383">
      <c r="E383" s="2"/>
      <c r="G383" s="2"/>
      <c r="I383" s="2"/>
      <c r="K383" s="2"/>
      <c r="M383" s="2"/>
      <c r="O383" s="2"/>
      <c r="Q383" s="2"/>
      <c r="S383" s="2"/>
    </row>
    <row r="384">
      <c r="E384" s="2"/>
      <c r="G384" s="2"/>
      <c r="I384" s="2"/>
      <c r="K384" s="2"/>
      <c r="M384" s="2"/>
      <c r="O384" s="2"/>
      <c r="Q384" s="2"/>
      <c r="S384" s="2"/>
    </row>
    <row r="385">
      <c r="E385" s="2"/>
      <c r="G385" s="2"/>
      <c r="I385" s="2"/>
      <c r="K385" s="2"/>
      <c r="M385" s="2"/>
      <c r="O385" s="2"/>
      <c r="Q385" s="2"/>
      <c r="S385" s="2"/>
    </row>
    <row r="386">
      <c r="E386" s="2"/>
      <c r="G386" s="2"/>
      <c r="I386" s="2"/>
      <c r="K386" s="2"/>
      <c r="M386" s="2"/>
      <c r="O386" s="2"/>
      <c r="Q386" s="2"/>
      <c r="S386" s="2"/>
    </row>
    <row r="387">
      <c r="E387" s="2"/>
      <c r="G387" s="2"/>
      <c r="I387" s="2"/>
      <c r="K387" s="2"/>
      <c r="M387" s="2"/>
      <c r="O387" s="2"/>
      <c r="Q387" s="2"/>
      <c r="S387" s="2"/>
    </row>
    <row r="388">
      <c r="E388" s="2"/>
      <c r="G388" s="2"/>
      <c r="I388" s="2"/>
      <c r="K388" s="2"/>
      <c r="M388" s="2"/>
      <c r="O388" s="2"/>
      <c r="Q388" s="2"/>
      <c r="S388" s="2"/>
    </row>
    <row r="389">
      <c r="E389" s="2"/>
      <c r="G389" s="2"/>
      <c r="I389" s="2"/>
      <c r="K389" s="2"/>
      <c r="M389" s="2"/>
      <c r="O389" s="2"/>
      <c r="Q389" s="2"/>
      <c r="S389" s="2"/>
    </row>
    <row r="390">
      <c r="E390" s="2"/>
      <c r="G390" s="2"/>
      <c r="I390" s="2"/>
      <c r="K390" s="2"/>
      <c r="M390" s="2"/>
      <c r="O390" s="2"/>
      <c r="Q390" s="2"/>
      <c r="S390" s="2"/>
    </row>
    <row r="391">
      <c r="E391" s="2"/>
      <c r="G391" s="2"/>
      <c r="I391" s="2"/>
      <c r="K391" s="2"/>
      <c r="M391" s="2"/>
      <c r="O391" s="2"/>
      <c r="Q391" s="2"/>
      <c r="S391" s="2"/>
    </row>
    <row r="392">
      <c r="E392" s="2"/>
      <c r="G392" s="2"/>
      <c r="I392" s="2"/>
      <c r="K392" s="2"/>
      <c r="M392" s="2"/>
      <c r="O392" s="2"/>
      <c r="Q392" s="2"/>
      <c r="S392" s="2"/>
    </row>
    <row r="393">
      <c r="E393" s="2"/>
      <c r="G393" s="2"/>
      <c r="I393" s="2"/>
      <c r="K393" s="2"/>
      <c r="M393" s="2"/>
      <c r="O393" s="2"/>
      <c r="Q393" s="2"/>
      <c r="S393" s="2"/>
    </row>
    <row r="394">
      <c r="E394" s="2"/>
      <c r="G394" s="2"/>
      <c r="I394" s="2"/>
      <c r="K394" s="2"/>
      <c r="M394" s="2"/>
      <c r="O394" s="2"/>
      <c r="Q394" s="2"/>
      <c r="S394" s="2"/>
    </row>
    <row r="395">
      <c r="E395" s="2"/>
      <c r="G395" s="2"/>
      <c r="I395" s="2"/>
      <c r="K395" s="2"/>
      <c r="M395" s="2"/>
      <c r="O395" s="2"/>
      <c r="Q395" s="2"/>
      <c r="S395" s="2"/>
    </row>
    <row r="396">
      <c r="E396" s="2"/>
      <c r="G396" s="2"/>
      <c r="I396" s="2"/>
      <c r="K396" s="2"/>
      <c r="M396" s="2"/>
      <c r="O396" s="2"/>
      <c r="Q396" s="2"/>
      <c r="S396" s="2"/>
    </row>
    <row r="397">
      <c r="E397" s="2"/>
      <c r="G397" s="2"/>
      <c r="I397" s="2"/>
      <c r="K397" s="2"/>
      <c r="M397" s="2"/>
      <c r="O397" s="2"/>
      <c r="Q397" s="2"/>
      <c r="S397" s="2"/>
    </row>
    <row r="398">
      <c r="E398" s="2"/>
      <c r="G398" s="2"/>
      <c r="I398" s="2"/>
      <c r="K398" s="2"/>
      <c r="M398" s="2"/>
      <c r="O398" s="2"/>
      <c r="Q398" s="2"/>
      <c r="S398" s="2"/>
    </row>
    <row r="399">
      <c r="E399" s="2"/>
      <c r="G399" s="2"/>
      <c r="I399" s="2"/>
      <c r="K399" s="2"/>
      <c r="M399" s="2"/>
      <c r="O399" s="2"/>
      <c r="Q399" s="2"/>
      <c r="S399" s="2"/>
    </row>
    <row r="400">
      <c r="E400" s="2"/>
      <c r="G400" s="2"/>
      <c r="I400" s="2"/>
      <c r="K400" s="2"/>
      <c r="M400" s="2"/>
      <c r="O400" s="2"/>
      <c r="Q400" s="2"/>
      <c r="S400" s="2"/>
    </row>
    <row r="401">
      <c r="E401" s="2"/>
      <c r="G401" s="2"/>
      <c r="I401" s="2"/>
      <c r="K401" s="2"/>
      <c r="M401" s="2"/>
      <c r="O401" s="2"/>
      <c r="Q401" s="2"/>
      <c r="S401" s="2"/>
    </row>
    <row r="402">
      <c r="E402" s="2"/>
      <c r="G402" s="2"/>
      <c r="I402" s="2"/>
      <c r="K402" s="2"/>
      <c r="M402" s="2"/>
      <c r="O402" s="2"/>
      <c r="Q402" s="2"/>
      <c r="S402" s="2"/>
    </row>
    <row r="403">
      <c r="E403" s="2"/>
      <c r="G403" s="2"/>
      <c r="I403" s="2"/>
      <c r="K403" s="2"/>
      <c r="M403" s="2"/>
      <c r="O403" s="2"/>
      <c r="Q403" s="2"/>
      <c r="S403" s="2"/>
    </row>
    <row r="404">
      <c r="E404" s="2"/>
      <c r="G404" s="2"/>
      <c r="I404" s="2"/>
      <c r="K404" s="2"/>
      <c r="M404" s="2"/>
      <c r="O404" s="2"/>
      <c r="Q404" s="2"/>
      <c r="S404" s="2"/>
    </row>
    <row r="405">
      <c r="E405" s="2"/>
      <c r="G405" s="2"/>
      <c r="I405" s="2"/>
      <c r="K405" s="2"/>
      <c r="M405" s="2"/>
      <c r="O405" s="2"/>
      <c r="Q405" s="2"/>
      <c r="S405" s="2"/>
    </row>
    <row r="406">
      <c r="E406" s="2"/>
      <c r="G406" s="2"/>
      <c r="I406" s="2"/>
      <c r="K406" s="2"/>
      <c r="M406" s="2"/>
      <c r="O406" s="2"/>
      <c r="Q406" s="2"/>
      <c r="S406" s="2"/>
    </row>
    <row r="407">
      <c r="E407" s="2"/>
      <c r="G407" s="2"/>
      <c r="I407" s="2"/>
      <c r="K407" s="2"/>
      <c r="M407" s="2"/>
      <c r="O407" s="2"/>
      <c r="Q407" s="2"/>
      <c r="S407" s="2"/>
    </row>
    <row r="408">
      <c r="E408" s="2"/>
      <c r="G408" s="2"/>
      <c r="I408" s="2"/>
      <c r="K408" s="2"/>
      <c r="M408" s="2"/>
      <c r="O408" s="2"/>
      <c r="Q408" s="2"/>
      <c r="S408" s="2"/>
    </row>
    <row r="409">
      <c r="E409" s="2"/>
      <c r="G409" s="2"/>
      <c r="I409" s="2"/>
      <c r="K409" s="2"/>
      <c r="M409" s="2"/>
      <c r="O409" s="2"/>
      <c r="Q409" s="2"/>
      <c r="S409" s="2"/>
    </row>
    <row r="410">
      <c r="E410" s="2"/>
      <c r="G410" s="2"/>
      <c r="I410" s="2"/>
      <c r="K410" s="2"/>
      <c r="M410" s="2"/>
      <c r="O410" s="2"/>
      <c r="Q410" s="2"/>
      <c r="S410" s="2"/>
    </row>
    <row r="411">
      <c r="E411" s="2"/>
      <c r="G411" s="2"/>
      <c r="I411" s="2"/>
      <c r="K411" s="2"/>
      <c r="M411" s="2"/>
      <c r="O411" s="2"/>
      <c r="Q411" s="2"/>
      <c r="S411" s="2"/>
    </row>
    <row r="412">
      <c r="E412" s="2"/>
      <c r="G412" s="2"/>
      <c r="I412" s="2"/>
      <c r="K412" s="2"/>
      <c r="M412" s="2"/>
      <c r="O412" s="2"/>
      <c r="Q412" s="2"/>
      <c r="S412" s="2"/>
    </row>
    <row r="413">
      <c r="E413" s="2"/>
      <c r="G413" s="2"/>
      <c r="I413" s="2"/>
      <c r="K413" s="2"/>
      <c r="M413" s="2"/>
      <c r="O413" s="2"/>
      <c r="Q413" s="2"/>
      <c r="S413" s="2"/>
    </row>
    <row r="414">
      <c r="E414" s="2"/>
      <c r="G414" s="2"/>
      <c r="I414" s="2"/>
      <c r="K414" s="2"/>
      <c r="M414" s="2"/>
      <c r="O414" s="2"/>
      <c r="Q414" s="2"/>
      <c r="S414" s="2"/>
    </row>
    <row r="415">
      <c r="E415" s="2"/>
      <c r="G415" s="2"/>
      <c r="I415" s="2"/>
      <c r="K415" s="2"/>
      <c r="M415" s="2"/>
      <c r="O415" s="2"/>
      <c r="Q415" s="2"/>
      <c r="S415" s="2"/>
    </row>
    <row r="416">
      <c r="E416" s="2"/>
      <c r="G416" s="2"/>
      <c r="I416" s="2"/>
      <c r="K416" s="2"/>
      <c r="M416" s="2"/>
      <c r="O416" s="2"/>
      <c r="Q416" s="2"/>
      <c r="S416" s="2"/>
    </row>
    <row r="417">
      <c r="E417" s="2"/>
      <c r="G417" s="2"/>
      <c r="I417" s="2"/>
      <c r="K417" s="2"/>
      <c r="M417" s="2"/>
      <c r="O417" s="2"/>
      <c r="Q417" s="2"/>
      <c r="S417" s="2"/>
    </row>
    <row r="418">
      <c r="E418" s="2"/>
      <c r="G418" s="2"/>
      <c r="I418" s="2"/>
      <c r="K418" s="2"/>
      <c r="M418" s="2"/>
      <c r="O418" s="2"/>
      <c r="Q418" s="2"/>
      <c r="S418" s="2"/>
    </row>
    <row r="419">
      <c r="E419" s="2"/>
      <c r="G419" s="2"/>
      <c r="I419" s="2"/>
      <c r="K419" s="2"/>
      <c r="M419" s="2"/>
      <c r="O419" s="2"/>
      <c r="Q419" s="2"/>
      <c r="S419" s="2"/>
    </row>
    <row r="420">
      <c r="E420" s="2"/>
      <c r="G420" s="2"/>
      <c r="I420" s="2"/>
      <c r="K420" s="2"/>
      <c r="M420" s="2"/>
      <c r="O420" s="2"/>
      <c r="Q420" s="2"/>
      <c r="S420" s="2"/>
    </row>
    <row r="421">
      <c r="E421" s="2"/>
      <c r="G421" s="2"/>
      <c r="I421" s="2"/>
      <c r="K421" s="2"/>
      <c r="M421" s="2"/>
      <c r="O421" s="2"/>
      <c r="Q421" s="2"/>
      <c r="S421" s="2"/>
    </row>
    <row r="422">
      <c r="E422" s="2"/>
      <c r="G422" s="2"/>
      <c r="I422" s="2"/>
      <c r="K422" s="2"/>
      <c r="M422" s="2"/>
      <c r="O422" s="2"/>
      <c r="Q422" s="2"/>
      <c r="S422" s="2"/>
    </row>
    <row r="423">
      <c r="E423" s="2"/>
      <c r="G423" s="2"/>
      <c r="I423" s="2"/>
      <c r="K423" s="2"/>
      <c r="M423" s="2"/>
      <c r="O423" s="2"/>
      <c r="Q423" s="2"/>
      <c r="S423" s="2"/>
    </row>
    <row r="424">
      <c r="E424" s="2"/>
      <c r="G424" s="2"/>
      <c r="I424" s="2"/>
      <c r="K424" s="2"/>
      <c r="M424" s="2"/>
      <c r="O424" s="2"/>
      <c r="Q424" s="2"/>
      <c r="S424" s="2"/>
    </row>
    <row r="425">
      <c r="E425" s="2"/>
      <c r="G425" s="2"/>
      <c r="I425" s="2"/>
      <c r="K425" s="2"/>
      <c r="M425" s="2"/>
      <c r="O425" s="2"/>
      <c r="Q425" s="2"/>
      <c r="S425" s="2"/>
    </row>
    <row r="426">
      <c r="E426" s="2"/>
      <c r="G426" s="2"/>
      <c r="I426" s="2"/>
      <c r="K426" s="2"/>
      <c r="M426" s="2"/>
      <c r="O426" s="2"/>
      <c r="Q426" s="2"/>
      <c r="S426" s="2"/>
    </row>
    <row r="427">
      <c r="E427" s="2"/>
      <c r="G427" s="2"/>
      <c r="I427" s="2"/>
      <c r="K427" s="2"/>
      <c r="M427" s="2"/>
      <c r="O427" s="2"/>
      <c r="Q427" s="2"/>
      <c r="S427" s="2"/>
    </row>
    <row r="428">
      <c r="E428" s="2"/>
      <c r="G428" s="2"/>
      <c r="I428" s="2"/>
      <c r="K428" s="2"/>
      <c r="M428" s="2"/>
      <c r="O428" s="2"/>
      <c r="Q428" s="2"/>
      <c r="S428" s="2"/>
    </row>
    <row r="429">
      <c r="E429" s="2"/>
      <c r="G429" s="2"/>
      <c r="I429" s="2"/>
      <c r="K429" s="2"/>
      <c r="M429" s="2"/>
      <c r="O429" s="2"/>
      <c r="Q429" s="2"/>
      <c r="S429" s="2"/>
    </row>
    <row r="430">
      <c r="E430" s="2"/>
      <c r="G430" s="2"/>
      <c r="I430" s="2"/>
      <c r="K430" s="2"/>
      <c r="M430" s="2"/>
      <c r="O430" s="2"/>
      <c r="Q430" s="2"/>
      <c r="S430" s="2"/>
    </row>
    <row r="431">
      <c r="E431" s="2"/>
      <c r="G431" s="2"/>
      <c r="I431" s="2"/>
      <c r="K431" s="2"/>
      <c r="M431" s="2"/>
      <c r="O431" s="2"/>
      <c r="Q431" s="2"/>
      <c r="S431" s="2"/>
    </row>
    <row r="432">
      <c r="E432" s="2"/>
      <c r="G432" s="2"/>
      <c r="I432" s="2"/>
      <c r="K432" s="2"/>
      <c r="M432" s="2"/>
      <c r="O432" s="2"/>
      <c r="Q432" s="2"/>
      <c r="S432" s="2"/>
    </row>
    <row r="433">
      <c r="E433" s="2"/>
      <c r="G433" s="2"/>
      <c r="I433" s="2"/>
      <c r="K433" s="2"/>
      <c r="M433" s="2"/>
      <c r="O433" s="2"/>
      <c r="Q433" s="2"/>
      <c r="S433" s="2"/>
    </row>
    <row r="434">
      <c r="E434" s="2"/>
      <c r="G434" s="2"/>
      <c r="I434" s="2"/>
      <c r="K434" s="2"/>
      <c r="M434" s="2"/>
      <c r="O434" s="2"/>
      <c r="Q434" s="2"/>
      <c r="S434" s="2"/>
    </row>
    <row r="435">
      <c r="E435" s="2"/>
      <c r="G435" s="2"/>
      <c r="I435" s="2"/>
      <c r="K435" s="2"/>
      <c r="M435" s="2"/>
      <c r="O435" s="2"/>
      <c r="Q435" s="2"/>
      <c r="S435" s="2"/>
    </row>
    <row r="436">
      <c r="E436" s="2"/>
      <c r="G436" s="2"/>
      <c r="I436" s="2"/>
      <c r="K436" s="2"/>
      <c r="M436" s="2"/>
      <c r="O436" s="2"/>
      <c r="Q436" s="2"/>
      <c r="S436" s="2"/>
    </row>
    <row r="437">
      <c r="E437" s="2"/>
      <c r="G437" s="2"/>
      <c r="I437" s="2"/>
      <c r="K437" s="2"/>
      <c r="M437" s="2"/>
      <c r="O437" s="2"/>
      <c r="Q437" s="2"/>
      <c r="S437" s="2"/>
    </row>
    <row r="438">
      <c r="E438" s="2"/>
      <c r="G438" s="2"/>
      <c r="I438" s="2"/>
      <c r="K438" s="2"/>
      <c r="M438" s="2"/>
      <c r="O438" s="2"/>
      <c r="Q438" s="2"/>
      <c r="S438" s="2"/>
    </row>
    <row r="439">
      <c r="E439" s="2"/>
      <c r="G439" s="2"/>
      <c r="I439" s="2"/>
      <c r="K439" s="2"/>
      <c r="M439" s="2"/>
      <c r="O439" s="2"/>
      <c r="Q439" s="2"/>
      <c r="S439" s="2"/>
    </row>
    <row r="440">
      <c r="E440" s="2"/>
      <c r="G440" s="2"/>
      <c r="I440" s="2"/>
      <c r="K440" s="2"/>
      <c r="M440" s="2"/>
      <c r="O440" s="2"/>
      <c r="Q440" s="2"/>
      <c r="S440" s="2"/>
    </row>
    <row r="441">
      <c r="E441" s="2"/>
      <c r="G441" s="2"/>
      <c r="I441" s="2"/>
      <c r="K441" s="2"/>
      <c r="M441" s="2"/>
      <c r="O441" s="2"/>
      <c r="Q441" s="2"/>
      <c r="S441" s="2"/>
    </row>
    <row r="442">
      <c r="E442" s="2"/>
      <c r="G442" s="2"/>
      <c r="I442" s="2"/>
      <c r="K442" s="2"/>
      <c r="M442" s="2"/>
      <c r="O442" s="2"/>
      <c r="Q442" s="2"/>
      <c r="S442" s="2"/>
    </row>
    <row r="443">
      <c r="E443" s="2"/>
      <c r="G443" s="2"/>
      <c r="I443" s="2"/>
      <c r="K443" s="2"/>
      <c r="M443" s="2"/>
      <c r="O443" s="2"/>
      <c r="Q443" s="2"/>
      <c r="S443" s="2"/>
    </row>
    <row r="444">
      <c r="E444" s="2"/>
      <c r="G444" s="2"/>
      <c r="I444" s="2"/>
      <c r="K444" s="2"/>
      <c r="M444" s="2"/>
      <c r="O444" s="2"/>
      <c r="Q444" s="2"/>
      <c r="S444" s="2"/>
    </row>
    <row r="445">
      <c r="E445" s="2"/>
      <c r="G445" s="2"/>
      <c r="I445" s="2"/>
      <c r="K445" s="2"/>
      <c r="M445" s="2"/>
      <c r="O445" s="2"/>
      <c r="Q445" s="2"/>
      <c r="S445" s="2"/>
    </row>
    <row r="446">
      <c r="E446" s="2"/>
      <c r="G446" s="2"/>
      <c r="I446" s="2"/>
      <c r="K446" s="2"/>
      <c r="M446" s="2"/>
      <c r="O446" s="2"/>
      <c r="Q446" s="2"/>
      <c r="S446" s="2"/>
    </row>
    <row r="447">
      <c r="E447" s="2"/>
      <c r="G447" s="2"/>
      <c r="I447" s="2"/>
      <c r="K447" s="2"/>
      <c r="M447" s="2"/>
      <c r="O447" s="2"/>
      <c r="Q447" s="2"/>
      <c r="S447" s="2"/>
    </row>
    <row r="448">
      <c r="E448" s="2"/>
      <c r="G448" s="2"/>
      <c r="I448" s="2"/>
      <c r="K448" s="2"/>
      <c r="M448" s="2"/>
      <c r="O448" s="2"/>
      <c r="Q448" s="2"/>
      <c r="S448" s="2"/>
    </row>
    <row r="449">
      <c r="E449" s="2"/>
      <c r="G449" s="2"/>
      <c r="I449" s="2"/>
      <c r="K449" s="2"/>
      <c r="M449" s="2"/>
      <c r="O449" s="2"/>
      <c r="Q449" s="2"/>
      <c r="S449" s="2"/>
    </row>
    <row r="450">
      <c r="E450" s="2"/>
      <c r="G450" s="2"/>
      <c r="I450" s="2"/>
      <c r="K450" s="2"/>
      <c r="M450" s="2"/>
      <c r="O450" s="2"/>
      <c r="Q450" s="2"/>
      <c r="S450" s="2"/>
    </row>
    <row r="451">
      <c r="E451" s="2"/>
      <c r="G451" s="2"/>
      <c r="I451" s="2"/>
      <c r="K451" s="2"/>
      <c r="M451" s="2"/>
      <c r="O451" s="2"/>
      <c r="Q451" s="2"/>
      <c r="S451" s="2"/>
    </row>
    <row r="452">
      <c r="E452" s="2"/>
      <c r="G452" s="2"/>
      <c r="I452" s="2"/>
      <c r="K452" s="2"/>
      <c r="M452" s="2"/>
      <c r="O452" s="2"/>
      <c r="Q452" s="2"/>
      <c r="S452" s="2"/>
    </row>
    <row r="453">
      <c r="E453" s="2"/>
      <c r="G453" s="2"/>
      <c r="I453" s="2"/>
      <c r="K453" s="2"/>
      <c r="M453" s="2"/>
      <c r="O453" s="2"/>
      <c r="Q453" s="2"/>
      <c r="S453" s="2"/>
    </row>
    <row r="454">
      <c r="E454" s="2"/>
      <c r="G454" s="2"/>
      <c r="I454" s="2"/>
      <c r="K454" s="2"/>
      <c r="M454" s="2"/>
      <c r="O454" s="2"/>
      <c r="Q454" s="2"/>
      <c r="S454" s="2"/>
    </row>
    <row r="455">
      <c r="E455" s="2"/>
      <c r="G455" s="2"/>
      <c r="I455" s="2"/>
      <c r="K455" s="2"/>
      <c r="M455" s="2"/>
      <c r="O455" s="2"/>
      <c r="Q455" s="2"/>
      <c r="S455" s="2"/>
    </row>
    <row r="456">
      <c r="E456" s="2"/>
      <c r="G456" s="2"/>
      <c r="I456" s="2"/>
      <c r="K456" s="2"/>
      <c r="M456" s="2"/>
      <c r="O456" s="2"/>
      <c r="Q456" s="2"/>
      <c r="S456" s="2"/>
    </row>
    <row r="457">
      <c r="E457" s="2"/>
      <c r="G457" s="2"/>
      <c r="I457" s="2"/>
      <c r="K457" s="2"/>
      <c r="M457" s="2"/>
      <c r="O457" s="2"/>
      <c r="Q457" s="2"/>
      <c r="S457" s="2"/>
    </row>
    <row r="458">
      <c r="E458" s="2"/>
      <c r="G458" s="2"/>
      <c r="I458" s="2"/>
      <c r="K458" s="2"/>
      <c r="M458" s="2"/>
      <c r="O458" s="2"/>
      <c r="Q458" s="2"/>
      <c r="S458" s="2"/>
    </row>
    <row r="459">
      <c r="E459" s="2"/>
      <c r="G459" s="2"/>
      <c r="I459" s="2"/>
      <c r="K459" s="2"/>
      <c r="M459" s="2"/>
      <c r="O459" s="2"/>
      <c r="Q459" s="2"/>
      <c r="S459" s="2"/>
    </row>
    <row r="460">
      <c r="E460" s="2"/>
      <c r="G460" s="2"/>
      <c r="I460" s="2"/>
      <c r="K460" s="2"/>
      <c r="M460" s="2"/>
      <c r="O460" s="2"/>
      <c r="Q460" s="2"/>
      <c r="S460" s="2"/>
    </row>
    <row r="461">
      <c r="E461" s="2"/>
      <c r="G461" s="2"/>
      <c r="I461" s="2"/>
      <c r="K461" s="2"/>
      <c r="M461" s="2"/>
      <c r="O461" s="2"/>
      <c r="Q461" s="2"/>
      <c r="S461" s="2"/>
    </row>
    <row r="462">
      <c r="E462" s="2"/>
      <c r="G462" s="2"/>
      <c r="I462" s="2"/>
      <c r="K462" s="2"/>
      <c r="M462" s="2"/>
      <c r="O462" s="2"/>
      <c r="Q462" s="2"/>
      <c r="S462" s="2"/>
    </row>
    <row r="463">
      <c r="E463" s="2"/>
      <c r="G463" s="2"/>
      <c r="I463" s="2"/>
      <c r="K463" s="2"/>
      <c r="M463" s="2"/>
      <c r="O463" s="2"/>
      <c r="Q463" s="2"/>
      <c r="S463" s="2"/>
    </row>
    <row r="464">
      <c r="E464" s="2"/>
      <c r="G464" s="2"/>
      <c r="I464" s="2"/>
      <c r="K464" s="2"/>
      <c r="M464" s="2"/>
      <c r="O464" s="2"/>
      <c r="Q464" s="2"/>
      <c r="S464" s="2"/>
    </row>
    <row r="465">
      <c r="E465" s="2"/>
      <c r="G465" s="2"/>
      <c r="I465" s="2"/>
      <c r="K465" s="2"/>
      <c r="M465" s="2"/>
      <c r="O465" s="2"/>
      <c r="Q465" s="2"/>
      <c r="S465" s="2"/>
    </row>
    <row r="466">
      <c r="E466" s="2"/>
      <c r="G466" s="2"/>
      <c r="I466" s="2"/>
      <c r="K466" s="2"/>
      <c r="M466" s="2"/>
      <c r="O466" s="2"/>
      <c r="Q466" s="2"/>
      <c r="S466" s="2"/>
    </row>
    <row r="467">
      <c r="E467" s="2"/>
      <c r="G467" s="2"/>
      <c r="I467" s="2"/>
      <c r="K467" s="2"/>
      <c r="M467" s="2"/>
      <c r="O467" s="2"/>
      <c r="Q467" s="2"/>
      <c r="S467" s="2"/>
    </row>
    <row r="468">
      <c r="E468" s="2"/>
      <c r="G468" s="2"/>
      <c r="I468" s="2"/>
      <c r="K468" s="2"/>
      <c r="M468" s="2"/>
      <c r="O468" s="2"/>
      <c r="Q468" s="2"/>
      <c r="S468" s="2"/>
    </row>
    <row r="469">
      <c r="E469" s="2"/>
      <c r="G469" s="2"/>
      <c r="I469" s="2"/>
      <c r="K469" s="2"/>
      <c r="M469" s="2"/>
      <c r="O469" s="2"/>
      <c r="Q469" s="2"/>
      <c r="S469" s="2"/>
    </row>
    <row r="470">
      <c r="E470" s="2"/>
      <c r="G470" s="2"/>
      <c r="I470" s="2"/>
      <c r="K470" s="2"/>
      <c r="M470" s="2"/>
      <c r="O470" s="2"/>
      <c r="Q470" s="2"/>
      <c r="S470" s="2"/>
    </row>
    <row r="471">
      <c r="E471" s="2"/>
      <c r="G471" s="2"/>
      <c r="I471" s="2"/>
      <c r="K471" s="2"/>
      <c r="M471" s="2"/>
      <c r="O471" s="2"/>
      <c r="Q471" s="2"/>
      <c r="S471" s="2"/>
    </row>
    <row r="472">
      <c r="E472" s="2"/>
      <c r="G472" s="2"/>
      <c r="I472" s="2"/>
      <c r="K472" s="2"/>
      <c r="M472" s="2"/>
      <c r="O472" s="2"/>
      <c r="Q472" s="2"/>
      <c r="S472" s="2"/>
    </row>
    <row r="473">
      <c r="E473" s="2"/>
      <c r="G473" s="2"/>
      <c r="I473" s="2"/>
      <c r="K473" s="2"/>
      <c r="M473" s="2"/>
      <c r="O473" s="2"/>
      <c r="Q473" s="2"/>
      <c r="S473" s="2"/>
    </row>
    <row r="474">
      <c r="E474" s="2"/>
      <c r="G474" s="2"/>
      <c r="I474" s="2"/>
      <c r="K474" s="2"/>
      <c r="M474" s="2"/>
      <c r="O474" s="2"/>
      <c r="Q474" s="2"/>
      <c r="S474" s="2"/>
    </row>
    <row r="475">
      <c r="E475" s="2"/>
      <c r="G475" s="2"/>
      <c r="I475" s="2"/>
      <c r="K475" s="2"/>
      <c r="M475" s="2"/>
      <c r="O475" s="2"/>
      <c r="Q475" s="2"/>
      <c r="S475" s="2"/>
    </row>
    <row r="476">
      <c r="E476" s="2"/>
      <c r="G476" s="2"/>
      <c r="I476" s="2"/>
      <c r="K476" s="2"/>
      <c r="M476" s="2"/>
      <c r="O476" s="2"/>
      <c r="Q476" s="2"/>
      <c r="S476" s="2"/>
    </row>
    <row r="477">
      <c r="E477" s="2"/>
      <c r="G477" s="2"/>
      <c r="I477" s="2"/>
      <c r="K477" s="2"/>
      <c r="M477" s="2"/>
      <c r="O477" s="2"/>
      <c r="Q477" s="2"/>
      <c r="S477" s="2"/>
    </row>
    <row r="478">
      <c r="E478" s="2"/>
      <c r="G478" s="2"/>
      <c r="I478" s="2"/>
      <c r="K478" s="2"/>
      <c r="M478" s="2"/>
      <c r="O478" s="2"/>
      <c r="Q478" s="2"/>
      <c r="S478" s="2"/>
    </row>
    <row r="479">
      <c r="E479" s="2"/>
      <c r="G479" s="2"/>
      <c r="I479" s="2"/>
      <c r="K479" s="2"/>
      <c r="M479" s="2"/>
      <c r="O479" s="2"/>
      <c r="Q479" s="2"/>
      <c r="S479" s="2"/>
    </row>
    <row r="480">
      <c r="E480" s="2"/>
      <c r="G480" s="2"/>
      <c r="I480" s="2"/>
      <c r="K480" s="2"/>
      <c r="M480" s="2"/>
      <c r="O480" s="2"/>
      <c r="Q480" s="2"/>
      <c r="S480" s="2"/>
    </row>
    <row r="481">
      <c r="E481" s="2"/>
      <c r="G481" s="2"/>
      <c r="I481" s="2"/>
      <c r="K481" s="2"/>
      <c r="M481" s="2"/>
      <c r="O481" s="2"/>
      <c r="Q481" s="2"/>
      <c r="S481" s="2"/>
    </row>
    <row r="482">
      <c r="E482" s="2"/>
      <c r="G482" s="2"/>
      <c r="I482" s="2"/>
      <c r="K482" s="2"/>
      <c r="M482" s="2"/>
      <c r="O482" s="2"/>
      <c r="Q482" s="2"/>
      <c r="S482" s="2"/>
    </row>
    <row r="483">
      <c r="E483" s="2"/>
      <c r="G483" s="2"/>
      <c r="I483" s="2"/>
      <c r="K483" s="2"/>
      <c r="M483" s="2"/>
      <c r="O483" s="2"/>
      <c r="Q483" s="2"/>
      <c r="S483" s="2"/>
    </row>
    <row r="484">
      <c r="E484" s="2"/>
      <c r="G484" s="2"/>
      <c r="I484" s="2"/>
      <c r="K484" s="2"/>
      <c r="M484" s="2"/>
      <c r="O484" s="2"/>
      <c r="Q484" s="2"/>
      <c r="S484" s="2"/>
    </row>
    <row r="485">
      <c r="E485" s="2"/>
      <c r="G485" s="2"/>
      <c r="I485" s="2"/>
      <c r="K485" s="2"/>
      <c r="M485" s="2"/>
      <c r="O485" s="2"/>
      <c r="Q485" s="2"/>
      <c r="S485" s="2"/>
    </row>
    <row r="486">
      <c r="E486" s="2"/>
      <c r="G486" s="2"/>
      <c r="I486" s="2"/>
      <c r="K486" s="2"/>
      <c r="M486" s="2"/>
      <c r="O486" s="2"/>
      <c r="Q486" s="2"/>
      <c r="S486" s="2"/>
    </row>
    <row r="487">
      <c r="E487" s="2"/>
      <c r="G487" s="2"/>
      <c r="I487" s="2"/>
      <c r="K487" s="2"/>
      <c r="M487" s="2"/>
      <c r="O487" s="2"/>
      <c r="Q487" s="2"/>
      <c r="S487" s="2"/>
    </row>
    <row r="488">
      <c r="E488" s="2"/>
      <c r="G488" s="2"/>
      <c r="I488" s="2"/>
      <c r="K488" s="2"/>
      <c r="M488" s="2"/>
      <c r="O488" s="2"/>
      <c r="Q488" s="2"/>
      <c r="S488" s="2"/>
    </row>
    <row r="489">
      <c r="E489" s="2"/>
      <c r="G489" s="2"/>
      <c r="I489" s="2"/>
      <c r="K489" s="2"/>
      <c r="M489" s="2"/>
      <c r="O489" s="2"/>
      <c r="Q489" s="2"/>
      <c r="S489" s="2"/>
    </row>
    <row r="490">
      <c r="E490" s="2"/>
      <c r="G490" s="2"/>
      <c r="I490" s="2"/>
      <c r="K490" s="2"/>
      <c r="M490" s="2"/>
      <c r="O490" s="2"/>
      <c r="Q490" s="2"/>
      <c r="S490" s="2"/>
    </row>
    <row r="491">
      <c r="E491" s="2"/>
      <c r="G491" s="2"/>
      <c r="I491" s="2"/>
      <c r="K491" s="2"/>
      <c r="M491" s="2"/>
      <c r="O491" s="2"/>
      <c r="Q491" s="2"/>
      <c r="S491" s="2"/>
    </row>
    <row r="492">
      <c r="E492" s="2"/>
      <c r="G492" s="2"/>
      <c r="I492" s="2"/>
      <c r="K492" s="2"/>
      <c r="M492" s="2"/>
      <c r="O492" s="2"/>
      <c r="Q492" s="2"/>
      <c r="S492" s="2"/>
    </row>
    <row r="493">
      <c r="E493" s="2"/>
      <c r="G493" s="2"/>
      <c r="I493" s="2"/>
      <c r="K493" s="2"/>
      <c r="M493" s="2"/>
      <c r="O493" s="2"/>
      <c r="Q493" s="2"/>
      <c r="S493" s="2"/>
    </row>
    <row r="494">
      <c r="E494" s="2"/>
      <c r="G494" s="2"/>
      <c r="I494" s="2"/>
      <c r="K494" s="2"/>
      <c r="M494" s="2"/>
      <c r="O494" s="2"/>
      <c r="Q494" s="2"/>
      <c r="S494" s="2"/>
    </row>
    <row r="495">
      <c r="E495" s="2"/>
      <c r="G495" s="2"/>
      <c r="I495" s="2"/>
      <c r="K495" s="2"/>
      <c r="M495" s="2"/>
      <c r="O495" s="2"/>
      <c r="Q495" s="2"/>
      <c r="S495" s="2"/>
    </row>
    <row r="496">
      <c r="E496" s="2"/>
      <c r="G496" s="2"/>
      <c r="I496" s="2"/>
      <c r="K496" s="2"/>
      <c r="M496" s="2"/>
      <c r="O496" s="2"/>
      <c r="Q496" s="2"/>
      <c r="S496" s="2"/>
    </row>
    <row r="497">
      <c r="E497" s="2"/>
      <c r="G497" s="2"/>
      <c r="I497" s="2"/>
      <c r="K497" s="2"/>
      <c r="M497" s="2"/>
      <c r="O497" s="2"/>
      <c r="Q497" s="2"/>
      <c r="S497" s="2"/>
    </row>
    <row r="498">
      <c r="E498" s="2"/>
      <c r="G498" s="2"/>
      <c r="I498" s="2"/>
      <c r="K498" s="2"/>
      <c r="M498" s="2"/>
      <c r="O498" s="2"/>
      <c r="Q498" s="2"/>
      <c r="S498" s="2"/>
    </row>
    <row r="499">
      <c r="E499" s="2"/>
      <c r="G499" s="2"/>
      <c r="I499" s="2"/>
      <c r="K499" s="2"/>
      <c r="M499" s="2"/>
      <c r="O499" s="2"/>
      <c r="Q499" s="2"/>
      <c r="S499" s="2"/>
    </row>
    <row r="500">
      <c r="E500" s="2"/>
      <c r="G500" s="2"/>
      <c r="I500" s="2"/>
      <c r="K500" s="2"/>
      <c r="M500" s="2"/>
      <c r="O500" s="2"/>
      <c r="Q500" s="2"/>
      <c r="S500" s="2"/>
    </row>
    <row r="501">
      <c r="E501" s="2"/>
      <c r="G501" s="2"/>
      <c r="I501" s="2"/>
      <c r="K501" s="2"/>
      <c r="M501" s="2"/>
      <c r="O501" s="2"/>
      <c r="Q501" s="2"/>
      <c r="S501" s="2"/>
    </row>
    <row r="502">
      <c r="E502" s="2"/>
      <c r="G502" s="2"/>
      <c r="I502" s="2"/>
      <c r="K502" s="2"/>
      <c r="M502" s="2"/>
      <c r="O502" s="2"/>
      <c r="Q502" s="2"/>
      <c r="S502" s="2"/>
    </row>
    <row r="503">
      <c r="E503" s="2"/>
      <c r="G503" s="2"/>
      <c r="I503" s="2"/>
      <c r="K503" s="2"/>
      <c r="M503" s="2"/>
      <c r="O503" s="2"/>
      <c r="Q503" s="2"/>
      <c r="S503" s="2"/>
    </row>
    <row r="504">
      <c r="E504" s="2"/>
      <c r="G504" s="2"/>
      <c r="I504" s="2"/>
      <c r="K504" s="2"/>
      <c r="M504" s="2"/>
      <c r="O504" s="2"/>
      <c r="Q504" s="2"/>
      <c r="S504" s="2"/>
    </row>
    <row r="505">
      <c r="E505" s="2"/>
      <c r="G505" s="2"/>
      <c r="I505" s="2"/>
      <c r="K505" s="2"/>
      <c r="M505" s="2"/>
      <c r="O505" s="2"/>
      <c r="Q505" s="2"/>
      <c r="S505" s="2"/>
    </row>
    <row r="506">
      <c r="E506" s="2"/>
      <c r="G506" s="2"/>
      <c r="I506" s="2"/>
      <c r="K506" s="2"/>
      <c r="M506" s="2"/>
      <c r="O506" s="2"/>
      <c r="Q506" s="2"/>
      <c r="S506" s="2"/>
    </row>
    <row r="507">
      <c r="E507" s="2"/>
      <c r="G507" s="2"/>
      <c r="I507" s="2"/>
      <c r="K507" s="2"/>
      <c r="M507" s="2"/>
      <c r="O507" s="2"/>
      <c r="Q507" s="2"/>
      <c r="S507" s="2"/>
    </row>
    <row r="508">
      <c r="E508" s="2"/>
      <c r="G508" s="2"/>
      <c r="I508" s="2"/>
      <c r="K508" s="2"/>
      <c r="M508" s="2"/>
      <c r="O508" s="2"/>
      <c r="Q508" s="2"/>
      <c r="S508" s="2"/>
    </row>
    <row r="509">
      <c r="E509" s="2"/>
      <c r="G509" s="2"/>
      <c r="I509" s="2"/>
      <c r="K509" s="2"/>
      <c r="M509" s="2"/>
      <c r="O509" s="2"/>
      <c r="Q509" s="2"/>
      <c r="S509" s="2"/>
    </row>
    <row r="510">
      <c r="E510" s="2"/>
      <c r="G510" s="2"/>
      <c r="I510" s="2"/>
      <c r="K510" s="2"/>
      <c r="M510" s="2"/>
      <c r="O510" s="2"/>
      <c r="Q510" s="2"/>
      <c r="S510" s="2"/>
    </row>
    <row r="511">
      <c r="E511" s="2"/>
      <c r="G511" s="2"/>
      <c r="I511" s="2"/>
      <c r="K511" s="2"/>
      <c r="M511" s="2"/>
      <c r="O511" s="2"/>
      <c r="Q511" s="2"/>
      <c r="S511" s="2"/>
    </row>
    <row r="512">
      <c r="E512" s="2"/>
      <c r="G512" s="2"/>
      <c r="I512" s="2"/>
      <c r="K512" s="2"/>
      <c r="M512" s="2"/>
      <c r="O512" s="2"/>
      <c r="Q512" s="2"/>
      <c r="S512" s="2"/>
    </row>
    <row r="513">
      <c r="E513" s="2"/>
      <c r="G513" s="2"/>
      <c r="I513" s="2"/>
      <c r="K513" s="2"/>
      <c r="M513" s="2"/>
      <c r="O513" s="2"/>
      <c r="Q513" s="2"/>
      <c r="S513" s="2"/>
    </row>
    <row r="514">
      <c r="E514" s="2"/>
      <c r="G514" s="2"/>
      <c r="I514" s="2"/>
      <c r="K514" s="2"/>
      <c r="M514" s="2"/>
      <c r="O514" s="2"/>
      <c r="Q514" s="2"/>
      <c r="S514" s="2"/>
    </row>
    <row r="515">
      <c r="E515" s="2"/>
      <c r="G515" s="2"/>
      <c r="I515" s="2"/>
      <c r="K515" s="2"/>
      <c r="M515" s="2"/>
      <c r="O515" s="2"/>
      <c r="Q515" s="2"/>
      <c r="S515" s="2"/>
    </row>
    <row r="516">
      <c r="E516" s="2"/>
      <c r="G516" s="2"/>
      <c r="I516" s="2"/>
      <c r="K516" s="2"/>
      <c r="M516" s="2"/>
      <c r="O516" s="2"/>
      <c r="Q516" s="2"/>
      <c r="S516" s="2"/>
    </row>
    <row r="517">
      <c r="E517" s="2"/>
      <c r="G517" s="2"/>
      <c r="I517" s="2"/>
      <c r="K517" s="2"/>
      <c r="M517" s="2"/>
      <c r="O517" s="2"/>
      <c r="Q517" s="2"/>
      <c r="S517" s="2"/>
    </row>
    <row r="518">
      <c r="E518" s="2"/>
      <c r="G518" s="2"/>
      <c r="I518" s="2"/>
      <c r="K518" s="2"/>
      <c r="M518" s="2"/>
      <c r="O518" s="2"/>
      <c r="Q518" s="2"/>
      <c r="S518" s="2"/>
    </row>
    <row r="519">
      <c r="E519" s="2"/>
      <c r="G519" s="2"/>
      <c r="I519" s="2"/>
      <c r="K519" s="2"/>
      <c r="M519" s="2"/>
      <c r="O519" s="2"/>
      <c r="Q519" s="2"/>
      <c r="S519" s="2"/>
    </row>
    <row r="520">
      <c r="E520" s="2"/>
      <c r="G520" s="2"/>
      <c r="I520" s="2"/>
      <c r="K520" s="2"/>
      <c r="M520" s="2"/>
      <c r="O520" s="2"/>
      <c r="Q520" s="2"/>
      <c r="S520" s="2"/>
    </row>
    <row r="521">
      <c r="E521" s="2"/>
      <c r="G521" s="2"/>
      <c r="I521" s="2"/>
      <c r="K521" s="2"/>
      <c r="M521" s="2"/>
      <c r="O521" s="2"/>
      <c r="Q521" s="2"/>
      <c r="S521" s="2"/>
    </row>
    <row r="522">
      <c r="E522" s="2"/>
      <c r="G522" s="2"/>
      <c r="I522" s="2"/>
      <c r="K522" s="2"/>
      <c r="M522" s="2"/>
      <c r="O522" s="2"/>
      <c r="Q522" s="2"/>
      <c r="S522" s="2"/>
    </row>
    <row r="523">
      <c r="E523" s="2"/>
      <c r="G523" s="2"/>
      <c r="I523" s="2"/>
      <c r="K523" s="2"/>
      <c r="M523" s="2"/>
      <c r="O523" s="2"/>
      <c r="Q523" s="2"/>
      <c r="S523" s="2"/>
    </row>
    <row r="524">
      <c r="E524" s="2"/>
      <c r="G524" s="2"/>
      <c r="I524" s="2"/>
      <c r="K524" s="2"/>
      <c r="M524" s="2"/>
      <c r="O524" s="2"/>
      <c r="Q524" s="2"/>
      <c r="S524" s="2"/>
    </row>
    <row r="525">
      <c r="E525" s="2"/>
      <c r="G525" s="2"/>
      <c r="I525" s="2"/>
      <c r="K525" s="2"/>
      <c r="M525" s="2"/>
      <c r="O525" s="2"/>
      <c r="Q525" s="2"/>
      <c r="S525" s="2"/>
    </row>
    <row r="526">
      <c r="E526" s="2"/>
      <c r="G526" s="2"/>
      <c r="I526" s="2"/>
      <c r="K526" s="2"/>
      <c r="M526" s="2"/>
      <c r="O526" s="2"/>
      <c r="Q526" s="2"/>
      <c r="S526" s="2"/>
    </row>
    <row r="527">
      <c r="E527" s="2"/>
      <c r="G527" s="2"/>
      <c r="I527" s="2"/>
      <c r="K527" s="2"/>
      <c r="M527" s="2"/>
      <c r="O527" s="2"/>
      <c r="Q527" s="2"/>
      <c r="S527" s="2"/>
    </row>
    <row r="528">
      <c r="E528" s="2"/>
      <c r="G528" s="2"/>
      <c r="I528" s="2"/>
      <c r="K528" s="2"/>
      <c r="M528" s="2"/>
      <c r="O528" s="2"/>
      <c r="Q528" s="2"/>
      <c r="S528" s="2"/>
    </row>
    <row r="529">
      <c r="E529" s="2"/>
      <c r="G529" s="2"/>
      <c r="I529" s="2"/>
      <c r="K529" s="2"/>
      <c r="M529" s="2"/>
      <c r="O529" s="2"/>
      <c r="Q529" s="2"/>
      <c r="S529" s="2"/>
    </row>
    <row r="530">
      <c r="E530" s="2"/>
      <c r="G530" s="2"/>
      <c r="I530" s="2"/>
      <c r="K530" s="2"/>
      <c r="M530" s="2"/>
      <c r="O530" s="2"/>
      <c r="Q530" s="2"/>
      <c r="S530" s="2"/>
    </row>
    <row r="531">
      <c r="E531" s="2"/>
      <c r="G531" s="2"/>
      <c r="I531" s="2"/>
      <c r="K531" s="2"/>
      <c r="M531" s="2"/>
      <c r="O531" s="2"/>
      <c r="Q531" s="2"/>
      <c r="S531" s="2"/>
    </row>
    <row r="532">
      <c r="E532" s="2"/>
      <c r="G532" s="2"/>
      <c r="I532" s="2"/>
      <c r="K532" s="2"/>
      <c r="M532" s="2"/>
      <c r="O532" s="2"/>
      <c r="Q532" s="2"/>
      <c r="S532" s="2"/>
    </row>
    <row r="533">
      <c r="E533" s="2"/>
      <c r="G533" s="2"/>
      <c r="I533" s="2"/>
      <c r="K533" s="2"/>
      <c r="M533" s="2"/>
      <c r="O533" s="2"/>
      <c r="Q533" s="2"/>
      <c r="S533" s="2"/>
    </row>
    <row r="534">
      <c r="E534" s="2"/>
      <c r="G534" s="2"/>
      <c r="I534" s="2"/>
      <c r="K534" s="2"/>
      <c r="M534" s="2"/>
      <c r="O534" s="2"/>
      <c r="Q534" s="2"/>
      <c r="S534" s="2"/>
    </row>
    <row r="535">
      <c r="E535" s="2"/>
      <c r="G535" s="2"/>
      <c r="I535" s="2"/>
      <c r="K535" s="2"/>
      <c r="M535" s="2"/>
      <c r="O535" s="2"/>
      <c r="Q535" s="2"/>
      <c r="S535" s="2"/>
    </row>
    <row r="536">
      <c r="E536" s="2"/>
      <c r="G536" s="2"/>
      <c r="I536" s="2"/>
      <c r="K536" s="2"/>
      <c r="M536" s="2"/>
      <c r="O536" s="2"/>
      <c r="Q536" s="2"/>
      <c r="S536" s="2"/>
    </row>
    <row r="537">
      <c r="E537" s="2"/>
      <c r="G537" s="2"/>
      <c r="I537" s="2"/>
      <c r="K537" s="2"/>
      <c r="M537" s="2"/>
      <c r="O537" s="2"/>
      <c r="Q537" s="2"/>
      <c r="S537" s="2"/>
    </row>
    <row r="538">
      <c r="E538" s="2"/>
      <c r="G538" s="2"/>
      <c r="I538" s="2"/>
      <c r="K538" s="2"/>
      <c r="M538" s="2"/>
      <c r="O538" s="2"/>
      <c r="Q538" s="2"/>
      <c r="S538" s="2"/>
    </row>
    <row r="539">
      <c r="E539" s="2"/>
      <c r="G539" s="2"/>
      <c r="I539" s="2"/>
      <c r="K539" s="2"/>
      <c r="M539" s="2"/>
      <c r="O539" s="2"/>
      <c r="Q539" s="2"/>
      <c r="S539" s="2"/>
    </row>
    <row r="540">
      <c r="E540" s="2"/>
      <c r="G540" s="2"/>
      <c r="I540" s="2"/>
      <c r="K540" s="2"/>
      <c r="M540" s="2"/>
      <c r="O540" s="2"/>
      <c r="Q540" s="2"/>
      <c r="S540" s="2"/>
    </row>
    <row r="541">
      <c r="E541" s="2"/>
      <c r="G541" s="2"/>
      <c r="I541" s="2"/>
      <c r="K541" s="2"/>
      <c r="M541" s="2"/>
      <c r="O541" s="2"/>
      <c r="Q541" s="2"/>
      <c r="S541" s="2"/>
    </row>
    <row r="542">
      <c r="E542" s="2"/>
      <c r="G542" s="2"/>
      <c r="I542" s="2"/>
      <c r="K542" s="2"/>
      <c r="M542" s="2"/>
      <c r="O542" s="2"/>
      <c r="Q542" s="2"/>
      <c r="S542" s="2"/>
    </row>
    <row r="543">
      <c r="E543" s="2"/>
      <c r="G543" s="2"/>
      <c r="I543" s="2"/>
      <c r="K543" s="2"/>
      <c r="M543" s="2"/>
      <c r="O543" s="2"/>
      <c r="Q543" s="2"/>
      <c r="S543" s="2"/>
    </row>
    <row r="544">
      <c r="E544" s="2"/>
      <c r="G544" s="2"/>
      <c r="I544" s="2"/>
      <c r="K544" s="2"/>
      <c r="M544" s="2"/>
      <c r="O544" s="2"/>
      <c r="Q544" s="2"/>
      <c r="S544" s="2"/>
    </row>
    <row r="545">
      <c r="E545" s="2"/>
      <c r="G545" s="2"/>
      <c r="I545" s="2"/>
      <c r="K545" s="2"/>
      <c r="M545" s="2"/>
      <c r="O545" s="2"/>
      <c r="Q545" s="2"/>
      <c r="S545" s="2"/>
    </row>
    <row r="546">
      <c r="E546" s="2"/>
      <c r="G546" s="2"/>
      <c r="I546" s="2"/>
      <c r="K546" s="2"/>
      <c r="M546" s="2"/>
      <c r="O546" s="2"/>
      <c r="Q546" s="2"/>
      <c r="S546" s="2"/>
    </row>
    <row r="547">
      <c r="E547" s="2"/>
      <c r="G547" s="2"/>
      <c r="I547" s="2"/>
      <c r="K547" s="2"/>
      <c r="M547" s="2"/>
      <c r="O547" s="2"/>
      <c r="Q547" s="2"/>
      <c r="S547" s="2"/>
    </row>
    <row r="548">
      <c r="E548" s="2"/>
      <c r="G548" s="2"/>
      <c r="I548" s="2"/>
      <c r="K548" s="2"/>
      <c r="M548" s="2"/>
      <c r="O548" s="2"/>
      <c r="Q548" s="2"/>
      <c r="S548" s="2"/>
    </row>
    <row r="549">
      <c r="E549" s="2"/>
      <c r="G549" s="2"/>
      <c r="I549" s="2"/>
      <c r="K549" s="2"/>
      <c r="M549" s="2"/>
      <c r="O549" s="2"/>
      <c r="Q549" s="2"/>
      <c r="S549" s="2"/>
    </row>
    <row r="550">
      <c r="E550" s="2"/>
      <c r="G550" s="2"/>
      <c r="I550" s="2"/>
      <c r="K550" s="2"/>
      <c r="M550" s="2"/>
      <c r="O550" s="2"/>
      <c r="Q550" s="2"/>
      <c r="S550" s="2"/>
    </row>
    <row r="551">
      <c r="E551" s="2"/>
      <c r="G551" s="2"/>
      <c r="I551" s="2"/>
      <c r="K551" s="2"/>
      <c r="M551" s="2"/>
      <c r="O551" s="2"/>
      <c r="Q551" s="2"/>
      <c r="S551" s="2"/>
    </row>
    <row r="552">
      <c r="E552" s="2"/>
      <c r="G552" s="2"/>
      <c r="I552" s="2"/>
      <c r="K552" s="2"/>
      <c r="M552" s="2"/>
      <c r="O552" s="2"/>
      <c r="Q552" s="2"/>
      <c r="S552" s="2"/>
    </row>
    <row r="553">
      <c r="E553" s="2"/>
      <c r="G553" s="2"/>
      <c r="I553" s="2"/>
      <c r="K553" s="2"/>
      <c r="M553" s="2"/>
      <c r="O553" s="2"/>
      <c r="Q553" s="2"/>
      <c r="S553" s="2"/>
    </row>
    <row r="554">
      <c r="E554" s="2"/>
      <c r="G554" s="2"/>
      <c r="I554" s="2"/>
      <c r="K554" s="2"/>
      <c r="M554" s="2"/>
      <c r="O554" s="2"/>
      <c r="Q554" s="2"/>
      <c r="S554" s="2"/>
    </row>
    <row r="555">
      <c r="E555" s="2"/>
      <c r="G555" s="2"/>
      <c r="I555" s="2"/>
      <c r="K555" s="2"/>
      <c r="M555" s="2"/>
      <c r="O555" s="2"/>
      <c r="Q555" s="2"/>
      <c r="S555" s="2"/>
    </row>
    <row r="556">
      <c r="E556" s="2"/>
      <c r="G556" s="2"/>
      <c r="I556" s="2"/>
      <c r="K556" s="2"/>
      <c r="M556" s="2"/>
      <c r="O556" s="2"/>
      <c r="Q556" s="2"/>
      <c r="S556" s="2"/>
    </row>
    <row r="557">
      <c r="E557" s="2"/>
      <c r="G557" s="2"/>
      <c r="I557" s="2"/>
      <c r="K557" s="2"/>
      <c r="M557" s="2"/>
      <c r="O557" s="2"/>
      <c r="Q557" s="2"/>
      <c r="S557" s="2"/>
    </row>
    <row r="558">
      <c r="E558" s="2"/>
      <c r="G558" s="2"/>
      <c r="I558" s="2"/>
      <c r="K558" s="2"/>
      <c r="M558" s="2"/>
      <c r="O558" s="2"/>
      <c r="Q558" s="2"/>
      <c r="S558" s="2"/>
    </row>
    <row r="559">
      <c r="E559" s="2"/>
      <c r="G559" s="2"/>
      <c r="I559" s="2"/>
      <c r="K559" s="2"/>
      <c r="M559" s="2"/>
      <c r="O559" s="2"/>
      <c r="Q559" s="2"/>
      <c r="S559" s="2"/>
    </row>
    <row r="560">
      <c r="E560" s="2"/>
      <c r="G560" s="2"/>
      <c r="I560" s="2"/>
      <c r="K560" s="2"/>
      <c r="M560" s="2"/>
      <c r="O560" s="2"/>
      <c r="Q560" s="2"/>
      <c r="S560" s="2"/>
    </row>
    <row r="561">
      <c r="E561" s="2"/>
      <c r="G561" s="2"/>
      <c r="I561" s="2"/>
      <c r="K561" s="2"/>
      <c r="M561" s="2"/>
      <c r="O561" s="2"/>
      <c r="Q561" s="2"/>
      <c r="S561" s="2"/>
    </row>
    <row r="562">
      <c r="E562" s="2"/>
      <c r="G562" s="2"/>
      <c r="I562" s="2"/>
      <c r="K562" s="2"/>
      <c r="M562" s="2"/>
      <c r="O562" s="2"/>
      <c r="Q562" s="2"/>
      <c r="S562" s="2"/>
    </row>
    <row r="563">
      <c r="E563" s="2"/>
      <c r="G563" s="2"/>
      <c r="I563" s="2"/>
      <c r="K563" s="2"/>
      <c r="M563" s="2"/>
      <c r="O563" s="2"/>
      <c r="Q563" s="2"/>
      <c r="S563" s="2"/>
    </row>
    <row r="564">
      <c r="E564" s="2"/>
      <c r="G564" s="2"/>
      <c r="I564" s="2"/>
      <c r="K564" s="2"/>
      <c r="M564" s="2"/>
      <c r="O564" s="2"/>
      <c r="Q564" s="2"/>
      <c r="S564" s="2"/>
    </row>
    <row r="565">
      <c r="E565" s="2"/>
      <c r="G565" s="2"/>
      <c r="I565" s="2"/>
      <c r="K565" s="2"/>
      <c r="M565" s="2"/>
      <c r="O565" s="2"/>
      <c r="Q565" s="2"/>
      <c r="S565" s="2"/>
    </row>
    <row r="566">
      <c r="E566" s="2"/>
      <c r="G566" s="2"/>
      <c r="I566" s="2"/>
      <c r="K566" s="2"/>
      <c r="M566" s="2"/>
      <c r="O566" s="2"/>
      <c r="Q566" s="2"/>
      <c r="S566" s="2"/>
    </row>
    <row r="567">
      <c r="E567" s="2"/>
      <c r="G567" s="2"/>
      <c r="I567" s="2"/>
      <c r="K567" s="2"/>
      <c r="M567" s="2"/>
      <c r="O567" s="2"/>
      <c r="Q567" s="2"/>
      <c r="S567" s="2"/>
    </row>
    <row r="568">
      <c r="E568" s="2"/>
      <c r="G568" s="2"/>
      <c r="I568" s="2"/>
      <c r="K568" s="2"/>
      <c r="M568" s="2"/>
      <c r="O568" s="2"/>
      <c r="Q568" s="2"/>
      <c r="S568" s="2"/>
    </row>
    <row r="569">
      <c r="E569" s="2"/>
      <c r="G569" s="2"/>
      <c r="I569" s="2"/>
      <c r="K569" s="2"/>
      <c r="M569" s="2"/>
      <c r="O569" s="2"/>
      <c r="Q569" s="2"/>
      <c r="S569" s="2"/>
    </row>
    <row r="570">
      <c r="E570" s="2"/>
      <c r="G570" s="2"/>
      <c r="I570" s="2"/>
      <c r="K570" s="2"/>
      <c r="M570" s="2"/>
      <c r="O570" s="2"/>
      <c r="Q570" s="2"/>
      <c r="S570" s="2"/>
    </row>
    <row r="571">
      <c r="E571" s="2"/>
      <c r="G571" s="2"/>
      <c r="I571" s="2"/>
      <c r="K571" s="2"/>
      <c r="M571" s="2"/>
      <c r="O571" s="2"/>
      <c r="Q571" s="2"/>
      <c r="S571" s="2"/>
    </row>
    <row r="572">
      <c r="E572" s="2"/>
      <c r="G572" s="2"/>
      <c r="I572" s="2"/>
      <c r="K572" s="2"/>
      <c r="M572" s="2"/>
      <c r="O572" s="2"/>
      <c r="Q572" s="2"/>
      <c r="S572" s="2"/>
    </row>
    <row r="573">
      <c r="E573" s="2"/>
      <c r="G573" s="2"/>
      <c r="I573" s="2"/>
      <c r="K573" s="2"/>
      <c r="M573" s="2"/>
      <c r="O573" s="2"/>
      <c r="Q573" s="2"/>
      <c r="S573" s="2"/>
    </row>
    <row r="574">
      <c r="E574" s="2"/>
      <c r="G574" s="2"/>
      <c r="I574" s="2"/>
      <c r="K574" s="2"/>
      <c r="M574" s="2"/>
      <c r="O574" s="2"/>
      <c r="Q574" s="2"/>
      <c r="S574" s="2"/>
    </row>
    <row r="575">
      <c r="E575" s="2"/>
      <c r="G575" s="2"/>
      <c r="I575" s="2"/>
      <c r="K575" s="2"/>
      <c r="M575" s="2"/>
      <c r="O575" s="2"/>
      <c r="Q575" s="2"/>
      <c r="S575" s="2"/>
    </row>
    <row r="576">
      <c r="E576" s="2"/>
      <c r="G576" s="2"/>
      <c r="I576" s="2"/>
      <c r="K576" s="2"/>
      <c r="M576" s="2"/>
      <c r="O576" s="2"/>
      <c r="Q576" s="2"/>
      <c r="S576" s="2"/>
    </row>
    <row r="577">
      <c r="E577" s="2"/>
      <c r="G577" s="2"/>
      <c r="I577" s="2"/>
      <c r="K577" s="2"/>
      <c r="M577" s="2"/>
      <c r="O577" s="2"/>
      <c r="Q577" s="2"/>
      <c r="S577" s="2"/>
    </row>
    <row r="578">
      <c r="E578" s="2"/>
      <c r="G578" s="2"/>
      <c r="I578" s="2"/>
      <c r="K578" s="2"/>
      <c r="M578" s="2"/>
      <c r="O578" s="2"/>
      <c r="Q578" s="2"/>
      <c r="S578" s="2"/>
    </row>
    <row r="579">
      <c r="E579" s="2"/>
      <c r="G579" s="2"/>
      <c r="I579" s="2"/>
      <c r="K579" s="2"/>
      <c r="M579" s="2"/>
      <c r="O579" s="2"/>
      <c r="Q579" s="2"/>
      <c r="S579" s="2"/>
    </row>
    <row r="580">
      <c r="E580" s="2"/>
      <c r="G580" s="2"/>
      <c r="I580" s="2"/>
      <c r="K580" s="2"/>
      <c r="M580" s="2"/>
      <c r="O580" s="2"/>
      <c r="Q580" s="2"/>
      <c r="S580" s="2"/>
    </row>
    <row r="581">
      <c r="E581" s="2"/>
      <c r="G581" s="2"/>
      <c r="I581" s="2"/>
      <c r="K581" s="2"/>
      <c r="M581" s="2"/>
      <c r="O581" s="2"/>
      <c r="Q581" s="2"/>
      <c r="S581" s="2"/>
    </row>
    <row r="582">
      <c r="E582" s="2"/>
      <c r="G582" s="2"/>
      <c r="I582" s="2"/>
      <c r="K582" s="2"/>
      <c r="M582" s="2"/>
      <c r="O582" s="2"/>
      <c r="Q582" s="2"/>
      <c r="S582" s="2"/>
    </row>
    <row r="583">
      <c r="E583" s="2"/>
      <c r="G583" s="2"/>
      <c r="I583" s="2"/>
      <c r="K583" s="2"/>
      <c r="M583" s="2"/>
      <c r="O583" s="2"/>
      <c r="Q583" s="2"/>
      <c r="S583" s="2"/>
    </row>
    <row r="584">
      <c r="E584" s="2"/>
      <c r="G584" s="2"/>
      <c r="I584" s="2"/>
      <c r="K584" s="2"/>
      <c r="M584" s="2"/>
      <c r="O584" s="2"/>
      <c r="Q584" s="2"/>
      <c r="S584" s="2"/>
    </row>
    <row r="585">
      <c r="E585" s="2"/>
      <c r="G585" s="2"/>
      <c r="I585" s="2"/>
      <c r="K585" s="2"/>
      <c r="M585" s="2"/>
      <c r="O585" s="2"/>
      <c r="Q585" s="2"/>
      <c r="S585" s="2"/>
    </row>
    <row r="586">
      <c r="E586" s="2"/>
      <c r="G586" s="2"/>
      <c r="I586" s="2"/>
      <c r="K586" s="2"/>
      <c r="M586" s="2"/>
      <c r="O586" s="2"/>
      <c r="Q586" s="2"/>
      <c r="S586" s="2"/>
    </row>
    <row r="587">
      <c r="E587" s="2"/>
      <c r="G587" s="2"/>
      <c r="I587" s="2"/>
      <c r="K587" s="2"/>
      <c r="M587" s="2"/>
      <c r="O587" s="2"/>
      <c r="Q587" s="2"/>
      <c r="S587" s="2"/>
    </row>
    <row r="588">
      <c r="E588" s="2"/>
      <c r="G588" s="2"/>
      <c r="I588" s="2"/>
      <c r="K588" s="2"/>
      <c r="M588" s="2"/>
      <c r="O588" s="2"/>
      <c r="Q588" s="2"/>
      <c r="S588" s="2"/>
    </row>
    <row r="589">
      <c r="E589" s="2"/>
      <c r="G589" s="2"/>
      <c r="I589" s="2"/>
      <c r="K589" s="2"/>
      <c r="M589" s="2"/>
      <c r="O589" s="2"/>
      <c r="Q589" s="2"/>
      <c r="S589" s="2"/>
    </row>
    <row r="590">
      <c r="E590" s="2"/>
      <c r="G590" s="2"/>
      <c r="I590" s="2"/>
      <c r="K590" s="2"/>
      <c r="M590" s="2"/>
      <c r="O590" s="2"/>
      <c r="Q590" s="2"/>
      <c r="S590" s="2"/>
    </row>
    <row r="591">
      <c r="E591" s="2"/>
      <c r="G591" s="2"/>
      <c r="I591" s="2"/>
      <c r="K591" s="2"/>
      <c r="M591" s="2"/>
      <c r="O591" s="2"/>
      <c r="Q591" s="2"/>
      <c r="S591" s="2"/>
    </row>
    <row r="592">
      <c r="E592" s="2"/>
      <c r="G592" s="2"/>
      <c r="I592" s="2"/>
      <c r="K592" s="2"/>
      <c r="M592" s="2"/>
      <c r="O592" s="2"/>
      <c r="Q592" s="2"/>
      <c r="S592" s="2"/>
    </row>
    <row r="593">
      <c r="E593" s="2"/>
      <c r="G593" s="2"/>
      <c r="I593" s="2"/>
      <c r="K593" s="2"/>
      <c r="M593" s="2"/>
      <c r="O593" s="2"/>
      <c r="Q593" s="2"/>
      <c r="S593" s="2"/>
    </row>
    <row r="594">
      <c r="E594" s="2"/>
      <c r="G594" s="2"/>
      <c r="I594" s="2"/>
      <c r="K594" s="2"/>
      <c r="M594" s="2"/>
      <c r="O594" s="2"/>
      <c r="Q594" s="2"/>
      <c r="S594" s="2"/>
    </row>
    <row r="595">
      <c r="E595" s="2"/>
      <c r="G595" s="2"/>
      <c r="I595" s="2"/>
      <c r="K595" s="2"/>
      <c r="M595" s="2"/>
      <c r="O595" s="2"/>
      <c r="Q595" s="2"/>
      <c r="S595" s="2"/>
    </row>
    <row r="596">
      <c r="E596" s="2"/>
      <c r="G596" s="2"/>
      <c r="I596" s="2"/>
      <c r="K596" s="2"/>
      <c r="M596" s="2"/>
      <c r="O596" s="2"/>
      <c r="Q596" s="2"/>
      <c r="S596" s="2"/>
    </row>
    <row r="597">
      <c r="E597" s="2"/>
      <c r="G597" s="2"/>
      <c r="I597" s="2"/>
      <c r="K597" s="2"/>
      <c r="M597" s="2"/>
      <c r="O597" s="2"/>
      <c r="Q597" s="2"/>
      <c r="S597" s="2"/>
    </row>
    <row r="598">
      <c r="E598" s="2"/>
      <c r="G598" s="2"/>
      <c r="I598" s="2"/>
      <c r="K598" s="2"/>
      <c r="M598" s="2"/>
      <c r="O598" s="2"/>
      <c r="Q598" s="2"/>
      <c r="S598" s="2"/>
    </row>
    <row r="599">
      <c r="E599" s="2"/>
      <c r="G599" s="2"/>
      <c r="I599" s="2"/>
      <c r="K599" s="2"/>
      <c r="M599" s="2"/>
      <c r="O599" s="2"/>
      <c r="Q599" s="2"/>
      <c r="S599" s="2"/>
    </row>
    <row r="600">
      <c r="E600" s="2"/>
      <c r="G600" s="2"/>
      <c r="I600" s="2"/>
      <c r="K600" s="2"/>
      <c r="M600" s="2"/>
      <c r="O600" s="2"/>
      <c r="Q600" s="2"/>
      <c r="S600" s="2"/>
    </row>
    <row r="601">
      <c r="E601" s="2"/>
      <c r="G601" s="2"/>
      <c r="I601" s="2"/>
      <c r="K601" s="2"/>
      <c r="M601" s="2"/>
      <c r="O601" s="2"/>
      <c r="Q601" s="2"/>
      <c r="S601" s="2"/>
    </row>
    <row r="602">
      <c r="E602" s="2"/>
      <c r="G602" s="2"/>
      <c r="I602" s="2"/>
      <c r="K602" s="2"/>
      <c r="M602" s="2"/>
      <c r="O602" s="2"/>
      <c r="Q602" s="2"/>
      <c r="S602" s="2"/>
    </row>
    <row r="603">
      <c r="E603" s="2"/>
      <c r="G603" s="2"/>
      <c r="I603" s="2"/>
      <c r="K603" s="2"/>
      <c r="M603" s="2"/>
      <c r="O603" s="2"/>
      <c r="Q603" s="2"/>
      <c r="S603" s="2"/>
    </row>
    <row r="604">
      <c r="E604" s="2"/>
      <c r="G604" s="2"/>
      <c r="I604" s="2"/>
      <c r="K604" s="2"/>
      <c r="M604" s="2"/>
      <c r="O604" s="2"/>
      <c r="Q604" s="2"/>
      <c r="S604" s="2"/>
    </row>
    <row r="605">
      <c r="E605" s="2"/>
      <c r="G605" s="2"/>
      <c r="I605" s="2"/>
      <c r="K605" s="2"/>
      <c r="M605" s="2"/>
      <c r="O605" s="2"/>
      <c r="Q605" s="2"/>
      <c r="S605" s="2"/>
    </row>
    <row r="606">
      <c r="E606" s="2"/>
      <c r="G606" s="2"/>
      <c r="I606" s="2"/>
      <c r="K606" s="2"/>
      <c r="M606" s="2"/>
      <c r="O606" s="2"/>
      <c r="Q606" s="2"/>
      <c r="S606" s="2"/>
    </row>
    <row r="607">
      <c r="E607" s="2"/>
      <c r="G607" s="2"/>
      <c r="I607" s="2"/>
      <c r="K607" s="2"/>
      <c r="M607" s="2"/>
      <c r="O607" s="2"/>
      <c r="Q607" s="2"/>
      <c r="S607" s="2"/>
    </row>
    <row r="608">
      <c r="E608" s="2"/>
      <c r="G608" s="2"/>
      <c r="I608" s="2"/>
      <c r="K608" s="2"/>
      <c r="M608" s="2"/>
      <c r="O608" s="2"/>
      <c r="Q608" s="2"/>
      <c r="S608" s="2"/>
    </row>
    <row r="609">
      <c r="E609" s="2"/>
      <c r="G609" s="2"/>
      <c r="I609" s="2"/>
      <c r="K609" s="2"/>
      <c r="M609" s="2"/>
      <c r="O609" s="2"/>
      <c r="Q609" s="2"/>
      <c r="S609" s="2"/>
    </row>
    <row r="610">
      <c r="E610" s="2"/>
      <c r="G610" s="2"/>
      <c r="I610" s="2"/>
      <c r="K610" s="2"/>
      <c r="M610" s="2"/>
      <c r="O610" s="2"/>
      <c r="Q610" s="2"/>
      <c r="S610" s="2"/>
    </row>
    <row r="611">
      <c r="E611" s="2"/>
      <c r="G611" s="2"/>
      <c r="I611" s="2"/>
      <c r="K611" s="2"/>
      <c r="M611" s="2"/>
      <c r="O611" s="2"/>
      <c r="Q611" s="2"/>
      <c r="S611" s="2"/>
    </row>
    <row r="612">
      <c r="E612" s="2"/>
      <c r="G612" s="2"/>
      <c r="I612" s="2"/>
      <c r="K612" s="2"/>
      <c r="M612" s="2"/>
      <c r="O612" s="2"/>
      <c r="Q612" s="2"/>
      <c r="S612" s="2"/>
    </row>
    <row r="613">
      <c r="E613" s="2"/>
      <c r="G613" s="2"/>
      <c r="I613" s="2"/>
      <c r="K613" s="2"/>
      <c r="M613" s="2"/>
      <c r="O613" s="2"/>
      <c r="Q613" s="2"/>
      <c r="S613" s="2"/>
    </row>
    <row r="614">
      <c r="E614" s="2"/>
      <c r="G614" s="2"/>
      <c r="I614" s="2"/>
      <c r="K614" s="2"/>
      <c r="M614" s="2"/>
      <c r="O614" s="2"/>
      <c r="Q614" s="2"/>
      <c r="S614" s="2"/>
    </row>
    <row r="615">
      <c r="E615" s="2"/>
      <c r="G615" s="2"/>
      <c r="I615" s="2"/>
      <c r="K615" s="2"/>
      <c r="M615" s="2"/>
      <c r="O615" s="2"/>
      <c r="Q615" s="2"/>
      <c r="S615" s="2"/>
    </row>
    <row r="616">
      <c r="E616" s="2"/>
      <c r="G616" s="2"/>
      <c r="I616" s="2"/>
      <c r="K616" s="2"/>
      <c r="M616" s="2"/>
      <c r="O616" s="2"/>
      <c r="Q616" s="2"/>
      <c r="S616" s="2"/>
    </row>
    <row r="617">
      <c r="E617" s="2"/>
      <c r="G617" s="2"/>
      <c r="I617" s="2"/>
      <c r="K617" s="2"/>
      <c r="M617" s="2"/>
      <c r="O617" s="2"/>
      <c r="Q617" s="2"/>
      <c r="S617" s="2"/>
    </row>
    <row r="618">
      <c r="E618" s="2"/>
      <c r="G618" s="2"/>
      <c r="I618" s="2"/>
      <c r="K618" s="2"/>
      <c r="M618" s="2"/>
      <c r="O618" s="2"/>
      <c r="Q618" s="2"/>
      <c r="S618" s="2"/>
    </row>
    <row r="619">
      <c r="E619" s="2"/>
      <c r="G619" s="2"/>
      <c r="I619" s="2"/>
      <c r="K619" s="2"/>
      <c r="M619" s="2"/>
      <c r="O619" s="2"/>
      <c r="Q619" s="2"/>
      <c r="S619" s="2"/>
    </row>
    <row r="620">
      <c r="E620" s="2"/>
      <c r="G620" s="2"/>
      <c r="I620" s="2"/>
      <c r="K620" s="2"/>
      <c r="M620" s="2"/>
      <c r="O620" s="2"/>
      <c r="Q620" s="2"/>
      <c r="S620" s="2"/>
    </row>
    <row r="621">
      <c r="E621" s="2"/>
      <c r="G621" s="2"/>
      <c r="I621" s="2"/>
      <c r="K621" s="2"/>
      <c r="M621" s="2"/>
      <c r="O621" s="2"/>
      <c r="Q621" s="2"/>
      <c r="S621" s="2"/>
    </row>
    <row r="622">
      <c r="E622" s="2"/>
      <c r="G622" s="2"/>
      <c r="I622" s="2"/>
      <c r="K622" s="2"/>
      <c r="M622" s="2"/>
      <c r="O622" s="2"/>
      <c r="Q622" s="2"/>
      <c r="S622" s="2"/>
    </row>
    <row r="623">
      <c r="E623" s="2"/>
      <c r="G623" s="2"/>
      <c r="I623" s="2"/>
      <c r="K623" s="2"/>
      <c r="M623" s="2"/>
      <c r="O623" s="2"/>
      <c r="Q623" s="2"/>
      <c r="S623" s="2"/>
    </row>
    <row r="624">
      <c r="E624" s="2"/>
      <c r="G624" s="2"/>
      <c r="I624" s="2"/>
      <c r="K624" s="2"/>
      <c r="M624" s="2"/>
      <c r="O624" s="2"/>
      <c r="Q624" s="2"/>
      <c r="S624" s="2"/>
    </row>
    <row r="625">
      <c r="E625" s="2"/>
      <c r="G625" s="2"/>
      <c r="I625" s="2"/>
      <c r="K625" s="2"/>
      <c r="M625" s="2"/>
      <c r="O625" s="2"/>
      <c r="Q625" s="2"/>
      <c r="S625" s="2"/>
    </row>
    <row r="626">
      <c r="E626" s="2"/>
      <c r="G626" s="2"/>
      <c r="I626" s="2"/>
      <c r="K626" s="2"/>
      <c r="M626" s="2"/>
      <c r="O626" s="2"/>
      <c r="Q626" s="2"/>
      <c r="S626" s="2"/>
    </row>
    <row r="627">
      <c r="E627" s="2"/>
      <c r="G627" s="2"/>
      <c r="I627" s="2"/>
      <c r="K627" s="2"/>
      <c r="M627" s="2"/>
      <c r="O627" s="2"/>
      <c r="Q627" s="2"/>
      <c r="S627" s="2"/>
    </row>
    <row r="628">
      <c r="E628" s="2"/>
      <c r="G628" s="2"/>
      <c r="I628" s="2"/>
      <c r="K628" s="2"/>
      <c r="M628" s="2"/>
      <c r="O628" s="2"/>
      <c r="Q628" s="2"/>
      <c r="S628" s="2"/>
    </row>
    <row r="629">
      <c r="E629" s="2"/>
      <c r="G629" s="2"/>
      <c r="I629" s="2"/>
      <c r="K629" s="2"/>
      <c r="M629" s="2"/>
      <c r="O629" s="2"/>
      <c r="Q629" s="2"/>
      <c r="S629" s="2"/>
    </row>
    <row r="630">
      <c r="E630" s="2"/>
      <c r="G630" s="2"/>
      <c r="I630" s="2"/>
      <c r="K630" s="2"/>
      <c r="M630" s="2"/>
      <c r="O630" s="2"/>
      <c r="Q630" s="2"/>
      <c r="S630" s="2"/>
    </row>
    <row r="631">
      <c r="E631" s="2"/>
      <c r="G631" s="2"/>
      <c r="I631" s="2"/>
      <c r="K631" s="2"/>
      <c r="M631" s="2"/>
      <c r="O631" s="2"/>
      <c r="Q631" s="2"/>
      <c r="S631" s="2"/>
    </row>
    <row r="632">
      <c r="E632" s="2"/>
      <c r="G632" s="2"/>
      <c r="I632" s="2"/>
      <c r="K632" s="2"/>
      <c r="M632" s="2"/>
      <c r="O632" s="2"/>
      <c r="Q632" s="2"/>
      <c r="S632" s="2"/>
    </row>
    <row r="633">
      <c r="E633" s="2"/>
      <c r="G633" s="2"/>
      <c r="I633" s="2"/>
      <c r="K633" s="2"/>
      <c r="M633" s="2"/>
      <c r="O633" s="2"/>
      <c r="Q633" s="2"/>
      <c r="S633" s="2"/>
    </row>
    <row r="634">
      <c r="E634" s="2"/>
      <c r="G634" s="2"/>
      <c r="I634" s="2"/>
      <c r="K634" s="2"/>
      <c r="M634" s="2"/>
      <c r="O634" s="2"/>
      <c r="Q634" s="2"/>
      <c r="S634" s="2"/>
    </row>
    <row r="635">
      <c r="E635" s="2"/>
      <c r="G635" s="2"/>
      <c r="I635" s="2"/>
      <c r="K635" s="2"/>
      <c r="M635" s="2"/>
      <c r="O635" s="2"/>
      <c r="Q635" s="2"/>
      <c r="S635" s="2"/>
    </row>
    <row r="636">
      <c r="E636" s="2"/>
      <c r="G636" s="2"/>
      <c r="I636" s="2"/>
      <c r="K636" s="2"/>
      <c r="M636" s="2"/>
      <c r="O636" s="2"/>
      <c r="Q636" s="2"/>
      <c r="S636" s="2"/>
    </row>
    <row r="637">
      <c r="E637" s="2"/>
      <c r="G637" s="2"/>
      <c r="I637" s="2"/>
      <c r="K637" s="2"/>
      <c r="M637" s="2"/>
      <c r="O637" s="2"/>
      <c r="Q637" s="2"/>
      <c r="S637" s="2"/>
    </row>
    <row r="638">
      <c r="E638" s="2"/>
      <c r="G638" s="2"/>
      <c r="I638" s="2"/>
      <c r="K638" s="2"/>
      <c r="M638" s="2"/>
      <c r="O638" s="2"/>
      <c r="Q638" s="2"/>
      <c r="S638" s="2"/>
    </row>
    <row r="639">
      <c r="E639" s="2"/>
      <c r="G639" s="2"/>
      <c r="I639" s="2"/>
      <c r="K639" s="2"/>
      <c r="M639" s="2"/>
      <c r="O639" s="2"/>
      <c r="Q639" s="2"/>
      <c r="S639" s="2"/>
    </row>
    <row r="640">
      <c r="E640" s="2"/>
      <c r="G640" s="2"/>
      <c r="I640" s="2"/>
      <c r="K640" s="2"/>
      <c r="M640" s="2"/>
      <c r="O640" s="2"/>
      <c r="Q640" s="2"/>
      <c r="S640" s="2"/>
    </row>
    <row r="641">
      <c r="E641" s="2"/>
      <c r="G641" s="2"/>
      <c r="I641" s="2"/>
      <c r="K641" s="2"/>
      <c r="M641" s="2"/>
      <c r="O641" s="2"/>
      <c r="Q641" s="2"/>
      <c r="S641" s="2"/>
    </row>
    <row r="642">
      <c r="E642" s="2"/>
      <c r="G642" s="2"/>
      <c r="I642" s="2"/>
      <c r="K642" s="2"/>
      <c r="M642" s="2"/>
      <c r="O642" s="2"/>
      <c r="Q642" s="2"/>
      <c r="S642" s="2"/>
    </row>
    <row r="643">
      <c r="E643" s="2"/>
      <c r="G643" s="2"/>
      <c r="I643" s="2"/>
      <c r="K643" s="2"/>
      <c r="M643" s="2"/>
      <c r="O643" s="2"/>
      <c r="Q643" s="2"/>
      <c r="S643" s="2"/>
    </row>
    <row r="644">
      <c r="E644" s="2"/>
      <c r="G644" s="2"/>
      <c r="I644" s="2"/>
      <c r="K644" s="2"/>
      <c r="M644" s="2"/>
      <c r="O644" s="2"/>
      <c r="Q644" s="2"/>
      <c r="S644" s="2"/>
    </row>
    <row r="645">
      <c r="E645" s="2"/>
      <c r="G645" s="2"/>
      <c r="I645" s="2"/>
      <c r="K645" s="2"/>
      <c r="M645" s="2"/>
      <c r="O645" s="2"/>
      <c r="Q645" s="2"/>
      <c r="S645" s="2"/>
    </row>
    <row r="646">
      <c r="E646" s="2"/>
      <c r="G646" s="2"/>
      <c r="I646" s="2"/>
      <c r="K646" s="2"/>
      <c r="M646" s="2"/>
      <c r="O646" s="2"/>
      <c r="Q646" s="2"/>
      <c r="S646" s="2"/>
    </row>
    <row r="647">
      <c r="E647" s="2"/>
      <c r="G647" s="2"/>
      <c r="I647" s="2"/>
      <c r="K647" s="2"/>
      <c r="M647" s="2"/>
      <c r="O647" s="2"/>
      <c r="Q647" s="2"/>
      <c r="S647" s="2"/>
    </row>
    <row r="648">
      <c r="E648" s="2"/>
      <c r="G648" s="2"/>
      <c r="I648" s="2"/>
      <c r="K648" s="2"/>
      <c r="M648" s="2"/>
      <c r="O648" s="2"/>
      <c r="Q648" s="2"/>
      <c r="S648" s="2"/>
    </row>
    <row r="649">
      <c r="E649" s="2"/>
      <c r="G649" s="2"/>
      <c r="I649" s="2"/>
      <c r="K649" s="2"/>
      <c r="M649" s="2"/>
      <c r="O649" s="2"/>
      <c r="Q649" s="2"/>
      <c r="S649" s="2"/>
    </row>
    <row r="650">
      <c r="E650" s="2"/>
      <c r="G650" s="2"/>
      <c r="I650" s="2"/>
      <c r="K650" s="2"/>
      <c r="M650" s="2"/>
      <c r="O650" s="2"/>
      <c r="Q650" s="2"/>
      <c r="S650" s="2"/>
    </row>
    <row r="651">
      <c r="E651" s="2"/>
      <c r="G651" s="2"/>
      <c r="I651" s="2"/>
      <c r="K651" s="2"/>
      <c r="M651" s="2"/>
      <c r="O651" s="2"/>
      <c r="Q651" s="2"/>
      <c r="S651" s="2"/>
    </row>
    <row r="652">
      <c r="E652" s="2"/>
      <c r="G652" s="2"/>
      <c r="I652" s="2"/>
      <c r="K652" s="2"/>
      <c r="M652" s="2"/>
      <c r="O652" s="2"/>
      <c r="Q652" s="2"/>
      <c r="S652" s="2"/>
    </row>
    <row r="653">
      <c r="E653" s="2"/>
      <c r="G653" s="2"/>
      <c r="I653" s="2"/>
      <c r="K653" s="2"/>
      <c r="M653" s="2"/>
      <c r="O653" s="2"/>
      <c r="Q653" s="2"/>
      <c r="S653" s="2"/>
    </row>
    <row r="654">
      <c r="E654" s="2"/>
      <c r="G654" s="2"/>
      <c r="I654" s="2"/>
      <c r="K654" s="2"/>
      <c r="M654" s="2"/>
      <c r="O654" s="2"/>
      <c r="Q654" s="2"/>
      <c r="S654" s="2"/>
    </row>
    <row r="655">
      <c r="E655" s="2"/>
      <c r="G655" s="2"/>
      <c r="I655" s="2"/>
      <c r="K655" s="2"/>
      <c r="M655" s="2"/>
      <c r="O655" s="2"/>
      <c r="Q655" s="2"/>
      <c r="S655" s="2"/>
    </row>
    <row r="656">
      <c r="E656" s="2"/>
      <c r="G656" s="2"/>
      <c r="I656" s="2"/>
      <c r="K656" s="2"/>
      <c r="M656" s="2"/>
      <c r="O656" s="2"/>
      <c r="Q656" s="2"/>
      <c r="S656" s="2"/>
    </row>
    <row r="657">
      <c r="E657" s="2"/>
      <c r="G657" s="2"/>
      <c r="I657" s="2"/>
      <c r="K657" s="2"/>
      <c r="M657" s="2"/>
      <c r="O657" s="2"/>
      <c r="Q657" s="2"/>
      <c r="S657" s="2"/>
    </row>
    <row r="658">
      <c r="E658" s="2"/>
      <c r="G658" s="2"/>
      <c r="I658" s="2"/>
      <c r="K658" s="2"/>
      <c r="M658" s="2"/>
      <c r="O658" s="2"/>
      <c r="Q658" s="2"/>
      <c r="S658" s="2"/>
    </row>
    <row r="659">
      <c r="E659" s="2"/>
      <c r="G659" s="2"/>
      <c r="I659" s="2"/>
      <c r="K659" s="2"/>
      <c r="M659" s="2"/>
      <c r="O659" s="2"/>
      <c r="Q659" s="2"/>
      <c r="S659" s="2"/>
    </row>
    <row r="660">
      <c r="E660" s="2"/>
      <c r="G660" s="2"/>
      <c r="I660" s="2"/>
      <c r="K660" s="2"/>
      <c r="M660" s="2"/>
      <c r="O660" s="2"/>
      <c r="Q660" s="2"/>
      <c r="S660" s="2"/>
    </row>
    <row r="661">
      <c r="E661" s="2"/>
      <c r="G661" s="2"/>
      <c r="I661" s="2"/>
      <c r="K661" s="2"/>
      <c r="M661" s="2"/>
      <c r="O661" s="2"/>
      <c r="Q661" s="2"/>
      <c r="S661" s="2"/>
    </row>
    <row r="662">
      <c r="E662" s="2"/>
      <c r="G662" s="2"/>
      <c r="I662" s="2"/>
      <c r="K662" s="2"/>
      <c r="M662" s="2"/>
      <c r="O662" s="2"/>
      <c r="Q662" s="2"/>
      <c r="S662" s="2"/>
    </row>
    <row r="663">
      <c r="E663" s="2"/>
      <c r="G663" s="2"/>
      <c r="I663" s="2"/>
      <c r="K663" s="2"/>
      <c r="M663" s="2"/>
      <c r="O663" s="2"/>
      <c r="Q663" s="2"/>
      <c r="S663" s="2"/>
    </row>
    <row r="664">
      <c r="E664" s="2"/>
      <c r="G664" s="2"/>
      <c r="I664" s="2"/>
      <c r="K664" s="2"/>
      <c r="M664" s="2"/>
      <c r="O664" s="2"/>
      <c r="Q664" s="2"/>
      <c r="S664" s="2"/>
    </row>
    <row r="665">
      <c r="E665" s="2"/>
      <c r="G665" s="2"/>
      <c r="I665" s="2"/>
      <c r="K665" s="2"/>
      <c r="M665" s="2"/>
      <c r="O665" s="2"/>
      <c r="Q665" s="2"/>
      <c r="S665" s="2"/>
    </row>
    <row r="666">
      <c r="E666" s="2"/>
      <c r="G666" s="2"/>
      <c r="I666" s="2"/>
      <c r="K666" s="2"/>
      <c r="M666" s="2"/>
      <c r="O666" s="2"/>
      <c r="Q666" s="2"/>
      <c r="S666" s="2"/>
    </row>
    <row r="667">
      <c r="E667" s="2"/>
      <c r="G667" s="2"/>
      <c r="I667" s="2"/>
      <c r="K667" s="2"/>
      <c r="M667" s="2"/>
      <c r="O667" s="2"/>
      <c r="Q667" s="2"/>
      <c r="S667" s="2"/>
    </row>
    <row r="668">
      <c r="E668" s="2"/>
      <c r="G668" s="2"/>
      <c r="I668" s="2"/>
      <c r="K668" s="2"/>
      <c r="M668" s="2"/>
      <c r="O668" s="2"/>
      <c r="Q668" s="2"/>
      <c r="S668" s="2"/>
    </row>
    <row r="669">
      <c r="E669" s="2"/>
      <c r="G669" s="2"/>
      <c r="I669" s="2"/>
      <c r="K669" s="2"/>
      <c r="M669" s="2"/>
      <c r="O669" s="2"/>
      <c r="Q669" s="2"/>
      <c r="S669" s="2"/>
    </row>
    <row r="670">
      <c r="E670" s="2"/>
      <c r="G670" s="2"/>
      <c r="I670" s="2"/>
      <c r="K670" s="2"/>
      <c r="M670" s="2"/>
      <c r="O670" s="2"/>
      <c r="Q670" s="2"/>
      <c r="S670" s="2"/>
    </row>
    <row r="671">
      <c r="E671" s="2"/>
      <c r="G671" s="2"/>
      <c r="I671" s="2"/>
      <c r="K671" s="2"/>
      <c r="M671" s="2"/>
      <c r="O671" s="2"/>
      <c r="Q671" s="2"/>
      <c r="S671" s="2"/>
    </row>
    <row r="672">
      <c r="E672" s="2"/>
      <c r="G672" s="2"/>
      <c r="I672" s="2"/>
      <c r="K672" s="2"/>
      <c r="M672" s="2"/>
      <c r="O672" s="2"/>
      <c r="Q672" s="2"/>
      <c r="S672" s="2"/>
    </row>
    <row r="673">
      <c r="E673" s="2"/>
      <c r="G673" s="2"/>
      <c r="I673" s="2"/>
      <c r="K673" s="2"/>
      <c r="M673" s="2"/>
      <c r="O673" s="2"/>
      <c r="Q673" s="2"/>
      <c r="S673" s="2"/>
    </row>
    <row r="674">
      <c r="E674" s="2"/>
      <c r="G674" s="2"/>
      <c r="I674" s="2"/>
      <c r="K674" s="2"/>
      <c r="M674" s="2"/>
      <c r="O674" s="2"/>
      <c r="Q674" s="2"/>
      <c r="S674" s="2"/>
    </row>
    <row r="675">
      <c r="E675" s="2"/>
      <c r="G675" s="2"/>
      <c r="I675" s="2"/>
      <c r="K675" s="2"/>
      <c r="M675" s="2"/>
      <c r="O675" s="2"/>
      <c r="Q675" s="2"/>
      <c r="S675" s="2"/>
    </row>
    <row r="676">
      <c r="E676" s="2"/>
      <c r="G676" s="2"/>
      <c r="I676" s="2"/>
      <c r="K676" s="2"/>
      <c r="M676" s="2"/>
      <c r="O676" s="2"/>
      <c r="Q676" s="2"/>
      <c r="S676" s="2"/>
    </row>
    <row r="677">
      <c r="E677" s="2"/>
      <c r="G677" s="2"/>
      <c r="I677" s="2"/>
      <c r="K677" s="2"/>
      <c r="M677" s="2"/>
      <c r="O677" s="2"/>
      <c r="Q677" s="2"/>
      <c r="S677" s="2"/>
    </row>
    <row r="678">
      <c r="E678" s="2"/>
      <c r="G678" s="2"/>
      <c r="I678" s="2"/>
      <c r="K678" s="2"/>
      <c r="M678" s="2"/>
      <c r="O678" s="2"/>
      <c r="Q678" s="2"/>
      <c r="S678" s="2"/>
    </row>
    <row r="679">
      <c r="E679" s="2"/>
      <c r="G679" s="2"/>
      <c r="I679" s="2"/>
      <c r="K679" s="2"/>
      <c r="M679" s="2"/>
      <c r="O679" s="2"/>
      <c r="Q679" s="2"/>
      <c r="S679" s="2"/>
    </row>
    <row r="680">
      <c r="E680" s="2"/>
      <c r="G680" s="2"/>
      <c r="I680" s="2"/>
      <c r="K680" s="2"/>
      <c r="M680" s="2"/>
      <c r="O680" s="2"/>
      <c r="Q680" s="2"/>
      <c r="S680" s="2"/>
    </row>
    <row r="681">
      <c r="E681" s="2"/>
      <c r="G681" s="2"/>
      <c r="I681" s="2"/>
      <c r="K681" s="2"/>
      <c r="M681" s="2"/>
      <c r="O681" s="2"/>
      <c r="Q681" s="2"/>
      <c r="S681" s="2"/>
    </row>
    <row r="682">
      <c r="E682" s="2"/>
      <c r="G682" s="2"/>
      <c r="I682" s="2"/>
      <c r="K682" s="2"/>
      <c r="M682" s="2"/>
      <c r="O682" s="2"/>
      <c r="Q682" s="2"/>
      <c r="S682" s="2"/>
    </row>
    <row r="683">
      <c r="E683" s="2"/>
      <c r="G683" s="2"/>
      <c r="I683" s="2"/>
      <c r="K683" s="2"/>
      <c r="M683" s="2"/>
      <c r="O683" s="2"/>
      <c r="Q683" s="2"/>
      <c r="S683" s="2"/>
    </row>
    <row r="684">
      <c r="E684" s="2"/>
      <c r="G684" s="2"/>
      <c r="I684" s="2"/>
      <c r="K684" s="2"/>
      <c r="M684" s="2"/>
      <c r="O684" s="2"/>
      <c r="Q684" s="2"/>
      <c r="S684" s="2"/>
    </row>
    <row r="685">
      <c r="E685" s="2"/>
      <c r="G685" s="2"/>
      <c r="I685" s="2"/>
      <c r="K685" s="2"/>
      <c r="M685" s="2"/>
      <c r="O685" s="2"/>
      <c r="Q685" s="2"/>
      <c r="S685" s="2"/>
    </row>
    <row r="686">
      <c r="E686" s="2"/>
      <c r="G686" s="2"/>
      <c r="I686" s="2"/>
      <c r="K686" s="2"/>
      <c r="M686" s="2"/>
      <c r="O686" s="2"/>
      <c r="Q686" s="2"/>
      <c r="S686" s="2"/>
    </row>
    <row r="687">
      <c r="E687" s="2"/>
      <c r="G687" s="2"/>
      <c r="I687" s="2"/>
      <c r="K687" s="2"/>
      <c r="M687" s="2"/>
      <c r="O687" s="2"/>
      <c r="Q687" s="2"/>
      <c r="S687" s="2"/>
    </row>
    <row r="688">
      <c r="E688" s="2"/>
      <c r="G688" s="2"/>
      <c r="I688" s="2"/>
      <c r="K688" s="2"/>
      <c r="M688" s="2"/>
      <c r="O688" s="2"/>
      <c r="Q688" s="2"/>
      <c r="S688" s="2"/>
    </row>
    <row r="689">
      <c r="E689" s="2"/>
      <c r="G689" s="2"/>
      <c r="I689" s="2"/>
      <c r="K689" s="2"/>
      <c r="M689" s="2"/>
      <c r="O689" s="2"/>
      <c r="Q689" s="2"/>
      <c r="S689" s="2"/>
    </row>
    <row r="690">
      <c r="E690" s="2"/>
      <c r="G690" s="2"/>
      <c r="I690" s="2"/>
      <c r="K690" s="2"/>
      <c r="M690" s="2"/>
      <c r="O690" s="2"/>
      <c r="Q690" s="2"/>
      <c r="S690" s="2"/>
    </row>
    <row r="691">
      <c r="E691" s="2"/>
      <c r="G691" s="2"/>
      <c r="I691" s="2"/>
      <c r="K691" s="2"/>
      <c r="M691" s="2"/>
      <c r="O691" s="2"/>
      <c r="Q691" s="2"/>
      <c r="S691" s="2"/>
    </row>
    <row r="692">
      <c r="E692" s="2"/>
      <c r="G692" s="2"/>
      <c r="I692" s="2"/>
      <c r="K692" s="2"/>
      <c r="M692" s="2"/>
      <c r="O692" s="2"/>
      <c r="Q692" s="2"/>
      <c r="S692" s="2"/>
    </row>
    <row r="693">
      <c r="E693" s="2"/>
      <c r="G693" s="2"/>
      <c r="I693" s="2"/>
      <c r="K693" s="2"/>
      <c r="M693" s="2"/>
      <c r="O693" s="2"/>
      <c r="Q693" s="2"/>
      <c r="S693" s="2"/>
    </row>
    <row r="694">
      <c r="E694" s="2"/>
      <c r="G694" s="2"/>
      <c r="I694" s="2"/>
      <c r="K694" s="2"/>
      <c r="M694" s="2"/>
      <c r="O694" s="2"/>
      <c r="Q694" s="2"/>
      <c r="S694" s="2"/>
    </row>
    <row r="695">
      <c r="E695" s="2"/>
      <c r="G695" s="2"/>
      <c r="I695" s="2"/>
      <c r="K695" s="2"/>
      <c r="M695" s="2"/>
      <c r="O695" s="2"/>
      <c r="Q695" s="2"/>
      <c r="S695" s="2"/>
    </row>
    <row r="696">
      <c r="E696" s="2"/>
      <c r="G696" s="2"/>
      <c r="I696" s="2"/>
      <c r="K696" s="2"/>
      <c r="M696" s="2"/>
      <c r="O696" s="2"/>
      <c r="Q696" s="2"/>
      <c r="S696" s="2"/>
    </row>
    <row r="697">
      <c r="E697" s="2"/>
      <c r="G697" s="2"/>
      <c r="I697" s="2"/>
      <c r="K697" s="2"/>
      <c r="M697" s="2"/>
      <c r="O697" s="2"/>
      <c r="Q697" s="2"/>
      <c r="S697" s="2"/>
    </row>
    <row r="698">
      <c r="E698" s="2"/>
      <c r="G698" s="2"/>
      <c r="I698" s="2"/>
      <c r="K698" s="2"/>
      <c r="M698" s="2"/>
      <c r="O698" s="2"/>
      <c r="Q698" s="2"/>
      <c r="S698" s="2"/>
    </row>
    <row r="699">
      <c r="E699" s="2"/>
      <c r="G699" s="2"/>
      <c r="I699" s="2"/>
      <c r="K699" s="2"/>
      <c r="M699" s="2"/>
      <c r="O699" s="2"/>
      <c r="Q699" s="2"/>
      <c r="S699" s="2"/>
    </row>
    <row r="700">
      <c r="E700" s="2"/>
      <c r="G700" s="2"/>
      <c r="I700" s="2"/>
      <c r="K700" s="2"/>
      <c r="M700" s="2"/>
      <c r="O700" s="2"/>
      <c r="Q700" s="2"/>
      <c r="S700" s="2"/>
    </row>
    <row r="701">
      <c r="E701" s="2"/>
      <c r="G701" s="2"/>
      <c r="I701" s="2"/>
      <c r="K701" s="2"/>
      <c r="M701" s="2"/>
      <c r="O701" s="2"/>
      <c r="Q701" s="2"/>
      <c r="S701" s="2"/>
    </row>
    <row r="702">
      <c r="E702" s="2"/>
      <c r="G702" s="2"/>
      <c r="I702" s="2"/>
      <c r="K702" s="2"/>
      <c r="M702" s="2"/>
      <c r="O702" s="2"/>
      <c r="Q702" s="2"/>
      <c r="S702" s="2"/>
    </row>
    <row r="703">
      <c r="E703" s="2"/>
      <c r="G703" s="2"/>
      <c r="I703" s="2"/>
      <c r="K703" s="2"/>
      <c r="M703" s="2"/>
      <c r="O703" s="2"/>
      <c r="Q703" s="2"/>
      <c r="S703" s="2"/>
    </row>
    <row r="704">
      <c r="E704" s="2"/>
      <c r="G704" s="2"/>
      <c r="I704" s="2"/>
      <c r="K704" s="2"/>
      <c r="M704" s="2"/>
      <c r="O704" s="2"/>
      <c r="Q704" s="2"/>
      <c r="S704" s="2"/>
    </row>
    <row r="705">
      <c r="E705" s="2"/>
      <c r="G705" s="2"/>
      <c r="I705" s="2"/>
      <c r="K705" s="2"/>
      <c r="M705" s="2"/>
      <c r="O705" s="2"/>
      <c r="Q705" s="2"/>
      <c r="S705" s="2"/>
    </row>
    <row r="706">
      <c r="E706" s="2"/>
      <c r="G706" s="2"/>
      <c r="I706" s="2"/>
      <c r="K706" s="2"/>
      <c r="M706" s="2"/>
      <c r="O706" s="2"/>
      <c r="Q706" s="2"/>
      <c r="S706" s="2"/>
    </row>
    <row r="707">
      <c r="E707" s="2"/>
      <c r="G707" s="2"/>
      <c r="I707" s="2"/>
      <c r="K707" s="2"/>
      <c r="M707" s="2"/>
      <c r="O707" s="2"/>
      <c r="Q707" s="2"/>
      <c r="S707" s="2"/>
    </row>
    <row r="708">
      <c r="E708" s="2"/>
      <c r="G708" s="2"/>
      <c r="I708" s="2"/>
      <c r="K708" s="2"/>
      <c r="M708" s="2"/>
      <c r="O708" s="2"/>
      <c r="Q708" s="2"/>
      <c r="S708" s="2"/>
    </row>
    <row r="709">
      <c r="E709" s="2"/>
      <c r="G709" s="2"/>
      <c r="I709" s="2"/>
      <c r="K709" s="2"/>
      <c r="M709" s="2"/>
      <c r="O709" s="2"/>
      <c r="Q709" s="2"/>
      <c r="S709" s="2"/>
    </row>
    <row r="710">
      <c r="E710" s="2"/>
      <c r="G710" s="2"/>
      <c r="I710" s="2"/>
      <c r="K710" s="2"/>
      <c r="M710" s="2"/>
      <c r="O710" s="2"/>
      <c r="Q710" s="2"/>
      <c r="S710" s="2"/>
    </row>
    <row r="711">
      <c r="E711" s="2"/>
      <c r="G711" s="2"/>
      <c r="I711" s="2"/>
      <c r="K711" s="2"/>
      <c r="M711" s="2"/>
      <c r="O711" s="2"/>
      <c r="Q711" s="2"/>
      <c r="S711" s="2"/>
    </row>
    <row r="712">
      <c r="E712" s="2"/>
      <c r="G712" s="2"/>
      <c r="I712" s="2"/>
      <c r="K712" s="2"/>
      <c r="M712" s="2"/>
      <c r="O712" s="2"/>
      <c r="Q712" s="2"/>
      <c r="S712" s="2"/>
    </row>
    <row r="713">
      <c r="E713" s="2"/>
      <c r="G713" s="2"/>
      <c r="I713" s="2"/>
      <c r="K713" s="2"/>
      <c r="M713" s="2"/>
      <c r="O713" s="2"/>
      <c r="Q713" s="2"/>
      <c r="S713" s="2"/>
    </row>
    <row r="714">
      <c r="E714" s="2"/>
      <c r="G714" s="2"/>
      <c r="I714" s="2"/>
      <c r="K714" s="2"/>
      <c r="M714" s="2"/>
      <c r="O714" s="2"/>
      <c r="Q714" s="2"/>
      <c r="S714" s="2"/>
    </row>
    <row r="715">
      <c r="E715" s="2"/>
      <c r="G715" s="2"/>
      <c r="I715" s="2"/>
      <c r="K715" s="2"/>
      <c r="M715" s="2"/>
      <c r="O715" s="2"/>
      <c r="Q715" s="2"/>
      <c r="S715" s="2"/>
    </row>
    <row r="716">
      <c r="E716" s="2"/>
      <c r="G716" s="2"/>
      <c r="I716" s="2"/>
      <c r="K716" s="2"/>
      <c r="M716" s="2"/>
      <c r="O716" s="2"/>
      <c r="Q716" s="2"/>
      <c r="S716" s="2"/>
    </row>
    <row r="717">
      <c r="E717" s="2"/>
      <c r="G717" s="2"/>
      <c r="I717" s="2"/>
      <c r="K717" s="2"/>
      <c r="M717" s="2"/>
      <c r="O717" s="2"/>
      <c r="Q717" s="2"/>
      <c r="S717" s="2"/>
    </row>
    <row r="718">
      <c r="E718" s="2"/>
      <c r="G718" s="2"/>
      <c r="I718" s="2"/>
      <c r="K718" s="2"/>
      <c r="M718" s="2"/>
      <c r="O718" s="2"/>
      <c r="Q718" s="2"/>
      <c r="S718" s="2"/>
    </row>
    <row r="719">
      <c r="E719" s="2"/>
      <c r="G719" s="2"/>
      <c r="I719" s="2"/>
      <c r="K719" s="2"/>
      <c r="M719" s="2"/>
      <c r="O719" s="2"/>
      <c r="Q719" s="2"/>
      <c r="S719" s="2"/>
    </row>
    <row r="720">
      <c r="E720" s="2"/>
      <c r="G720" s="2"/>
      <c r="I720" s="2"/>
      <c r="K720" s="2"/>
      <c r="M720" s="2"/>
      <c r="O720" s="2"/>
      <c r="Q720" s="2"/>
      <c r="S720" s="2"/>
    </row>
    <row r="721">
      <c r="E721" s="2"/>
      <c r="G721" s="2"/>
      <c r="I721" s="2"/>
      <c r="K721" s="2"/>
      <c r="M721" s="2"/>
      <c r="O721" s="2"/>
      <c r="Q721" s="2"/>
      <c r="S721" s="2"/>
    </row>
    <row r="722">
      <c r="E722" s="2"/>
      <c r="G722" s="2"/>
      <c r="I722" s="2"/>
      <c r="K722" s="2"/>
      <c r="M722" s="2"/>
      <c r="O722" s="2"/>
      <c r="Q722" s="2"/>
      <c r="S722" s="2"/>
    </row>
    <row r="723">
      <c r="E723" s="2"/>
      <c r="G723" s="2"/>
      <c r="I723" s="2"/>
      <c r="K723" s="2"/>
      <c r="M723" s="2"/>
      <c r="O723" s="2"/>
      <c r="Q723" s="2"/>
      <c r="S723" s="2"/>
    </row>
    <row r="724">
      <c r="E724" s="2"/>
      <c r="G724" s="2"/>
      <c r="I724" s="2"/>
      <c r="K724" s="2"/>
      <c r="M724" s="2"/>
      <c r="O724" s="2"/>
      <c r="Q724" s="2"/>
      <c r="S724" s="2"/>
    </row>
    <row r="725">
      <c r="E725" s="2"/>
      <c r="G725" s="2"/>
      <c r="I725" s="2"/>
      <c r="K725" s="2"/>
      <c r="M725" s="2"/>
      <c r="O725" s="2"/>
      <c r="Q725" s="2"/>
      <c r="S725" s="2"/>
    </row>
    <row r="726">
      <c r="E726" s="2"/>
      <c r="G726" s="2"/>
      <c r="I726" s="2"/>
      <c r="K726" s="2"/>
      <c r="M726" s="2"/>
      <c r="O726" s="2"/>
      <c r="Q726" s="2"/>
      <c r="S726" s="2"/>
    </row>
    <row r="727">
      <c r="E727" s="2"/>
      <c r="G727" s="2"/>
      <c r="I727" s="2"/>
      <c r="K727" s="2"/>
      <c r="M727" s="2"/>
      <c r="O727" s="2"/>
      <c r="Q727" s="2"/>
      <c r="S727" s="2"/>
    </row>
    <row r="728">
      <c r="E728" s="2"/>
      <c r="G728" s="2"/>
      <c r="I728" s="2"/>
      <c r="K728" s="2"/>
      <c r="M728" s="2"/>
      <c r="O728" s="2"/>
      <c r="Q728" s="2"/>
      <c r="S728" s="2"/>
    </row>
    <row r="729">
      <c r="E729" s="2"/>
      <c r="G729" s="2"/>
      <c r="I729" s="2"/>
      <c r="K729" s="2"/>
      <c r="M729" s="2"/>
      <c r="O729" s="2"/>
      <c r="Q729" s="2"/>
      <c r="S729" s="2"/>
    </row>
    <row r="730">
      <c r="E730" s="2"/>
      <c r="G730" s="2"/>
      <c r="I730" s="2"/>
      <c r="K730" s="2"/>
      <c r="M730" s="2"/>
      <c r="O730" s="2"/>
      <c r="Q730" s="2"/>
      <c r="S730" s="2"/>
    </row>
    <row r="731">
      <c r="E731" s="2"/>
      <c r="G731" s="2"/>
      <c r="I731" s="2"/>
      <c r="K731" s="2"/>
      <c r="M731" s="2"/>
      <c r="O731" s="2"/>
      <c r="Q731" s="2"/>
      <c r="S731" s="2"/>
    </row>
    <row r="732">
      <c r="E732" s="2"/>
      <c r="G732" s="2"/>
      <c r="I732" s="2"/>
      <c r="K732" s="2"/>
      <c r="M732" s="2"/>
      <c r="O732" s="2"/>
      <c r="Q732" s="2"/>
      <c r="S732" s="2"/>
    </row>
    <row r="733">
      <c r="E733" s="2"/>
      <c r="G733" s="2"/>
      <c r="I733" s="2"/>
      <c r="K733" s="2"/>
      <c r="M733" s="2"/>
      <c r="O733" s="2"/>
      <c r="Q733" s="2"/>
      <c r="S733" s="2"/>
    </row>
    <row r="734">
      <c r="E734" s="2"/>
      <c r="G734" s="2"/>
      <c r="I734" s="2"/>
      <c r="K734" s="2"/>
      <c r="M734" s="2"/>
      <c r="O734" s="2"/>
      <c r="Q734" s="2"/>
      <c r="S734" s="2"/>
    </row>
    <row r="735">
      <c r="E735" s="2"/>
      <c r="G735" s="2"/>
      <c r="I735" s="2"/>
      <c r="K735" s="2"/>
      <c r="M735" s="2"/>
      <c r="O735" s="2"/>
      <c r="Q735" s="2"/>
      <c r="S735" s="2"/>
    </row>
    <row r="736">
      <c r="E736" s="2"/>
      <c r="G736" s="2"/>
      <c r="I736" s="2"/>
      <c r="K736" s="2"/>
      <c r="M736" s="2"/>
      <c r="O736" s="2"/>
      <c r="Q736" s="2"/>
      <c r="S736" s="2"/>
    </row>
    <row r="737">
      <c r="E737" s="2"/>
      <c r="G737" s="2"/>
      <c r="I737" s="2"/>
      <c r="K737" s="2"/>
      <c r="M737" s="2"/>
      <c r="O737" s="2"/>
      <c r="Q737" s="2"/>
      <c r="S737" s="2"/>
    </row>
    <row r="738">
      <c r="E738" s="2"/>
      <c r="G738" s="2"/>
      <c r="I738" s="2"/>
      <c r="K738" s="2"/>
      <c r="M738" s="2"/>
      <c r="O738" s="2"/>
      <c r="Q738" s="2"/>
      <c r="S738" s="2"/>
    </row>
    <row r="739">
      <c r="E739" s="2"/>
      <c r="G739" s="2"/>
      <c r="I739" s="2"/>
      <c r="K739" s="2"/>
      <c r="M739" s="2"/>
      <c r="O739" s="2"/>
      <c r="Q739" s="2"/>
      <c r="S739" s="2"/>
    </row>
    <row r="740">
      <c r="E740" s="2"/>
      <c r="G740" s="2"/>
      <c r="I740" s="2"/>
      <c r="K740" s="2"/>
      <c r="M740" s="2"/>
      <c r="O740" s="2"/>
      <c r="Q740" s="2"/>
      <c r="S740" s="2"/>
    </row>
    <row r="741">
      <c r="E741" s="2"/>
      <c r="G741" s="2"/>
      <c r="I741" s="2"/>
      <c r="K741" s="2"/>
      <c r="M741" s="2"/>
      <c r="O741" s="2"/>
      <c r="Q741" s="2"/>
      <c r="S741" s="2"/>
    </row>
    <row r="742">
      <c r="E742" s="2"/>
      <c r="G742" s="2"/>
      <c r="I742" s="2"/>
      <c r="K742" s="2"/>
      <c r="M742" s="2"/>
      <c r="O742" s="2"/>
      <c r="Q742" s="2"/>
      <c r="S742" s="2"/>
    </row>
    <row r="743">
      <c r="E743" s="2"/>
      <c r="G743" s="2"/>
      <c r="I743" s="2"/>
      <c r="K743" s="2"/>
      <c r="M743" s="2"/>
      <c r="O743" s="2"/>
      <c r="Q743" s="2"/>
      <c r="S743" s="2"/>
    </row>
    <row r="744">
      <c r="E744" s="2"/>
      <c r="G744" s="2"/>
      <c r="I744" s="2"/>
      <c r="K744" s="2"/>
      <c r="M744" s="2"/>
      <c r="O744" s="2"/>
      <c r="Q744" s="2"/>
      <c r="S744" s="2"/>
    </row>
    <row r="745">
      <c r="E745" s="2"/>
      <c r="G745" s="2"/>
      <c r="I745" s="2"/>
      <c r="K745" s="2"/>
      <c r="M745" s="2"/>
      <c r="O745" s="2"/>
      <c r="Q745" s="2"/>
      <c r="S745" s="2"/>
    </row>
    <row r="746">
      <c r="E746" s="2"/>
      <c r="G746" s="2"/>
      <c r="I746" s="2"/>
      <c r="K746" s="2"/>
      <c r="M746" s="2"/>
      <c r="O746" s="2"/>
      <c r="Q746" s="2"/>
      <c r="S746" s="2"/>
    </row>
    <row r="747">
      <c r="E747" s="2"/>
      <c r="G747" s="2"/>
      <c r="I747" s="2"/>
      <c r="K747" s="2"/>
      <c r="M747" s="2"/>
      <c r="O747" s="2"/>
      <c r="Q747" s="2"/>
      <c r="S747" s="2"/>
    </row>
    <row r="748">
      <c r="E748" s="2"/>
      <c r="G748" s="2"/>
      <c r="I748" s="2"/>
      <c r="K748" s="2"/>
      <c r="M748" s="2"/>
      <c r="O748" s="2"/>
      <c r="Q748" s="2"/>
      <c r="S748" s="2"/>
    </row>
    <row r="749">
      <c r="E749" s="2"/>
      <c r="G749" s="2"/>
      <c r="I749" s="2"/>
      <c r="K749" s="2"/>
      <c r="M749" s="2"/>
      <c r="O749" s="2"/>
      <c r="Q749" s="2"/>
      <c r="S749" s="2"/>
    </row>
    <row r="750">
      <c r="E750" s="2"/>
      <c r="G750" s="2"/>
      <c r="I750" s="2"/>
      <c r="K750" s="2"/>
      <c r="M750" s="2"/>
      <c r="O750" s="2"/>
      <c r="Q750" s="2"/>
      <c r="S750" s="2"/>
    </row>
    <row r="751">
      <c r="E751" s="2"/>
      <c r="G751" s="2"/>
      <c r="I751" s="2"/>
      <c r="K751" s="2"/>
      <c r="M751" s="2"/>
      <c r="O751" s="2"/>
      <c r="Q751" s="2"/>
      <c r="S751" s="2"/>
    </row>
    <row r="752">
      <c r="E752" s="2"/>
      <c r="G752" s="2"/>
      <c r="I752" s="2"/>
      <c r="K752" s="2"/>
      <c r="M752" s="2"/>
      <c r="O752" s="2"/>
      <c r="Q752" s="2"/>
      <c r="S752" s="2"/>
    </row>
    <row r="753">
      <c r="E753" s="2"/>
      <c r="G753" s="2"/>
      <c r="I753" s="2"/>
      <c r="K753" s="2"/>
      <c r="M753" s="2"/>
      <c r="O753" s="2"/>
      <c r="Q753" s="2"/>
      <c r="S753" s="2"/>
    </row>
    <row r="754">
      <c r="E754" s="2"/>
      <c r="G754" s="2"/>
      <c r="I754" s="2"/>
      <c r="K754" s="2"/>
      <c r="M754" s="2"/>
      <c r="O754" s="2"/>
      <c r="Q754" s="2"/>
      <c r="S754" s="2"/>
    </row>
    <row r="755">
      <c r="E755" s="2"/>
      <c r="G755" s="2"/>
      <c r="I755" s="2"/>
      <c r="K755" s="2"/>
      <c r="M755" s="2"/>
      <c r="O755" s="2"/>
      <c r="Q755" s="2"/>
      <c r="S755" s="2"/>
    </row>
    <row r="756">
      <c r="E756" s="2"/>
      <c r="G756" s="2"/>
      <c r="I756" s="2"/>
      <c r="K756" s="2"/>
      <c r="M756" s="2"/>
      <c r="O756" s="2"/>
      <c r="Q756" s="2"/>
      <c r="S756" s="2"/>
    </row>
    <row r="757">
      <c r="E757" s="2"/>
      <c r="G757" s="2"/>
      <c r="I757" s="2"/>
      <c r="K757" s="2"/>
      <c r="M757" s="2"/>
      <c r="O757" s="2"/>
      <c r="Q757" s="2"/>
      <c r="S757" s="2"/>
    </row>
    <row r="758">
      <c r="E758" s="2"/>
      <c r="G758" s="2"/>
      <c r="I758" s="2"/>
      <c r="K758" s="2"/>
      <c r="M758" s="2"/>
      <c r="O758" s="2"/>
      <c r="Q758" s="2"/>
      <c r="S758" s="2"/>
    </row>
    <row r="759">
      <c r="E759" s="2"/>
      <c r="G759" s="2"/>
      <c r="I759" s="2"/>
      <c r="K759" s="2"/>
      <c r="M759" s="2"/>
      <c r="O759" s="2"/>
      <c r="Q759" s="2"/>
      <c r="S759" s="2"/>
    </row>
    <row r="760">
      <c r="E760" s="2"/>
      <c r="G760" s="2"/>
      <c r="I760" s="2"/>
      <c r="K760" s="2"/>
      <c r="M760" s="2"/>
      <c r="O760" s="2"/>
      <c r="Q760" s="2"/>
      <c r="S760" s="2"/>
    </row>
    <row r="761">
      <c r="E761" s="2"/>
      <c r="G761" s="2"/>
      <c r="I761" s="2"/>
      <c r="K761" s="2"/>
      <c r="M761" s="2"/>
      <c r="O761" s="2"/>
      <c r="Q761" s="2"/>
      <c r="S761" s="2"/>
    </row>
    <row r="762">
      <c r="E762" s="2"/>
      <c r="G762" s="2"/>
      <c r="I762" s="2"/>
      <c r="K762" s="2"/>
      <c r="M762" s="2"/>
      <c r="O762" s="2"/>
      <c r="Q762" s="2"/>
      <c r="S762" s="2"/>
    </row>
    <row r="763">
      <c r="E763" s="2"/>
      <c r="G763" s="2"/>
      <c r="I763" s="2"/>
      <c r="K763" s="2"/>
      <c r="M763" s="2"/>
      <c r="O763" s="2"/>
      <c r="Q763" s="2"/>
      <c r="S763" s="2"/>
    </row>
    <row r="764">
      <c r="E764" s="2"/>
      <c r="G764" s="2"/>
      <c r="I764" s="2"/>
      <c r="K764" s="2"/>
      <c r="M764" s="2"/>
      <c r="O764" s="2"/>
      <c r="Q764" s="2"/>
      <c r="S764" s="2"/>
    </row>
    <row r="765">
      <c r="E765" s="2"/>
      <c r="G765" s="2"/>
      <c r="I765" s="2"/>
      <c r="K765" s="2"/>
      <c r="M765" s="2"/>
      <c r="O765" s="2"/>
      <c r="Q765" s="2"/>
      <c r="S765" s="2"/>
    </row>
    <row r="766">
      <c r="E766" s="2"/>
      <c r="G766" s="2"/>
      <c r="I766" s="2"/>
      <c r="K766" s="2"/>
      <c r="M766" s="2"/>
      <c r="O766" s="2"/>
      <c r="Q766" s="2"/>
      <c r="S766" s="2"/>
    </row>
    <row r="767">
      <c r="E767" s="2"/>
      <c r="G767" s="2"/>
      <c r="I767" s="2"/>
      <c r="K767" s="2"/>
      <c r="M767" s="2"/>
      <c r="O767" s="2"/>
      <c r="Q767" s="2"/>
      <c r="S767" s="2"/>
    </row>
    <row r="768">
      <c r="E768" s="2"/>
      <c r="G768" s="2"/>
      <c r="I768" s="2"/>
      <c r="K768" s="2"/>
      <c r="M768" s="2"/>
      <c r="O768" s="2"/>
      <c r="Q768" s="2"/>
      <c r="S768" s="2"/>
    </row>
    <row r="769">
      <c r="E769" s="2"/>
      <c r="G769" s="2"/>
      <c r="I769" s="2"/>
      <c r="K769" s="2"/>
      <c r="M769" s="2"/>
      <c r="O769" s="2"/>
      <c r="Q769" s="2"/>
      <c r="S769" s="2"/>
    </row>
    <row r="770">
      <c r="E770" s="2"/>
      <c r="G770" s="2"/>
      <c r="I770" s="2"/>
      <c r="K770" s="2"/>
      <c r="M770" s="2"/>
      <c r="O770" s="2"/>
      <c r="Q770" s="2"/>
      <c r="S770" s="2"/>
    </row>
    <row r="771">
      <c r="E771" s="2"/>
      <c r="G771" s="2"/>
      <c r="I771" s="2"/>
      <c r="K771" s="2"/>
      <c r="M771" s="2"/>
      <c r="O771" s="2"/>
      <c r="Q771" s="2"/>
      <c r="S771" s="2"/>
    </row>
    <row r="772">
      <c r="E772" s="2"/>
      <c r="G772" s="2"/>
      <c r="I772" s="2"/>
      <c r="K772" s="2"/>
      <c r="M772" s="2"/>
      <c r="O772" s="2"/>
      <c r="Q772" s="2"/>
      <c r="S772" s="2"/>
    </row>
    <row r="773">
      <c r="E773" s="2"/>
      <c r="G773" s="2"/>
      <c r="I773" s="2"/>
      <c r="K773" s="2"/>
      <c r="M773" s="2"/>
      <c r="O773" s="2"/>
      <c r="Q773" s="2"/>
      <c r="S773" s="2"/>
    </row>
    <row r="774">
      <c r="E774" s="2"/>
      <c r="G774" s="2"/>
      <c r="I774" s="2"/>
      <c r="K774" s="2"/>
      <c r="M774" s="2"/>
      <c r="O774" s="2"/>
      <c r="Q774" s="2"/>
      <c r="S774" s="2"/>
    </row>
    <row r="775">
      <c r="E775" s="2"/>
      <c r="G775" s="2"/>
      <c r="I775" s="2"/>
      <c r="K775" s="2"/>
      <c r="M775" s="2"/>
      <c r="O775" s="2"/>
      <c r="Q775" s="2"/>
      <c r="S775" s="2"/>
    </row>
    <row r="776">
      <c r="E776" s="2"/>
      <c r="G776" s="2"/>
      <c r="I776" s="2"/>
      <c r="K776" s="2"/>
      <c r="M776" s="2"/>
      <c r="O776" s="2"/>
      <c r="Q776" s="2"/>
      <c r="S776" s="2"/>
    </row>
    <row r="777">
      <c r="E777" s="2"/>
      <c r="G777" s="2"/>
      <c r="I777" s="2"/>
      <c r="K777" s="2"/>
      <c r="M777" s="2"/>
      <c r="O777" s="2"/>
      <c r="Q777" s="2"/>
      <c r="S777" s="2"/>
    </row>
    <row r="778">
      <c r="E778" s="2"/>
      <c r="G778" s="2"/>
      <c r="I778" s="2"/>
      <c r="K778" s="2"/>
      <c r="M778" s="2"/>
      <c r="O778" s="2"/>
      <c r="Q778" s="2"/>
      <c r="S778" s="2"/>
    </row>
    <row r="779">
      <c r="E779" s="2"/>
      <c r="G779" s="2"/>
      <c r="I779" s="2"/>
      <c r="K779" s="2"/>
      <c r="M779" s="2"/>
      <c r="O779" s="2"/>
      <c r="Q779" s="2"/>
      <c r="S779" s="2"/>
    </row>
    <row r="780">
      <c r="E780" s="2"/>
      <c r="G780" s="2"/>
      <c r="I780" s="2"/>
      <c r="K780" s="2"/>
      <c r="M780" s="2"/>
      <c r="O780" s="2"/>
      <c r="Q780" s="2"/>
      <c r="S780" s="2"/>
    </row>
    <row r="781">
      <c r="E781" s="2"/>
      <c r="G781" s="2"/>
      <c r="I781" s="2"/>
      <c r="K781" s="2"/>
      <c r="M781" s="2"/>
      <c r="O781" s="2"/>
      <c r="Q781" s="2"/>
      <c r="S781" s="2"/>
    </row>
    <row r="782">
      <c r="E782" s="2"/>
      <c r="G782" s="2"/>
      <c r="I782" s="2"/>
      <c r="K782" s="2"/>
      <c r="M782" s="2"/>
      <c r="O782" s="2"/>
      <c r="Q782" s="2"/>
      <c r="S782" s="2"/>
    </row>
    <row r="783">
      <c r="E783" s="2"/>
      <c r="G783" s="2"/>
      <c r="I783" s="2"/>
      <c r="K783" s="2"/>
      <c r="M783" s="2"/>
      <c r="O783" s="2"/>
      <c r="Q783" s="2"/>
      <c r="S783" s="2"/>
    </row>
    <row r="784">
      <c r="E784" s="2"/>
      <c r="G784" s="2"/>
      <c r="I784" s="2"/>
      <c r="K784" s="2"/>
      <c r="M784" s="2"/>
      <c r="O784" s="2"/>
      <c r="Q784" s="2"/>
      <c r="S784" s="2"/>
    </row>
    <row r="785">
      <c r="E785" s="2"/>
      <c r="G785" s="2"/>
      <c r="I785" s="2"/>
      <c r="K785" s="2"/>
      <c r="M785" s="2"/>
      <c r="O785" s="2"/>
      <c r="Q785" s="2"/>
      <c r="S785" s="2"/>
    </row>
    <row r="786">
      <c r="E786" s="2"/>
      <c r="G786" s="2"/>
      <c r="I786" s="2"/>
      <c r="K786" s="2"/>
      <c r="M786" s="2"/>
      <c r="O786" s="2"/>
      <c r="Q786" s="2"/>
      <c r="S786" s="2"/>
    </row>
    <row r="787">
      <c r="E787" s="2"/>
      <c r="G787" s="2"/>
      <c r="I787" s="2"/>
      <c r="K787" s="2"/>
      <c r="M787" s="2"/>
      <c r="O787" s="2"/>
      <c r="Q787" s="2"/>
      <c r="S787" s="2"/>
    </row>
    <row r="788">
      <c r="E788" s="2"/>
      <c r="G788" s="2"/>
      <c r="I788" s="2"/>
      <c r="K788" s="2"/>
      <c r="M788" s="2"/>
      <c r="O788" s="2"/>
      <c r="Q788" s="2"/>
      <c r="S788" s="2"/>
    </row>
    <row r="789">
      <c r="E789" s="2"/>
      <c r="G789" s="2"/>
      <c r="I789" s="2"/>
      <c r="K789" s="2"/>
      <c r="M789" s="2"/>
      <c r="O789" s="2"/>
      <c r="Q789" s="2"/>
      <c r="S789" s="2"/>
    </row>
    <row r="790">
      <c r="E790" s="2"/>
      <c r="G790" s="2"/>
      <c r="I790" s="2"/>
      <c r="K790" s="2"/>
      <c r="M790" s="2"/>
      <c r="O790" s="2"/>
      <c r="Q790" s="2"/>
      <c r="S790" s="2"/>
    </row>
    <row r="791">
      <c r="E791" s="2"/>
      <c r="G791" s="2"/>
      <c r="I791" s="2"/>
      <c r="K791" s="2"/>
      <c r="M791" s="2"/>
      <c r="O791" s="2"/>
      <c r="Q791" s="2"/>
      <c r="S791" s="2"/>
    </row>
    <row r="792">
      <c r="E792" s="2"/>
      <c r="G792" s="2"/>
      <c r="I792" s="2"/>
      <c r="K792" s="2"/>
      <c r="M792" s="2"/>
      <c r="O792" s="2"/>
      <c r="Q792" s="2"/>
      <c r="S792" s="2"/>
    </row>
    <row r="793">
      <c r="E793" s="2"/>
      <c r="G793" s="2"/>
      <c r="I793" s="2"/>
      <c r="K793" s="2"/>
      <c r="M793" s="2"/>
      <c r="O793" s="2"/>
      <c r="Q793" s="2"/>
      <c r="S793" s="2"/>
    </row>
    <row r="794">
      <c r="E794" s="2"/>
      <c r="G794" s="2"/>
      <c r="I794" s="2"/>
      <c r="K794" s="2"/>
      <c r="M794" s="2"/>
      <c r="O794" s="2"/>
      <c r="Q794" s="2"/>
      <c r="S794" s="2"/>
    </row>
    <row r="795">
      <c r="E795" s="2"/>
      <c r="G795" s="2"/>
      <c r="I795" s="2"/>
      <c r="K795" s="2"/>
      <c r="M795" s="2"/>
      <c r="O795" s="2"/>
      <c r="Q795" s="2"/>
      <c r="S795" s="2"/>
    </row>
    <row r="796">
      <c r="E796" s="2"/>
      <c r="G796" s="2"/>
      <c r="I796" s="2"/>
      <c r="K796" s="2"/>
      <c r="M796" s="2"/>
      <c r="O796" s="2"/>
      <c r="Q796" s="2"/>
      <c r="S796" s="2"/>
    </row>
    <row r="797">
      <c r="E797" s="2"/>
      <c r="G797" s="2"/>
      <c r="I797" s="2"/>
      <c r="K797" s="2"/>
      <c r="M797" s="2"/>
      <c r="O797" s="2"/>
      <c r="Q797" s="2"/>
      <c r="S797" s="2"/>
    </row>
    <row r="798">
      <c r="E798" s="2"/>
      <c r="G798" s="2"/>
      <c r="I798" s="2"/>
      <c r="K798" s="2"/>
      <c r="M798" s="2"/>
      <c r="O798" s="2"/>
      <c r="Q798" s="2"/>
      <c r="S798" s="2"/>
    </row>
    <row r="799">
      <c r="E799" s="2"/>
      <c r="G799" s="2"/>
      <c r="I799" s="2"/>
      <c r="K799" s="2"/>
      <c r="M799" s="2"/>
      <c r="O799" s="2"/>
      <c r="Q799" s="2"/>
      <c r="S799" s="2"/>
    </row>
    <row r="800">
      <c r="E800" s="2"/>
      <c r="G800" s="2"/>
      <c r="I800" s="2"/>
      <c r="K800" s="2"/>
      <c r="M800" s="2"/>
      <c r="O800" s="2"/>
      <c r="Q800" s="2"/>
      <c r="S800" s="2"/>
    </row>
    <row r="801">
      <c r="E801" s="2"/>
      <c r="G801" s="2"/>
      <c r="I801" s="2"/>
      <c r="K801" s="2"/>
      <c r="M801" s="2"/>
      <c r="O801" s="2"/>
      <c r="Q801" s="2"/>
      <c r="S801" s="2"/>
    </row>
    <row r="802">
      <c r="E802" s="2"/>
      <c r="G802" s="2"/>
      <c r="I802" s="2"/>
      <c r="K802" s="2"/>
      <c r="M802" s="2"/>
      <c r="O802" s="2"/>
      <c r="Q802" s="2"/>
      <c r="S802" s="2"/>
    </row>
    <row r="803">
      <c r="E803" s="2"/>
      <c r="G803" s="2"/>
      <c r="I803" s="2"/>
      <c r="K803" s="2"/>
      <c r="M803" s="2"/>
      <c r="O803" s="2"/>
      <c r="Q803" s="2"/>
      <c r="S803" s="2"/>
    </row>
    <row r="804">
      <c r="E804" s="2"/>
      <c r="G804" s="2"/>
      <c r="I804" s="2"/>
      <c r="K804" s="2"/>
      <c r="M804" s="2"/>
      <c r="O804" s="2"/>
      <c r="Q804" s="2"/>
      <c r="S804" s="2"/>
    </row>
    <row r="805">
      <c r="E805" s="2"/>
      <c r="G805" s="2"/>
      <c r="I805" s="2"/>
      <c r="K805" s="2"/>
      <c r="M805" s="2"/>
      <c r="O805" s="2"/>
      <c r="Q805" s="2"/>
      <c r="S805" s="2"/>
    </row>
    <row r="806">
      <c r="E806" s="2"/>
      <c r="G806" s="2"/>
      <c r="I806" s="2"/>
      <c r="K806" s="2"/>
      <c r="M806" s="2"/>
      <c r="O806" s="2"/>
      <c r="Q806" s="2"/>
      <c r="S806" s="2"/>
    </row>
    <row r="807">
      <c r="E807" s="2"/>
      <c r="G807" s="2"/>
      <c r="I807" s="2"/>
      <c r="K807" s="2"/>
      <c r="M807" s="2"/>
      <c r="O807" s="2"/>
      <c r="Q807" s="2"/>
      <c r="S807" s="2"/>
    </row>
    <row r="808">
      <c r="E808" s="2"/>
      <c r="G808" s="2"/>
      <c r="I808" s="2"/>
      <c r="K808" s="2"/>
      <c r="M808" s="2"/>
      <c r="O808" s="2"/>
      <c r="Q808" s="2"/>
      <c r="S808" s="2"/>
    </row>
    <row r="809">
      <c r="E809" s="2"/>
      <c r="G809" s="2"/>
      <c r="I809" s="2"/>
      <c r="K809" s="2"/>
      <c r="M809" s="2"/>
      <c r="O809" s="2"/>
      <c r="Q809" s="2"/>
      <c r="S809" s="2"/>
    </row>
    <row r="810">
      <c r="E810" s="2"/>
      <c r="G810" s="2"/>
      <c r="I810" s="2"/>
      <c r="K810" s="2"/>
      <c r="M810" s="2"/>
      <c r="O810" s="2"/>
      <c r="Q810" s="2"/>
      <c r="S810" s="2"/>
    </row>
    <row r="811">
      <c r="E811" s="2"/>
      <c r="G811" s="2"/>
      <c r="I811" s="2"/>
      <c r="K811" s="2"/>
      <c r="M811" s="2"/>
      <c r="O811" s="2"/>
      <c r="Q811" s="2"/>
      <c r="S811" s="2"/>
    </row>
    <row r="812">
      <c r="E812" s="2"/>
      <c r="G812" s="2"/>
      <c r="I812" s="2"/>
      <c r="K812" s="2"/>
      <c r="M812" s="2"/>
      <c r="O812" s="2"/>
      <c r="Q812" s="2"/>
      <c r="S812" s="2"/>
    </row>
    <row r="813">
      <c r="E813" s="2"/>
      <c r="G813" s="2"/>
      <c r="I813" s="2"/>
      <c r="K813" s="2"/>
      <c r="M813" s="2"/>
      <c r="O813" s="2"/>
      <c r="Q813" s="2"/>
      <c r="S813" s="2"/>
    </row>
    <row r="814">
      <c r="E814" s="2"/>
      <c r="G814" s="2"/>
      <c r="I814" s="2"/>
      <c r="K814" s="2"/>
      <c r="M814" s="2"/>
      <c r="O814" s="2"/>
      <c r="Q814" s="2"/>
      <c r="S814" s="2"/>
    </row>
    <row r="815">
      <c r="E815" s="2"/>
      <c r="G815" s="2"/>
      <c r="I815" s="2"/>
      <c r="K815" s="2"/>
      <c r="M815" s="2"/>
      <c r="O815" s="2"/>
      <c r="Q815" s="2"/>
      <c r="S815" s="2"/>
    </row>
    <row r="816">
      <c r="E816" s="2"/>
      <c r="G816" s="2"/>
      <c r="I816" s="2"/>
      <c r="K816" s="2"/>
      <c r="M816" s="2"/>
      <c r="O816" s="2"/>
      <c r="Q816" s="2"/>
      <c r="S816" s="2"/>
    </row>
    <row r="817">
      <c r="E817" s="2"/>
      <c r="G817" s="2"/>
      <c r="I817" s="2"/>
      <c r="K817" s="2"/>
      <c r="M817" s="2"/>
      <c r="O817" s="2"/>
      <c r="Q817" s="2"/>
      <c r="S817" s="2"/>
    </row>
    <row r="818">
      <c r="E818" s="2"/>
      <c r="G818" s="2"/>
      <c r="I818" s="2"/>
      <c r="K818" s="2"/>
      <c r="M818" s="2"/>
      <c r="O818" s="2"/>
      <c r="Q818" s="2"/>
      <c r="S818" s="2"/>
    </row>
    <row r="819">
      <c r="E819" s="2"/>
      <c r="G819" s="2"/>
      <c r="I819" s="2"/>
      <c r="K819" s="2"/>
      <c r="M819" s="2"/>
      <c r="O819" s="2"/>
      <c r="Q819" s="2"/>
      <c r="S819" s="2"/>
    </row>
    <row r="820">
      <c r="E820" s="2"/>
      <c r="G820" s="2"/>
      <c r="I820" s="2"/>
      <c r="K820" s="2"/>
      <c r="M820" s="2"/>
      <c r="O820" s="2"/>
      <c r="Q820" s="2"/>
      <c r="S820" s="2"/>
    </row>
    <row r="821">
      <c r="E821" s="2"/>
      <c r="G821" s="2"/>
      <c r="I821" s="2"/>
      <c r="K821" s="2"/>
      <c r="M821" s="2"/>
      <c r="O821" s="2"/>
      <c r="Q821" s="2"/>
      <c r="S821" s="2"/>
    </row>
    <row r="822">
      <c r="E822" s="2"/>
      <c r="G822" s="2"/>
      <c r="I822" s="2"/>
      <c r="K822" s="2"/>
      <c r="M822" s="2"/>
      <c r="O822" s="2"/>
      <c r="Q822" s="2"/>
      <c r="S822" s="2"/>
    </row>
    <row r="823">
      <c r="E823" s="2"/>
      <c r="G823" s="2"/>
      <c r="I823" s="2"/>
      <c r="K823" s="2"/>
      <c r="M823" s="2"/>
      <c r="O823" s="2"/>
      <c r="Q823" s="2"/>
      <c r="S823" s="2"/>
    </row>
    <row r="824">
      <c r="E824" s="2"/>
      <c r="G824" s="2"/>
      <c r="I824" s="2"/>
      <c r="K824" s="2"/>
      <c r="M824" s="2"/>
      <c r="O824" s="2"/>
      <c r="Q824" s="2"/>
      <c r="S824" s="2"/>
    </row>
    <row r="825">
      <c r="E825" s="2"/>
      <c r="G825" s="2"/>
      <c r="I825" s="2"/>
      <c r="K825" s="2"/>
      <c r="M825" s="2"/>
      <c r="O825" s="2"/>
      <c r="Q825" s="2"/>
      <c r="S825" s="2"/>
    </row>
    <row r="826">
      <c r="E826" s="2"/>
      <c r="G826" s="2"/>
      <c r="I826" s="2"/>
      <c r="K826" s="2"/>
      <c r="M826" s="2"/>
      <c r="O826" s="2"/>
      <c r="Q826" s="2"/>
      <c r="S826" s="2"/>
    </row>
    <row r="827">
      <c r="E827" s="2"/>
      <c r="G827" s="2"/>
      <c r="I827" s="2"/>
      <c r="K827" s="2"/>
      <c r="M827" s="2"/>
      <c r="O827" s="2"/>
      <c r="Q827" s="2"/>
      <c r="S827" s="2"/>
    </row>
    <row r="828">
      <c r="E828" s="2"/>
      <c r="G828" s="2"/>
      <c r="I828" s="2"/>
      <c r="K828" s="2"/>
      <c r="M828" s="2"/>
      <c r="O828" s="2"/>
      <c r="Q828" s="2"/>
      <c r="S828" s="2"/>
    </row>
    <row r="829">
      <c r="E829" s="2"/>
      <c r="G829" s="2"/>
      <c r="I829" s="2"/>
      <c r="K829" s="2"/>
      <c r="M829" s="2"/>
      <c r="O829" s="2"/>
      <c r="Q829" s="2"/>
      <c r="S829" s="2"/>
    </row>
    <row r="830">
      <c r="E830" s="2"/>
      <c r="G830" s="2"/>
      <c r="I830" s="2"/>
      <c r="K830" s="2"/>
      <c r="M830" s="2"/>
      <c r="O830" s="2"/>
      <c r="Q830" s="2"/>
      <c r="S830" s="2"/>
    </row>
    <row r="831">
      <c r="E831" s="2"/>
      <c r="G831" s="2"/>
      <c r="I831" s="2"/>
      <c r="K831" s="2"/>
      <c r="M831" s="2"/>
      <c r="O831" s="2"/>
      <c r="Q831" s="2"/>
      <c r="S831" s="2"/>
    </row>
    <row r="832">
      <c r="E832" s="2"/>
      <c r="G832" s="2"/>
      <c r="I832" s="2"/>
      <c r="K832" s="2"/>
      <c r="M832" s="2"/>
      <c r="O832" s="2"/>
      <c r="Q832" s="2"/>
      <c r="S832" s="2"/>
    </row>
    <row r="833">
      <c r="E833" s="2"/>
      <c r="G833" s="2"/>
      <c r="I833" s="2"/>
      <c r="K833" s="2"/>
      <c r="M833" s="2"/>
      <c r="O833" s="2"/>
      <c r="Q833" s="2"/>
      <c r="S833" s="2"/>
    </row>
    <row r="834">
      <c r="E834" s="2"/>
      <c r="G834" s="2"/>
      <c r="I834" s="2"/>
      <c r="K834" s="2"/>
      <c r="M834" s="2"/>
      <c r="O834" s="2"/>
      <c r="Q834" s="2"/>
      <c r="S834" s="2"/>
    </row>
    <row r="835">
      <c r="E835" s="2"/>
      <c r="G835" s="2"/>
      <c r="I835" s="2"/>
      <c r="K835" s="2"/>
      <c r="M835" s="2"/>
      <c r="O835" s="2"/>
      <c r="Q835" s="2"/>
      <c r="S835" s="2"/>
    </row>
    <row r="836">
      <c r="E836" s="2"/>
      <c r="G836" s="2"/>
      <c r="I836" s="2"/>
      <c r="K836" s="2"/>
      <c r="M836" s="2"/>
      <c r="O836" s="2"/>
      <c r="Q836" s="2"/>
      <c r="S836" s="2"/>
    </row>
    <row r="837">
      <c r="E837" s="2"/>
      <c r="G837" s="2"/>
      <c r="I837" s="2"/>
      <c r="K837" s="2"/>
      <c r="M837" s="2"/>
      <c r="O837" s="2"/>
      <c r="Q837" s="2"/>
      <c r="S837" s="2"/>
    </row>
    <row r="838">
      <c r="E838" s="2"/>
      <c r="G838" s="2"/>
      <c r="I838" s="2"/>
      <c r="K838" s="2"/>
      <c r="M838" s="2"/>
      <c r="O838" s="2"/>
      <c r="Q838" s="2"/>
      <c r="S838" s="2"/>
    </row>
    <row r="839">
      <c r="E839" s="2"/>
      <c r="G839" s="2"/>
      <c r="I839" s="2"/>
      <c r="K839" s="2"/>
      <c r="M839" s="2"/>
      <c r="O839" s="2"/>
      <c r="Q839" s="2"/>
      <c r="S839" s="2"/>
    </row>
    <row r="840">
      <c r="E840" s="2"/>
      <c r="G840" s="2"/>
      <c r="I840" s="2"/>
      <c r="K840" s="2"/>
      <c r="M840" s="2"/>
      <c r="O840" s="2"/>
      <c r="Q840" s="2"/>
      <c r="S840" s="2"/>
    </row>
    <row r="841">
      <c r="E841" s="2"/>
      <c r="G841" s="2"/>
      <c r="I841" s="2"/>
      <c r="K841" s="2"/>
      <c r="M841" s="2"/>
      <c r="O841" s="2"/>
      <c r="Q841" s="2"/>
      <c r="S841" s="2"/>
    </row>
    <row r="842">
      <c r="E842" s="2"/>
      <c r="G842" s="2"/>
      <c r="I842" s="2"/>
      <c r="K842" s="2"/>
      <c r="M842" s="2"/>
      <c r="O842" s="2"/>
      <c r="Q842" s="2"/>
      <c r="S842" s="2"/>
    </row>
    <row r="843">
      <c r="E843" s="2"/>
      <c r="G843" s="2"/>
      <c r="I843" s="2"/>
      <c r="K843" s="2"/>
      <c r="M843" s="2"/>
      <c r="O843" s="2"/>
      <c r="Q843" s="2"/>
      <c r="S843" s="2"/>
    </row>
    <row r="844">
      <c r="E844" s="2"/>
      <c r="G844" s="2"/>
      <c r="I844" s="2"/>
      <c r="K844" s="2"/>
      <c r="M844" s="2"/>
      <c r="O844" s="2"/>
      <c r="Q844" s="2"/>
      <c r="S844" s="2"/>
    </row>
    <row r="845">
      <c r="E845" s="2"/>
      <c r="G845" s="2"/>
      <c r="I845" s="2"/>
      <c r="K845" s="2"/>
      <c r="M845" s="2"/>
      <c r="O845" s="2"/>
      <c r="Q845" s="2"/>
      <c r="S845" s="2"/>
    </row>
    <row r="846">
      <c r="E846" s="2"/>
      <c r="G846" s="2"/>
      <c r="I846" s="2"/>
      <c r="K846" s="2"/>
      <c r="M846" s="2"/>
      <c r="O846" s="2"/>
      <c r="Q846" s="2"/>
      <c r="S846" s="2"/>
    </row>
    <row r="847">
      <c r="E847" s="2"/>
      <c r="G847" s="2"/>
      <c r="I847" s="2"/>
      <c r="K847" s="2"/>
      <c r="M847" s="2"/>
      <c r="O847" s="2"/>
      <c r="Q847" s="2"/>
      <c r="S847" s="2"/>
    </row>
    <row r="848">
      <c r="E848" s="2"/>
      <c r="G848" s="2"/>
      <c r="I848" s="2"/>
      <c r="K848" s="2"/>
      <c r="M848" s="2"/>
      <c r="O848" s="2"/>
      <c r="Q848" s="2"/>
      <c r="S848" s="2"/>
    </row>
    <row r="849">
      <c r="E849" s="2"/>
      <c r="G849" s="2"/>
      <c r="I849" s="2"/>
      <c r="K849" s="2"/>
      <c r="M849" s="2"/>
      <c r="O849" s="2"/>
      <c r="Q849" s="2"/>
      <c r="S849" s="2"/>
    </row>
    <row r="850">
      <c r="E850" s="2"/>
      <c r="G850" s="2"/>
      <c r="I850" s="2"/>
      <c r="K850" s="2"/>
      <c r="M850" s="2"/>
      <c r="O850" s="2"/>
      <c r="Q850" s="2"/>
      <c r="S850" s="2"/>
    </row>
    <row r="851">
      <c r="E851" s="2"/>
      <c r="G851" s="2"/>
      <c r="I851" s="2"/>
      <c r="K851" s="2"/>
      <c r="M851" s="2"/>
      <c r="O851" s="2"/>
      <c r="Q851" s="2"/>
      <c r="S851" s="2"/>
    </row>
    <row r="852">
      <c r="E852" s="2"/>
      <c r="G852" s="2"/>
      <c r="I852" s="2"/>
      <c r="K852" s="2"/>
      <c r="M852" s="2"/>
      <c r="O852" s="2"/>
      <c r="Q852" s="2"/>
      <c r="S852" s="2"/>
    </row>
    <row r="853">
      <c r="E853" s="2"/>
      <c r="G853" s="2"/>
      <c r="I853" s="2"/>
      <c r="K853" s="2"/>
      <c r="M853" s="2"/>
      <c r="O853" s="2"/>
      <c r="Q853" s="2"/>
      <c r="S853" s="2"/>
    </row>
    <row r="854">
      <c r="E854" s="2"/>
      <c r="G854" s="2"/>
      <c r="I854" s="2"/>
      <c r="K854" s="2"/>
      <c r="M854" s="2"/>
      <c r="O854" s="2"/>
      <c r="Q854" s="2"/>
      <c r="S854" s="2"/>
    </row>
    <row r="855">
      <c r="E855" s="2"/>
      <c r="G855" s="2"/>
      <c r="I855" s="2"/>
      <c r="K855" s="2"/>
      <c r="M855" s="2"/>
      <c r="O855" s="2"/>
      <c r="Q855" s="2"/>
      <c r="S855" s="2"/>
    </row>
    <row r="856">
      <c r="E856" s="2"/>
      <c r="G856" s="2"/>
      <c r="I856" s="2"/>
      <c r="K856" s="2"/>
      <c r="M856" s="2"/>
      <c r="O856" s="2"/>
      <c r="Q856" s="2"/>
      <c r="S856" s="2"/>
    </row>
    <row r="857">
      <c r="E857" s="2"/>
      <c r="G857" s="2"/>
      <c r="I857" s="2"/>
      <c r="K857" s="2"/>
      <c r="M857" s="2"/>
      <c r="O857" s="2"/>
      <c r="Q857" s="2"/>
      <c r="S857" s="2"/>
    </row>
    <row r="858">
      <c r="E858" s="2"/>
      <c r="G858" s="2"/>
      <c r="I858" s="2"/>
      <c r="K858" s="2"/>
      <c r="M858" s="2"/>
      <c r="O858" s="2"/>
      <c r="Q858" s="2"/>
      <c r="S858" s="2"/>
    </row>
    <row r="859">
      <c r="E859" s="2"/>
      <c r="G859" s="2"/>
      <c r="I859" s="2"/>
      <c r="K859" s="2"/>
      <c r="M859" s="2"/>
      <c r="O859" s="2"/>
      <c r="Q859" s="2"/>
      <c r="S859" s="2"/>
    </row>
    <row r="860">
      <c r="E860" s="2"/>
      <c r="G860" s="2"/>
      <c r="I860" s="2"/>
      <c r="K860" s="2"/>
      <c r="M860" s="2"/>
      <c r="O860" s="2"/>
      <c r="Q860" s="2"/>
      <c r="S860" s="2"/>
    </row>
    <row r="861">
      <c r="E861" s="2"/>
      <c r="G861" s="2"/>
      <c r="I861" s="2"/>
      <c r="K861" s="2"/>
      <c r="M861" s="2"/>
      <c r="O861" s="2"/>
      <c r="Q861" s="2"/>
      <c r="S861" s="2"/>
    </row>
    <row r="862">
      <c r="E862" s="2"/>
      <c r="G862" s="2"/>
      <c r="I862" s="2"/>
      <c r="K862" s="2"/>
      <c r="M862" s="2"/>
      <c r="O862" s="2"/>
      <c r="Q862" s="2"/>
      <c r="S862" s="2"/>
    </row>
    <row r="863">
      <c r="E863" s="2"/>
      <c r="G863" s="2"/>
      <c r="I863" s="2"/>
      <c r="K863" s="2"/>
      <c r="M863" s="2"/>
      <c r="O863" s="2"/>
      <c r="Q863" s="2"/>
      <c r="S863" s="2"/>
    </row>
    <row r="864">
      <c r="E864" s="2"/>
      <c r="G864" s="2"/>
      <c r="I864" s="2"/>
      <c r="K864" s="2"/>
      <c r="M864" s="2"/>
      <c r="O864" s="2"/>
      <c r="Q864" s="2"/>
      <c r="S864" s="2"/>
    </row>
    <row r="865">
      <c r="E865" s="2"/>
      <c r="G865" s="2"/>
      <c r="I865" s="2"/>
      <c r="K865" s="2"/>
      <c r="M865" s="2"/>
      <c r="O865" s="2"/>
      <c r="Q865" s="2"/>
      <c r="S865" s="2"/>
    </row>
    <row r="866">
      <c r="E866" s="2"/>
      <c r="G866" s="2"/>
      <c r="I866" s="2"/>
      <c r="K866" s="2"/>
      <c r="M866" s="2"/>
      <c r="O866" s="2"/>
      <c r="Q866" s="2"/>
      <c r="S866" s="2"/>
    </row>
    <row r="867">
      <c r="E867" s="2"/>
      <c r="G867" s="2"/>
      <c r="I867" s="2"/>
      <c r="K867" s="2"/>
      <c r="M867" s="2"/>
      <c r="O867" s="2"/>
      <c r="Q867" s="2"/>
      <c r="S867" s="2"/>
    </row>
    <row r="868">
      <c r="E868" s="2"/>
      <c r="G868" s="2"/>
      <c r="I868" s="2"/>
      <c r="K868" s="2"/>
      <c r="M868" s="2"/>
      <c r="O868" s="2"/>
      <c r="Q868" s="2"/>
      <c r="S868" s="2"/>
    </row>
    <row r="869">
      <c r="E869" s="2"/>
      <c r="G869" s="2"/>
      <c r="I869" s="2"/>
      <c r="K869" s="2"/>
      <c r="M869" s="2"/>
      <c r="O869" s="2"/>
      <c r="Q869" s="2"/>
      <c r="S869" s="2"/>
    </row>
    <row r="870">
      <c r="E870" s="2"/>
      <c r="G870" s="2"/>
      <c r="I870" s="2"/>
      <c r="K870" s="2"/>
      <c r="M870" s="2"/>
      <c r="O870" s="2"/>
      <c r="Q870" s="2"/>
      <c r="S870" s="2"/>
    </row>
    <row r="871">
      <c r="E871" s="2"/>
      <c r="G871" s="2"/>
      <c r="I871" s="2"/>
      <c r="K871" s="2"/>
      <c r="M871" s="2"/>
      <c r="O871" s="2"/>
      <c r="Q871" s="2"/>
      <c r="S871" s="2"/>
    </row>
    <row r="872">
      <c r="E872" s="2"/>
      <c r="G872" s="2"/>
      <c r="I872" s="2"/>
      <c r="K872" s="2"/>
      <c r="M872" s="2"/>
      <c r="O872" s="2"/>
      <c r="Q872" s="2"/>
      <c r="S872" s="2"/>
    </row>
    <row r="873">
      <c r="E873" s="2"/>
      <c r="G873" s="2"/>
      <c r="I873" s="2"/>
      <c r="K873" s="2"/>
      <c r="M873" s="2"/>
      <c r="O873" s="2"/>
      <c r="Q873" s="2"/>
      <c r="S873" s="2"/>
    </row>
    <row r="874">
      <c r="E874" s="2"/>
      <c r="G874" s="2"/>
      <c r="I874" s="2"/>
      <c r="K874" s="2"/>
      <c r="M874" s="2"/>
      <c r="O874" s="2"/>
      <c r="Q874" s="2"/>
      <c r="S874" s="2"/>
    </row>
    <row r="875">
      <c r="E875" s="2"/>
      <c r="G875" s="2"/>
      <c r="I875" s="2"/>
      <c r="K875" s="2"/>
      <c r="M875" s="2"/>
      <c r="O875" s="2"/>
      <c r="Q875" s="2"/>
      <c r="S875" s="2"/>
    </row>
    <row r="876">
      <c r="E876" s="2"/>
      <c r="G876" s="2"/>
      <c r="I876" s="2"/>
      <c r="K876" s="2"/>
      <c r="M876" s="2"/>
      <c r="O876" s="2"/>
      <c r="Q876" s="2"/>
      <c r="S876" s="2"/>
    </row>
    <row r="877">
      <c r="E877" s="2"/>
      <c r="G877" s="2"/>
      <c r="I877" s="2"/>
      <c r="K877" s="2"/>
      <c r="M877" s="2"/>
      <c r="O877" s="2"/>
      <c r="Q877" s="2"/>
      <c r="S877" s="2"/>
    </row>
    <row r="878">
      <c r="E878" s="2"/>
      <c r="G878" s="2"/>
      <c r="I878" s="2"/>
      <c r="K878" s="2"/>
      <c r="M878" s="2"/>
      <c r="O878" s="2"/>
      <c r="Q878" s="2"/>
      <c r="S878" s="2"/>
    </row>
    <row r="879">
      <c r="E879" s="2"/>
      <c r="G879" s="2"/>
      <c r="I879" s="2"/>
      <c r="K879" s="2"/>
      <c r="M879" s="2"/>
      <c r="O879" s="2"/>
      <c r="Q879" s="2"/>
      <c r="S879" s="2"/>
    </row>
    <row r="880">
      <c r="E880" s="2"/>
      <c r="G880" s="2"/>
      <c r="I880" s="2"/>
      <c r="K880" s="2"/>
      <c r="M880" s="2"/>
      <c r="O880" s="2"/>
      <c r="Q880" s="2"/>
      <c r="S880" s="2"/>
    </row>
    <row r="881">
      <c r="E881" s="2"/>
      <c r="G881" s="2"/>
      <c r="I881" s="2"/>
      <c r="K881" s="2"/>
      <c r="M881" s="2"/>
      <c r="O881" s="2"/>
      <c r="Q881" s="2"/>
      <c r="S881" s="2"/>
    </row>
    <row r="882">
      <c r="E882" s="2"/>
      <c r="G882" s="2"/>
      <c r="I882" s="2"/>
      <c r="K882" s="2"/>
      <c r="M882" s="2"/>
      <c r="O882" s="2"/>
      <c r="Q882" s="2"/>
      <c r="S882" s="2"/>
    </row>
    <row r="883">
      <c r="E883" s="2"/>
      <c r="G883" s="2"/>
      <c r="I883" s="2"/>
      <c r="K883" s="2"/>
      <c r="M883" s="2"/>
      <c r="O883" s="2"/>
      <c r="Q883" s="2"/>
      <c r="S883" s="2"/>
    </row>
    <row r="884">
      <c r="E884" s="2"/>
      <c r="G884" s="2"/>
      <c r="I884" s="2"/>
      <c r="K884" s="2"/>
      <c r="M884" s="2"/>
      <c r="O884" s="2"/>
      <c r="Q884" s="2"/>
      <c r="S884" s="2"/>
    </row>
    <row r="885">
      <c r="E885" s="2"/>
      <c r="G885" s="2"/>
      <c r="I885" s="2"/>
      <c r="K885" s="2"/>
      <c r="M885" s="2"/>
      <c r="O885" s="2"/>
      <c r="Q885" s="2"/>
      <c r="S885" s="2"/>
    </row>
    <row r="886">
      <c r="E886" s="2"/>
      <c r="G886" s="2"/>
      <c r="I886" s="2"/>
      <c r="K886" s="2"/>
      <c r="M886" s="2"/>
      <c r="O886" s="2"/>
      <c r="Q886" s="2"/>
      <c r="S886" s="2"/>
    </row>
    <row r="887">
      <c r="E887" s="2"/>
      <c r="G887" s="2"/>
      <c r="I887" s="2"/>
      <c r="K887" s="2"/>
      <c r="M887" s="2"/>
      <c r="O887" s="2"/>
      <c r="Q887" s="2"/>
      <c r="S887" s="2"/>
    </row>
    <row r="888">
      <c r="E888" s="2"/>
      <c r="G888" s="2"/>
      <c r="I888" s="2"/>
      <c r="K888" s="2"/>
      <c r="M888" s="2"/>
      <c r="O888" s="2"/>
      <c r="Q888" s="2"/>
      <c r="S888" s="2"/>
    </row>
    <row r="889">
      <c r="E889" s="2"/>
      <c r="G889" s="2"/>
      <c r="I889" s="2"/>
      <c r="K889" s="2"/>
      <c r="M889" s="2"/>
      <c r="O889" s="2"/>
      <c r="Q889" s="2"/>
      <c r="S889" s="2"/>
    </row>
    <row r="890">
      <c r="E890" s="2"/>
      <c r="G890" s="2"/>
      <c r="I890" s="2"/>
      <c r="K890" s="2"/>
      <c r="M890" s="2"/>
      <c r="O890" s="2"/>
      <c r="Q890" s="2"/>
      <c r="S890" s="2"/>
    </row>
    <row r="891">
      <c r="E891" s="2"/>
      <c r="G891" s="2"/>
      <c r="I891" s="2"/>
      <c r="K891" s="2"/>
      <c r="M891" s="2"/>
      <c r="O891" s="2"/>
      <c r="Q891" s="2"/>
      <c r="S891" s="2"/>
    </row>
    <row r="892">
      <c r="E892" s="2"/>
      <c r="G892" s="2"/>
      <c r="I892" s="2"/>
      <c r="K892" s="2"/>
      <c r="M892" s="2"/>
      <c r="O892" s="2"/>
      <c r="Q892" s="2"/>
      <c r="S892" s="2"/>
    </row>
    <row r="893">
      <c r="E893" s="2"/>
      <c r="G893" s="2"/>
      <c r="I893" s="2"/>
      <c r="K893" s="2"/>
      <c r="M893" s="2"/>
      <c r="O893" s="2"/>
      <c r="Q893" s="2"/>
      <c r="S893" s="2"/>
    </row>
    <row r="894">
      <c r="E894" s="2"/>
      <c r="G894" s="2"/>
      <c r="I894" s="2"/>
      <c r="K894" s="2"/>
      <c r="M894" s="2"/>
      <c r="O894" s="2"/>
      <c r="Q894" s="2"/>
      <c r="S894" s="2"/>
    </row>
    <row r="895">
      <c r="E895" s="2"/>
      <c r="G895" s="2"/>
      <c r="I895" s="2"/>
      <c r="K895" s="2"/>
      <c r="M895" s="2"/>
      <c r="O895" s="2"/>
      <c r="Q895" s="2"/>
      <c r="S895" s="2"/>
    </row>
    <row r="896">
      <c r="E896" s="2"/>
      <c r="G896" s="2"/>
      <c r="I896" s="2"/>
      <c r="K896" s="2"/>
      <c r="M896" s="2"/>
      <c r="O896" s="2"/>
      <c r="Q896" s="2"/>
      <c r="S896" s="2"/>
    </row>
    <row r="897">
      <c r="E897" s="2"/>
      <c r="G897" s="2"/>
      <c r="I897" s="2"/>
      <c r="K897" s="2"/>
      <c r="M897" s="2"/>
      <c r="O897" s="2"/>
      <c r="Q897" s="2"/>
      <c r="S897" s="2"/>
    </row>
    <row r="898">
      <c r="E898" s="2"/>
      <c r="G898" s="2"/>
      <c r="I898" s="2"/>
      <c r="K898" s="2"/>
      <c r="M898" s="2"/>
      <c r="O898" s="2"/>
      <c r="Q898" s="2"/>
      <c r="S898" s="2"/>
    </row>
    <row r="899">
      <c r="E899" s="2"/>
      <c r="G899" s="2"/>
      <c r="I899" s="2"/>
      <c r="K899" s="2"/>
      <c r="M899" s="2"/>
      <c r="O899" s="2"/>
      <c r="Q899" s="2"/>
      <c r="S899" s="2"/>
    </row>
    <row r="900">
      <c r="E900" s="2"/>
      <c r="G900" s="2"/>
      <c r="I900" s="2"/>
      <c r="K900" s="2"/>
      <c r="M900" s="2"/>
      <c r="O900" s="2"/>
      <c r="Q900" s="2"/>
      <c r="S900" s="2"/>
    </row>
    <row r="901">
      <c r="E901" s="2"/>
      <c r="G901" s="2"/>
      <c r="I901" s="2"/>
      <c r="K901" s="2"/>
      <c r="M901" s="2"/>
      <c r="O901" s="2"/>
      <c r="Q901" s="2"/>
      <c r="S901" s="2"/>
    </row>
    <row r="902">
      <c r="E902" s="2"/>
      <c r="G902" s="2"/>
      <c r="I902" s="2"/>
      <c r="K902" s="2"/>
      <c r="M902" s="2"/>
      <c r="O902" s="2"/>
      <c r="Q902" s="2"/>
      <c r="S902" s="2"/>
    </row>
    <row r="903">
      <c r="E903" s="2"/>
      <c r="G903" s="2"/>
      <c r="I903" s="2"/>
      <c r="K903" s="2"/>
      <c r="M903" s="2"/>
      <c r="O903" s="2"/>
      <c r="Q903" s="2"/>
      <c r="S903" s="2"/>
    </row>
    <row r="904">
      <c r="E904" s="2"/>
      <c r="G904" s="2"/>
      <c r="I904" s="2"/>
      <c r="K904" s="2"/>
      <c r="M904" s="2"/>
      <c r="O904" s="2"/>
      <c r="Q904" s="2"/>
      <c r="S904" s="2"/>
    </row>
    <row r="905">
      <c r="E905" s="2"/>
      <c r="G905" s="2"/>
      <c r="I905" s="2"/>
      <c r="K905" s="2"/>
      <c r="M905" s="2"/>
      <c r="O905" s="2"/>
      <c r="Q905" s="2"/>
      <c r="S905" s="2"/>
    </row>
    <row r="906">
      <c r="E906" s="2"/>
      <c r="G906" s="2"/>
      <c r="I906" s="2"/>
      <c r="K906" s="2"/>
      <c r="M906" s="2"/>
      <c r="O906" s="2"/>
      <c r="Q906" s="2"/>
      <c r="S906" s="2"/>
    </row>
    <row r="907">
      <c r="E907" s="2"/>
      <c r="G907" s="2"/>
      <c r="I907" s="2"/>
      <c r="K907" s="2"/>
      <c r="M907" s="2"/>
      <c r="O907" s="2"/>
      <c r="Q907" s="2"/>
      <c r="S907" s="2"/>
    </row>
    <row r="908">
      <c r="E908" s="2"/>
      <c r="G908" s="2"/>
      <c r="I908" s="2"/>
      <c r="K908" s="2"/>
      <c r="M908" s="2"/>
      <c r="O908" s="2"/>
      <c r="Q908" s="2"/>
      <c r="S908" s="2"/>
    </row>
    <row r="909">
      <c r="E909" s="2"/>
      <c r="G909" s="2"/>
      <c r="I909" s="2"/>
      <c r="K909" s="2"/>
      <c r="M909" s="2"/>
      <c r="O909" s="2"/>
      <c r="Q909" s="2"/>
      <c r="S909" s="2"/>
    </row>
    <row r="910">
      <c r="E910" s="2"/>
      <c r="G910" s="2"/>
      <c r="I910" s="2"/>
      <c r="K910" s="2"/>
      <c r="M910" s="2"/>
      <c r="O910" s="2"/>
      <c r="Q910" s="2"/>
      <c r="S910" s="2"/>
    </row>
    <row r="911">
      <c r="E911" s="2"/>
      <c r="G911" s="2"/>
      <c r="I911" s="2"/>
      <c r="K911" s="2"/>
      <c r="M911" s="2"/>
      <c r="O911" s="2"/>
      <c r="Q911" s="2"/>
      <c r="S911" s="2"/>
    </row>
    <row r="912">
      <c r="E912" s="2"/>
      <c r="G912" s="2"/>
      <c r="I912" s="2"/>
      <c r="K912" s="2"/>
      <c r="M912" s="2"/>
      <c r="O912" s="2"/>
      <c r="Q912" s="2"/>
      <c r="S912" s="2"/>
    </row>
    <row r="913">
      <c r="E913" s="2"/>
      <c r="G913" s="2"/>
      <c r="I913" s="2"/>
      <c r="K913" s="2"/>
      <c r="M913" s="2"/>
      <c r="O913" s="2"/>
      <c r="Q913" s="2"/>
      <c r="S913" s="2"/>
    </row>
    <row r="914">
      <c r="E914" s="2"/>
      <c r="G914" s="2"/>
      <c r="I914" s="2"/>
      <c r="K914" s="2"/>
      <c r="M914" s="2"/>
      <c r="O914" s="2"/>
      <c r="Q914" s="2"/>
      <c r="S914" s="2"/>
    </row>
    <row r="915">
      <c r="E915" s="2"/>
      <c r="G915" s="2"/>
      <c r="I915" s="2"/>
      <c r="K915" s="2"/>
      <c r="M915" s="2"/>
      <c r="O915" s="2"/>
      <c r="Q915" s="2"/>
      <c r="S915" s="2"/>
    </row>
    <row r="916">
      <c r="E916" s="2"/>
      <c r="G916" s="2"/>
      <c r="I916" s="2"/>
      <c r="K916" s="2"/>
      <c r="M916" s="2"/>
      <c r="O916" s="2"/>
      <c r="Q916" s="2"/>
      <c r="S916" s="2"/>
    </row>
    <row r="917">
      <c r="E917" s="2"/>
      <c r="G917" s="2"/>
      <c r="I917" s="2"/>
      <c r="K917" s="2"/>
      <c r="M917" s="2"/>
      <c r="O917" s="2"/>
      <c r="Q917" s="2"/>
      <c r="S917" s="2"/>
    </row>
    <row r="918">
      <c r="E918" s="2"/>
      <c r="G918" s="2"/>
      <c r="I918" s="2"/>
      <c r="K918" s="2"/>
      <c r="M918" s="2"/>
      <c r="O918" s="2"/>
      <c r="Q918" s="2"/>
      <c r="S918" s="2"/>
    </row>
    <row r="919">
      <c r="E919" s="2"/>
      <c r="G919" s="2"/>
      <c r="I919" s="2"/>
      <c r="K919" s="2"/>
      <c r="M919" s="2"/>
      <c r="O919" s="2"/>
      <c r="Q919" s="2"/>
      <c r="S919" s="2"/>
    </row>
    <row r="920">
      <c r="E920" s="2"/>
      <c r="G920" s="2"/>
      <c r="I920" s="2"/>
      <c r="K920" s="2"/>
      <c r="M920" s="2"/>
      <c r="O920" s="2"/>
      <c r="Q920" s="2"/>
      <c r="S920" s="2"/>
    </row>
    <row r="921">
      <c r="E921" s="2"/>
      <c r="G921" s="2"/>
      <c r="I921" s="2"/>
      <c r="K921" s="2"/>
      <c r="M921" s="2"/>
      <c r="O921" s="2"/>
      <c r="Q921" s="2"/>
      <c r="S921" s="2"/>
    </row>
    <row r="922">
      <c r="E922" s="2"/>
      <c r="G922" s="2"/>
      <c r="I922" s="2"/>
      <c r="K922" s="2"/>
      <c r="M922" s="2"/>
      <c r="O922" s="2"/>
      <c r="Q922" s="2"/>
      <c r="S922" s="2"/>
    </row>
    <row r="923">
      <c r="E923" s="2"/>
      <c r="G923" s="2"/>
      <c r="I923" s="2"/>
      <c r="K923" s="2"/>
      <c r="M923" s="2"/>
      <c r="O923" s="2"/>
      <c r="Q923" s="2"/>
      <c r="S923" s="2"/>
    </row>
    <row r="924">
      <c r="E924" s="2"/>
      <c r="G924" s="2"/>
      <c r="I924" s="2"/>
      <c r="K924" s="2"/>
      <c r="M924" s="2"/>
      <c r="O924" s="2"/>
      <c r="Q924" s="2"/>
      <c r="S924" s="2"/>
    </row>
    <row r="925">
      <c r="E925" s="2"/>
      <c r="G925" s="2"/>
      <c r="I925" s="2"/>
      <c r="K925" s="2"/>
      <c r="M925" s="2"/>
      <c r="O925" s="2"/>
      <c r="Q925" s="2"/>
      <c r="S925" s="2"/>
    </row>
    <row r="926">
      <c r="E926" s="2"/>
      <c r="G926" s="2"/>
      <c r="I926" s="2"/>
      <c r="K926" s="2"/>
      <c r="M926" s="2"/>
      <c r="O926" s="2"/>
      <c r="Q926" s="2"/>
      <c r="S926" s="2"/>
    </row>
    <row r="927">
      <c r="E927" s="2"/>
      <c r="G927" s="2"/>
      <c r="I927" s="2"/>
      <c r="K927" s="2"/>
      <c r="M927" s="2"/>
      <c r="O927" s="2"/>
      <c r="Q927" s="2"/>
      <c r="S927" s="2"/>
    </row>
    <row r="928">
      <c r="E928" s="2"/>
      <c r="G928" s="2"/>
      <c r="I928" s="2"/>
      <c r="K928" s="2"/>
      <c r="M928" s="2"/>
      <c r="O928" s="2"/>
      <c r="Q928" s="2"/>
      <c r="S928" s="2"/>
    </row>
    <row r="929">
      <c r="E929" s="2"/>
      <c r="G929" s="2"/>
      <c r="I929" s="2"/>
      <c r="K929" s="2"/>
      <c r="M929" s="2"/>
      <c r="O929" s="2"/>
      <c r="Q929" s="2"/>
      <c r="S929" s="2"/>
    </row>
    <row r="930">
      <c r="E930" s="2"/>
      <c r="G930" s="2"/>
      <c r="I930" s="2"/>
      <c r="K930" s="2"/>
      <c r="M930" s="2"/>
      <c r="O930" s="2"/>
      <c r="Q930" s="2"/>
      <c r="S930" s="2"/>
    </row>
    <row r="931">
      <c r="E931" s="2"/>
      <c r="G931" s="2"/>
      <c r="I931" s="2"/>
      <c r="K931" s="2"/>
      <c r="M931" s="2"/>
      <c r="O931" s="2"/>
      <c r="Q931" s="2"/>
      <c r="S931" s="2"/>
    </row>
    <row r="932">
      <c r="E932" s="2"/>
      <c r="G932" s="2"/>
      <c r="I932" s="2"/>
      <c r="K932" s="2"/>
      <c r="M932" s="2"/>
      <c r="O932" s="2"/>
      <c r="Q932" s="2"/>
      <c r="S932" s="2"/>
    </row>
    <row r="933">
      <c r="E933" s="2"/>
      <c r="G933" s="2"/>
      <c r="I933" s="2"/>
      <c r="K933" s="2"/>
      <c r="M933" s="2"/>
      <c r="O933" s="2"/>
      <c r="Q933" s="2"/>
      <c r="S933" s="2"/>
    </row>
    <row r="934">
      <c r="E934" s="2"/>
      <c r="G934" s="2"/>
      <c r="I934" s="2"/>
      <c r="K934" s="2"/>
      <c r="M934" s="2"/>
      <c r="O934" s="2"/>
      <c r="Q934" s="2"/>
      <c r="S934" s="2"/>
    </row>
    <row r="935">
      <c r="E935" s="2"/>
      <c r="G935" s="2"/>
      <c r="I935" s="2"/>
      <c r="K935" s="2"/>
      <c r="M935" s="2"/>
      <c r="O935" s="2"/>
      <c r="Q935" s="2"/>
      <c r="S935" s="2"/>
    </row>
    <row r="936">
      <c r="E936" s="2"/>
      <c r="G936" s="2"/>
      <c r="I936" s="2"/>
      <c r="K936" s="2"/>
      <c r="M936" s="2"/>
      <c r="O936" s="2"/>
      <c r="Q936" s="2"/>
      <c r="S936" s="2"/>
    </row>
    <row r="937">
      <c r="E937" s="2"/>
      <c r="G937" s="2"/>
      <c r="I937" s="2"/>
      <c r="K937" s="2"/>
      <c r="M937" s="2"/>
      <c r="O937" s="2"/>
      <c r="Q937" s="2"/>
      <c r="S937" s="2"/>
    </row>
    <row r="938">
      <c r="E938" s="2"/>
      <c r="G938" s="2"/>
      <c r="I938" s="2"/>
      <c r="K938" s="2"/>
      <c r="M938" s="2"/>
      <c r="O938" s="2"/>
      <c r="Q938" s="2"/>
      <c r="S938" s="2"/>
    </row>
    <row r="939">
      <c r="E939" s="2"/>
      <c r="G939" s="2"/>
      <c r="I939" s="2"/>
      <c r="K939" s="2"/>
      <c r="M939" s="2"/>
      <c r="O939" s="2"/>
      <c r="Q939" s="2"/>
      <c r="S939" s="2"/>
    </row>
    <row r="940">
      <c r="E940" s="2"/>
      <c r="G940" s="2"/>
      <c r="I940" s="2"/>
      <c r="K940" s="2"/>
      <c r="M940" s="2"/>
      <c r="O940" s="2"/>
      <c r="Q940" s="2"/>
      <c r="S940" s="2"/>
    </row>
    <row r="941">
      <c r="E941" s="2"/>
      <c r="G941" s="2"/>
      <c r="I941" s="2"/>
      <c r="K941" s="2"/>
      <c r="M941" s="2"/>
      <c r="O941" s="2"/>
      <c r="Q941" s="2"/>
      <c r="S941" s="2"/>
    </row>
    <row r="942">
      <c r="E942" s="2"/>
      <c r="G942" s="2"/>
      <c r="I942" s="2"/>
      <c r="K942" s="2"/>
      <c r="M942" s="2"/>
      <c r="O942" s="2"/>
      <c r="Q942" s="2"/>
      <c r="S942" s="2"/>
    </row>
    <row r="943">
      <c r="E943" s="2"/>
      <c r="G943" s="2"/>
      <c r="I943" s="2"/>
      <c r="K943" s="2"/>
      <c r="M943" s="2"/>
      <c r="O943" s="2"/>
      <c r="Q943" s="2"/>
      <c r="S943" s="2"/>
    </row>
    <row r="944">
      <c r="E944" s="2"/>
      <c r="G944" s="2"/>
      <c r="I944" s="2"/>
      <c r="K944" s="2"/>
      <c r="M944" s="2"/>
      <c r="O944" s="2"/>
      <c r="Q944" s="2"/>
      <c r="S944" s="2"/>
    </row>
    <row r="945">
      <c r="E945" s="2"/>
      <c r="G945" s="2"/>
      <c r="I945" s="2"/>
      <c r="K945" s="2"/>
      <c r="M945" s="2"/>
      <c r="O945" s="2"/>
      <c r="Q945" s="2"/>
      <c r="S945" s="2"/>
    </row>
    <row r="946">
      <c r="E946" s="2"/>
      <c r="G946" s="2"/>
      <c r="I946" s="2"/>
      <c r="K946" s="2"/>
      <c r="M946" s="2"/>
      <c r="O946" s="2"/>
      <c r="Q946" s="2"/>
      <c r="S946" s="2"/>
    </row>
    <row r="947">
      <c r="E947" s="2"/>
      <c r="G947" s="2"/>
      <c r="I947" s="2"/>
      <c r="K947" s="2"/>
      <c r="M947" s="2"/>
      <c r="O947" s="2"/>
      <c r="Q947" s="2"/>
      <c r="S947" s="2"/>
    </row>
    <row r="948">
      <c r="E948" s="2"/>
      <c r="G948" s="2"/>
      <c r="I948" s="2"/>
      <c r="K948" s="2"/>
      <c r="M948" s="2"/>
      <c r="O948" s="2"/>
      <c r="Q948" s="2"/>
      <c r="S948" s="2"/>
    </row>
    <row r="949">
      <c r="E949" s="2"/>
      <c r="G949" s="2"/>
      <c r="I949" s="2"/>
      <c r="K949" s="2"/>
      <c r="M949" s="2"/>
      <c r="O949" s="2"/>
      <c r="Q949" s="2"/>
      <c r="S949" s="2"/>
    </row>
    <row r="950">
      <c r="E950" s="2"/>
      <c r="G950" s="2"/>
      <c r="I950" s="2"/>
      <c r="K950" s="2"/>
      <c r="M950" s="2"/>
      <c r="O950" s="2"/>
      <c r="Q950" s="2"/>
      <c r="S950" s="2"/>
    </row>
    <row r="951">
      <c r="E951" s="2"/>
      <c r="G951" s="2"/>
      <c r="I951" s="2"/>
      <c r="K951" s="2"/>
      <c r="M951" s="2"/>
      <c r="O951" s="2"/>
      <c r="Q951" s="2"/>
      <c r="S951" s="2"/>
    </row>
    <row r="952">
      <c r="E952" s="2"/>
      <c r="G952" s="2"/>
      <c r="I952" s="2"/>
      <c r="K952" s="2"/>
      <c r="M952" s="2"/>
      <c r="O952" s="2"/>
      <c r="Q952" s="2"/>
      <c r="S952" s="2"/>
    </row>
    <row r="953">
      <c r="E953" s="2"/>
      <c r="G953" s="2"/>
      <c r="I953" s="2"/>
      <c r="K953" s="2"/>
      <c r="M953" s="2"/>
      <c r="O953" s="2"/>
      <c r="Q953" s="2"/>
      <c r="S953" s="2"/>
    </row>
    <row r="954">
      <c r="E954" s="2"/>
      <c r="G954" s="2"/>
      <c r="I954" s="2"/>
      <c r="K954" s="2"/>
      <c r="M954" s="2"/>
      <c r="O954" s="2"/>
      <c r="Q954" s="2"/>
      <c r="S954" s="2"/>
    </row>
    <row r="955">
      <c r="E955" s="2"/>
      <c r="G955" s="2"/>
      <c r="I955" s="2"/>
      <c r="K955" s="2"/>
      <c r="M955" s="2"/>
      <c r="O955" s="2"/>
      <c r="Q955" s="2"/>
      <c r="S955" s="2"/>
    </row>
    <row r="956">
      <c r="E956" s="2"/>
      <c r="G956" s="2"/>
      <c r="I956" s="2"/>
      <c r="K956" s="2"/>
      <c r="M956" s="2"/>
      <c r="O956" s="2"/>
      <c r="Q956" s="2"/>
      <c r="S956" s="2"/>
    </row>
    <row r="957">
      <c r="E957" s="2"/>
      <c r="G957" s="2"/>
      <c r="I957" s="2"/>
      <c r="K957" s="2"/>
      <c r="M957" s="2"/>
      <c r="O957" s="2"/>
      <c r="Q957" s="2"/>
      <c r="S957" s="2"/>
    </row>
    <row r="958">
      <c r="E958" s="2"/>
      <c r="G958" s="2"/>
      <c r="I958" s="2"/>
      <c r="K958" s="2"/>
      <c r="M958" s="2"/>
      <c r="O958" s="2"/>
      <c r="Q958" s="2"/>
      <c r="S958" s="2"/>
    </row>
    <row r="959">
      <c r="E959" s="2"/>
      <c r="G959" s="2"/>
      <c r="I959" s="2"/>
      <c r="K959" s="2"/>
      <c r="M959" s="2"/>
      <c r="O959" s="2"/>
      <c r="Q959" s="2"/>
      <c r="S959" s="2"/>
    </row>
    <row r="960">
      <c r="E960" s="2"/>
      <c r="G960" s="2"/>
      <c r="I960" s="2"/>
      <c r="K960" s="2"/>
      <c r="M960" s="2"/>
      <c r="O960" s="2"/>
      <c r="Q960" s="2"/>
      <c r="S960" s="2"/>
    </row>
    <row r="961">
      <c r="E961" s="2"/>
      <c r="G961" s="2"/>
      <c r="I961" s="2"/>
      <c r="K961" s="2"/>
      <c r="M961" s="2"/>
      <c r="O961" s="2"/>
      <c r="Q961" s="2"/>
      <c r="S961" s="2"/>
    </row>
    <row r="962">
      <c r="E962" s="2"/>
      <c r="G962" s="2"/>
      <c r="I962" s="2"/>
      <c r="K962" s="2"/>
      <c r="M962" s="2"/>
      <c r="O962" s="2"/>
      <c r="Q962" s="2"/>
      <c r="S962" s="2"/>
    </row>
    <row r="963">
      <c r="E963" s="2"/>
      <c r="G963" s="2"/>
      <c r="I963" s="2"/>
      <c r="K963" s="2"/>
      <c r="M963" s="2"/>
      <c r="O963" s="2"/>
      <c r="Q963" s="2"/>
      <c r="S963" s="2"/>
    </row>
    <row r="964">
      <c r="E964" s="2"/>
      <c r="G964" s="2"/>
      <c r="I964" s="2"/>
      <c r="K964" s="2"/>
      <c r="M964" s="2"/>
      <c r="O964" s="2"/>
      <c r="Q964" s="2"/>
      <c r="S964" s="2"/>
    </row>
    <row r="965">
      <c r="E965" s="2"/>
      <c r="G965" s="2"/>
      <c r="I965" s="2"/>
      <c r="K965" s="2"/>
      <c r="M965" s="2"/>
      <c r="O965" s="2"/>
      <c r="Q965" s="2"/>
      <c r="S965" s="2"/>
    </row>
    <row r="966">
      <c r="E966" s="2"/>
      <c r="G966" s="2"/>
      <c r="I966" s="2"/>
      <c r="K966" s="2"/>
      <c r="M966" s="2"/>
      <c r="O966" s="2"/>
      <c r="Q966" s="2"/>
      <c r="S966" s="2"/>
    </row>
    <row r="967">
      <c r="E967" s="2"/>
      <c r="G967" s="2"/>
      <c r="I967" s="2"/>
      <c r="K967" s="2"/>
      <c r="M967" s="2"/>
      <c r="O967" s="2"/>
      <c r="Q967" s="2"/>
      <c r="S967" s="2"/>
    </row>
    <row r="968">
      <c r="E968" s="2"/>
      <c r="G968" s="2"/>
      <c r="I968" s="2"/>
      <c r="K968" s="2"/>
      <c r="M968" s="2"/>
      <c r="O968" s="2"/>
      <c r="Q968" s="2"/>
      <c r="S968" s="2"/>
    </row>
    <row r="969">
      <c r="E969" s="2"/>
      <c r="G969" s="2"/>
      <c r="I969" s="2"/>
      <c r="K969" s="2"/>
      <c r="M969" s="2"/>
      <c r="O969" s="2"/>
      <c r="Q969" s="2"/>
      <c r="S969" s="2"/>
    </row>
    <row r="970">
      <c r="E970" s="2"/>
      <c r="G970" s="2"/>
      <c r="I970" s="2"/>
      <c r="K970" s="2"/>
      <c r="M970" s="2"/>
      <c r="O970" s="2"/>
      <c r="Q970" s="2"/>
      <c r="S970" s="2"/>
    </row>
    <row r="971">
      <c r="E971" s="2"/>
      <c r="G971" s="2"/>
      <c r="I971" s="2"/>
      <c r="K971" s="2"/>
      <c r="M971" s="2"/>
      <c r="O971" s="2"/>
      <c r="Q971" s="2"/>
      <c r="S971" s="2"/>
    </row>
    <row r="972">
      <c r="E972" s="2"/>
      <c r="G972" s="2"/>
      <c r="I972" s="2"/>
      <c r="K972" s="2"/>
      <c r="M972" s="2"/>
      <c r="O972" s="2"/>
      <c r="Q972" s="2"/>
      <c r="S972" s="2"/>
    </row>
    <row r="973">
      <c r="E973" s="2"/>
      <c r="G973" s="2"/>
      <c r="I973" s="2"/>
      <c r="K973" s="2"/>
      <c r="M973" s="2"/>
      <c r="O973" s="2"/>
      <c r="Q973" s="2"/>
      <c r="S973" s="2"/>
    </row>
    <row r="974">
      <c r="E974" s="2"/>
      <c r="G974" s="2"/>
      <c r="I974" s="2"/>
      <c r="K974" s="2"/>
      <c r="M974" s="2"/>
      <c r="O974" s="2"/>
      <c r="Q974" s="2"/>
      <c r="S974" s="2"/>
    </row>
    <row r="975">
      <c r="E975" s="2"/>
      <c r="G975" s="2"/>
      <c r="I975" s="2"/>
      <c r="K975" s="2"/>
      <c r="M975" s="2"/>
      <c r="O975" s="2"/>
      <c r="Q975" s="2"/>
      <c r="S975" s="2"/>
    </row>
    <row r="976">
      <c r="E976" s="2"/>
      <c r="G976" s="2"/>
      <c r="I976" s="2"/>
      <c r="K976" s="2"/>
      <c r="M976" s="2"/>
      <c r="O976" s="2"/>
      <c r="Q976" s="2"/>
      <c r="S976" s="2"/>
    </row>
    <row r="977">
      <c r="E977" s="2"/>
      <c r="G977" s="2"/>
      <c r="I977" s="2"/>
      <c r="K977" s="2"/>
      <c r="M977" s="2"/>
      <c r="O977" s="2"/>
      <c r="Q977" s="2"/>
      <c r="S977" s="2"/>
    </row>
    <row r="978">
      <c r="E978" s="2"/>
      <c r="G978" s="2"/>
      <c r="I978" s="2"/>
      <c r="K978" s="2"/>
      <c r="M978" s="2"/>
      <c r="O978" s="2"/>
      <c r="Q978" s="2"/>
      <c r="S978" s="2"/>
    </row>
    <row r="979">
      <c r="E979" s="2"/>
      <c r="G979" s="2"/>
      <c r="I979" s="2"/>
      <c r="K979" s="2"/>
      <c r="M979" s="2"/>
      <c r="O979" s="2"/>
      <c r="Q979" s="2"/>
      <c r="S979" s="2"/>
    </row>
    <row r="980">
      <c r="E980" s="2"/>
      <c r="G980" s="2"/>
      <c r="I980" s="2"/>
      <c r="K980" s="2"/>
      <c r="M980" s="2"/>
      <c r="O980" s="2"/>
      <c r="Q980" s="2"/>
      <c r="S980" s="2"/>
    </row>
    <row r="981">
      <c r="E981" s="2"/>
      <c r="G981" s="2"/>
      <c r="I981" s="2"/>
      <c r="K981" s="2"/>
      <c r="M981" s="2"/>
      <c r="O981" s="2"/>
      <c r="Q981" s="2"/>
      <c r="S981" s="2"/>
    </row>
    <row r="982">
      <c r="E982" s="2"/>
      <c r="G982" s="2"/>
      <c r="I982" s="2"/>
      <c r="K982" s="2"/>
      <c r="M982" s="2"/>
      <c r="O982" s="2"/>
      <c r="Q982" s="2"/>
      <c r="S982" s="2"/>
    </row>
    <row r="983">
      <c r="E983" s="2"/>
      <c r="G983" s="2"/>
      <c r="I983" s="2"/>
      <c r="K983" s="2"/>
      <c r="M983" s="2"/>
      <c r="O983" s="2"/>
      <c r="Q983" s="2"/>
      <c r="S983" s="2"/>
    </row>
    <row r="984">
      <c r="E984" s="2"/>
      <c r="G984" s="2"/>
      <c r="I984" s="2"/>
      <c r="K984" s="2"/>
      <c r="M984" s="2"/>
      <c r="O984" s="2"/>
      <c r="Q984" s="2"/>
      <c r="S984" s="2"/>
    </row>
    <row r="985">
      <c r="E985" s="2"/>
      <c r="G985" s="2"/>
      <c r="I985" s="2"/>
      <c r="K985" s="2"/>
      <c r="M985" s="2"/>
      <c r="O985" s="2"/>
      <c r="Q985" s="2"/>
      <c r="S985" s="2"/>
    </row>
    <row r="986">
      <c r="E986" s="2"/>
      <c r="G986" s="2"/>
      <c r="I986" s="2"/>
      <c r="K986" s="2"/>
      <c r="M986" s="2"/>
      <c r="O986" s="2"/>
      <c r="Q986" s="2"/>
      <c r="S986" s="2"/>
    </row>
    <row r="987">
      <c r="E987" s="2"/>
      <c r="G987" s="2"/>
      <c r="I987" s="2"/>
      <c r="K987" s="2"/>
      <c r="M987" s="2"/>
      <c r="O987" s="2"/>
      <c r="Q987" s="2"/>
      <c r="S987" s="2"/>
    </row>
    <row r="988">
      <c r="E988" s="2"/>
      <c r="G988" s="2"/>
      <c r="I988" s="2"/>
      <c r="K988" s="2"/>
      <c r="M988" s="2"/>
      <c r="O988" s="2"/>
      <c r="Q988" s="2"/>
      <c r="S988" s="2"/>
    </row>
    <row r="989">
      <c r="E989" s="2"/>
      <c r="G989" s="2"/>
      <c r="I989" s="2"/>
      <c r="K989" s="2"/>
      <c r="M989" s="2"/>
      <c r="O989" s="2"/>
      <c r="Q989" s="2"/>
      <c r="S989" s="2"/>
    </row>
    <row r="990">
      <c r="E990" s="2"/>
      <c r="G990" s="2"/>
      <c r="I990" s="2"/>
      <c r="K990" s="2"/>
      <c r="M990" s="2"/>
      <c r="O990" s="2"/>
      <c r="Q990" s="2"/>
      <c r="S990" s="2"/>
    </row>
    <row r="991">
      <c r="E991" s="2"/>
      <c r="G991" s="2"/>
      <c r="I991" s="2"/>
      <c r="K991" s="2"/>
      <c r="M991" s="2"/>
      <c r="O991" s="2"/>
      <c r="Q991" s="2"/>
      <c r="S991" s="2"/>
    </row>
    <row r="992">
      <c r="E992" s="2"/>
      <c r="G992" s="2"/>
      <c r="I992" s="2"/>
      <c r="K992" s="2"/>
      <c r="M992" s="2"/>
      <c r="O992" s="2"/>
      <c r="Q992" s="2"/>
      <c r="S992" s="2"/>
    </row>
    <row r="993">
      <c r="E993" s="2"/>
      <c r="G993" s="2"/>
      <c r="I993" s="2"/>
      <c r="K993" s="2"/>
      <c r="M993" s="2"/>
      <c r="O993" s="2"/>
      <c r="Q993" s="2"/>
      <c r="S993" s="2"/>
    </row>
    <row r="994">
      <c r="E994" s="2"/>
      <c r="G994" s="2"/>
      <c r="I994" s="2"/>
      <c r="K994" s="2"/>
      <c r="M994" s="2"/>
      <c r="O994" s="2"/>
      <c r="Q994" s="2"/>
      <c r="S994" s="2"/>
    </row>
    <row r="995">
      <c r="E995" s="2"/>
      <c r="G995" s="2"/>
      <c r="I995" s="2"/>
      <c r="K995" s="2"/>
      <c r="M995" s="2"/>
      <c r="O995" s="2"/>
      <c r="Q995" s="2"/>
      <c r="S995" s="2"/>
    </row>
    <row r="996">
      <c r="E996" s="2"/>
      <c r="G996" s="2"/>
      <c r="I996" s="2"/>
      <c r="K996" s="2"/>
      <c r="M996" s="2"/>
      <c r="O996" s="2"/>
      <c r="Q996" s="2"/>
      <c r="S996" s="2"/>
    </row>
    <row r="997">
      <c r="E997" s="2"/>
      <c r="G997" s="2"/>
      <c r="I997" s="2"/>
      <c r="K997" s="2"/>
      <c r="M997" s="2"/>
      <c r="O997" s="2"/>
      <c r="Q997" s="2"/>
      <c r="S997" s="2"/>
    </row>
    <row r="998">
      <c r="E998" s="2"/>
      <c r="G998" s="2"/>
      <c r="I998" s="2"/>
      <c r="K998" s="2"/>
      <c r="M998" s="2"/>
      <c r="O998" s="2"/>
      <c r="Q998" s="2"/>
      <c r="S998" s="2"/>
    </row>
    <row r="999">
      <c r="E999" s="2"/>
      <c r="G999" s="2"/>
      <c r="I999" s="2"/>
      <c r="K999" s="2"/>
      <c r="M999" s="2"/>
      <c r="O999" s="2"/>
      <c r="Q999" s="2"/>
      <c r="S999" s="2"/>
    </row>
    <row r="1000">
      <c r="E1000" s="2"/>
      <c r="G1000" s="2"/>
      <c r="I1000" s="2"/>
      <c r="K1000" s="2"/>
      <c r="M1000" s="2"/>
      <c r="O1000" s="2"/>
      <c r="Q1000" s="2"/>
      <c r="S1000" s="2"/>
    </row>
    <row r="1001">
      <c r="E1001" s="2"/>
      <c r="G1001" s="2"/>
      <c r="I1001" s="2"/>
      <c r="K1001" s="2"/>
      <c r="M1001" s="2"/>
      <c r="O1001" s="2"/>
      <c r="Q1001" s="2"/>
      <c r="S1001" s="2"/>
    </row>
    <row r="1002">
      <c r="E1002" s="2"/>
      <c r="G1002" s="2"/>
      <c r="I1002" s="2"/>
      <c r="K1002" s="2"/>
      <c r="M1002" s="2"/>
      <c r="O1002" s="2"/>
      <c r="Q1002" s="2"/>
      <c r="S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71"/>
  </cols>
  <sheetData>
    <row r="1">
      <c r="A1" s="13" t="s">
        <v>5</v>
      </c>
      <c r="B1" s="14">
        <f>EDATE(Params!B9,0)</f>
        <v>43101</v>
      </c>
      <c r="C1" s="15">
        <f t="shared" ref="C1:CW1" si="1">EDATE(B1,1)</f>
        <v>43132</v>
      </c>
      <c r="D1" s="15">
        <f t="shared" si="1"/>
        <v>43160</v>
      </c>
      <c r="E1" s="15">
        <f t="shared" si="1"/>
        <v>43191</v>
      </c>
      <c r="F1" s="15">
        <f t="shared" si="1"/>
        <v>43221</v>
      </c>
      <c r="G1" s="15">
        <f t="shared" si="1"/>
        <v>43252</v>
      </c>
      <c r="H1" s="15">
        <f t="shared" si="1"/>
        <v>43282</v>
      </c>
      <c r="I1" s="15">
        <f t="shared" si="1"/>
        <v>43313</v>
      </c>
      <c r="J1" s="15">
        <f t="shared" si="1"/>
        <v>43344</v>
      </c>
      <c r="K1" s="15">
        <f t="shared" si="1"/>
        <v>43374</v>
      </c>
      <c r="L1" s="15">
        <f t="shared" si="1"/>
        <v>43405</v>
      </c>
      <c r="M1" s="15">
        <f t="shared" si="1"/>
        <v>43435</v>
      </c>
      <c r="N1" s="15">
        <f t="shared" si="1"/>
        <v>43466</v>
      </c>
      <c r="O1" s="15">
        <f t="shared" si="1"/>
        <v>43497</v>
      </c>
      <c r="P1" s="15">
        <f t="shared" si="1"/>
        <v>43525</v>
      </c>
      <c r="Q1" s="15">
        <f t="shared" si="1"/>
        <v>43556</v>
      </c>
      <c r="R1" s="15">
        <f t="shared" si="1"/>
        <v>43586</v>
      </c>
      <c r="S1" s="15">
        <f t="shared" si="1"/>
        <v>43617</v>
      </c>
      <c r="T1" s="15">
        <f t="shared" si="1"/>
        <v>43647</v>
      </c>
      <c r="U1" s="15">
        <f t="shared" si="1"/>
        <v>43678</v>
      </c>
      <c r="V1" s="15">
        <f t="shared" si="1"/>
        <v>43709</v>
      </c>
      <c r="W1" s="15">
        <f t="shared" si="1"/>
        <v>43739</v>
      </c>
      <c r="X1" s="15">
        <f t="shared" si="1"/>
        <v>43770</v>
      </c>
      <c r="Y1" s="15">
        <f t="shared" si="1"/>
        <v>43800</v>
      </c>
      <c r="Z1" s="15">
        <f t="shared" si="1"/>
        <v>43831</v>
      </c>
      <c r="AA1" s="15">
        <f t="shared" si="1"/>
        <v>43862</v>
      </c>
      <c r="AB1" s="15">
        <f t="shared" si="1"/>
        <v>43891</v>
      </c>
      <c r="AC1" s="15">
        <f t="shared" si="1"/>
        <v>43922</v>
      </c>
      <c r="AD1" s="15">
        <f t="shared" si="1"/>
        <v>43952</v>
      </c>
      <c r="AE1" s="15">
        <f t="shared" si="1"/>
        <v>43983</v>
      </c>
      <c r="AF1" s="15">
        <f t="shared" si="1"/>
        <v>44013</v>
      </c>
      <c r="AG1" s="15">
        <f t="shared" si="1"/>
        <v>44044</v>
      </c>
      <c r="AH1" s="15">
        <f t="shared" si="1"/>
        <v>44075</v>
      </c>
      <c r="AI1" s="15">
        <f t="shared" si="1"/>
        <v>44105</v>
      </c>
      <c r="AJ1" s="15">
        <f t="shared" si="1"/>
        <v>44136</v>
      </c>
      <c r="AK1" s="15">
        <f t="shared" si="1"/>
        <v>44166</v>
      </c>
      <c r="AL1" s="15">
        <f t="shared" si="1"/>
        <v>44197</v>
      </c>
      <c r="AM1" s="15">
        <f t="shared" si="1"/>
        <v>44228</v>
      </c>
      <c r="AN1" s="15">
        <f t="shared" si="1"/>
        <v>44256</v>
      </c>
      <c r="AO1" s="15">
        <f t="shared" si="1"/>
        <v>44287</v>
      </c>
      <c r="AP1" s="15">
        <f t="shared" si="1"/>
        <v>44317</v>
      </c>
      <c r="AQ1" s="15">
        <f t="shared" si="1"/>
        <v>44348</v>
      </c>
      <c r="AR1" s="15">
        <f t="shared" si="1"/>
        <v>44378</v>
      </c>
      <c r="AS1" s="15">
        <f t="shared" si="1"/>
        <v>44409</v>
      </c>
      <c r="AT1" s="15">
        <f t="shared" si="1"/>
        <v>44440</v>
      </c>
      <c r="AU1" s="15">
        <f t="shared" si="1"/>
        <v>44470</v>
      </c>
      <c r="AV1" s="15">
        <f t="shared" si="1"/>
        <v>44501</v>
      </c>
      <c r="AW1" s="15">
        <f t="shared" si="1"/>
        <v>44531</v>
      </c>
      <c r="AX1" s="15">
        <f t="shared" si="1"/>
        <v>44562</v>
      </c>
      <c r="AY1" s="15">
        <f t="shared" si="1"/>
        <v>44593</v>
      </c>
      <c r="AZ1" s="15">
        <f t="shared" si="1"/>
        <v>44621</v>
      </c>
      <c r="BA1" s="15">
        <f t="shared" si="1"/>
        <v>44652</v>
      </c>
      <c r="BB1" s="15">
        <f t="shared" si="1"/>
        <v>44682</v>
      </c>
      <c r="BC1" s="15">
        <f t="shared" si="1"/>
        <v>44713</v>
      </c>
      <c r="BD1" s="15">
        <f t="shared" si="1"/>
        <v>44743</v>
      </c>
      <c r="BE1" s="15">
        <f t="shared" si="1"/>
        <v>44774</v>
      </c>
      <c r="BF1" s="15">
        <f t="shared" si="1"/>
        <v>44805</v>
      </c>
      <c r="BG1" s="15">
        <f t="shared" si="1"/>
        <v>44835</v>
      </c>
      <c r="BH1" s="15">
        <f t="shared" si="1"/>
        <v>44866</v>
      </c>
      <c r="BI1" s="15">
        <f t="shared" si="1"/>
        <v>44896</v>
      </c>
      <c r="BJ1" s="15">
        <f t="shared" si="1"/>
        <v>44927</v>
      </c>
      <c r="BK1" s="15">
        <f t="shared" si="1"/>
        <v>44958</v>
      </c>
      <c r="BL1" s="15">
        <f t="shared" si="1"/>
        <v>44986</v>
      </c>
      <c r="BM1" s="15">
        <f t="shared" si="1"/>
        <v>45017</v>
      </c>
      <c r="BN1" s="15">
        <f t="shared" si="1"/>
        <v>45047</v>
      </c>
      <c r="BO1" s="15">
        <f t="shared" si="1"/>
        <v>45078</v>
      </c>
      <c r="BP1" s="15">
        <f t="shared" si="1"/>
        <v>45108</v>
      </c>
      <c r="BQ1" s="15">
        <f t="shared" si="1"/>
        <v>45139</v>
      </c>
      <c r="BR1" s="15">
        <f t="shared" si="1"/>
        <v>45170</v>
      </c>
      <c r="BS1" s="15">
        <f t="shared" si="1"/>
        <v>45200</v>
      </c>
      <c r="BT1" s="15">
        <f t="shared" si="1"/>
        <v>45231</v>
      </c>
      <c r="BU1" s="15">
        <f t="shared" si="1"/>
        <v>45261</v>
      </c>
      <c r="BV1" s="15">
        <f t="shared" si="1"/>
        <v>45292</v>
      </c>
      <c r="BW1" s="15">
        <f t="shared" si="1"/>
        <v>45323</v>
      </c>
      <c r="BX1" s="15">
        <f t="shared" si="1"/>
        <v>45352</v>
      </c>
      <c r="BY1" s="15">
        <f t="shared" si="1"/>
        <v>45383</v>
      </c>
      <c r="BZ1" s="15">
        <f t="shared" si="1"/>
        <v>45413</v>
      </c>
      <c r="CA1" s="15">
        <f t="shared" si="1"/>
        <v>45444</v>
      </c>
      <c r="CB1" s="15">
        <f t="shared" si="1"/>
        <v>45474</v>
      </c>
      <c r="CC1" s="15">
        <f t="shared" si="1"/>
        <v>45505</v>
      </c>
      <c r="CD1" s="15">
        <f t="shared" si="1"/>
        <v>45536</v>
      </c>
      <c r="CE1" s="15">
        <f t="shared" si="1"/>
        <v>45566</v>
      </c>
      <c r="CF1" s="15">
        <f t="shared" si="1"/>
        <v>45597</v>
      </c>
      <c r="CG1" s="15">
        <f t="shared" si="1"/>
        <v>45627</v>
      </c>
      <c r="CH1" s="15">
        <f t="shared" si="1"/>
        <v>45658</v>
      </c>
      <c r="CI1" s="15">
        <f t="shared" si="1"/>
        <v>45689</v>
      </c>
      <c r="CJ1" s="15">
        <f t="shared" si="1"/>
        <v>45717</v>
      </c>
      <c r="CK1" s="15">
        <f t="shared" si="1"/>
        <v>45748</v>
      </c>
      <c r="CL1" s="15">
        <f t="shared" si="1"/>
        <v>45778</v>
      </c>
      <c r="CM1" s="15">
        <f t="shared" si="1"/>
        <v>45809</v>
      </c>
      <c r="CN1" s="15">
        <f t="shared" si="1"/>
        <v>45839</v>
      </c>
      <c r="CO1" s="15">
        <f t="shared" si="1"/>
        <v>45870</v>
      </c>
      <c r="CP1" s="15">
        <f t="shared" si="1"/>
        <v>45901</v>
      </c>
      <c r="CQ1" s="15">
        <f t="shared" si="1"/>
        <v>45931</v>
      </c>
      <c r="CR1" s="15">
        <f t="shared" si="1"/>
        <v>45962</v>
      </c>
      <c r="CS1" s="15">
        <f t="shared" si="1"/>
        <v>45992</v>
      </c>
      <c r="CT1" s="15">
        <f t="shared" si="1"/>
        <v>46023</v>
      </c>
      <c r="CU1" s="15">
        <f t="shared" si="1"/>
        <v>46054</v>
      </c>
      <c r="CV1" s="15">
        <f t="shared" si="1"/>
        <v>46082</v>
      </c>
      <c r="CW1" s="15">
        <f t="shared" si="1"/>
        <v>46113</v>
      </c>
    </row>
    <row r="2">
      <c r="A2" s="13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2.0</v>
      </c>
      <c r="O2" s="4">
        <v>2.0</v>
      </c>
      <c r="P2" s="4">
        <v>2.0</v>
      </c>
      <c r="Q2" s="4">
        <v>2.0</v>
      </c>
      <c r="R2" s="4">
        <v>2.0</v>
      </c>
      <c r="S2" s="4">
        <v>2.0</v>
      </c>
      <c r="T2" s="4">
        <v>2.0</v>
      </c>
      <c r="U2" s="4">
        <v>2.0</v>
      </c>
      <c r="V2" s="4">
        <v>2.0</v>
      </c>
      <c r="W2" s="4">
        <v>2.0</v>
      </c>
      <c r="X2" s="4">
        <v>2.0</v>
      </c>
      <c r="Y2" s="4">
        <v>2.0</v>
      </c>
      <c r="Z2" s="4">
        <v>3.0</v>
      </c>
      <c r="AA2" s="4">
        <v>3.0</v>
      </c>
      <c r="AB2" s="4">
        <v>3.0</v>
      </c>
      <c r="AC2" s="4">
        <v>3.0</v>
      </c>
      <c r="AD2" s="4">
        <v>3.0</v>
      </c>
      <c r="AE2" s="4">
        <v>3.0</v>
      </c>
      <c r="AF2" s="4">
        <v>3.0</v>
      </c>
      <c r="AG2" s="4">
        <v>3.0</v>
      </c>
      <c r="AH2" s="4">
        <v>3.0</v>
      </c>
      <c r="AI2" s="4">
        <v>3.0</v>
      </c>
      <c r="AJ2" s="4">
        <v>3.0</v>
      </c>
      <c r="AK2" s="4">
        <v>3.0</v>
      </c>
      <c r="AL2" s="4">
        <v>4.0</v>
      </c>
      <c r="AM2" s="4">
        <v>4.0</v>
      </c>
      <c r="AN2" s="4">
        <v>4.0</v>
      </c>
      <c r="AO2" s="4">
        <v>4.0</v>
      </c>
      <c r="AP2" s="4">
        <v>4.0</v>
      </c>
      <c r="AQ2" s="4">
        <v>4.0</v>
      </c>
      <c r="AR2" s="4">
        <v>4.0</v>
      </c>
      <c r="AS2" s="4">
        <v>4.0</v>
      </c>
      <c r="AT2" s="4">
        <v>4.0</v>
      </c>
      <c r="AU2" s="4">
        <v>4.0</v>
      </c>
      <c r="AV2" s="4">
        <v>4.0</v>
      </c>
      <c r="AW2" s="4">
        <v>4.0</v>
      </c>
      <c r="AX2" s="4">
        <v>5.0</v>
      </c>
      <c r="AY2" s="4">
        <v>5.0</v>
      </c>
      <c r="AZ2" s="4">
        <v>5.0</v>
      </c>
      <c r="BA2" s="4">
        <v>5.0</v>
      </c>
      <c r="BB2" s="4">
        <v>5.0</v>
      </c>
      <c r="BC2" s="4">
        <v>5.0</v>
      </c>
      <c r="BD2" s="4">
        <v>5.0</v>
      </c>
      <c r="BE2" s="4">
        <v>5.0</v>
      </c>
      <c r="BF2" s="4">
        <v>5.0</v>
      </c>
      <c r="BG2" s="4">
        <v>5.0</v>
      </c>
      <c r="BH2" s="4">
        <v>5.0</v>
      </c>
      <c r="BI2" s="4">
        <v>5.0</v>
      </c>
      <c r="BJ2" s="4">
        <v>6.0</v>
      </c>
      <c r="BK2" s="4">
        <v>6.0</v>
      </c>
      <c r="BL2" s="4">
        <v>6.0</v>
      </c>
      <c r="BM2" s="4">
        <v>6.0</v>
      </c>
      <c r="BN2" s="4">
        <v>6.0</v>
      </c>
      <c r="BO2" s="4">
        <v>6.0</v>
      </c>
      <c r="BP2" s="4">
        <v>6.0</v>
      </c>
      <c r="BQ2" s="4">
        <v>6.0</v>
      </c>
      <c r="BR2" s="4">
        <v>6.0</v>
      </c>
      <c r="BS2" s="4">
        <v>6.0</v>
      </c>
      <c r="BT2" s="4">
        <v>6.0</v>
      </c>
      <c r="BU2" s="4">
        <v>6.0</v>
      </c>
      <c r="BV2" s="4">
        <v>7.0</v>
      </c>
      <c r="BW2" s="4">
        <v>7.0</v>
      </c>
      <c r="BX2" s="4">
        <v>7.0</v>
      </c>
      <c r="BY2" s="4">
        <v>7.0</v>
      </c>
      <c r="BZ2" s="4">
        <v>7.0</v>
      </c>
      <c r="CA2" s="4">
        <v>7.0</v>
      </c>
      <c r="CB2" s="4">
        <v>7.0</v>
      </c>
      <c r="CC2" s="4">
        <v>7.0</v>
      </c>
      <c r="CD2" s="4">
        <v>7.0</v>
      </c>
      <c r="CE2" s="4">
        <v>7.0</v>
      </c>
      <c r="CF2" s="4">
        <v>7.0</v>
      </c>
      <c r="CG2" s="4">
        <v>7.0</v>
      </c>
      <c r="CH2" s="4">
        <v>8.0</v>
      </c>
      <c r="CI2" s="4">
        <v>8.0</v>
      </c>
      <c r="CJ2" s="4">
        <v>8.0</v>
      </c>
      <c r="CK2" s="4">
        <v>8.0</v>
      </c>
      <c r="CL2" s="4">
        <v>8.0</v>
      </c>
      <c r="CM2" s="4">
        <v>8.0</v>
      </c>
      <c r="CN2" s="4">
        <v>8.0</v>
      </c>
      <c r="CO2" s="4">
        <v>8.0</v>
      </c>
      <c r="CP2" s="4">
        <v>8.0</v>
      </c>
      <c r="CQ2" s="4">
        <v>8.0</v>
      </c>
      <c r="CR2" s="4">
        <v>8.0</v>
      </c>
      <c r="CS2" s="4">
        <v>8.0</v>
      </c>
      <c r="CT2" s="4">
        <v>9.0</v>
      </c>
      <c r="CU2" s="4">
        <v>9.0</v>
      </c>
      <c r="CV2" s="4">
        <v>9.0</v>
      </c>
      <c r="CW2" s="4">
        <v>9.0</v>
      </c>
    </row>
    <row r="3">
      <c r="A3" s="13" t="s">
        <v>5</v>
      </c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4">
        <v>13.0</v>
      </c>
      <c r="O3" s="4">
        <v>14.0</v>
      </c>
      <c r="P3" s="4">
        <v>15.0</v>
      </c>
      <c r="Q3" s="4">
        <v>16.0</v>
      </c>
      <c r="R3" s="4">
        <v>17.0</v>
      </c>
      <c r="S3" s="4">
        <v>18.0</v>
      </c>
      <c r="T3" s="4">
        <v>19.0</v>
      </c>
      <c r="U3" s="4">
        <v>20.0</v>
      </c>
      <c r="V3" s="4">
        <v>21.0</v>
      </c>
      <c r="W3" s="4">
        <v>22.0</v>
      </c>
      <c r="X3" s="4">
        <v>23.0</v>
      </c>
      <c r="Y3" s="4">
        <v>24.0</v>
      </c>
      <c r="Z3" s="4">
        <v>25.0</v>
      </c>
      <c r="AA3" s="4">
        <v>26.0</v>
      </c>
      <c r="AB3" s="4">
        <v>27.0</v>
      </c>
      <c r="AC3" s="4">
        <v>28.0</v>
      </c>
      <c r="AD3" s="4">
        <v>29.0</v>
      </c>
      <c r="AE3" s="4">
        <v>30.0</v>
      </c>
      <c r="AF3" s="4">
        <v>31.0</v>
      </c>
      <c r="AG3" s="4">
        <v>32.0</v>
      </c>
      <c r="AH3" s="4">
        <v>33.0</v>
      </c>
      <c r="AI3" s="4">
        <v>34.0</v>
      </c>
      <c r="AJ3" s="4">
        <v>35.0</v>
      </c>
      <c r="AK3" s="4">
        <v>36.0</v>
      </c>
      <c r="AL3" s="4">
        <v>37.0</v>
      </c>
      <c r="AM3" s="4">
        <v>38.0</v>
      </c>
      <c r="AN3" s="4">
        <v>39.0</v>
      </c>
      <c r="AO3" s="4">
        <v>40.0</v>
      </c>
      <c r="AP3" s="4">
        <v>41.0</v>
      </c>
      <c r="AQ3" s="4">
        <v>42.0</v>
      </c>
      <c r="AR3" s="4">
        <v>43.0</v>
      </c>
      <c r="AS3" s="4">
        <v>44.0</v>
      </c>
      <c r="AT3" s="4">
        <v>45.0</v>
      </c>
      <c r="AU3" s="4">
        <v>46.0</v>
      </c>
      <c r="AV3" s="4">
        <v>47.0</v>
      </c>
      <c r="AW3" s="4">
        <v>48.0</v>
      </c>
      <c r="AX3" s="4">
        <v>49.0</v>
      </c>
      <c r="AY3" s="4">
        <v>50.0</v>
      </c>
      <c r="AZ3" s="4">
        <v>51.0</v>
      </c>
      <c r="BA3" s="4">
        <v>52.0</v>
      </c>
      <c r="BB3" s="4">
        <v>53.0</v>
      </c>
      <c r="BC3" s="4">
        <v>54.0</v>
      </c>
      <c r="BD3" s="4">
        <v>55.0</v>
      </c>
      <c r="BE3" s="4">
        <v>56.0</v>
      </c>
      <c r="BF3" s="4">
        <v>57.0</v>
      </c>
      <c r="BG3" s="4">
        <v>58.0</v>
      </c>
      <c r="BH3" s="4">
        <v>59.0</v>
      </c>
      <c r="BI3" s="4">
        <v>60.0</v>
      </c>
      <c r="BJ3" s="4">
        <v>61.0</v>
      </c>
      <c r="BK3" s="4">
        <v>62.0</v>
      </c>
      <c r="BL3" s="4">
        <v>63.0</v>
      </c>
      <c r="BM3" s="4">
        <v>64.0</v>
      </c>
      <c r="BN3" s="4">
        <v>65.0</v>
      </c>
      <c r="BO3" s="4">
        <v>66.0</v>
      </c>
      <c r="BP3" s="4">
        <v>67.0</v>
      </c>
      <c r="BQ3" s="4">
        <v>68.0</v>
      </c>
      <c r="BR3" s="4">
        <v>69.0</v>
      </c>
      <c r="BS3" s="4">
        <v>70.0</v>
      </c>
      <c r="BT3" s="4">
        <v>71.0</v>
      </c>
      <c r="BU3" s="4">
        <v>72.0</v>
      </c>
      <c r="BV3" s="4">
        <v>73.0</v>
      </c>
      <c r="BW3" s="4">
        <v>74.0</v>
      </c>
      <c r="BX3" s="4">
        <v>75.0</v>
      </c>
      <c r="BY3" s="4">
        <v>76.0</v>
      </c>
      <c r="BZ3" s="4">
        <v>77.0</v>
      </c>
      <c r="CA3" s="4">
        <v>78.0</v>
      </c>
      <c r="CB3" s="4">
        <v>79.0</v>
      </c>
      <c r="CC3" s="4">
        <v>80.0</v>
      </c>
      <c r="CD3" s="4">
        <v>81.0</v>
      </c>
      <c r="CE3" s="4">
        <v>82.0</v>
      </c>
      <c r="CF3" s="4">
        <v>83.0</v>
      </c>
      <c r="CG3" s="4">
        <v>84.0</v>
      </c>
      <c r="CH3" s="4">
        <v>85.0</v>
      </c>
      <c r="CI3" s="4">
        <v>86.0</v>
      </c>
      <c r="CJ3" s="4">
        <v>87.0</v>
      </c>
      <c r="CK3" s="4">
        <v>88.0</v>
      </c>
      <c r="CL3" s="4">
        <v>89.0</v>
      </c>
      <c r="CM3" s="4">
        <v>90.0</v>
      </c>
      <c r="CN3" s="4">
        <v>91.0</v>
      </c>
      <c r="CO3" s="4">
        <v>92.0</v>
      </c>
      <c r="CP3" s="4">
        <v>93.0</v>
      </c>
      <c r="CQ3" s="4">
        <v>94.0</v>
      </c>
      <c r="CR3" s="4">
        <v>95.0</v>
      </c>
      <c r="CS3" s="4">
        <v>96.0</v>
      </c>
      <c r="CT3" s="4">
        <v>97.0</v>
      </c>
      <c r="CU3" s="4">
        <v>98.0</v>
      </c>
      <c r="CV3" s="4">
        <v>99.0</v>
      </c>
      <c r="CW3" s="4">
        <v>100.0</v>
      </c>
    </row>
    <row r="4">
      <c r="CH4" s="16"/>
    </row>
    <row r="5">
      <c r="A5" s="13" t="s">
        <v>7</v>
      </c>
      <c r="B5" s="6">
        <f t="shared" ref="B5:CW5" si="2">SUM(B6:B18)</f>
        <v>37624.58854</v>
      </c>
      <c r="C5" s="6">
        <f t="shared" si="2"/>
        <v>38651.63542</v>
      </c>
      <c r="D5" s="6">
        <f t="shared" si="2"/>
        <v>130823.5573</v>
      </c>
      <c r="E5" s="6">
        <f t="shared" si="2"/>
        <v>135304.2083</v>
      </c>
      <c r="F5" s="6">
        <f t="shared" si="2"/>
        <v>142978.6719</v>
      </c>
      <c r="G5" s="6">
        <f t="shared" si="2"/>
        <v>151662.5807</v>
      </c>
      <c r="H5" s="6">
        <f t="shared" si="2"/>
        <v>154738.776</v>
      </c>
      <c r="I5" s="6">
        <f t="shared" si="2"/>
        <v>160411.8099</v>
      </c>
      <c r="J5" s="6">
        <f t="shared" si="2"/>
        <v>163486.763</v>
      </c>
      <c r="K5" s="6">
        <f t="shared" si="2"/>
        <v>177843.2891</v>
      </c>
      <c r="L5" s="6">
        <f t="shared" si="2"/>
        <v>187298.0729</v>
      </c>
      <c r="M5" s="6">
        <f t="shared" si="2"/>
        <v>190370.2604</v>
      </c>
      <c r="N5" s="6">
        <f t="shared" si="2"/>
        <v>193941.6979</v>
      </c>
      <c r="O5" s="6">
        <f t="shared" si="2"/>
        <v>197004.3698</v>
      </c>
      <c r="P5" s="6">
        <f t="shared" si="2"/>
        <v>223303.1849</v>
      </c>
      <c r="Q5" s="6">
        <f t="shared" si="2"/>
        <v>225445.1771</v>
      </c>
      <c r="R5" s="6">
        <f t="shared" si="2"/>
        <v>228909.3255</v>
      </c>
      <c r="S5" s="6">
        <f t="shared" si="2"/>
        <v>232372.6068</v>
      </c>
      <c r="T5" s="6">
        <f t="shared" si="2"/>
        <v>234427.1224</v>
      </c>
      <c r="U5" s="6">
        <f t="shared" si="2"/>
        <v>242185.2266</v>
      </c>
      <c r="V5" s="6">
        <f t="shared" si="2"/>
        <v>244243.8438</v>
      </c>
      <c r="W5" s="6">
        <f t="shared" si="2"/>
        <v>248011.5</v>
      </c>
      <c r="X5" s="6">
        <f t="shared" si="2"/>
        <v>250469.9297</v>
      </c>
      <c r="Y5" s="6">
        <f t="shared" si="2"/>
        <v>253526.7656</v>
      </c>
      <c r="Z5" s="6">
        <f t="shared" si="2"/>
        <v>256128.2109</v>
      </c>
      <c r="AA5" s="6">
        <f t="shared" si="2"/>
        <v>258182.2578</v>
      </c>
      <c r="AB5" s="6">
        <f t="shared" si="2"/>
        <v>263692.0313</v>
      </c>
      <c r="AC5" s="6">
        <f t="shared" si="2"/>
        <v>265825.125</v>
      </c>
      <c r="AD5" s="6">
        <f t="shared" si="2"/>
        <v>269316.6641</v>
      </c>
      <c r="AE5" s="6">
        <f t="shared" si="2"/>
        <v>271810.3828</v>
      </c>
      <c r="AF5" s="6">
        <f t="shared" si="2"/>
        <v>273859.7188</v>
      </c>
      <c r="AG5" s="6">
        <f t="shared" si="2"/>
        <v>276423.8125</v>
      </c>
      <c r="AH5" s="6">
        <f t="shared" si="2"/>
        <v>278473.4766</v>
      </c>
      <c r="AI5" s="6">
        <f t="shared" si="2"/>
        <v>281295.0703</v>
      </c>
      <c r="AJ5" s="6">
        <f t="shared" si="2"/>
        <v>283779.3438</v>
      </c>
      <c r="AK5" s="6">
        <f t="shared" si="2"/>
        <v>285827.9766</v>
      </c>
      <c r="AL5" s="6">
        <f t="shared" si="2"/>
        <v>288480.6484</v>
      </c>
      <c r="AM5" s="6">
        <f t="shared" si="2"/>
        <v>290525.6719</v>
      </c>
      <c r="AN5" s="6">
        <f t="shared" si="2"/>
        <v>296368.7578</v>
      </c>
      <c r="AO5" s="6">
        <f t="shared" si="2"/>
        <v>298512.2922</v>
      </c>
      <c r="AP5" s="6">
        <f t="shared" si="2"/>
        <v>301042.3234</v>
      </c>
      <c r="AQ5" s="6">
        <f t="shared" si="2"/>
        <v>303572.2375</v>
      </c>
      <c r="AR5" s="6">
        <f t="shared" si="2"/>
        <v>304609.8078</v>
      </c>
      <c r="AS5" s="6">
        <f t="shared" si="2"/>
        <v>307207.8859</v>
      </c>
      <c r="AT5" s="6">
        <f t="shared" si="2"/>
        <v>309255.9094</v>
      </c>
      <c r="AU5" s="6">
        <f t="shared" si="2"/>
        <v>312152.4156</v>
      </c>
      <c r="AV5" s="6">
        <f t="shared" si="2"/>
        <v>313678.0406</v>
      </c>
      <c r="AW5" s="6">
        <f t="shared" si="2"/>
        <v>315723.1578</v>
      </c>
      <c r="AX5" s="6">
        <f t="shared" si="2"/>
        <v>318424.4703</v>
      </c>
      <c r="AY5" s="6">
        <f t="shared" si="2"/>
        <v>337150.4573</v>
      </c>
      <c r="AZ5" s="6">
        <f t="shared" si="2"/>
        <v>342369.6792</v>
      </c>
      <c r="BA5" s="6">
        <f t="shared" si="2"/>
        <v>344509.9092</v>
      </c>
      <c r="BB5" s="6">
        <f t="shared" si="2"/>
        <v>346080.1373</v>
      </c>
      <c r="BC5" s="6">
        <f t="shared" si="2"/>
        <v>348646.8498</v>
      </c>
      <c r="BD5" s="6">
        <f t="shared" si="2"/>
        <v>350684.3967</v>
      </c>
      <c r="BE5" s="6">
        <f t="shared" si="2"/>
        <v>352338.8795</v>
      </c>
      <c r="BF5" s="6">
        <f t="shared" si="2"/>
        <v>354378.9342</v>
      </c>
      <c r="BG5" s="6">
        <f t="shared" si="2"/>
        <v>356360.952</v>
      </c>
      <c r="BH5" s="6">
        <f t="shared" si="2"/>
        <v>358929.3989</v>
      </c>
      <c r="BI5" s="6">
        <f t="shared" si="2"/>
        <v>360967.2504</v>
      </c>
      <c r="BJ5" s="6">
        <f t="shared" si="2"/>
        <v>362731.6207</v>
      </c>
      <c r="BK5" s="6">
        <f t="shared" si="2"/>
        <v>365017.2223</v>
      </c>
      <c r="BL5" s="6">
        <f t="shared" si="2"/>
        <v>371648.8039</v>
      </c>
      <c r="BM5" s="6">
        <f t="shared" si="2"/>
        <v>372796.2365</v>
      </c>
      <c r="BN5" s="6">
        <f t="shared" si="2"/>
        <v>375418.9547</v>
      </c>
      <c r="BO5" s="6">
        <f t="shared" si="2"/>
        <v>377043.9462</v>
      </c>
      <c r="BP5" s="6">
        <f t="shared" si="2"/>
        <v>379077.8603</v>
      </c>
      <c r="BQ5" s="6">
        <f t="shared" si="2"/>
        <v>380791.7094</v>
      </c>
      <c r="BR5" s="6">
        <f t="shared" si="2"/>
        <v>382829.514</v>
      </c>
      <c r="BS5" s="6">
        <f t="shared" si="2"/>
        <v>384899.7985</v>
      </c>
      <c r="BT5" s="6">
        <f t="shared" si="2"/>
        <v>387519.3057</v>
      </c>
      <c r="BU5" s="6">
        <f t="shared" si="2"/>
        <v>388559.0791</v>
      </c>
      <c r="BV5" s="6">
        <f t="shared" si="2"/>
        <v>391397.6154</v>
      </c>
      <c r="BW5" s="6">
        <f t="shared" si="2"/>
        <v>393805.3575</v>
      </c>
      <c r="BX5" s="6">
        <f t="shared" si="2"/>
        <v>400899.4715</v>
      </c>
      <c r="BY5" s="6">
        <f t="shared" si="2"/>
        <v>402062.1795</v>
      </c>
      <c r="BZ5" s="6">
        <f t="shared" si="2"/>
        <v>404744.3522</v>
      </c>
      <c r="CA5" s="6">
        <f t="shared" si="2"/>
        <v>406423.9937</v>
      </c>
      <c r="CB5" s="6">
        <f t="shared" si="2"/>
        <v>407450.7828</v>
      </c>
      <c r="CC5" s="6">
        <f t="shared" si="2"/>
        <v>410234.0597</v>
      </c>
      <c r="CD5" s="6">
        <f t="shared" si="2"/>
        <v>411266.5207</v>
      </c>
      <c r="CE5" s="6">
        <f t="shared" si="2"/>
        <v>414442.139</v>
      </c>
      <c r="CF5" s="6">
        <f t="shared" si="2"/>
        <v>416118.2649</v>
      </c>
      <c r="CG5" s="6">
        <f t="shared" si="2"/>
        <v>417145.9446</v>
      </c>
      <c r="CH5" s="6">
        <f t="shared" si="2"/>
        <v>420068.7094</v>
      </c>
      <c r="CI5" s="6">
        <f t="shared" si="2"/>
        <v>422616.2719</v>
      </c>
      <c r="CJ5" s="6">
        <f t="shared" si="2"/>
        <v>430215.9512</v>
      </c>
      <c r="CK5" s="6">
        <f t="shared" si="2"/>
        <v>431384.8167</v>
      </c>
      <c r="CL5" s="6">
        <f t="shared" si="2"/>
        <v>433121.402</v>
      </c>
      <c r="CM5" s="6">
        <f t="shared" si="2"/>
        <v>435866.5655</v>
      </c>
      <c r="CN5" s="6">
        <f t="shared" si="2"/>
        <v>436891.1045</v>
      </c>
      <c r="CO5" s="6">
        <f t="shared" si="2"/>
        <v>438744.6443</v>
      </c>
      <c r="CP5" s="6">
        <f t="shared" si="2"/>
        <v>440779.3553</v>
      </c>
      <c r="CQ5" s="6">
        <f t="shared" si="2"/>
        <v>443063.6011</v>
      </c>
      <c r="CR5" s="6">
        <f t="shared" si="2"/>
        <v>444805.9755</v>
      </c>
      <c r="CS5" s="6">
        <f t="shared" si="2"/>
        <v>446841.3427</v>
      </c>
      <c r="CT5" s="6">
        <f t="shared" si="2"/>
        <v>448843.9668</v>
      </c>
      <c r="CU5" s="6">
        <f t="shared" si="2"/>
        <v>451535.1387</v>
      </c>
      <c r="CV5" s="6">
        <f t="shared" si="2"/>
        <v>457657.9445</v>
      </c>
      <c r="CW5" s="6">
        <f t="shared" si="2"/>
        <v>458819.7012</v>
      </c>
    </row>
    <row r="6">
      <c r="A6" s="17" t="s">
        <v>8</v>
      </c>
      <c r="B6" s="8">
        <f>Personnel!J2</f>
        <v>5000</v>
      </c>
      <c r="C6" s="8">
        <f>Personnel!K2</f>
        <v>5000</v>
      </c>
      <c r="D6" s="8">
        <f>Personnel!L2</f>
        <v>20500</v>
      </c>
      <c r="E6" s="8">
        <f>Personnel!M2</f>
        <v>21300</v>
      </c>
      <c r="F6" s="8">
        <f>Personnel!N2</f>
        <v>25300</v>
      </c>
      <c r="G6" s="8">
        <f>Personnel!O2</f>
        <v>29300</v>
      </c>
      <c r="H6" s="8">
        <f>Personnel!P2</f>
        <v>29300</v>
      </c>
      <c r="I6" s="8">
        <f>Personnel!Q2</f>
        <v>30300</v>
      </c>
      <c r="J6" s="8">
        <f>Personnel!R2</f>
        <v>30300</v>
      </c>
      <c r="K6" s="8">
        <f>Personnel!S2</f>
        <v>37400</v>
      </c>
      <c r="L6" s="8">
        <f>Personnel!T2</f>
        <v>41400</v>
      </c>
      <c r="M6" s="8">
        <f>Personnel!U2</f>
        <v>41400</v>
      </c>
      <c r="N6" s="8">
        <f>Personnel!V2</f>
        <v>41900</v>
      </c>
      <c r="O6" s="8">
        <f>Personnel!W2</f>
        <v>41900</v>
      </c>
      <c r="P6" s="8">
        <f>Personnel!X2</f>
        <v>60950</v>
      </c>
      <c r="Q6" s="8">
        <f>Personnel!Y2</f>
        <v>61030</v>
      </c>
      <c r="R6" s="8">
        <f>Personnel!Z2</f>
        <v>61430</v>
      </c>
      <c r="S6" s="8">
        <f>Personnel!AA2</f>
        <v>61830</v>
      </c>
      <c r="T6" s="8">
        <f>Personnel!AB2</f>
        <v>61830</v>
      </c>
      <c r="U6" s="8">
        <f>Personnel!AC2</f>
        <v>65930</v>
      </c>
      <c r="V6" s="8">
        <f>Personnel!AD2</f>
        <v>65930</v>
      </c>
      <c r="W6" s="8">
        <f>Personnel!AE2</f>
        <v>66640</v>
      </c>
      <c r="X6" s="8">
        <f>Personnel!AF2</f>
        <v>67040</v>
      </c>
      <c r="Y6" s="8">
        <f>Personnel!AG2</f>
        <v>67040</v>
      </c>
      <c r="Z6" s="8">
        <f>Personnel!AH2</f>
        <v>67590</v>
      </c>
      <c r="AA6" s="8">
        <f>Personnel!AI2</f>
        <v>67590</v>
      </c>
      <c r="AB6" s="8">
        <f>Personnel!AJ2</f>
        <v>71045</v>
      </c>
      <c r="AC6" s="8">
        <f>Personnel!AK2</f>
        <v>71133</v>
      </c>
      <c r="AD6" s="8">
        <f>Personnel!AL2</f>
        <v>71573</v>
      </c>
      <c r="AE6" s="8">
        <f>Personnel!AM2</f>
        <v>72013</v>
      </c>
      <c r="AF6" s="8">
        <f>Personnel!AN2</f>
        <v>72013</v>
      </c>
      <c r="AG6" s="8">
        <f>Personnel!AO2</f>
        <v>72523</v>
      </c>
      <c r="AH6" s="8">
        <f>Personnel!AP2</f>
        <v>72523</v>
      </c>
      <c r="AI6" s="8">
        <f>Personnel!AQ2</f>
        <v>73304</v>
      </c>
      <c r="AJ6" s="8">
        <f>Personnel!AR2</f>
        <v>73744</v>
      </c>
      <c r="AK6" s="8">
        <f>Personnel!AS2</f>
        <v>73744</v>
      </c>
      <c r="AL6" s="8">
        <f>Personnel!AT2</f>
        <v>74349</v>
      </c>
      <c r="AM6" s="8">
        <f>Personnel!AU2</f>
        <v>74349</v>
      </c>
      <c r="AN6" s="8">
        <f>Personnel!AV2</f>
        <v>78149.5</v>
      </c>
      <c r="AO6" s="8">
        <f>Personnel!AW2</f>
        <v>78246.3</v>
      </c>
      <c r="AP6" s="8">
        <f>Personnel!AX2</f>
        <v>78730.3</v>
      </c>
      <c r="AQ6" s="8">
        <f>Personnel!AY2</f>
        <v>79214.3</v>
      </c>
      <c r="AR6" s="8">
        <f>Personnel!AZ2</f>
        <v>79214.3</v>
      </c>
      <c r="AS6" s="8">
        <f>Personnel!BA2</f>
        <v>79775.3</v>
      </c>
      <c r="AT6" s="8">
        <f>Personnel!BB2</f>
        <v>79775.3</v>
      </c>
      <c r="AU6" s="8">
        <f>Personnel!BC2</f>
        <v>80634.4</v>
      </c>
      <c r="AV6" s="8">
        <f>Personnel!BD2</f>
        <v>81118.4</v>
      </c>
      <c r="AW6" s="8">
        <f>Personnel!BE2</f>
        <v>81118.4</v>
      </c>
      <c r="AX6" s="8">
        <f>Personnel!BF2</f>
        <v>81783.9</v>
      </c>
      <c r="AY6" s="8">
        <f>Personnel!BG2</f>
        <v>94283.9</v>
      </c>
      <c r="AZ6" s="8">
        <f>Personnel!BH2</f>
        <v>98464.45</v>
      </c>
      <c r="BA6" s="8">
        <f>Personnel!BI2</f>
        <v>98570.93</v>
      </c>
      <c r="BB6" s="8">
        <f>Personnel!BJ2</f>
        <v>99103.33</v>
      </c>
      <c r="BC6" s="8">
        <f>Personnel!BK2</f>
        <v>99635.73</v>
      </c>
      <c r="BD6" s="8">
        <f>Personnel!BL2</f>
        <v>99635.73</v>
      </c>
      <c r="BE6" s="8">
        <f>Personnel!BM2</f>
        <v>100252.83</v>
      </c>
      <c r="BF6" s="8">
        <f>Personnel!BN2</f>
        <v>100252.83</v>
      </c>
      <c r="BG6" s="8">
        <f>Personnel!BO2</f>
        <v>101197.84</v>
      </c>
      <c r="BH6" s="8">
        <f>Personnel!BP2</f>
        <v>101730.24</v>
      </c>
      <c r="BI6" s="8">
        <f>Personnel!BQ2</f>
        <v>101730.24</v>
      </c>
      <c r="BJ6" s="8">
        <f>Personnel!BR2</f>
        <v>102462.29</v>
      </c>
      <c r="BK6" s="8">
        <f>Personnel!BS2</f>
        <v>103712.29</v>
      </c>
      <c r="BL6" s="8">
        <f>Personnel!BT2</f>
        <v>108310.895</v>
      </c>
      <c r="BM6" s="8">
        <f>Personnel!BU2</f>
        <v>108428.023</v>
      </c>
      <c r="BN6" s="8">
        <f>Personnel!BV2</f>
        <v>109013.663</v>
      </c>
      <c r="BO6" s="8">
        <f>Personnel!BW2</f>
        <v>109599.303</v>
      </c>
      <c r="BP6" s="8">
        <f>Personnel!BX2</f>
        <v>109599.303</v>
      </c>
      <c r="BQ6" s="8">
        <f>Personnel!BY2</f>
        <v>110278.113</v>
      </c>
      <c r="BR6" s="8">
        <f>Personnel!BZ2</f>
        <v>110278.113</v>
      </c>
      <c r="BS6" s="8">
        <f>Personnel!CA2</f>
        <v>111317.624</v>
      </c>
      <c r="BT6" s="8">
        <f>Personnel!CB2</f>
        <v>111903.264</v>
      </c>
      <c r="BU6" s="8">
        <f>Personnel!CC2</f>
        <v>111903.264</v>
      </c>
      <c r="BV6" s="8">
        <f>Personnel!CD2</f>
        <v>112708.519</v>
      </c>
      <c r="BW6" s="8">
        <f>Personnel!CE2</f>
        <v>114083.519</v>
      </c>
      <c r="BX6" s="8">
        <f>Personnel!CF2</f>
        <v>119141.9845</v>
      </c>
      <c r="BY6" s="8">
        <f>Personnel!CG2</f>
        <v>119270.8253</v>
      </c>
      <c r="BZ6" s="8">
        <f>Personnel!CH2</f>
        <v>119915.0293</v>
      </c>
      <c r="CA6" s="8">
        <f>Personnel!CI2</f>
        <v>120559.2333</v>
      </c>
      <c r="CB6" s="8">
        <f>Personnel!CJ2</f>
        <v>120559.2333</v>
      </c>
      <c r="CC6" s="8">
        <f>Personnel!CK2</f>
        <v>121305.9243</v>
      </c>
      <c r="CD6" s="8">
        <f>Personnel!CL2</f>
        <v>121305.9243</v>
      </c>
      <c r="CE6" s="8">
        <f>Personnel!CM2</f>
        <v>122449.3864</v>
      </c>
      <c r="CF6" s="8">
        <f>Personnel!CN2</f>
        <v>123093.5904</v>
      </c>
      <c r="CG6" s="8">
        <f>Personnel!CO2</f>
        <v>123093.5904</v>
      </c>
      <c r="CH6" s="8">
        <f>Personnel!CP2</f>
        <v>123979.3709</v>
      </c>
      <c r="CI6" s="8">
        <f>Personnel!CQ2</f>
        <v>125491.8709</v>
      </c>
      <c r="CJ6" s="8">
        <f>Personnel!CR2</f>
        <v>131056.183</v>
      </c>
      <c r="CK6" s="8">
        <f>Personnel!CS2</f>
        <v>131197.9078</v>
      </c>
      <c r="CL6" s="8">
        <f>Personnel!CT2</f>
        <v>131906.5322</v>
      </c>
      <c r="CM6" s="8">
        <f>Personnel!CU2</f>
        <v>132615.1566</v>
      </c>
      <c r="CN6" s="8">
        <f>Personnel!CV2</f>
        <v>132615.1566</v>
      </c>
      <c r="CO6" s="8">
        <f>Personnel!CW2</f>
        <v>133436.5167</v>
      </c>
      <c r="CP6" s="8">
        <f>Personnel!CX2</f>
        <v>133436.5167</v>
      </c>
      <c r="CQ6" s="8">
        <f>Personnel!CY2</f>
        <v>134694.325</v>
      </c>
      <c r="CR6" s="8">
        <f>Personnel!CZ2</f>
        <v>135402.9494</v>
      </c>
      <c r="CS6" s="8">
        <f>Personnel!DA2</f>
        <v>135402.9494</v>
      </c>
      <c r="CT6" s="8">
        <f>Personnel!DB2</f>
        <v>136377.308</v>
      </c>
      <c r="CU6" s="8">
        <f>Personnel!DC2</f>
        <v>138041.058</v>
      </c>
      <c r="CV6" s="8">
        <f>Personnel!DD2</f>
        <v>144161.8012</v>
      </c>
      <c r="CW6" s="8">
        <f>Personnel!DE2</f>
        <v>144317.6986</v>
      </c>
    </row>
    <row r="7">
      <c r="A7" s="17" t="s">
        <v>9</v>
      </c>
      <c r="B7" s="8">
        <f>Rent!B5</f>
        <v>500</v>
      </c>
      <c r="C7" s="8">
        <f>Rent!C5</f>
        <v>500</v>
      </c>
      <c r="D7" s="8">
        <f>Rent!D5</f>
        <v>3500</v>
      </c>
      <c r="E7" s="8">
        <f>Rent!E5</f>
        <v>4000</v>
      </c>
      <c r="F7" s="8">
        <f>Rent!F5</f>
        <v>4500</v>
      </c>
      <c r="G7" s="8">
        <f>Rent!G5</f>
        <v>5000</v>
      </c>
      <c r="H7" s="8">
        <f>Rent!H5</f>
        <v>5000</v>
      </c>
      <c r="I7" s="8">
        <f>Rent!I5</f>
        <v>5500</v>
      </c>
      <c r="J7" s="8">
        <f>Rent!J5</f>
        <v>5500</v>
      </c>
      <c r="K7" s="8">
        <f>Rent!K5</f>
        <v>9000</v>
      </c>
      <c r="L7" s="8">
        <f>Rent!L5</f>
        <v>11000</v>
      </c>
      <c r="M7" s="8">
        <f>Rent!M5</f>
        <v>11000</v>
      </c>
      <c r="N7" s="8">
        <f>Rent!N5</f>
        <v>11000</v>
      </c>
      <c r="O7" s="8">
        <f>Rent!O5</f>
        <v>11000</v>
      </c>
      <c r="P7" s="8">
        <f>Rent!P5</f>
        <v>14500</v>
      </c>
      <c r="Q7" s="8">
        <f>Rent!Q5</f>
        <v>14500</v>
      </c>
      <c r="R7" s="8">
        <f>Rent!R5</f>
        <v>14500</v>
      </c>
      <c r="S7" s="8">
        <f>Rent!S5</f>
        <v>14500</v>
      </c>
      <c r="T7" s="8">
        <f>Rent!T5</f>
        <v>14500</v>
      </c>
      <c r="U7" s="8">
        <f>Rent!U5</f>
        <v>15000</v>
      </c>
      <c r="V7" s="8">
        <f>Rent!V5</f>
        <v>15000</v>
      </c>
      <c r="W7" s="8">
        <f>Rent!W5</f>
        <v>15000</v>
      </c>
      <c r="X7" s="8">
        <f>Rent!X5</f>
        <v>15000</v>
      </c>
      <c r="Y7" s="8">
        <f>Rent!Y5</f>
        <v>15000</v>
      </c>
      <c r="Z7" s="8">
        <f>Rent!Z5</f>
        <v>15000</v>
      </c>
      <c r="AA7" s="8">
        <f>Rent!AA5</f>
        <v>15000</v>
      </c>
      <c r="AB7" s="8">
        <f>Rent!AB5</f>
        <v>15000</v>
      </c>
      <c r="AC7" s="8">
        <f>Rent!AC5</f>
        <v>15000</v>
      </c>
      <c r="AD7" s="8">
        <f>Rent!AD5</f>
        <v>15000</v>
      </c>
      <c r="AE7" s="8">
        <f>Rent!AE5</f>
        <v>15000</v>
      </c>
      <c r="AF7" s="8">
        <f>Rent!AF5</f>
        <v>15000</v>
      </c>
      <c r="AG7" s="8">
        <f>Rent!AG5</f>
        <v>15000</v>
      </c>
      <c r="AH7" s="8">
        <f>Rent!AH5</f>
        <v>15000</v>
      </c>
      <c r="AI7" s="8">
        <f>Rent!AI5</f>
        <v>15000</v>
      </c>
      <c r="AJ7" s="8">
        <f>Rent!AJ5</f>
        <v>15000</v>
      </c>
      <c r="AK7" s="8">
        <f>Rent!AK5</f>
        <v>15000</v>
      </c>
      <c r="AL7" s="8">
        <f>Rent!AL5</f>
        <v>15000</v>
      </c>
      <c r="AM7" s="8">
        <f>Rent!AM5</f>
        <v>15000</v>
      </c>
      <c r="AN7" s="8">
        <f>Rent!AN5</f>
        <v>15000</v>
      </c>
      <c r="AO7" s="8">
        <f>Rent!AO5</f>
        <v>15000</v>
      </c>
      <c r="AP7" s="8">
        <f>Rent!AP5</f>
        <v>15000</v>
      </c>
      <c r="AQ7" s="8">
        <f>Rent!AQ5</f>
        <v>15000</v>
      </c>
      <c r="AR7" s="8">
        <f>Rent!AR5</f>
        <v>15000</v>
      </c>
      <c r="AS7" s="8">
        <f>Rent!AS5</f>
        <v>15000</v>
      </c>
      <c r="AT7" s="8">
        <f>Rent!AT5</f>
        <v>15000</v>
      </c>
      <c r="AU7" s="8">
        <f>Rent!AU5</f>
        <v>15000</v>
      </c>
      <c r="AV7" s="8">
        <f>Rent!AV5</f>
        <v>15000</v>
      </c>
      <c r="AW7" s="8">
        <f>Rent!AW5</f>
        <v>15000</v>
      </c>
      <c r="AX7" s="8">
        <f>Rent!AX5</f>
        <v>15000</v>
      </c>
      <c r="AY7" s="8">
        <f>Rent!AY5</f>
        <v>18500</v>
      </c>
      <c r="AZ7" s="8">
        <f>Rent!AZ5</f>
        <v>18500</v>
      </c>
      <c r="BA7" s="8">
        <f>Rent!BA5</f>
        <v>18500</v>
      </c>
      <c r="BB7" s="8">
        <f>Rent!BB5</f>
        <v>18500</v>
      </c>
      <c r="BC7" s="8">
        <f>Rent!BC5</f>
        <v>18500</v>
      </c>
      <c r="BD7" s="8">
        <f>Rent!BD5</f>
        <v>18500</v>
      </c>
      <c r="BE7" s="8">
        <f>Rent!BE5</f>
        <v>18500</v>
      </c>
      <c r="BF7" s="8">
        <f>Rent!BF5</f>
        <v>18500</v>
      </c>
      <c r="BG7" s="8">
        <f>Rent!BG5</f>
        <v>18500</v>
      </c>
      <c r="BH7" s="8">
        <f>Rent!BH5</f>
        <v>18500</v>
      </c>
      <c r="BI7" s="8">
        <f>Rent!BI5</f>
        <v>18500</v>
      </c>
      <c r="BJ7" s="8">
        <f>Rent!BJ5</f>
        <v>18500</v>
      </c>
      <c r="BK7" s="8">
        <f>Rent!BK5</f>
        <v>18500</v>
      </c>
      <c r="BL7" s="8">
        <f>Rent!BL5</f>
        <v>18500</v>
      </c>
      <c r="BM7" s="8">
        <f>Rent!BM5</f>
        <v>18500</v>
      </c>
      <c r="BN7" s="8">
        <f>Rent!BN5</f>
        <v>18500</v>
      </c>
      <c r="BO7" s="8">
        <f>Rent!BO5</f>
        <v>18500</v>
      </c>
      <c r="BP7" s="8">
        <f>Rent!BP5</f>
        <v>18500</v>
      </c>
      <c r="BQ7" s="8">
        <f>Rent!BQ5</f>
        <v>18500</v>
      </c>
      <c r="BR7" s="8">
        <f>Rent!BR5</f>
        <v>18500</v>
      </c>
      <c r="BS7" s="8">
        <f>Rent!BS5</f>
        <v>18500</v>
      </c>
      <c r="BT7" s="8">
        <f>Rent!BT5</f>
        <v>18500</v>
      </c>
      <c r="BU7" s="8">
        <f>Rent!BU5</f>
        <v>18500</v>
      </c>
      <c r="BV7" s="8">
        <f>Rent!BV5</f>
        <v>18500</v>
      </c>
      <c r="BW7" s="8">
        <f>Rent!BW5</f>
        <v>18500</v>
      </c>
      <c r="BX7" s="8">
        <f>Rent!BX5</f>
        <v>18500</v>
      </c>
      <c r="BY7" s="8">
        <f>Rent!BY5</f>
        <v>18500</v>
      </c>
      <c r="BZ7" s="8">
        <f>Rent!BZ5</f>
        <v>18500</v>
      </c>
      <c r="CA7" s="8">
        <f>Rent!CA5</f>
        <v>18500</v>
      </c>
      <c r="CB7" s="8">
        <f>Rent!CB5</f>
        <v>18500</v>
      </c>
      <c r="CC7" s="8">
        <f>Rent!CC5</f>
        <v>18500</v>
      </c>
      <c r="CD7" s="8">
        <f>Rent!CD5</f>
        <v>18500</v>
      </c>
      <c r="CE7" s="8">
        <f>Rent!CE5</f>
        <v>18500</v>
      </c>
      <c r="CF7" s="8">
        <f>Rent!CF5</f>
        <v>18500</v>
      </c>
      <c r="CG7" s="8">
        <f>Rent!CG5</f>
        <v>18500</v>
      </c>
      <c r="CH7" s="8">
        <f>Rent!CH5</f>
        <v>18500</v>
      </c>
      <c r="CI7" s="8">
        <f>Rent!CI5</f>
        <v>18500</v>
      </c>
      <c r="CJ7" s="8">
        <f>Rent!CJ5</f>
        <v>18500</v>
      </c>
      <c r="CK7" s="8">
        <f>Rent!CK5</f>
        <v>18500</v>
      </c>
      <c r="CL7" s="8">
        <f>Rent!CL5</f>
        <v>18500</v>
      </c>
      <c r="CM7" s="8">
        <f>Rent!CM5</f>
        <v>18500</v>
      </c>
      <c r="CN7" s="8">
        <f>Rent!CN5</f>
        <v>18500</v>
      </c>
      <c r="CO7" s="8">
        <f>Rent!CO5</f>
        <v>18500</v>
      </c>
      <c r="CP7" s="8">
        <f>Rent!CP5</f>
        <v>18500</v>
      </c>
      <c r="CQ7" s="8">
        <f>Rent!CQ5</f>
        <v>18500</v>
      </c>
      <c r="CR7" s="8">
        <f>Rent!CR5</f>
        <v>18500</v>
      </c>
      <c r="CS7" s="8">
        <f>Rent!CS5</f>
        <v>18500</v>
      </c>
      <c r="CT7" s="8">
        <f>Rent!CT5</f>
        <v>18500</v>
      </c>
      <c r="CU7" s="8">
        <f>Rent!CU5</f>
        <v>18500</v>
      </c>
      <c r="CV7" s="8">
        <f>Rent!CV5</f>
        <v>18500</v>
      </c>
      <c r="CW7" s="8">
        <f>Rent!CW5</f>
        <v>18500</v>
      </c>
    </row>
    <row r="8">
      <c r="A8" s="18" t="s">
        <v>10</v>
      </c>
      <c r="B8" s="19">
        <f>Marketing!B3</f>
        <v>30000</v>
      </c>
      <c r="C8" s="19">
        <f>Marketing!C3</f>
        <v>30000</v>
      </c>
      <c r="D8" s="19">
        <f>Marketing!D3</f>
        <v>99000</v>
      </c>
      <c r="E8" s="19">
        <f>Marketing!E3</f>
        <v>99000</v>
      </c>
      <c r="F8" s="19">
        <f>Marketing!F3</f>
        <v>99000</v>
      </c>
      <c r="G8" s="19">
        <f>Marketing!G3</f>
        <v>99000</v>
      </c>
      <c r="H8" s="19">
        <f>Marketing!H3</f>
        <v>99000</v>
      </c>
      <c r="I8" s="19">
        <f>Marketing!I3</f>
        <v>99000</v>
      </c>
      <c r="J8" s="19">
        <f>Marketing!J3</f>
        <v>99000</v>
      </c>
      <c r="K8" s="19">
        <f>Marketing!K3</f>
        <v>99000</v>
      </c>
      <c r="L8" s="19">
        <f>Marketing!L3</f>
        <v>99000</v>
      </c>
      <c r="M8" s="19">
        <f>Marketing!M3</f>
        <v>99000</v>
      </c>
      <c r="N8" s="19">
        <f>Marketing!N3</f>
        <v>99000</v>
      </c>
      <c r="O8" s="19">
        <f>Marketing!O3</f>
        <v>99000</v>
      </c>
      <c r="P8" s="19">
        <f>Marketing!P3</f>
        <v>99000</v>
      </c>
      <c r="Q8" s="19">
        <f>Marketing!Q3</f>
        <v>99000</v>
      </c>
      <c r="R8" s="19">
        <f>Marketing!R3</f>
        <v>99000</v>
      </c>
      <c r="S8" s="19">
        <f>Marketing!S3</f>
        <v>99000</v>
      </c>
      <c r="T8" s="19">
        <f>Marketing!T3</f>
        <v>99000</v>
      </c>
      <c r="U8" s="19">
        <f>Marketing!U3</f>
        <v>99000</v>
      </c>
      <c r="V8" s="19">
        <f>Marketing!V3</f>
        <v>99000</v>
      </c>
      <c r="W8" s="19">
        <f>Marketing!W3</f>
        <v>99000</v>
      </c>
      <c r="X8" s="19">
        <f>Marketing!X3</f>
        <v>99000</v>
      </c>
      <c r="Y8" s="19">
        <f>Marketing!Y3</f>
        <v>99000</v>
      </c>
      <c r="Z8" s="19">
        <f>Marketing!Z3</f>
        <v>99000</v>
      </c>
      <c r="AA8" s="19">
        <f>Marketing!AA3</f>
        <v>99000</v>
      </c>
      <c r="AB8" s="19">
        <f>Marketing!AB3</f>
        <v>99000</v>
      </c>
      <c r="AC8" s="19">
        <f>Marketing!AC3</f>
        <v>99000</v>
      </c>
      <c r="AD8" s="19">
        <f>Marketing!AD3</f>
        <v>99000</v>
      </c>
      <c r="AE8" s="19">
        <f>Marketing!AE3</f>
        <v>99000</v>
      </c>
      <c r="AF8" s="19">
        <f>Marketing!AF3</f>
        <v>99000</v>
      </c>
      <c r="AG8" s="19">
        <f>Marketing!AG3</f>
        <v>99000</v>
      </c>
      <c r="AH8" s="19">
        <f>Marketing!AH3</f>
        <v>99000</v>
      </c>
      <c r="AI8" s="19">
        <f>Marketing!AI3</f>
        <v>99000</v>
      </c>
      <c r="AJ8" s="19">
        <f>Marketing!AJ3</f>
        <v>99000</v>
      </c>
      <c r="AK8" s="19">
        <f>Marketing!AK3</f>
        <v>99000</v>
      </c>
      <c r="AL8" s="19">
        <f>Marketing!AL3</f>
        <v>99000</v>
      </c>
      <c r="AM8" s="19">
        <f>Marketing!AM3</f>
        <v>99000</v>
      </c>
      <c r="AN8" s="19">
        <f>Marketing!AN3</f>
        <v>99000</v>
      </c>
      <c r="AO8" s="19">
        <f>Marketing!AO3</f>
        <v>99000</v>
      </c>
      <c r="AP8" s="19">
        <f>Marketing!AP3</f>
        <v>99000</v>
      </c>
      <c r="AQ8" s="19">
        <f>Marketing!AQ3</f>
        <v>99000</v>
      </c>
      <c r="AR8" s="19">
        <f>Marketing!AR3</f>
        <v>99000</v>
      </c>
      <c r="AS8" s="19">
        <f>Marketing!AS3</f>
        <v>99000</v>
      </c>
      <c r="AT8" s="19">
        <f>Marketing!AT3</f>
        <v>99000</v>
      </c>
      <c r="AU8" s="19">
        <f>Marketing!AU3</f>
        <v>99000</v>
      </c>
      <c r="AV8" s="19">
        <f>Marketing!AV3</f>
        <v>99000</v>
      </c>
      <c r="AW8" s="19">
        <f>Marketing!AW3</f>
        <v>99000</v>
      </c>
      <c r="AX8" s="19">
        <f>Marketing!AX3</f>
        <v>99000</v>
      </c>
      <c r="AY8" s="19">
        <f>Marketing!AY3</f>
        <v>99000</v>
      </c>
      <c r="AZ8" s="19">
        <f>Marketing!AZ3</f>
        <v>99000</v>
      </c>
      <c r="BA8" s="19">
        <f>Marketing!BA3</f>
        <v>99000</v>
      </c>
      <c r="BB8" s="19">
        <f>Marketing!BB3</f>
        <v>99000</v>
      </c>
      <c r="BC8" s="19">
        <f>Marketing!BC3</f>
        <v>99000</v>
      </c>
      <c r="BD8" s="19">
        <f>Marketing!BD3</f>
        <v>99000</v>
      </c>
      <c r="BE8" s="19">
        <f>Marketing!BE3</f>
        <v>99000</v>
      </c>
      <c r="BF8" s="19">
        <f>Marketing!BF3</f>
        <v>99000</v>
      </c>
      <c r="BG8" s="19">
        <f>Marketing!BG3</f>
        <v>99000</v>
      </c>
      <c r="BH8" s="19">
        <f>Marketing!BH3</f>
        <v>99000</v>
      </c>
      <c r="BI8" s="19">
        <f>Marketing!BI3</f>
        <v>99000</v>
      </c>
      <c r="BJ8" s="19">
        <f>Marketing!BJ3</f>
        <v>99000</v>
      </c>
      <c r="BK8" s="19">
        <f>Marketing!BK3</f>
        <v>99000</v>
      </c>
      <c r="BL8" s="19">
        <f>Marketing!BL3</f>
        <v>99000</v>
      </c>
      <c r="BM8" s="19">
        <f>Marketing!BM3</f>
        <v>99000</v>
      </c>
      <c r="BN8" s="19">
        <f>Marketing!BN3</f>
        <v>99000</v>
      </c>
      <c r="BO8" s="19">
        <f>Marketing!BO3</f>
        <v>99000</v>
      </c>
      <c r="BP8" s="19">
        <f>Marketing!BP3</f>
        <v>99000</v>
      </c>
      <c r="BQ8" s="19">
        <f>Marketing!BQ3</f>
        <v>99000</v>
      </c>
      <c r="BR8" s="19">
        <f>Marketing!BR3</f>
        <v>99000</v>
      </c>
      <c r="BS8" s="19">
        <f>Marketing!BS3</f>
        <v>99000</v>
      </c>
      <c r="BT8" s="19">
        <f>Marketing!BT3</f>
        <v>99000</v>
      </c>
      <c r="BU8" s="19">
        <f>Marketing!BU3</f>
        <v>99000</v>
      </c>
      <c r="BV8" s="19">
        <f>Marketing!BV3</f>
        <v>99000</v>
      </c>
      <c r="BW8" s="19">
        <f>Marketing!BW3</f>
        <v>99000</v>
      </c>
      <c r="BX8" s="19">
        <f>Marketing!BX3</f>
        <v>99000</v>
      </c>
      <c r="BY8" s="19">
        <f>Marketing!BY3</f>
        <v>99000</v>
      </c>
      <c r="BZ8" s="19">
        <f>Marketing!BZ3</f>
        <v>99000</v>
      </c>
      <c r="CA8" s="19">
        <f>Marketing!CA3</f>
        <v>99000</v>
      </c>
      <c r="CB8" s="19">
        <f>Marketing!CB3</f>
        <v>99000</v>
      </c>
      <c r="CC8" s="19">
        <f>Marketing!CC3</f>
        <v>99000</v>
      </c>
      <c r="CD8" s="19">
        <f>Marketing!CD3</f>
        <v>99000</v>
      </c>
      <c r="CE8" s="19">
        <f>Marketing!CE3</f>
        <v>99000</v>
      </c>
      <c r="CF8" s="19">
        <f>Marketing!CF3</f>
        <v>99000</v>
      </c>
      <c r="CG8" s="19">
        <f>Marketing!CG3</f>
        <v>99000</v>
      </c>
      <c r="CH8" s="19">
        <f>Marketing!CH3</f>
        <v>99000</v>
      </c>
      <c r="CI8" s="19">
        <f>Marketing!CI3</f>
        <v>99000</v>
      </c>
      <c r="CJ8" s="19">
        <f>Marketing!CJ3</f>
        <v>99000</v>
      </c>
      <c r="CK8" s="19">
        <f>Marketing!CK3</f>
        <v>99000</v>
      </c>
      <c r="CL8" s="19">
        <f>Marketing!CL3</f>
        <v>99000</v>
      </c>
      <c r="CM8" s="19">
        <f>Marketing!CM3</f>
        <v>99000</v>
      </c>
      <c r="CN8" s="19">
        <f>Marketing!CN3</f>
        <v>99000</v>
      </c>
      <c r="CO8" s="19">
        <f>Marketing!CO3</f>
        <v>99000</v>
      </c>
      <c r="CP8" s="19">
        <f>Marketing!CP3</f>
        <v>99000</v>
      </c>
      <c r="CQ8" s="19">
        <f>Marketing!CQ3</f>
        <v>99000</v>
      </c>
      <c r="CR8" s="19">
        <f>Marketing!CR3</f>
        <v>99000</v>
      </c>
      <c r="CS8" s="19">
        <f>Marketing!CS3</f>
        <v>99000</v>
      </c>
      <c r="CT8" s="19">
        <f>Marketing!CT3</f>
        <v>99000</v>
      </c>
      <c r="CU8" s="19">
        <f>Marketing!CU3</f>
        <v>99000</v>
      </c>
      <c r="CV8" s="19">
        <f>Marketing!CV3</f>
        <v>99000</v>
      </c>
      <c r="CW8" s="19">
        <f>Marketing!CW3</f>
        <v>99000</v>
      </c>
    </row>
    <row r="9">
      <c r="A9" s="17" t="s">
        <v>11</v>
      </c>
      <c r="B9" s="8">
        <f>Hosting!B4</f>
        <v>2000</v>
      </c>
      <c r="C9" s="8">
        <f>Hosting!C4</f>
        <v>3000</v>
      </c>
      <c r="D9" s="8">
        <f>Hosting!D4</f>
        <v>7000</v>
      </c>
      <c r="E9" s="8">
        <f>Hosting!E4</f>
        <v>10000</v>
      </c>
      <c r="F9" s="8">
        <f>Hosting!F4</f>
        <v>13000</v>
      </c>
      <c r="G9" s="8">
        <f>Hosting!G4</f>
        <v>17000</v>
      </c>
      <c r="H9" s="8">
        <f>Hosting!H4</f>
        <v>20000</v>
      </c>
      <c r="I9" s="8">
        <f>Hosting!I4</f>
        <v>24000</v>
      </c>
      <c r="J9" s="8">
        <f>Hosting!J4</f>
        <v>27000</v>
      </c>
      <c r="K9" s="8">
        <f>Hosting!K4</f>
        <v>30000</v>
      </c>
      <c r="L9" s="8">
        <f>Hosting!L4</f>
        <v>33000</v>
      </c>
      <c r="M9" s="8">
        <f>Hosting!M4</f>
        <v>36000</v>
      </c>
      <c r="N9" s="8">
        <f>Hosting!N4</f>
        <v>39000</v>
      </c>
      <c r="O9" s="8">
        <f>Hosting!O4</f>
        <v>42000</v>
      </c>
      <c r="P9" s="8">
        <f>Hosting!P4</f>
        <v>45000</v>
      </c>
      <c r="Q9" s="8">
        <f>Hosting!Q4</f>
        <v>47000</v>
      </c>
      <c r="R9" s="8">
        <f>Hosting!R4</f>
        <v>50000</v>
      </c>
      <c r="S9" s="8">
        <f>Hosting!S4</f>
        <v>53000</v>
      </c>
      <c r="T9" s="8">
        <f>Hosting!T4</f>
        <v>55000</v>
      </c>
      <c r="U9" s="8">
        <f>Hosting!U4</f>
        <v>58000</v>
      </c>
      <c r="V9" s="8">
        <f>Hosting!V4</f>
        <v>60000</v>
      </c>
      <c r="W9" s="8">
        <f>Hosting!W4</f>
        <v>63000</v>
      </c>
      <c r="X9" s="8">
        <f>Hosting!X4</f>
        <v>65000</v>
      </c>
      <c r="Y9" s="8">
        <f>Hosting!Y4</f>
        <v>68000</v>
      </c>
      <c r="Z9" s="8">
        <f>Hosting!Z4</f>
        <v>70000</v>
      </c>
      <c r="AA9" s="8">
        <f>Hosting!AA4</f>
        <v>72000</v>
      </c>
      <c r="AB9" s="8">
        <f>Hosting!AB4</f>
        <v>74000</v>
      </c>
      <c r="AC9" s="8">
        <f>Hosting!AC4</f>
        <v>76000</v>
      </c>
      <c r="AD9" s="8">
        <f>Hosting!AD4</f>
        <v>79000</v>
      </c>
      <c r="AE9" s="8">
        <f>Hosting!AE4</f>
        <v>81000</v>
      </c>
      <c r="AF9" s="8">
        <f>Hosting!AF4</f>
        <v>83000</v>
      </c>
      <c r="AG9" s="8">
        <f>Hosting!AG4</f>
        <v>85000</v>
      </c>
      <c r="AH9" s="8">
        <f>Hosting!AH4</f>
        <v>87000</v>
      </c>
      <c r="AI9" s="8">
        <f>Hosting!AI4</f>
        <v>89000</v>
      </c>
      <c r="AJ9" s="8">
        <f>Hosting!AJ4</f>
        <v>91000</v>
      </c>
      <c r="AK9" s="8">
        <f>Hosting!AK4</f>
        <v>93000</v>
      </c>
      <c r="AL9" s="8">
        <f>Hosting!AL4</f>
        <v>95000</v>
      </c>
      <c r="AM9" s="8">
        <f>Hosting!AM4</f>
        <v>97000</v>
      </c>
      <c r="AN9" s="8">
        <f>Hosting!AN4</f>
        <v>99000</v>
      </c>
      <c r="AO9" s="8">
        <f>Hosting!AO4</f>
        <v>101000</v>
      </c>
      <c r="AP9" s="8">
        <f>Hosting!AP4</f>
        <v>103000</v>
      </c>
      <c r="AQ9" s="8">
        <f>Hosting!AQ4</f>
        <v>105000</v>
      </c>
      <c r="AR9" s="8">
        <f>Hosting!AR4</f>
        <v>106000</v>
      </c>
      <c r="AS9" s="8">
        <f>Hosting!AS4</f>
        <v>108000</v>
      </c>
      <c r="AT9" s="8">
        <f>Hosting!AT4</f>
        <v>110000</v>
      </c>
      <c r="AU9" s="8">
        <f>Hosting!AU4</f>
        <v>112000</v>
      </c>
      <c r="AV9" s="8">
        <f>Hosting!AV4</f>
        <v>113000</v>
      </c>
      <c r="AW9" s="8">
        <f>Hosting!AW4</f>
        <v>115000</v>
      </c>
      <c r="AX9" s="8">
        <f>Hosting!AX4</f>
        <v>117000</v>
      </c>
      <c r="AY9" s="8">
        <f>Hosting!AY4</f>
        <v>119000</v>
      </c>
      <c r="AZ9" s="8">
        <f>Hosting!AZ4</f>
        <v>120000</v>
      </c>
      <c r="BA9" s="8">
        <f>Hosting!BA4</f>
        <v>122000</v>
      </c>
      <c r="BB9" s="8">
        <f>Hosting!BB4</f>
        <v>123000</v>
      </c>
      <c r="BC9" s="8">
        <f>Hosting!BC4</f>
        <v>125000</v>
      </c>
      <c r="BD9" s="8">
        <f>Hosting!BD4</f>
        <v>127000</v>
      </c>
      <c r="BE9" s="8">
        <f>Hosting!BE4</f>
        <v>128000</v>
      </c>
      <c r="BF9" s="8">
        <f>Hosting!BF4</f>
        <v>130000</v>
      </c>
      <c r="BG9" s="8">
        <f>Hosting!BG4</f>
        <v>131000</v>
      </c>
      <c r="BH9" s="8">
        <f>Hosting!BH4</f>
        <v>133000</v>
      </c>
      <c r="BI9" s="8">
        <f>Hosting!BI4</f>
        <v>135000</v>
      </c>
      <c r="BJ9" s="8">
        <f>Hosting!BJ4</f>
        <v>136000</v>
      </c>
      <c r="BK9" s="8">
        <f>Hosting!BK4</f>
        <v>137000</v>
      </c>
      <c r="BL9" s="8">
        <f>Hosting!BL4</f>
        <v>139000</v>
      </c>
      <c r="BM9" s="8">
        <f>Hosting!BM4</f>
        <v>140000</v>
      </c>
      <c r="BN9" s="8">
        <f>Hosting!BN4</f>
        <v>142000</v>
      </c>
      <c r="BO9" s="8">
        <f>Hosting!BO4</f>
        <v>143000</v>
      </c>
      <c r="BP9" s="8">
        <f>Hosting!BP4</f>
        <v>145000</v>
      </c>
      <c r="BQ9" s="8">
        <f>Hosting!BQ4</f>
        <v>146000</v>
      </c>
      <c r="BR9" s="8">
        <f>Hosting!BR4</f>
        <v>148000</v>
      </c>
      <c r="BS9" s="8">
        <f>Hosting!BS4</f>
        <v>149000</v>
      </c>
      <c r="BT9" s="8">
        <f>Hosting!BT4</f>
        <v>151000</v>
      </c>
      <c r="BU9" s="8">
        <f>Hosting!BU4</f>
        <v>152000</v>
      </c>
      <c r="BV9" s="8">
        <f>Hosting!BV4</f>
        <v>154000</v>
      </c>
      <c r="BW9" s="8">
        <f>Hosting!BW4</f>
        <v>155000</v>
      </c>
      <c r="BX9" s="8">
        <f>Hosting!BX4</f>
        <v>157000</v>
      </c>
      <c r="BY9" s="8">
        <f>Hosting!BY4</f>
        <v>158000</v>
      </c>
      <c r="BZ9" s="8">
        <f>Hosting!BZ4</f>
        <v>160000</v>
      </c>
      <c r="CA9" s="8">
        <f>Hosting!CA4</f>
        <v>161000</v>
      </c>
      <c r="CB9" s="8">
        <f>Hosting!CB4</f>
        <v>162000</v>
      </c>
      <c r="CC9" s="8">
        <f>Hosting!CC4</f>
        <v>164000</v>
      </c>
      <c r="CD9" s="8">
        <f>Hosting!CD4</f>
        <v>165000</v>
      </c>
      <c r="CE9" s="8">
        <f>Hosting!CE4</f>
        <v>167000</v>
      </c>
      <c r="CF9" s="8">
        <f>Hosting!CF4</f>
        <v>168000</v>
      </c>
      <c r="CG9" s="8">
        <f>Hosting!CG4</f>
        <v>169000</v>
      </c>
      <c r="CH9" s="8">
        <f>Hosting!CH4</f>
        <v>171000</v>
      </c>
      <c r="CI9" s="8">
        <f>Hosting!CI4</f>
        <v>172000</v>
      </c>
      <c r="CJ9" s="8">
        <f>Hosting!CJ4</f>
        <v>174000</v>
      </c>
      <c r="CK9" s="8">
        <f>Hosting!CK4</f>
        <v>175000</v>
      </c>
      <c r="CL9" s="8">
        <f>Hosting!CL4</f>
        <v>176000</v>
      </c>
      <c r="CM9" s="8">
        <f>Hosting!CM4</f>
        <v>178000</v>
      </c>
      <c r="CN9" s="8">
        <f>Hosting!CN4</f>
        <v>179000</v>
      </c>
      <c r="CO9" s="8">
        <f>Hosting!CO4</f>
        <v>180000</v>
      </c>
      <c r="CP9" s="8">
        <f>Hosting!CP4</f>
        <v>182000</v>
      </c>
      <c r="CQ9" s="8">
        <f>Hosting!CQ4</f>
        <v>183000</v>
      </c>
      <c r="CR9" s="8">
        <f>Hosting!CR4</f>
        <v>184000</v>
      </c>
      <c r="CS9" s="8">
        <f>Hosting!CS4</f>
        <v>186000</v>
      </c>
      <c r="CT9" s="8">
        <f>Hosting!CT4</f>
        <v>187000</v>
      </c>
      <c r="CU9" s="8">
        <f>Hosting!CU4</f>
        <v>188000</v>
      </c>
      <c r="CV9" s="8">
        <f>Hosting!CV4</f>
        <v>188000</v>
      </c>
      <c r="CW9" s="8">
        <f>Hosting!CW4</f>
        <v>189000</v>
      </c>
    </row>
    <row r="10">
      <c r="A10" s="20" t="s">
        <v>12</v>
      </c>
      <c r="B10" s="21">
        <f>'Facility Bills'!B7</f>
        <v>41.66666667</v>
      </c>
      <c r="C10" s="21">
        <f>'Facility Bills'!C7</f>
        <v>41.66666667</v>
      </c>
      <c r="D10" s="21">
        <f>'Facility Bills'!D7</f>
        <v>291.6666667</v>
      </c>
      <c r="E10" s="21">
        <f>'Facility Bills'!E7</f>
        <v>333.3333333</v>
      </c>
      <c r="F10" s="21">
        <f>'Facility Bills'!F7</f>
        <v>375</v>
      </c>
      <c r="G10" s="21">
        <f>'Facility Bills'!G7</f>
        <v>416.6666667</v>
      </c>
      <c r="H10" s="21">
        <f>'Facility Bills'!H7</f>
        <v>416.6666667</v>
      </c>
      <c r="I10" s="21">
        <f>'Facility Bills'!I7</f>
        <v>458.3333333</v>
      </c>
      <c r="J10" s="21">
        <f>'Facility Bills'!J7</f>
        <v>458.3333333</v>
      </c>
      <c r="K10" s="21">
        <f>'Facility Bills'!K7</f>
        <v>750</v>
      </c>
      <c r="L10" s="21">
        <f>'Facility Bills'!L7</f>
        <v>916.6666667</v>
      </c>
      <c r="M10" s="21">
        <f>'Facility Bills'!M7</f>
        <v>916.6666667</v>
      </c>
      <c r="N10" s="21">
        <f>'Facility Bills'!N7</f>
        <v>916.6666667</v>
      </c>
      <c r="O10" s="21">
        <f>'Facility Bills'!O7</f>
        <v>916.6666667</v>
      </c>
      <c r="P10" s="21">
        <f>'Facility Bills'!P7</f>
        <v>1208.333333</v>
      </c>
      <c r="Q10" s="21">
        <f>'Facility Bills'!Q7</f>
        <v>1208.333333</v>
      </c>
      <c r="R10" s="21">
        <f>'Facility Bills'!R7</f>
        <v>1208.333333</v>
      </c>
      <c r="S10" s="21">
        <f>'Facility Bills'!S7</f>
        <v>1208.333333</v>
      </c>
      <c r="T10" s="21">
        <f>'Facility Bills'!T7</f>
        <v>1208.333333</v>
      </c>
      <c r="U10" s="21">
        <f>'Facility Bills'!U7</f>
        <v>1250</v>
      </c>
      <c r="V10" s="21">
        <f>'Facility Bills'!V7</f>
        <v>1250</v>
      </c>
      <c r="W10" s="21">
        <f>'Facility Bills'!W7</f>
        <v>1250</v>
      </c>
      <c r="X10" s="21">
        <f>'Facility Bills'!X7</f>
        <v>1250</v>
      </c>
      <c r="Y10" s="21">
        <f>'Facility Bills'!Y7</f>
        <v>1250</v>
      </c>
      <c r="Z10" s="21">
        <f>'Facility Bills'!Z7</f>
        <v>1250</v>
      </c>
      <c r="AA10" s="21">
        <f>'Facility Bills'!AA7</f>
        <v>1250</v>
      </c>
      <c r="AB10" s="21">
        <f>'Facility Bills'!AB7</f>
        <v>1250</v>
      </c>
      <c r="AC10" s="21">
        <f>'Facility Bills'!AC7</f>
        <v>1250</v>
      </c>
      <c r="AD10" s="21">
        <f>'Facility Bills'!AD7</f>
        <v>1250</v>
      </c>
      <c r="AE10" s="21">
        <f>'Facility Bills'!AE7</f>
        <v>1250</v>
      </c>
      <c r="AF10" s="21">
        <f>'Facility Bills'!AF7</f>
        <v>1250</v>
      </c>
      <c r="AG10" s="21">
        <f>'Facility Bills'!AG7</f>
        <v>1250</v>
      </c>
      <c r="AH10" s="21">
        <f>'Facility Bills'!AH7</f>
        <v>1250</v>
      </c>
      <c r="AI10" s="21">
        <f>'Facility Bills'!AI7</f>
        <v>1250</v>
      </c>
      <c r="AJ10" s="21">
        <f>'Facility Bills'!AJ7</f>
        <v>1250</v>
      </c>
      <c r="AK10" s="21">
        <f>'Facility Bills'!AK7</f>
        <v>1250</v>
      </c>
      <c r="AL10" s="21">
        <f>'Facility Bills'!AL7</f>
        <v>1250</v>
      </c>
      <c r="AM10" s="21">
        <f>'Facility Bills'!AM7</f>
        <v>1250</v>
      </c>
      <c r="AN10" s="21">
        <f>'Facility Bills'!AN7</f>
        <v>1250</v>
      </c>
      <c r="AO10" s="21">
        <f>'Facility Bills'!AO7</f>
        <v>1250</v>
      </c>
      <c r="AP10" s="21">
        <f>'Facility Bills'!AP7</f>
        <v>1250</v>
      </c>
      <c r="AQ10" s="21">
        <f>'Facility Bills'!AQ7</f>
        <v>1250</v>
      </c>
      <c r="AR10" s="21">
        <f>'Facility Bills'!AR7</f>
        <v>1250</v>
      </c>
      <c r="AS10" s="21">
        <f>'Facility Bills'!AS7</f>
        <v>1250</v>
      </c>
      <c r="AT10" s="21">
        <f>'Facility Bills'!AT7</f>
        <v>1250</v>
      </c>
      <c r="AU10" s="21">
        <f>'Facility Bills'!AU7</f>
        <v>1250</v>
      </c>
      <c r="AV10" s="21">
        <f>'Facility Bills'!AV7</f>
        <v>1250</v>
      </c>
      <c r="AW10" s="21">
        <f>'Facility Bills'!AW7</f>
        <v>1250</v>
      </c>
      <c r="AX10" s="21">
        <f>'Facility Bills'!AX7</f>
        <v>1250</v>
      </c>
      <c r="AY10" s="21">
        <f>'Facility Bills'!AY7</f>
        <v>1541.666667</v>
      </c>
      <c r="AZ10" s="21">
        <f>'Facility Bills'!AZ7</f>
        <v>1541.666667</v>
      </c>
      <c r="BA10" s="21">
        <f>'Facility Bills'!BA7</f>
        <v>1541.666667</v>
      </c>
      <c r="BB10" s="21">
        <f>'Facility Bills'!BB7</f>
        <v>1541.666667</v>
      </c>
      <c r="BC10" s="21">
        <f>'Facility Bills'!BC7</f>
        <v>1541.666667</v>
      </c>
      <c r="BD10" s="21">
        <f>'Facility Bills'!BD7</f>
        <v>1541.666667</v>
      </c>
      <c r="BE10" s="21">
        <f>'Facility Bills'!BE7</f>
        <v>1541.666667</v>
      </c>
      <c r="BF10" s="21">
        <f>'Facility Bills'!BF7</f>
        <v>1541.666667</v>
      </c>
      <c r="BG10" s="21">
        <f>'Facility Bills'!BG7</f>
        <v>1541.666667</v>
      </c>
      <c r="BH10" s="21">
        <f>'Facility Bills'!BH7</f>
        <v>1541.666667</v>
      </c>
      <c r="BI10" s="21">
        <f>'Facility Bills'!BI7</f>
        <v>1541.666667</v>
      </c>
      <c r="BJ10" s="21">
        <f>'Facility Bills'!BJ7</f>
        <v>1541.666667</v>
      </c>
      <c r="BK10" s="21">
        <f>'Facility Bills'!BK7</f>
        <v>1541.666667</v>
      </c>
      <c r="BL10" s="21">
        <f>'Facility Bills'!BL7</f>
        <v>1541.666667</v>
      </c>
      <c r="BM10" s="21">
        <f>'Facility Bills'!BM7</f>
        <v>1541.666667</v>
      </c>
      <c r="BN10" s="21">
        <f>'Facility Bills'!BN7</f>
        <v>1541.666667</v>
      </c>
      <c r="BO10" s="21">
        <f>'Facility Bills'!BO7</f>
        <v>1541.666667</v>
      </c>
      <c r="BP10" s="21">
        <f>'Facility Bills'!BP7</f>
        <v>1541.666667</v>
      </c>
      <c r="BQ10" s="21">
        <f>'Facility Bills'!BQ7</f>
        <v>1541.666667</v>
      </c>
      <c r="BR10" s="21">
        <f>'Facility Bills'!BR7</f>
        <v>1541.666667</v>
      </c>
      <c r="BS10" s="21">
        <f>'Facility Bills'!BS7</f>
        <v>1541.666667</v>
      </c>
      <c r="BT10" s="21">
        <f>'Facility Bills'!BT7</f>
        <v>1541.666667</v>
      </c>
      <c r="BU10" s="21">
        <f>'Facility Bills'!BU7</f>
        <v>1541.666667</v>
      </c>
      <c r="BV10" s="21">
        <f>'Facility Bills'!BV7</f>
        <v>1541.666667</v>
      </c>
      <c r="BW10" s="21">
        <f>'Facility Bills'!BW7</f>
        <v>1541.666667</v>
      </c>
      <c r="BX10" s="21">
        <f>'Facility Bills'!BX7</f>
        <v>1541.666667</v>
      </c>
      <c r="BY10" s="21">
        <f>'Facility Bills'!BY7</f>
        <v>1541.666667</v>
      </c>
      <c r="BZ10" s="21">
        <f>'Facility Bills'!BZ7</f>
        <v>1541.666667</v>
      </c>
      <c r="CA10" s="21">
        <f>'Facility Bills'!CA7</f>
        <v>1541.666667</v>
      </c>
      <c r="CB10" s="21">
        <f>'Facility Bills'!CB7</f>
        <v>1541.666667</v>
      </c>
      <c r="CC10" s="21">
        <f>'Facility Bills'!CC7</f>
        <v>1541.666667</v>
      </c>
      <c r="CD10" s="21">
        <f>'Facility Bills'!CD7</f>
        <v>1541.666667</v>
      </c>
      <c r="CE10" s="21">
        <f>'Facility Bills'!CE7</f>
        <v>1541.666667</v>
      </c>
      <c r="CF10" s="21">
        <f>'Facility Bills'!CF7</f>
        <v>1541.666667</v>
      </c>
      <c r="CG10" s="21">
        <f>'Facility Bills'!CG7</f>
        <v>1541.666667</v>
      </c>
      <c r="CH10" s="21">
        <f>'Facility Bills'!CH7</f>
        <v>1541.666667</v>
      </c>
      <c r="CI10" s="21">
        <f>'Facility Bills'!CI7</f>
        <v>1541.666667</v>
      </c>
      <c r="CJ10" s="21">
        <f>'Facility Bills'!CJ7</f>
        <v>1541.666667</v>
      </c>
      <c r="CK10" s="21">
        <f>'Facility Bills'!CK7</f>
        <v>1541.666667</v>
      </c>
      <c r="CL10" s="21">
        <f>'Facility Bills'!CL7</f>
        <v>1541.666667</v>
      </c>
      <c r="CM10" s="21">
        <f>'Facility Bills'!CM7</f>
        <v>1541.666667</v>
      </c>
      <c r="CN10" s="21">
        <f>'Facility Bills'!CN7</f>
        <v>1541.666667</v>
      </c>
      <c r="CO10" s="21">
        <f>'Facility Bills'!CO7</f>
        <v>1541.666667</v>
      </c>
      <c r="CP10" s="21">
        <f>'Facility Bills'!CP7</f>
        <v>1541.666667</v>
      </c>
      <c r="CQ10" s="21">
        <f>'Facility Bills'!CQ7</f>
        <v>1541.666667</v>
      </c>
      <c r="CR10" s="21">
        <f>'Facility Bills'!CR7</f>
        <v>1541.666667</v>
      </c>
      <c r="CS10" s="21">
        <f>'Facility Bills'!CS7</f>
        <v>1541.666667</v>
      </c>
      <c r="CT10" s="21">
        <f>'Facility Bills'!CT7</f>
        <v>1541.666667</v>
      </c>
      <c r="CU10" s="21">
        <f>'Facility Bills'!CU7</f>
        <v>1541.666667</v>
      </c>
      <c r="CV10" s="21">
        <f>'Facility Bills'!CV7</f>
        <v>1541.666667</v>
      </c>
      <c r="CW10" s="21">
        <f>'Facility Bills'!CW7</f>
        <v>1541.666667</v>
      </c>
    </row>
    <row r="11">
      <c r="A11" s="20" t="s">
        <v>13</v>
      </c>
      <c r="B11" s="21">
        <f>'Petty Expenses'!B5</f>
        <v>55.5</v>
      </c>
      <c r="C11" s="21">
        <f>'Petty Expenses'!C5</f>
        <v>55.5</v>
      </c>
      <c r="D11" s="21">
        <f>'Petty Expenses'!D5</f>
        <v>388.5</v>
      </c>
      <c r="E11" s="21">
        <f>'Petty Expenses'!E5</f>
        <v>444</v>
      </c>
      <c r="F11" s="21">
        <f>'Petty Expenses'!F5</f>
        <v>499.5</v>
      </c>
      <c r="G11" s="21">
        <f>'Petty Expenses'!G5</f>
        <v>555</v>
      </c>
      <c r="H11" s="21">
        <f>'Petty Expenses'!H5</f>
        <v>555</v>
      </c>
      <c r="I11" s="21">
        <f>'Petty Expenses'!I5</f>
        <v>610.5</v>
      </c>
      <c r="J11" s="21">
        <f>'Petty Expenses'!J5</f>
        <v>610.5</v>
      </c>
      <c r="K11" s="21">
        <f>'Petty Expenses'!K5</f>
        <v>999</v>
      </c>
      <c r="L11" s="21">
        <f>'Petty Expenses'!L5</f>
        <v>1221</v>
      </c>
      <c r="M11" s="21">
        <f>'Petty Expenses'!M5</f>
        <v>1221</v>
      </c>
      <c r="N11" s="21">
        <f>'Petty Expenses'!N5</f>
        <v>1221</v>
      </c>
      <c r="O11" s="21">
        <f>'Petty Expenses'!O5</f>
        <v>1221</v>
      </c>
      <c r="P11" s="21">
        <f>'Petty Expenses'!P5</f>
        <v>1609.5</v>
      </c>
      <c r="Q11" s="21">
        <f>'Petty Expenses'!Q5</f>
        <v>1609.5</v>
      </c>
      <c r="R11" s="21">
        <f>'Petty Expenses'!R5</f>
        <v>1609.5</v>
      </c>
      <c r="S11" s="21">
        <f>'Petty Expenses'!S5</f>
        <v>1609.5</v>
      </c>
      <c r="T11" s="21">
        <f>'Petty Expenses'!T5</f>
        <v>1609.5</v>
      </c>
      <c r="U11" s="21">
        <f>'Petty Expenses'!U5</f>
        <v>1665</v>
      </c>
      <c r="V11" s="21">
        <f>'Petty Expenses'!V5</f>
        <v>1665</v>
      </c>
      <c r="W11" s="21">
        <f>'Petty Expenses'!W5</f>
        <v>1665</v>
      </c>
      <c r="X11" s="21">
        <f>'Petty Expenses'!X5</f>
        <v>1665</v>
      </c>
      <c r="Y11" s="21">
        <f>'Petty Expenses'!Y5</f>
        <v>1665</v>
      </c>
      <c r="Z11" s="21">
        <f>'Petty Expenses'!Z5</f>
        <v>1665</v>
      </c>
      <c r="AA11" s="21">
        <f>'Petty Expenses'!AA5</f>
        <v>1665</v>
      </c>
      <c r="AB11" s="21">
        <f>'Petty Expenses'!AB5</f>
        <v>1665</v>
      </c>
      <c r="AC11" s="21">
        <f>'Petty Expenses'!AC5</f>
        <v>1665</v>
      </c>
      <c r="AD11" s="21">
        <f>'Petty Expenses'!AD5</f>
        <v>1665</v>
      </c>
      <c r="AE11" s="21">
        <f>'Petty Expenses'!AE5</f>
        <v>1665</v>
      </c>
      <c r="AF11" s="21">
        <f>'Petty Expenses'!AF5</f>
        <v>1665</v>
      </c>
      <c r="AG11" s="21">
        <f>'Petty Expenses'!AG5</f>
        <v>1665</v>
      </c>
      <c r="AH11" s="21">
        <f>'Petty Expenses'!AH5</f>
        <v>1665</v>
      </c>
      <c r="AI11" s="21">
        <f>'Petty Expenses'!AI5</f>
        <v>1665</v>
      </c>
      <c r="AJ11" s="21">
        <f>'Petty Expenses'!AJ5</f>
        <v>1665</v>
      </c>
      <c r="AK11" s="21">
        <f>'Petty Expenses'!AK5</f>
        <v>1665</v>
      </c>
      <c r="AL11" s="21">
        <f>'Petty Expenses'!AL5</f>
        <v>1665</v>
      </c>
      <c r="AM11" s="21">
        <f>'Petty Expenses'!AM5</f>
        <v>1665</v>
      </c>
      <c r="AN11" s="21">
        <f>'Petty Expenses'!AN5</f>
        <v>1665</v>
      </c>
      <c r="AO11" s="21">
        <f>'Petty Expenses'!AO5</f>
        <v>1665</v>
      </c>
      <c r="AP11" s="21">
        <f>'Petty Expenses'!AP5</f>
        <v>1665</v>
      </c>
      <c r="AQ11" s="21">
        <f>'Petty Expenses'!AQ5</f>
        <v>1665</v>
      </c>
      <c r="AR11" s="21">
        <f>'Petty Expenses'!AR5</f>
        <v>1665</v>
      </c>
      <c r="AS11" s="21">
        <f>'Petty Expenses'!AS5</f>
        <v>1665</v>
      </c>
      <c r="AT11" s="21">
        <f>'Petty Expenses'!AT5</f>
        <v>1665</v>
      </c>
      <c r="AU11" s="21">
        <f>'Petty Expenses'!AU5</f>
        <v>1665</v>
      </c>
      <c r="AV11" s="21">
        <f>'Petty Expenses'!AV5</f>
        <v>1665</v>
      </c>
      <c r="AW11" s="21">
        <f>'Petty Expenses'!AW5</f>
        <v>1665</v>
      </c>
      <c r="AX11" s="21">
        <f>'Petty Expenses'!AX5</f>
        <v>1665</v>
      </c>
      <c r="AY11" s="21">
        <f>'Petty Expenses'!AY5</f>
        <v>2053.5</v>
      </c>
      <c r="AZ11" s="21">
        <f>'Petty Expenses'!AZ5</f>
        <v>2053.5</v>
      </c>
      <c r="BA11" s="21">
        <f>'Petty Expenses'!BA5</f>
        <v>2053.5</v>
      </c>
      <c r="BB11" s="21">
        <f>'Petty Expenses'!BB5</f>
        <v>2053.5</v>
      </c>
      <c r="BC11" s="21">
        <f>'Petty Expenses'!BC5</f>
        <v>2053.5</v>
      </c>
      <c r="BD11" s="21">
        <f>'Petty Expenses'!BD5</f>
        <v>2053.5</v>
      </c>
      <c r="BE11" s="21">
        <f>'Petty Expenses'!BE5</f>
        <v>2053.5</v>
      </c>
      <c r="BF11" s="21">
        <f>'Petty Expenses'!BF5</f>
        <v>2053.5</v>
      </c>
      <c r="BG11" s="21">
        <f>'Petty Expenses'!BG5</f>
        <v>2053.5</v>
      </c>
      <c r="BH11" s="21">
        <f>'Petty Expenses'!BH5</f>
        <v>2053.5</v>
      </c>
      <c r="BI11" s="21">
        <f>'Petty Expenses'!BI5</f>
        <v>2053.5</v>
      </c>
      <c r="BJ11" s="21">
        <f>'Petty Expenses'!BJ5</f>
        <v>2053.5</v>
      </c>
      <c r="BK11" s="21">
        <f>'Petty Expenses'!BK5</f>
        <v>2053.5</v>
      </c>
      <c r="BL11" s="21">
        <f>'Petty Expenses'!BL5</f>
        <v>2053.5</v>
      </c>
      <c r="BM11" s="21">
        <f>'Petty Expenses'!BM5</f>
        <v>2053.5</v>
      </c>
      <c r="BN11" s="21">
        <f>'Petty Expenses'!BN5</f>
        <v>2053.5</v>
      </c>
      <c r="BO11" s="21">
        <f>'Petty Expenses'!BO5</f>
        <v>2053.5</v>
      </c>
      <c r="BP11" s="21">
        <f>'Petty Expenses'!BP5</f>
        <v>2053.5</v>
      </c>
      <c r="BQ11" s="21">
        <f>'Petty Expenses'!BQ5</f>
        <v>2053.5</v>
      </c>
      <c r="BR11" s="21">
        <f>'Petty Expenses'!BR5</f>
        <v>2053.5</v>
      </c>
      <c r="BS11" s="21">
        <f>'Petty Expenses'!BS5</f>
        <v>2053.5</v>
      </c>
      <c r="BT11" s="21">
        <f>'Petty Expenses'!BT5</f>
        <v>2053.5</v>
      </c>
      <c r="BU11" s="21">
        <f>'Petty Expenses'!BU5</f>
        <v>2053.5</v>
      </c>
      <c r="BV11" s="21">
        <f>'Petty Expenses'!BV5</f>
        <v>2053.5</v>
      </c>
      <c r="BW11" s="21">
        <f>'Petty Expenses'!BW5</f>
        <v>2053.5</v>
      </c>
      <c r="BX11" s="21">
        <f>'Petty Expenses'!BX5</f>
        <v>2053.5</v>
      </c>
      <c r="BY11" s="21">
        <f>'Petty Expenses'!BY5</f>
        <v>2053.5</v>
      </c>
      <c r="BZ11" s="21">
        <f>'Petty Expenses'!BZ5</f>
        <v>2053.5</v>
      </c>
      <c r="CA11" s="21">
        <f>'Petty Expenses'!CA5</f>
        <v>2053.5</v>
      </c>
      <c r="CB11" s="21">
        <f>'Petty Expenses'!CB5</f>
        <v>2053.5</v>
      </c>
      <c r="CC11" s="21">
        <f>'Petty Expenses'!CC5</f>
        <v>2053.5</v>
      </c>
      <c r="CD11" s="21">
        <f>'Petty Expenses'!CD5</f>
        <v>2053.5</v>
      </c>
      <c r="CE11" s="21">
        <f>'Petty Expenses'!CE5</f>
        <v>2053.5</v>
      </c>
      <c r="CF11" s="21">
        <f>'Petty Expenses'!CF5</f>
        <v>2053.5</v>
      </c>
      <c r="CG11" s="21">
        <f>'Petty Expenses'!CG5</f>
        <v>2053.5</v>
      </c>
      <c r="CH11" s="21">
        <f>'Petty Expenses'!CH5</f>
        <v>2053.5</v>
      </c>
      <c r="CI11" s="21">
        <f>'Petty Expenses'!CI5</f>
        <v>2053.5</v>
      </c>
      <c r="CJ11" s="21">
        <f>'Petty Expenses'!CJ5</f>
        <v>2053.5</v>
      </c>
      <c r="CK11" s="21">
        <f>'Petty Expenses'!CK5</f>
        <v>2053.5</v>
      </c>
      <c r="CL11" s="21">
        <f>'Petty Expenses'!CL5</f>
        <v>2053.5</v>
      </c>
      <c r="CM11" s="21">
        <f>'Petty Expenses'!CM5</f>
        <v>2053.5</v>
      </c>
      <c r="CN11" s="21">
        <f>'Petty Expenses'!CN5</f>
        <v>2053.5</v>
      </c>
      <c r="CO11" s="21">
        <f>'Petty Expenses'!CO5</f>
        <v>2053.5</v>
      </c>
      <c r="CP11" s="21">
        <f>'Petty Expenses'!CP5</f>
        <v>2053.5</v>
      </c>
      <c r="CQ11" s="21">
        <f>'Petty Expenses'!CQ5</f>
        <v>2053.5</v>
      </c>
      <c r="CR11" s="21">
        <f>'Petty Expenses'!CR5</f>
        <v>2053.5</v>
      </c>
      <c r="CS11" s="21">
        <f>'Petty Expenses'!CS5</f>
        <v>2053.5</v>
      </c>
      <c r="CT11" s="21">
        <f>'Petty Expenses'!CT5</f>
        <v>2053.5</v>
      </c>
      <c r="CU11" s="21">
        <f>'Petty Expenses'!CU5</f>
        <v>2053.5</v>
      </c>
      <c r="CV11" s="21">
        <f>'Petty Expenses'!CV5</f>
        <v>2053.5</v>
      </c>
      <c r="CW11" s="21">
        <f>'Petty Expenses'!CW5</f>
        <v>2053.5</v>
      </c>
    </row>
    <row r="12">
      <c r="A12" s="17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</row>
    <row r="13">
      <c r="A13" s="17" t="s">
        <v>15</v>
      </c>
      <c r="B13" s="8">
        <f>B39*Params!$B$3</f>
        <v>27.421875</v>
      </c>
      <c r="C13" s="8">
        <f>C39*Params!$B$3</f>
        <v>54.46875</v>
      </c>
      <c r="D13" s="8">
        <f>D39*Params!$B$3</f>
        <v>143.390625</v>
      </c>
      <c r="E13" s="8">
        <f>E39*Params!$B$3</f>
        <v>226.875</v>
      </c>
      <c r="F13" s="8">
        <f>F39*Params!$B$3</f>
        <v>304.171875</v>
      </c>
      <c r="G13" s="8">
        <f>G39*Params!$B$3</f>
        <v>390.9140625</v>
      </c>
      <c r="H13" s="8">
        <f>H39*Params!$B$3</f>
        <v>467.109375</v>
      </c>
      <c r="I13" s="8">
        <f>I39*Params!$B$3</f>
        <v>542.9765625</v>
      </c>
      <c r="J13" s="8">
        <f>J39*Params!$B$3</f>
        <v>617.9296875</v>
      </c>
      <c r="K13" s="8">
        <f>K39*Params!$B$3</f>
        <v>694.2890625</v>
      </c>
      <c r="L13" s="8">
        <f>L39*Params!$B$3</f>
        <v>760.40625</v>
      </c>
      <c r="M13" s="8">
        <f>M39*Params!$B$3</f>
        <v>832.59375</v>
      </c>
      <c r="N13" s="8">
        <f>N39*Params!$B$3</f>
        <v>904.03125</v>
      </c>
      <c r="O13" s="8">
        <f>O39*Params!$B$3</f>
        <v>966.703125</v>
      </c>
      <c r="P13" s="8">
        <f>P39*Params!$B$3</f>
        <v>1035.351563</v>
      </c>
      <c r="Q13" s="8">
        <f>Q39*Params!$B$3</f>
        <v>1097.34375</v>
      </c>
      <c r="R13" s="8">
        <f>R39*Params!$B$3</f>
        <v>1161.492188</v>
      </c>
      <c r="S13" s="8">
        <f>S39*Params!$B$3</f>
        <v>1224.773438</v>
      </c>
      <c r="T13" s="8">
        <f>T39*Params!$B$3</f>
        <v>1279.289063</v>
      </c>
      <c r="U13" s="8">
        <f>U39*Params!$B$3</f>
        <v>1340.226563</v>
      </c>
      <c r="V13" s="8">
        <f>V39*Params!$B$3</f>
        <v>1398.84375</v>
      </c>
      <c r="W13" s="8">
        <f>W39*Params!$B$3</f>
        <v>1456.5</v>
      </c>
      <c r="X13" s="8">
        <f>X39*Params!$B$3</f>
        <v>1514.929688</v>
      </c>
      <c r="Y13" s="8">
        <f>Y39*Params!$B$3</f>
        <v>1571.765625</v>
      </c>
      <c r="Z13" s="8">
        <f>Z39*Params!$B$3</f>
        <v>1623.210938</v>
      </c>
      <c r="AA13" s="8">
        <f>AA39*Params!$B$3</f>
        <v>1677.257813</v>
      </c>
      <c r="AB13" s="8">
        <f>AB39*Params!$B$3</f>
        <v>1732.03125</v>
      </c>
      <c r="AC13" s="8">
        <f>AC39*Params!$B$3</f>
        <v>1777.125</v>
      </c>
      <c r="AD13" s="8">
        <f>AD39*Params!$B$3</f>
        <v>1828.664063</v>
      </c>
      <c r="AE13" s="8">
        <f>AE39*Params!$B$3</f>
        <v>1882.382813</v>
      </c>
      <c r="AF13" s="8">
        <f>AF39*Params!$B$3</f>
        <v>1931.71875</v>
      </c>
      <c r="AG13" s="8">
        <f>AG39*Params!$B$3</f>
        <v>1985.8125</v>
      </c>
      <c r="AH13" s="8">
        <f>AH39*Params!$B$3</f>
        <v>2035.476563</v>
      </c>
      <c r="AI13" s="8">
        <f>AI39*Params!$B$3</f>
        <v>2076.070313</v>
      </c>
      <c r="AJ13" s="8">
        <f>AJ39*Params!$B$3</f>
        <v>2120.34375</v>
      </c>
      <c r="AK13" s="8">
        <f>AK39*Params!$B$3</f>
        <v>2168.976563</v>
      </c>
      <c r="AL13" s="8">
        <f>AL39*Params!$B$3</f>
        <v>2216.648438</v>
      </c>
      <c r="AM13" s="8">
        <f>AM39*Params!$B$3</f>
        <v>2261.671875</v>
      </c>
      <c r="AN13" s="8">
        <f>AN39*Params!$B$3</f>
        <v>2304.257813</v>
      </c>
      <c r="AO13" s="8">
        <f>AO39*Params!$B$3</f>
        <v>2350.992188</v>
      </c>
      <c r="AP13" s="8">
        <f>AP39*Params!$B$3</f>
        <v>2397.023438</v>
      </c>
      <c r="AQ13" s="8">
        <f>AQ39*Params!$B$3</f>
        <v>2442.9375</v>
      </c>
      <c r="AR13" s="8">
        <f>AR39*Params!$B$3</f>
        <v>2480.507813</v>
      </c>
      <c r="AS13" s="8">
        <f>AS39*Params!$B$3</f>
        <v>2517.585938</v>
      </c>
      <c r="AT13" s="8">
        <f>AT39*Params!$B$3</f>
        <v>2565.609375</v>
      </c>
      <c r="AU13" s="8">
        <f>AU39*Params!$B$3</f>
        <v>2603.015625</v>
      </c>
      <c r="AV13" s="8">
        <f>AV39*Params!$B$3</f>
        <v>2644.640625</v>
      </c>
      <c r="AW13" s="8">
        <f>AW39*Params!$B$3</f>
        <v>2689.757813</v>
      </c>
      <c r="AX13" s="8">
        <f>AX39*Params!$B$3</f>
        <v>2725.570313</v>
      </c>
      <c r="AY13" s="8">
        <f>AY39*Params!$B$3</f>
        <v>2771.390625</v>
      </c>
      <c r="AZ13" s="8">
        <f>AZ39*Params!$B$3</f>
        <v>2810.0625</v>
      </c>
      <c r="BA13" s="8">
        <f>BA39*Params!$B$3</f>
        <v>2843.8125</v>
      </c>
      <c r="BB13" s="8">
        <f>BB39*Params!$B$3</f>
        <v>2881.640625</v>
      </c>
      <c r="BC13" s="8">
        <f>BC39*Params!$B$3</f>
        <v>2915.953125</v>
      </c>
      <c r="BD13" s="8">
        <f>BD39*Params!$B$3</f>
        <v>2953.5</v>
      </c>
      <c r="BE13" s="8">
        <f>BE39*Params!$B$3</f>
        <v>2990.882813</v>
      </c>
      <c r="BF13" s="8">
        <f>BF39*Params!$B$3</f>
        <v>3030.9375</v>
      </c>
      <c r="BG13" s="8">
        <f>BG39*Params!$B$3</f>
        <v>3067.945313</v>
      </c>
      <c r="BH13" s="8">
        <f>BH39*Params!$B$3</f>
        <v>3103.992188</v>
      </c>
      <c r="BI13" s="8">
        <f>BI39*Params!$B$3</f>
        <v>3141.84375</v>
      </c>
      <c r="BJ13" s="8">
        <f>BJ39*Params!$B$3</f>
        <v>3174.164063</v>
      </c>
      <c r="BK13" s="8">
        <f>BK39*Params!$B$3</f>
        <v>3209.765625</v>
      </c>
      <c r="BL13" s="8">
        <f>BL39*Params!$B$3</f>
        <v>3242.742188</v>
      </c>
      <c r="BM13" s="8">
        <f>BM39*Params!$B$3</f>
        <v>3273.046875</v>
      </c>
      <c r="BN13" s="8">
        <f>BN39*Params!$B$3</f>
        <v>3310.125</v>
      </c>
      <c r="BO13" s="8">
        <f>BO39*Params!$B$3</f>
        <v>3349.476563</v>
      </c>
      <c r="BP13" s="8">
        <f>BP39*Params!$B$3</f>
        <v>3383.390625</v>
      </c>
      <c r="BQ13" s="8">
        <f>BQ39*Params!$B$3</f>
        <v>3418.429688</v>
      </c>
      <c r="BR13" s="8">
        <f>BR39*Params!$B$3</f>
        <v>3456.234375</v>
      </c>
      <c r="BS13" s="8">
        <f>BS39*Params!$B$3</f>
        <v>3487.007813</v>
      </c>
      <c r="BT13" s="8">
        <f>BT39*Params!$B$3</f>
        <v>3520.875</v>
      </c>
      <c r="BU13" s="8">
        <f>BU39*Params!$B$3</f>
        <v>3560.648438</v>
      </c>
      <c r="BV13" s="8">
        <f>BV39*Params!$B$3</f>
        <v>3593.929688</v>
      </c>
      <c r="BW13" s="8">
        <f>BW39*Params!$B$3</f>
        <v>3626.671875</v>
      </c>
      <c r="BX13" s="8">
        <f>BX39*Params!$B$3</f>
        <v>3662.320313</v>
      </c>
      <c r="BY13" s="8">
        <f>BY39*Params!$B$3</f>
        <v>3696.1875</v>
      </c>
      <c r="BZ13" s="8">
        <f>BZ39*Params!$B$3</f>
        <v>3734.15625</v>
      </c>
      <c r="CA13" s="8">
        <f>CA39*Params!$B$3</f>
        <v>3769.59375</v>
      </c>
      <c r="CB13" s="8">
        <f>CB39*Params!$B$3</f>
        <v>3796.382813</v>
      </c>
      <c r="CC13" s="8">
        <f>CC39*Params!$B$3</f>
        <v>3832.96875</v>
      </c>
      <c r="CD13" s="8">
        <f>CD39*Params!$B$3</f>
        <v>3865.429688</v>
      </c>
      <c r="CE13" s="8">
        <f>CE39*Params!$B$3</f>
        <v>3897.585938</v>
      </c>
      <c r="CF13" s="8">
        <f>CF39*Params!$B$3</f>
        <v>3929.507813</v>
      </c>
      <c r="CG13" s="8">
        <f>CG39*Params!$B$3</f>
        <v>3957.1875</v>
      </c>
      <c r="CH13" s="8">
        <f>CH39*Params!$B$3</f>
        <v>3994.171875</v>
      </c>
      <c r="CI13" s="8">
        <f>CI39*Params!$B$3</f>
        <v>4029.234375</v>
      </c>
      <c r="CJ13" s="8">
        <f>CJ39*Params!$B$3</f>
        <v>4064.601563</v>
      </c>
      <c r="CK13" s="8">
        <f>CK39*Params!$B$3</f>
        <v>4091.742188</v>
      </c>
      <c r="CL13" s="8">
        <f>CL39*Params!$B$3</f>
        <v>4119.703125</v>
      </c>
      <c r="CM13" s="8">
        <f>CM39*Params!$B$3</f>
        <v>4156.242188</v>
      </c>
      <c r="CN13" s="8">
        <f>CN39*Params!$B$3</f>
        <v>4180.78125</v>
      </c>
      <c r="CO13" s="8">
        <f>CO39*Params!$B$3</f>
        <v>4212.960938</v>
      </c>
      <c r="CP13" s="8">
        <f>CP39*Params!$B$3</f>
        <v>4247.671875</v>
      </c>
      <c r="CQ13" s="8">
        <f>CQ39*Params!$B$3</f>
        <v>4274.109375</v>
      </c>
      <c r="CR13" s="8">
        <f>CR39*Params!$B$3</f>
        <v>4307.859375</v>
      </c>
      <c r="CS13" s="8">
        <f>CS39*Params!$B$3</f>
        <v>4343.226563</v>
      </c>
      <c r="CT13" s="8">
        <f>CT39*Params!$B$3</f>
        <v>4371.492188</v>
      </c>
      <c r="CU13" s="8">
        <f>CU39*Params!$B$3</f>
        <v>4398.914063</v>
      </c>
      <c r="CV13" s="8">
        <f>CV39*Params!$B$3</f>
        <v>4400.976563</v>
      </c>
      <c r="CW13" s="8">
        <f>CW39*Params!$B$3</f>
        <v>4406.835938</v>
      </c>
    </row>
    <row r="14">
      <c r="A14" s="17" t="s">
        <v>16</v>
      </c>
    </row>
    <row r="15">
      <c r="A15" s="7"/>
    </row>
    <row r="16">
      <c r="A16" s="7"/>
    </row>
    <row r="17">
      <c r="A17" s="7"/>
    </row>
    <row r="18">
      <c r="A18" s="7"/>
    </row>
    <row r="19">
      <c r="A19" s="22" t="s">
        <v>17</v>
      </c>
      <c r="B19" s="10">
        <f t="shared" ref="B19:CW19" si="3">SUM(B20:B24)</f>
        <v>1690</v>
      </c>
      <c r="C19" s="10">
        <f t="shared" si="3"/>
        <v>0</v>
      </c>
      <c r="D19" s="10">
        <f t="shared" si="3"/>
        <v>10140</v>
      </c>
      <c r="E19" s="10">
        <f t="shared" si="3"/>
        <v>1690</v>
      </c>
      <c r="F19" s="10">
        <f t="shared" si="3"/>
        <v>1690</v>
      </c>
      <c r="G19" s="10">
        <f t="shared" si="3"/>
        <v>1690</v>
      </c>
      <c r="H19" s="10">
        <f t="shared" si="3"/>
        <v>0</v>
      </c>
      <c r="I19" s="10">
        <f t="shared" si="3"/>
        <v>1690</v>
      </c>
      <c r="J19" s="10">
        <f t="shared" si="3"/>
        <v>0</v>
      </c>
      <c r="K19" s="10">
        <f t="shared" si="3"/>
        <v>11830</v>
      </c>
      <c r="L19" s="10">
        <f t="shared" si="3"/>
        <v>6760</v>
      </c>
      <c r="M19" s="10">
        <f t="shared" si="3"/>
        <v>0</v>
      </c>
      <c r="N19" s="10">
        <f t="shared" si="3"/>
        <v>0</v>
      </c>
      <c r="O19" s="10">
        <f t="shared" si="3"/>
        <v>0</v>
      </c>
      <c r="P19" s="10">
        <f t="shared" si="3"/>
        <v>11830</v>
      </c>
      <c r="Q19" s="10">
        <f t="shared" si="3"/>
        <v>0</v>
      </c>
      <c r="R19" s="10">
        <f t="shared" si="3"/>
        <v>0</v>
      </c>
      <c r="S19" s="10">
        <f t="shared" si="3"/>
        <v>0</v>
      </c>
      <c r="T19" s="10">
        <f t="shared" si="3"/>
        <v>0</v>
      </c>
      <c r="U19" s="10">
        <f t="shared" si="3"/>
        <v>1690</v>
      </c>
      <c r="V19" s="10">
        <f t="shared" si="3"/>
        <v>0</v>
      </c>
      <c r="W19" s="10">
        <f t="shared" si="3"/>
        <v>0</v>
      </c>
      <c r="X19" s="10">
        <f t="shared" si="3"/>
        <v>0</v>
      </c>
      <c r="Y19" s="10">
        <f t="shared" si="3"/>
        <v>0</v>
      </c>
      <c r="Z19" s="10">
        <f t="shared" si="3"/>
        <v>0</v>
      </c>
      <c r="AA19" s="10">
        <f t="shared" si="3"/>
        <v>0</v>
      </c>
      <c r="AB19" s="10">
        <f t="shared" si="3"/>
        <v>0</v>
      </c>
      <c r="AC19" s="10">
        <f t="shared" si="3"/>
        <v>0</v>
      </c>
      <c r="AD19" s="10">
        <f t="shared" si="3"/>
        <v>0</v>
      </c>
      <c r="AE19" s="10">
        <f t="shared" si="3"/>
        <v>0</v>
      </c>
      <c r="AF19" s="10">
        <f t="shared" si="3"/>
        <v>0</v>
      </c>
      <c r="AG19" s="10">
        <f t="shared" si="3"/>
        <v>0</v>
      </c>
      <c r="AH19" s="10">
        <f t="shared" si="3"/>
        <v>0</v>
      </c>
      <c r="AI19" s="10">
        <f t="shared" si="3"/>
        <v>0</v>
      </c>
      <c r="AJ19" s="10">
        <f t="shared" si="3"/>
        <v>0</v>
      </c>
      <c r="AK19" s="10">
        <f t="shared" si="3"/>
        <v>0</v>
      </c>
      <c r="AL19" s="10">
        <f t="shared" si="3"/>
        <v>0</v>
      </c>
      <c r="AM19" s="10">
        <f t="shared" si="3"/>
        <v>0</v>
      </c>
      <c r="AN19" s="10">
        <f t="shared" si="3"/>
        <v>0</v>
      </c>
      <c r="AO19" s="10">
        <f t="shared" si="3"/>
        <v>0</v>
      </c>
      <c r="AP19" s="10">
        <f t="shared" si="3"/>
        <v>0</v>
      </c>
      <c r="AQ19" s="10">
        <f t="shared" si="3"/>
        <v>0</v>
      </c>
      <c r="AR19" s="10">
        <f t="shared" si="3"/>
        <v>0</v>
      </c>
      <c r="AS19" s="10">
        <f t="shared" si="3"/>
        <v>0</v>
      </c>
      <c r="AT19" s="10">
        <f t="shared" si="3"/>
        <v>0</v>
      </c>
      <c r="AU19" s="10">
        <f t="shared" si="3"/>
        <v>0</v>
      </c>
      <c r="AV19" s="10">
        <f t="shared" si="3"/>
        <v>0</v>
      </c>
      <c r="AW19" s="10">
        <f t="shared" si="3"/>
        <v>0</v>
      </c>
      <c r="AX19" s="10">
        <f t="shared" si="3"/>
        <v>0</v>
      </c>
      <c r="AY19" s="10">
        <f t="shared" si="3"/>
        <v>11830</v>
      </c>
      <c r="AZ19" s="10">
        <f t="shared" si="3"/>
        <v>0</v>
      </c>
      <c r="BA19" s="10">
        <f t="shared" si="3"/>
        <v>0</v>
      </c>
      <c r="BB19" s="10">
        <f t="shared" si="3"/>
        <v>0</v>
      </c>
      <c r="BC19" s="10">
        <f t="shared" si="3"/>
        <v>0</v>
      </c>
      <c r="BD19" s="10">
        <f t="shared" si="3"/>
        <v>0</v>
      </c>
      <c r="BE19" s="10">
        <f t="shared" si="3"/>
        <v>0</v>
      </c>
      <c r="BF19" s="10">
        <f t="shared" si="3"/>
        <v>0</v>
      </c>
      <c r="BG19" s="10">
        <f t="shared" si="3"/>
        <v>0</v>
      </c>
      <c r="BH19" s="10">
        <f t="shared" si="3"/>
        <v>0</v>
      </c>
      <c r="BI19" s="10">
        <f t="shared" si="3"/>
        <v>0</v>
      </c>
      <c r="BJ19" s="10">
        <f t="shared" si="3"/>
        <v>0</v>
      </c>
      <c r="BK19" s="10">
        <f t="shared" si="3"/>
        <v>0</v>
      </c>
      <c r="BL19" s="10">
        <f t="shared" si="3"/>
        <v>0</v>
      </c>
      <c r="BM19" s="10">
        <f t="shared" si="3"/>
        <v>0</v>
      </c>
      <c r="BN19" s="10">
        <f t="shared" si="3"/>
        <v>0</v>
      </c>
      <c r="BO19" s="10">
        <f t="shared" si="3"/>
        <v>0</v>
      </c>
      <c r="BP19" s="10">
        <f t="shared" si="3"/>
        <v>0</v>
      </c>
      <c r="BQ19" s="10">
        <f t="shared" si="3"/>
        <v>0</v>
      </c>
      <c r="BR19" s="10">
        <f t="shared" si="3"/>
        <v>0</v>
      </c>
      <c r="BS19" s="10">
        <f t="shared" si="3"/>
        <v>0</v>
      </c>
      <c r="BT19" s="10">
        <f t="shared" si="3"/>
        <v>0</v>
      </c>
      <c r="BU19" s="10">
        <f t="shared" si="3"/>
        <v>0</v>
      </c>
      <c r="BV19" s="10">
        <f t="shared" si="3"/>
        <v>0</v>
      </c>
      <c r="BW19" s="10">
        <f t="shared" si="3"/>
        <v>0</v>
      </c>
      <c r="BX19" s="10">
        <f t="shared" si="3"/>
        <v>0</v>
      </c>
      <c r="BY19" s="10">
        <f t="shared" si="3"/>
        <v>0</v>
      </c>
      <c r="BZ19" s="10">
        <f t="shared" si="3"/>
        <v>0</v>
      </c>
      <c r="CA19" s="10">
        <f t="shared" si="3"/>
        <v>0</v>
      </c>
      <c r="CB19" s="10">
        <f t="shared" si="3"/>
        <v>0</v>
      </c>
      <c r="CC19" s="10">
        <f t="shared" si="3"/>
        <v>0</v>
      </c>
      <c r="CD19" s="10">
        <f t="shared" si="3"/>
        <v>0</v>
      </c>
      <c r="CE19" s="10">
        <f t="shared" si="3"/>
        <v>0</v>
      </c>
      <c r="CF19" s="10">
        <f t="shared" si="3"/>
        <v>0</v>
      </c>
      <c r="CG19" s="10">
        <f t="shared" si="3"/>
        <v>0</v>
      </c>
      <c r="CH19" s="10">
        <f t="shared" si="3"/>
        <v>0</v>
      </c>
      <c r="CI19" s="10">
        <f t="shared" si="3"/>
        <v>0</v>
      </c>
      <c r="CJ19" s="10">
        <f t="shared" si="3"/>
        <v>0</v>
      </c>
      <c r="CK19" s="10">
        <f t="shared" si="3"/>
        <v>0</v>
      </c>
      <c r="CL19" s="10">
        <f t="shared" si="3"/>
        <v>0</v>
      </c>
      <c r="CM19" s="10">
        <f t="shared" si="3"/>
        <v>0</v>
      </c>
      <c r="CN19" s="10">
        <f t="shared" si="3"/>
        <v>0</v>
      </c>
      <c r="CO19" s="10">
        <f t="shared" si="3"/>
        <v>0</v>
      </c>
      <c r="CP19" s="10">
        <f t="shared" si="3"/>
        <v>0</v>
      </c>
      <c r="CQ19" s="10">
        <f t="shared" si="3"/>
        <v>0</v>
      </c>
      <c r="CR19" s="10">
        <f t="shared" si="3"/>
        <v>0</v>
      </c>
      <c r="CS19" s="10">
        <f t="shared" si="3"/>
        <v>0</v>
      </c>
      <c r="CT19" s="10">
        <f t="shared" si="3"/>
        <v>0</v>
      </c>
      <c r="CU19" s="10">
        <f t="shared" si="3"/>
        <v>0</v>
      </c>
      <c r="CV19" s="10">
        <f t="shared" si="3"/>
        <v>0</v>
      </c>
      <c r="CW19" s="10">
        <f t="shared" si="3"/>
        <v>0</v>
      </c>
    </row>
    <row r="20">
      <c r="A20" s="20" t="s">
        <v>18</v>
      </c>
      <c r="B20" s="21">
        <f>Inventory!B6</f>
        <v>1690</v>
      </c>
      <c r="C20" s="21">
        <f>Inventory!C6</f>
        <v>0</v>
      </c>
      <c r="D20" s="21">
        <f>Inventory!D6</f>
        <v>10140</v>
      </c>
      <c r="E20" s="21">
        <f>Inventory!E6</f>
        <v>1690</v>
      </c>
      <c r="F20" s="21">
        <f>Inventory!F6</f>
        <v>1690</v>
      </c>
      <c r="G20" s="21">
        <f>Inventory!G6</f>
        <v>1690</v>
      </c>
      <c r="H20" s="21">
        <f>Inventory!H6</f>
        <v>0</v>
      </c>
      <c r="I20" s="21">
        <f>Inventory!I6</f>
        <v>1690</v>
      </c>
      <c r="J20" s="21">
        <f>Inventory!J6</f>
        <v>0</v>
      </c>
      <c r="K20" s="21">
        <f>Inventory!K6</f>
        <v>11830</v>
      </c>
      <c r="L20" s="21">
        <f>Inventory!L6</f>
        <v>6760</v>
      </c>
      <c r="M20" s="21">
        <f>Inventory!M6</f>
        <v>0</v>
      </c>
      <c r="N20" s="21">
        <f>Inventory!N6</f>
        <v>0</v>
      </c>
      <c r="O20" s="21">
        <f>Inventory!O6</f>
        <v>0</v>
      </c>
      <c r="P20" s="21">
        <f>Inventory!P6</f>
        <v>11830</v>
      </c>
      <c r="Q20" s="21">
        <f>Inventory!Q6</f>
        <v>0</v>
      </c>
      <c r="R20" s="21">
        <f>Inventory!R6</f>
        <v>0</v>
      </c>
      <c r="S20" s="21">
        <f>Inventory!S6</f>
        <v>0</v>
      </c>
      <c r="T20" s="21">
        <f>Inventory!T6</f>
        <v>0</v>
      </c>
      <c r="U20" s="21">
        <f>Inventory!U6</f>
        <v>1690</v>
      </c>
      <c r="V20" s="21">
        <f>Inventory!V6</f>
        <v>0</v>
      </c>
      <c r="W20" s="21">
        <f>Inventory!W6</f>
        <v>0</v>
      </c>
      <c r="X20" s="21">
        <f>Inventory!X6</f>
        <v>0</v>
      </c>
      <c r="Y20" s="21">
        <f>Inventory!Y6</f>
        <v>0</v>
      </c>
      <c r="Z20" s="21">
        <f>Inventory!Z6</f>
        <v>0</v>
      </c>
      <c r="AA20" s="21">
        <f>Inventory!AA6</f>
        <v>0</v>
      </c>
      <c r="AB20" s="21">
        <f>Inventory!AB6</f>
        <v>0</v>
      </c>
      <c r="AC20" s="21">
        <f>Inventory!AC6</f>
        <v>0</v>
      </c>
      <c r="AD20" s="21">
        <f>Inventory!AD6</f>
        <v>0</v>
      </c>
      <c r="AE20" s="21">
        <f>Inventory!AE6</f>
        <v>0</v>
      </c>
      <c r="AF20" s="21">
        <f>Inventory!AF6</f>
        <v>0</v>
      </c>
      <c r="AG20" s="21">
        <f>Inventory!AG6</f>
        <v>0</v>
      </c>
      <c r="AH20" s="21">
        <f>Inventory!AH6</f>
        <v>0</v>
      </c>
      <c r="AI20" s="21">
        <f>Inventory!AI6</f>
        <v>0</v>
      </c>
      <c r="AJ20" s="21">
        <f>Inventory!AJ6</f>
        <v>0</v>
      </c>
      <c r="AK20" s="21">
        <f>Inventory!AK6</f>
        <v>0</v>
      </c>
      <c r="AL20" s="21">
        <f>Inventory!AL6</f>
        <v>0</v>
      </c>
      <c r="AM20" s="21">
        <f>Inventory!AM6</f>
        <v>0</v>
      </c>
      <c r="AN20" s="21">
        <f>Inventory!AN6</f>
        <v>0</v>
      </c>
      <c r="AO20" s="21">
        <f>Inventory!AO6</f>
        <v>0</v>
      </c>
      <c r="AP20" s="21">
        <f>Inventory!AP6</f>
        <v>0</v>
      </c>
      <c r="AQ20" s="21">
        <f>Inventory!AQ6</f>
        <v>0</v>
      </c>
      <c r="AR20" s="21">
        <f>Inventory!AR6</f>
        <v>0</v>
      </c>
      <c r="AS20" s="21">
        <f>Inventory!AS6</f>
        <v>0</v>
      </c>
      <c r="AT20" s="21">
        <f>Inventory!AT6</f>
        <v>0</v>
      </c>
      <c r="AU20" s="21">
        <f>Inventory!AU6</f>
        <v>0</v>
      </c>
      <c r="AV20" s="21">
        <f>Inventory!AV6</f>
        <v>0</v>
      </c>
      <c r="AW20" s="21">
        <f>Inventory!AW6</f>
        <v>0</v>
      </c>
      <c r="AX20" s="21">
        <f>Inventory!AX6</f>
        <v>0</v>
      </c>
      <c r="AY20" s="21">
        <f>Inventory!AY6</f>
        <v>11830</v>
      </c>
      <c r="AZ20" s="21">
        <f>Inventory!AZ6</f>
        <v>0</v>
      </c>
      <c r="BA20" s="21">
        <f>Inventory!BA6</f>
        <v>0</v>
      </c>
      <c r="BB20" s="21">
        <f>Inventory!BB6</f>
        <v>0</v>
      </c>
      <c r="BC20" s="21">
        <f>Inventory!BC6</f>
        <v>0</v>
      </c>
      <c r="BD20" s="21">
        <f>Inventory!BD6</f>
        <v>0</v>
      </c>
      <c r="BE20" s="21">
        <f>Inventory!BE6</f>
        <v>0</v>
      </c>
      <c r="BF20" s="21">
        <f>Inventory!BF6</f>
        <v>0</v>
      </c>
      <c r="BG20" s="21">
        <f>Inventory!BG6</f>
        <v>0</v>
      </c>
      <c r="BH20" s="21">
        <f>Inventory!BH6</f>
        <v>0</v>
      </c>
      <c r="BI20" s="21">
        <f>Inventory!BI6</f>
        <v>0</v>
      </c>
      <c r="BJ20" s="21">
        <f>Inventory!BJ6</f>
        <v>0</v>
      </c>
      <c r="BK20" s="21">
        <f>Inventory!BK6</f>
        <v>0</v>
      </c>
      <c r="BL20" s="21">
        <f>Inventory!BL6</f>
        <v>0</v>
      </c>
      <c r="BM20" s="21">
        <f>Inventory!BM6</f>
        <v>0</v>
      </c>
      <c r="BN20" s="21">
        <f>Inventory!BN6</f>
        <v>0</v>
      </c>
      <c r="BO20" s="21">
        <f>Inventory!BO6</f>
        <v>0</v>
      </c>
      <c r="BP20" s="21">
        <f>Inventory!BP6</f>
        <v>0</v>
      </c>
      <c r="BQ20" s="21">
        <f>Inventory!BQ6</f>
        <v>0</v>
      </c>
      <c r="BR20" s="21">
        <f>Inventory!BR6</f>
        <v>0</v>
      </c>
      <c r="BS20" s="21">
        <f>Inventory!BS6</f>
        <v>0</v>
      </c>
      <c r="BT20" s="21">
        <f>Inventory!BT6</f>
        <v>0</v>
      </c>
      <c r="BU20" s="21">
        <f>Inventory!BU6</f>
        <v>0</v>
      </c>
      <c r="BV20" s="21">
        <f>Inventory!BV6</f>
        <v>0</v>
      </c>
      <c r="BW20" s="21">
        <f>Inventory!BW6</f>
        <v>0</v>
      </c>
      <c r="BX20" s="21">
        <f>Inventory!BX6</f>
        <v>0</v>
      </c>
      <c r="BY20" s="21">
        <f>Inventory!BY6</f>
        <v>0</v>
      </c>
      <c r="BZ20" s="21">
        <f>Inventory!BZ6</f>
        <v>0</v>
      </c>
      <c r="CA20" s="21">
        <f>Inventory!CA6</f>
        <v>0</v>
      </c>
      <c r="CB20" s="21">
        <f>Inventory!CB6</f>
        <v>0</v>
      </c>
      <c r="CC20" s="21">
        <f>Inventory!CC6</f>
        <v>0</v>
      </c>
      <c r="CD20" s="21">
        <f>Inventory!CD6</f>
        <v>0</v>
      </c>
      <c r="CE20" s="21">
        <f>Inventory!CE6</f>
        <v>0</v>
      </c>
      <c r="CF20" s="21">
        <f>Inventory!CF6</f>
        <v>0</v>
      </c>
      <c r="CG20" s="21">
        <f>Inventory!CG6</f>
        <v>0</v>
      </c>
      <c r="CH20" s="21">
        <f>Inventory!CH6</f>
        <v>0</v>
      </c>
      <c r="CI20" s="21">
        <f>Inventory!CI6</f>
        <v>0</v>
      </c>
      <c r="CJ20" s="21">
        <f>Inventory!CJ6</f>
        <v>0</v>
      </c>
      <c r="CK20" s="21">
        <f>Inventory!CK6</f>
        <v>0</v>
      </c>
      <c r="CL20" s="21">
        <f>Inventory!CL6</f>
        <v>0</v>
      </c>
      <c r="CM20" s="21">
        <f>Inventory!CM6</f>
        <v>0</v>
      </c>
      <c r="CN20" s="21">
        <f>Inventory!CN6</f>
        <v>0</v>
      </c>
      <c r="CO20" s="21">
        <f>Inventory!CO6</f>
        <v>0</v>
      </c>
      <c r="CP20" s="21">
        <f>Inventory!CP6</f>
        <v>0</v>
      </c>
      <c r="CQ20" s="21">
        <f>Inventory!CQ6</f>
        <v>0</v>
      </c>
      <c r="CR20" s="21">
        <f>Inventory!CR6</f>
        <v>0</v>
      </c>
      <c r="CS20" s="21">
        <f>Inventory!CS6</f>
        <v>0</v>
      </c>
      <c r="CT20" s="21">
        <f>Inventory!CT6</f>
        <v>0</v>
      </c>
      <c r="CU20" s="21">
        <f>Inventory!CU6</f>
        <v>0</v>
      </c>
      <c r="CV20" s="21">
        <f>Inventory!CV6</f>
        <v>0</v>
      </c>
      <c r="CW20" s="21">
        <f>Inventory!CW6</f>
        <v>0</v>
      </c>
    </row>
    <row r="21">
      <c r="A21" s="17" t="s">
        <v>19</v>
      </c>
    </row>
    <row r="22">
      <c r="A22" s="4"/>
    </row>
    <row r="23">
      <c r="A23" s="4"/>
    </row>
    <row r="24">
      <c r="A24" s="4"/>
    </row>
    <row r="25">
      <c r="A25" s="4"/>
    </row>
    <row r="26">
      <c r="A26" s="13" t="s">
        <v>20</v>
      </c>
      <c r="B26" s="6">
        <f t="shared" ref="B26:CW26" si="4">SUM(B27:B28)</f>
        <v>441.953125</v>
      </c>
      <c r="C26" s="6">
        <f t="shared" si="4"/>
        <v>631.28125</v>
      </c>
      <c r="D26" s="6">
        <f t="shared" si="4"/>
        <v>2028.734375</v>
      </c>
      <c r="E26" s="6">
        <f t="shared" si="4"/>
        <v>2653.125</v>
      </c>
      <c r="F26" s="6">
        <f t="shared" si="4"/>
        <v>3394.203125</v>
      </c>
      <c r="G26" s="6">
        <f t="shared" si="4"/>
        <v>4201.398438</v>
      </c>
      <c r="H26" s="6">
        <f t="shared" si="4"/>
        <v>4734.765625</v>
      </c>
      <c r="I26" s="6">
        <f t="shared" si="4"/>
        <v>5315.835938</v>
      </c>
      <c r="J26" s="6">
        <f t="shared" si="4"/>
        <v>5840.507813</v>
      </c>
      <c r="K26" s="6">
        <f t="shared" si="4"/>
        <v>6730.023438</v>
      </c>
      <c r="L26" s="6">
        <f t="shared" si="4"/>
        <v>7392.84375</v>
      </c>
      <c r="M26" s="6">
        <f t="shared" si="4"/>
        <v>7898.15625</v>
      </c>
      <c r="N26" s="6">
        <f t="shared" si="4"/>
        <v>8423.21875</v>
      </c>
      <c r="O26" s="6">
        <f t="shared" si="4"/>
        <v>8861.921875</v>
      </c>
      <c r="P26" s="6">
        <f t="shared" si="4"/>
        <v>10294.96094</v>
      </c>
      <c r="Q26" s="6">
        <f t="shared" si="4"/>
        <v>10732.90625</v>
      </c>
      <c r="R26" s="6">
        <f t="shared" si="4"/>
        <v>11201.94531</v>
      </c>
      <c r="S26" s="6">
        <f t="shared" si="4"/>
        <v>11664.91406</v>
      </c>
      <c r="T26" s="6">
        <f t="shared" si="4"/>
        <v>12046.52344</v>
      </c>
      <c r="U26" s="6">
        <f t="shared" si="4"/>
        <v>12678.08594</v>
      </c>
      <c r="V26" s="6">
        <f t="shared" si="4"/>
        <v>13088.40625</v>
      </c>
      <c r="W26" s="6">
        <f t="shared" si="4"/>
        <v>13527.5</v>
      </c>
      <c r="X26" s="6">
        <f t="shared" si="4"/>
        <v>13956.50781</v>
      </c>
      <c r="Y26" s="6">
        <f t="shared" si="4"/>
        <v>14354.35938</v>
      </c>
      <c r="Z26" s="6">
        <f t="shared" si="4"/>
        <v>14741.97656</v>
      </c>
      <c r="AA26" s="6">
        <f t="shared" si="4"/>
        <v>15120.30469</v>
      </c>
      <c r="AB26" s="6">
        <f t="shared" si="4"/>
        <v>15676.46875</v>
      </c>
      <c r="AC26" s="6">
        <f t="shared" si="4"/>
        <v>15996.525</v>
      </c>
      <c r="AD26" s="6">
        <f t="shared" si="4"/>
        <v>16379.29844</v>
      </c>
      <c r="AE26" s="6">
        <f t="shared" si="4"/>
        <v>16777.32969</v>
      </c>
      <c r="AF26" s="6">
        <f t="shared" si="4"/>
        <v>17122.68125</v>
      </c>
      <c r="AG26" s="6">
        <f t="shared" si="4"/>
        <v>17526.8375</v>
      </c>
      <c r="AH26" s="6">
        <f t="shared" si="4"/>
        <v>17874.48594</v>
      </c>
      <c r="AI26" s="6">
        <f t="shared" si="4"/>
        <v>18197.69219</v>
      </c>
      <c r="AJ26" s="6">
        <f t="shared" si="4"/>
        <v>18529.60625</v>
      </c>
      <c r="AK26" s="6">
        <f t="shared" si="4"/>
        <v>18870.03594</v>
      </c>
      <c r="AL26" s="6">
        <f t="shared" si="4"/>
        <v>19233.98906</v>
      </c>
      <c r="AM26" s="6">
        <f t="shared" si="4"/>
        <v>19549.15313</v>
      </c>
      <c r="AN26" s="6">
        <f t="shared" si="4"/>
        <v>20037.27969</v>
      </c>
      <c r="AO26" s="6">
        <f t="shared" si="4"/>
        <v>20369.26031</v>
      </c>
      <c r="AP26" s="6">
        <f t="shared" si="4"/>
        <v>20715.67906</v>
      </c>
      <c r="AQ26" s="6">
        <f t="shared" si="4"/>
        <v>21061.2775</v>
      </c>
      <c r="AR26" s="6">
        <f t="shared" si="4"/>
        <v>21324.26969</v>
      </c>
      <c r="AS26" s="6">
        <f t="shared" si="4"/>
        <v>21611.86656</v>
      </c>
      <c r="AT26" s="6">
        <f t="shared" si="4"/>
        <v>21948.03063</v>
      </c>
      <c r="AU26" s="6">
        <f t="shared" si="4"/>
        <v>22252.82938</v>
      </c>
      <c r="AV26" s="6">
        <f t="shared" si="4"/>
        <v>22568.40438</v>
      </c>
      <c r="AW26" s="6">
        <f t="shared" si="4"/>
        <v>22884.22469</v>
      </c>
      <c r="AX26" s="6">
        <f t="shared" si="4"/>
        <v>23168.18719</v>
      </c>
      <c r="AY26" s="6">
        <f t="shared" si="4"/>
        <v>24113.92938</v>
      </c>
      <c r="AZ26" s="6">
        <f t="shared" si="4"/>
        <v>24593.66</v>
      </c>
      <c r="BA26" s="6">
        <f t="shared" si="4"/>
        <v>24835.234</v>
      </c>
      <c r="BB26" s="6">
        <f t="shared" si="4"/>
        <v>25126.65088</v>
      </c>
      <c r="BC26" s="6">
        <f t="shared" si="4"/>
        <v>25393.45838</v>
      </c>
      <c r="BD26" s="6">
        <f t="shared" si="4"/>
        <v>25656.2865</v>
      </c>
      <c r="BE26" s="6">
        <f t="shared" si="4"/>
        <v>25948.82119</v>
      </c>
      <c r="BF26" s="6">
        <f t="shared" si="4"/>
        <v>26229.204</v>
      </c>
      <c r="BG26" s="6">
        <f t="shared" si="4"/>
        <v>26535.50919</v>
      </c>
      <c r="BH26" s="6">
        <f t="shared" si="4"/>
        <v>26814.45731</v>
      </c>
      <c r="BI26" s="6">
        <f t="shared" si="4"/>
        <v>27079.41825</v>
      </c>
      <c r="BJ26" s="6">
        <f t="shared" si="4"/>
        <v>27342.26294</v>
      </c>
      <c r="BK26" s="6">
        <f t="shared" si="4"/>
        <v>27653.97388</v>
      </c>
      <c r="BL26" s="6">
        <f t="shared" si="4"/>
        <v>28114.74006</v>
      </c>
      <c r="BM26" s="6">
        <f t="shared" si="4"/>
        <v>28332.72928</v>
      </c>
      <c r="BN26" s="6">
        <f t="shared" si="4"/>
        <v>28621.55815</v>
      </c>
      <c r="BO26" s="6">
        <f t="shared" si="4"/>
        <v>28926.30109</v>
      </c>
      <c r="BP26" s="6">
        <f t="shared" si="4"/>
        <v>29163.69953</v>
      </c>
      <c r="BQ26" s="6">
        <f t="shared" si="4"/>
        <v>29442.91346</v>
      </c>
      <c r="BR26" s="6">
        <f t="shared" si="4"/>
        <v>29707.54628</v>
      </c>
      <c r="BS26" s="6">
        <f t="shared" si="4"/>
        <v>29974.93589</v>
      </c>
      <c r="BT26" s="6">
        <f t="shared" si="4"/>
        <v>30241.2882</v>
      </c>
      <c r="BU26" s="6">
        <f t="shared" si="4"/>
        <v>30519.70226</v>
      </c>
      <c r="BV26" s="6">
        <f t="shared" si="4"/>
        <v>30792.93376</v>
      </c>
      <c r="BW26" s="6">
        <f t="shared" si="4"/>
        <v>31090.87908</v>
      </c>
      <c r="BX26" s="6">
        <f t="shared" si="4"/>
        <v>31593.34141</v>
      </c>
      <c r="BY26" s="6">
        <f t="shared" si="4"/>
        <v>31836.85377</v>
      </c>
      <c r="BZ26" s="6">
        <f t="shared" si="4"/>
        <v>32134.84522</v>
      </c>
      <c r="CA26" s="6">
        <f t="shared" si="4"/>
        <v>32415.11792</v>
      </c>
      <c r="CB26" s="6">
        <f t="shared" si="4"/>
        <v>32602.64135</v>
      </c>
      <c r="CC26" s="6">
        <f t="shared" si="4"/>
        <v>32896.07747</v>
      </c>
      <c r="CD26" s="6">
        <f t="shared" si="4"/>
        <v>33123.30403</v>
      </c>
      <c r="CE26" s="6">
        <f t="shared" si="4"/>
        <v>33405.57088</v>
      </c>
      <c r="CF26" s="6">
        <f t="shared" si="4"/>
        <v>33661.23421</v>
      </c>
      <c r="CG26" s="6">
        <f t="shared" si="4"/>
        <v>33854.99202</v>
      </c>
      <c r="CH26" s="6">
        <f t="shared" si="4"/>
        <v>34158.17167</v>
      </c>
      <c r="CI26" s="6">
        <f t="shared" si="4"/>
        <v>34479.23417</v>
      </c>
      <c r="CJ26" s="6">
        <f t="shared" si="4"/>
        <v>35005.02009</v>
      </c>
      <c r="CK26" s="6">
        <f t="shared" si="4"/>
        <v>35202.0907</v>
      </c>
      <c r="CL26" s="6">
        <f t="shared" si="4"/>
        <v>35433.24849</v>
      </c>
      <c r="CM26" s="6">
        <f t="shared" si="4"/>
        <v>35724.45314</v>
      </c>
      <c r="CN26" s="6">
        <f t="shared" si="4"/>
        <v>35896.22658</v>
      </c>
      <c r="CO26" s="6">
        <f t="shared" si="4"/>
        <v>36162.5524</v>
      </c>
      <c r="CP26" s="6">
        <f t="shared" si="4"/>
        <v>36405.52896</v>
      </c>
      <c r="CQ26" s="6">
        <f t="shared" si="4"/>
        <v>36653.48188</v>
      </c>
      <c r="CR26" s="6">
        <f t="shared" si="4"/>
        <v>36925.1631</v>
      </c>
      <c r="CS26" s="6">
        <f t="shared" si="4"/>
        <v>37172.73341</v>
      </c>
      <c r="CT26" s="6">
        <f t="shared" si="4"/>
        <v>37419.31071</v>
      </c>
      <c r="CU26" s="6">
        <f t="shared" si="4"/>
        <v>37694.45134</v>
      </c>
      <c r="CV26" s="6">
        <f t="shared" si="4"/>
        <v>38014.926</v>
      </c>
      <c r="CW26" s="6">
        <f t="shared" si="4"/>
        <v>38063.73649</v>
      </c>
    </row>
    <row r="27">
      <c r="A27" s="23" t="s">
        <v>8</v>
      </c>
      <c r="B27" s="8">
        <f>B6*Params!$B$4</f>
        <v>250</v>
      </c>
      <c r="C27" s="8">
        <f>C6*Params!$B$4</f>
        <v>250</v>
      </c>
      <c r="D27" s="8">
        <f>D6*Params!$B$4</f>
        <v>1025</v>
      </c>
      <c r="E27" s="8">
        <f>E6*Params!$B$4</f>
        <v>1065</v>
      </c>
      <c r="F27" s="8">
        <f>F6*Params!$B$4</f>
        <v>1265</v>
      </c>
      <c r="G27" s="8">
        <f>G6*Params!$B$4</f>
        <v>1465</v>
      </c>
      <c r="H27" s="8">
        <f>H6*Params!$B$4</f>
        <v>1465</v>
      </c>
      <c r="I27" s="8">
        <f>I6*Params!$B$4</f>
        <v>1515</v>
      </c>
      <c r="J27" s="8">
        <f>J6*Params!$B$4</f>
        <v>1515</v>
      </c>
      <c r="K27" s="8">
        <f>K6*Params!$B$4</f>
        <v>1870</v>
      </c>
      <c r="L27" s="8">
        <f>L6*Params!$B$4</f>
        <v>2070</v>
      </c>
      <c r="M27" s="8">
        <f>M6*Params!$B$4</f>
        <v>2070</v>
      </c>
      <c r="N27" s="8">
        <f>N6*Params!$B$4</f>
        <v>2095</v>
      </c>
      <c r="O27" s="8">
        <f>O6*Params!$B$4</f>
        <v>2095</v>
      </c>
      <c r="P27" s="8">
        <f>P6*Params!$B$4</f>
        <v>3047.5</v>
      </c>
      <c r="Q27" s="8">
        <f>Q6*Params!$B$4</f>
        <v>3051.5</v>
      </c>
      <c r="R27" s="8">
        <f>R6*Params!$B$4</f>
        <v>3071.5</v>
      </c>
      <c r="S27" s="8">
        <f>S6*Params!$B$4</f>
        <v>3091.5</v>
      </c>
      <c r="T27" s="8">
        <f>T6*Params!$B$4</f>
        <v>3091.5</v>
      </c>
      <c r="U27" s="8">
        <f>U6*Params!$B$4</f>
        <v>3296.5</v>
      </c>
      <c r="V27" s="8">
        <f>V6*Params!$B$4</f>
        <v>3296.5</v>
      </c>
      <c r="W27" s="8">
        <f>W6*Params!$B$4</f>
        <v>3332</v>
      </c>
      <c r="X27" s="8">
        <f>X6*Params!$B$4</f>
        <v>3352</v>
      </c>
      <c r="Y27" s="8">
        <f>Y6*Params!$B$4</f>
        <v>3352</v>
      </c>
      <c r="Z27" s="8">
        <f>Z6*Params!$B$4</f>
        <v>3379.5</v>
      </c>
      <c r="AA27" s="8">
        <f>AA6*Params!$B$4</f>
        <v>3379.5</v>
      </c>
      <c r="AB27" s="8">
        <f>AB6*Params!$B$4</f>
        <v>3552.25</v>
      </c>
      <c r="AC27" s="8">
        <f>AC6*Params!$B$4</f>
        <v>3556.65</v>
      </c>
      <c r="AD27" s="8">
        <f>AD6*Params!$B$4</f>
        <v>3578.65</v>
      </c>
      <c r="AE27" s="8">
        <f>AE6*Params!$B$4</f>
        <v>3600.65</v>
      </c>
      <c r="AF27" s="8">
        <f>AF6*Params!$B$4</f>
        <v>3600.65</v>
      </c>
      <c r="AG27" s="8">
        <f>AG6*Params!$B$4</f>
        <v>3626.15</v>
      </c>
      <c r="AH27" s="8">
        <f>AH6*Params!$B$4</f>
        <v>3626.15</v>
      </c>
      <c r="AI27" s="8">
        <f>AI6*Params!$B$4</f>
        <v>3665.2</v>
      </c>
      <c r="AJ27" s="8">
        <f>AJ6*Params!$B$4</f>
        <v>3687.2</v>
      </c>
      <c r="AK27" s="8">
        <f>AK6*Params!$B$4</f>
        <v>3687.2</v>
      </c>
      <c r="AL27" s="8">
        <f>AL6*Params!$B$4</f>
        <v>3717.45</v>
      </c>
      <c r="AM27" s="8">
        <f>AM6*Params!$B$4</f>
        <v>3717.45</v>
      </c>
      <c r="AN27" s="8">
        <f>AN6*Params!$B$4</f>
        <v>3907.475</v>
      </c>
      <c r="AO27" s="8">
        <f>AO6*Params!$B$4</f>
        <v>3912.315</v>
      </c>
      <c r="AP27" s="8">
        <f>AP6*Params!$B$4</f>
        <v>3936.515</v>
      </c>
      <c r="AQ27" s="8">
        <f>AQ6*Params!$B$4</f>
        <v>3960.715</v>
      </c>
      <c r="AR27" s="8">
        <f>AR6*Params!$B$4</f>
        <v>3960.715</v>
      </c>
      <c r="AS27" s="8">
        <f>AS6*Params!$B$4</f>
        <v>3988.765</v>
      </c>
      <c r="AT27" s="8">
        <f>AT6*Params!$B$4</f>
        <v>3988.765</v>
      </c>
      <c r="AU27" s="8">
        <f>AU6*Params!$B$4</f>
        <v>4031.72</v>
      </c>
      <c r="AV27" s="8">
        <f>AV6*Params!$B$4</f>
        <v>4055.92</v>
      </c>
      <c r="AW27" s="8">
        <f>AW6*Params!$B$4</f>
        <v>4055.92</v>
      </c>
      <c r="AX27" s="8">
        <f>AX6*Params!$B$4</f>
        <v>4089.195</v>
      </c>
      <c r="AY27" s="8">
        <f>AY6*Params!$B$4</f>
        <v>4714.195</v>
      </c>
      <c r="AZ27" s="8">
        <f>AZ6*Params!$B$4</f>
        <v>4923.2225</v>
      </c>
      <c r="BA27" s="8">
        <f>BA6*Params!$B$4</f>
        <v>4928.5465</v>
      </c>
      <c r="BB27" s="8">
        <f>BB6*Params!$B$4</f>
        <v>4955.1665</v>
      </c>
      <c r="BC27" s="8">
        <f>BC6*Params!$B$4</f>
        <v>4981.7865</v>
      </c>
      <c r="BD27" s="8">
        <f>BD6*Params!$B$4</f>
        <v>4981.7865</v>
      </c>
      <c r="BE27" s="8">
        <f>BE6*Params!$B$4</f>
        <v>5012.6415</v>
      </c>
      <c r="BF27" s="8">
        <f>BF6*Params!$B$4</f>
        <v>5012.6415</v>
      </c>
      <c r="BG27" s="8">
        <f>BG6*Params!$B$4</f>
        <v>5059.892</v>
      </c>
      <c r="BH27" s="8">
        <f>BH6*Params!$B$4</f>
        <v>5086.512</v>
      </c>
      <c r="BI27" s="8">
        <f>BI6*Params!$B$4</f>
        <v>5086.512</v>
      </c>
      <c r="BJ27" s="8">
        <f>BJ6*Params!$B$4</f>
        <v>5123.1145</v>
      </c>
      <c r="BK27" s="8">
        <f>BK6*Params!$B$4</f>
        <v>5185.6145</v>
      </c>
      <c r="BL27" s="8">
        <f>BL6*Params!$B$4</f>
        <v>5415.54475</v>
      </c>
      <c r="BM27" s="8">
        <f>BM6*Params!$B$4</f>
        <v>5421.40115</v>
      </c>
      <c r="BN27" s="8">
        <f>BN6*Params!$B$4</f>
        <v>5450.68315</v>
      </c>
      <c r="BO27" s="8">
        <f>BO6*Params!$B$4</f>
        <v>5479.96515</v>
      </c>
      <c r="BP27" s="8">
        <f>BP6*Params!$B$4</f>
        <v>5479.96515</v>
      </c>
      <c r="BQ27" s="8">
        <f>BQ6*Params!$B$4</f>
        <v>5513.90565</v>
      </c>
      <c r="BR27" s="8">
        <f>BR6*Params!$B$4</f>
        <v>5513.90565</v>
      </c>
      <c r="BS27" s="8">
        <f>BS6*Params!$B$4</f>
        <v>5565.8812</v>
      </c>
      <c r="BT27" s="8">
        <f>BT6*Params!$B$4</f>
        <v>5595.1632</v>
      </c>
      <c r="BU27" s="8">
        <f>BU6*Params!$B$4</f>
        <v>5595.1632</v>
      </c>
      <c r="BV27" s="8">
        <f>BV6*Params!$B$4</f>
        <v>5635.42595</v>
      </c>
      <c r="BW27" s="8">
        <f>BW6*Params!$B$4</f>
        <v>5704.17595</v>
      </c>
      <c r="BX27" s="8">
        <f>BX6*Params!$B$4</f>
        <v>5957.099225</v>
      </c>
      <c r="BY27" s="8">
        <f>BY6*Params!$B$4</f>
        <v>5963.541265</v>
      </c>
      <c r="BZ27" s="8">
        <f>BZ6*Params!$B$4</f>
        <v>5995.751465</v>
      </c>
      <c r="CA27" s="8">
        <f>CA6*Params!$B$4</f>
        <v>6027.961665</v>
      </c>
      <c r="CB27" s="8">
        <f>CB6*Params!$B$4</f>
        <v>6027.961665</v>
      </c>
      <c r="CC27" s="8">
        <f>CC6*Params!$B$4</f>
        <v>6065.296215</v>
      </c>
      <c r="CD27" s="8">
        <f>CD6*Params!$B$4</f>
        <v>6065.296215</v>
      </c>
      <c r="CE27" s="8">
        <f>CE6*Params!$B$4</f>
        <v>6122.46932</v>
      </c>
      <c r="CF27" s="8">
        <f>CF6*Params!$B$4</f>
        <v>6154.67952</v>
      </c>
      <c r="CG27" s="8">
        <f>CG6*Params!$B$4</f>
        <v>6154.67952</v>
      </c>
      <c r="CH27" s="8">
        <f>CH6*Params!$B$4</f>
        <v>6198.968545</v>
      </c>
      <c r="CI27" s="8">
        <f>CI6*Params!$B$4</f>
        <v>6274.593545</v>
      </c>
      <c r="CJ27" s="8">
        <f>CJ6*Params!$B$4</f>
        <v>6552.809148</v>
      </c>
      <c r="CK27" s="8">
        <f>CK6*Params!$B$4</f>
        <v>6559.895392</v>
      </c>
      <c r="CL27" s="8">
        <f>CL6*Params!$B$4</f>
        <v>6595.326612</v>
      </c>
      <c r="CM27" s="8">
        <f>CM6*Params!$B$4</f>
        <v>6630.757832</v>
      </c>
      <c r="CN27" s="8">
        <f>CN6*Params!$B$4</f>
        <v>6630.757832</v>
      </c>
      <c r="CO27" s="8">
        <f>CO6*Params!$B$4</f>
        <v>6671.825837</v>
      </c>
      <c r="CP27" s="8">
        <f>CP6*Params!$B$4</f>
        <v>6671.825837</v>
      </c>
      <c r="CQ27" s="8">
        <f>CQ6*Params!$B$4</f>
        <v>6734.716252</v>
      </c>
      <c r="CR27" s="8">
        <f>CR6*Params!$B$4</f>
        <v>6770.147472</v>
      </c>
      <c r="CS27" s="8">
        <f>CS6*Params!$B$4</f>
        <v>6770.147472</v>
      </c>
      <c r="CT27" s="8">
        <f>CT6*Params!$B$4</f>
        <v>6818.8654</v>
      </c>
      <c r="CU27" s="8">
        <f>CU6*Params!$B$4</f>
        <v>6902.0529</v>
      </c>
      <c r="CV27" s="8">
        <f>CV6*Params!$B$4</f>
        <v>7208.090062</v>
      </c>
      <c r="CW27" s="8">
        <f>CW6*Params!$B$4</f>
        <v>7215.884931</v>
      </c>
    </row>
    <row r="28">
      <c r="A28" s="17" t="s">
        <v>21</v>
      </c>
      <c r="B28" s="8">
        <f>B39*Params!$B$5</f>
        <v>191.953125</v>
      </c>
      <c r="C28" s="8">
        <f>C39*Params!$B$5</f>
        <v>381.28125</v>
      </c>
      <c r="D28" s="8">
        <f>D39*Params!$B$5</f>
        <v>1003.734375</v>
      </c>
      <c r="E28" s="8">
        <f>E39*Params!$B$5</f>
        <v>1588.125</v>
      </c>
      <c r="F28" s="8">
        <f>F39*Params!$B$5</f>
        <v>2129.203125</v>
      </c>
      <c r="G28" s="8">
        <f>G39*Params!$B$5</f>
        <v>2736.398438</v>
      </c>
      <c r="H28" s="8">
        <f>H39*Params!$B$5</f>
        <v>3269.765625</v>
      </c>
      <c r="I28" s="8">
        <f>I39*Params!$B$5</f>
        <v>3800.835938</v>
      </c>
      <c r="J28" s="8">
        <f>J39*Params!$B$5</f>
        <v>4325.507813</v>
      </c>
      <c r="K28" s="8">
        <f>K39*Params!$B$5</f>
        <v>4860.023438</v>
      </c>
      <c r="L28" s="8">
        <f>L39*Params!$B$5</f>
        <v>5322.84375</v>
      </c>
      <c r="M28" s="8">
        <f>M39*Params!$B$5</f>
        <v>5828.15625</v>
      </c>
      <c r="N28" s="8">
        <f>N39*Params!$B$5</f>
        <v>6328.21875</v>
      </c>
      <c r="O28" s="8">
        <f>O39*Params!$B$5</f>
        <v>6766.921875</v>
      </c>
      <c r="P28" s="8">
        <f>P39*Params!$B$5</f>
        <v>7247.460938</v>
      </c>
      <c r="Q28" s="8">
        <f>Q39*Params!$B$5</f>
        <v>7681.40625</v>
      </c>
      <c r="R28" s="8">
        <f>R39*Params!$B$5</f>
        <v>8130.445313</v>
      </c>
      <c r="S28" s="8">
        <f>S39*Params!$B$5</f>
        <v>8573.414063</v>
      </c>
      <c r="T28" s="8">
        <f>T39*Params!$B$5</f>
        <v>8955.023438</v>
      </c>
      <c r="U28" s="8">
        <f>U39*Params!$B$5</f>
        <v>9381.585938</v>
      </c>
      <c r="V28" s="8">
        <f>V39*Params!$B$5</f>
        <v>9791.90625</v>
      </c>
      <c r="W28" s="8">
        <f>W39*Params!$B$5</f>
        <v>10195.5</v>
      </c>
      <c r="X28" s="8">
        <f>X39*Params!$B$5</f>
        <v>10604.50781</v>
      </c>
      <c r="Y28" s="8">
        <f>Y39*Params!$B$5</f>
        <v>11002.35938</v>
      </c>
      <c r="Z28" s="8">
        <f>Z39*Params!$B$5</f>
        <v>11362.47656</v>
      </c>
      <c r="AA28" s="8">
        <f>AA39*Params!$B$5</f>
        <v>11740.80469</v>
      </c>
      <c r="AB28" s="8">
        <f>AB39*Params!$B$5</f>
        <v>12124.21875</v>
      </c>
      <c r="AC28" s="8">
        <f>AC39*Params!$B$5</f>
        <v>12439.875</v>
      </c>
      <c r="AD28" s="8">
        <f>AD39*Params!$B$5</f>
        <v>12800.64844</v>
      </c>
      <c r="AE28" s="8">
        <f>AE39*Params!$B$5</f>
        <v>13176.67969</v>
      </c>
      <c r="AF28" s="8">
        <f>AF39*Params!$B$5</f>
        <v>13522.03125</v>
      </c>
      <c r="AG28" s="8">
        <f>AG39*Params!$B$5</f>
        <v>13900.6875</v>
      </c>
      <c r="AH28" s="8">
        <f>AH39*Params!$B$5</f>
        <v>14248.33594</v>
      </c>
      <c r="AI28" s="8">
        <f>AI39*Params!$B$5</f>
        <v>14532.49219</v>
      </c>
      <c r="AJ28" s="8">
        <f>AJ39*Params!$B$5</f>
        <v>14842.40625</v>
      </c>
      <c r="AK28" s="8">
        <f>AK39*Params!$B$5</f>
        <v>15182.83594</v>
      </c>
      <c r="AL28" s="8">
        <f>AL39*Params!$B$5</f>
        <v>15516.53906</v>
      </c>
      <c r="AM28" s="8">
        <f>AM39*Params!$B$5</f>
        <v>15831.70313</v>
      </c>
      <c r="AN28" s="8">
        <f>AN39*Params!$B$5</f>
        <v>16129.80469</v>
      </c>
      <c r="AO28" s="8">
        <f>AO39*Params!$B$5</f>
        <v>16456.94531</v>
      </c>
      <c r="AP28" s="8">
        <f>AP39*Params!$B$5</f>
        <v>16779.16406</v>
      </c>
      <c r="AQ28" s="8">
        <f>AQ39*Params!$B$5</f>
        <v>17100.5625</v>
      </c>
      <c r="AR28" s="8">
        <f>AR39*Params!$B$5</f>
        <v>17363.55469</v>
      </c>
      <c r="AS28" s="8">
        <f>AS39*Params!$B$5</f>
        <v>17623.10156</v>
      </c>
      <c r="AT28" s="8">
        <f>AT39*Params!$B$5</f>
        <v>17959.26563</v>
      </c>
      <c r="AU28" s="8">
        <f>AU39*Params!$B$5</f>
        <v>18221.10938</v>
      </c>
      <c r="AV28" s="8">
        <f>AV39*Params!$B$5</f>
        <v>18512.48438</v>
      </c>
      <c r="AW28" s="8">
        <f>AW39*Params!$B$5</f>
        <v>18828.30469</v>
      </c>
      <c r="AX28" s="8">
        <f>AX39*Params!$B$5</f>
        <v>19078.99219</v>
      </c>
      <c r="AY28" s="8">
        <f>AY39*Params!$B$5</f>
        <v>19399.73438</v>
      </c>
      <c r="AZ28" s="8">
        <f>AZ39*Params!$B$5</f>
        <v>19670.4375</v>
      </c>
      <c r="BA28" s="8">
        <f>BA39*Params!$B$5</f>
        <v>19906.6875</v>
      </c>
      <c r="BB28" s="8">
        <f>BB39*Params!$B$5</f>
        <v>20171.48438</v>
      </c>
      <c r="BC28" s="8">
        <f>BC39*Params!$B$5</f>
        <v>20411.67188</v>
      </c>
      <c r="BD28" s="8">
        <f>BD39*Params!$B$5</f>
        <v>20674.5</v>
      </c>
      <c r="BE28" s="8">
        <f>BE39*Params!$B$5</f>
        <v>20936.17969</v>
      </c>
      <c r="BF28" s="8">
        <f>BF39*Params!$B$5</f>
        <v>21216.5625</v>
      </c>
      <c r="BG28" s="8">
        <f>BG39*Params!$B$5</f>
        <v>21475.61719</v>
      </c>
      <c r="BH28" s="8">
        <f>BH39*Params!$B$5</f>
        <v>21727.94531</v>
      </c>
      <c r="BI28" s="8">
        <f>BI39*Params!$B$5</f>
        <v>21992.90625</v>
      </c>
      <c r="BJ28" s="8">
        <f>BJ39*Params!$B$5</f>
        <v>22219.14844</v>
      </c>
      <c r="BK28" s="8">
        <f>BK39*Params!$B$5</f>
        <v>22468.35938</v>
      </c>
      <c r="BL28" s="8">
        <f>BL39*Params!$B$5</f>
        <v>22699.19531</v>
      </c>
      <c r="BM28" s="8">
        <f>BM39*Params!$B$5</f>
        <v>22911.32813</v>
      </c>
      <c r="BN28" s="8">
        <f>BN39*Params!$B$5</f>
        <v>23170.875</v>
      </c>
      <c r="BO28" s="8">
        <f>BO39*Params!$B$5</f>
        <v>23446.33594</v>
      </c>
      <c r="BP28" s="8">
        <f>BP39*Params!$B$5</f>
        <v>23683.73438</v>
      </c>
      <c r="BQ28" s="8">
        <f>BQ39*Params!$B$5</f>
        <v>23929.00781</v>
      </c>
      <c r="BR28" s="8">
        <f>BR39*Params!$B$5</f>
        <v>24193.64063</v>
      </c>
      <c r="BS28" s="8">
        <f>BS39*Params!$B$5</f>
        <v>24409.05469</v>
      </c>
      <c r="BT28" s="8">
        <f>BT39*Params!$B$5</f>
        <v>24646.125</v>
      </c>
      <c r="BU28" s="8">
        <f>BU39*Params!$B$5</f>
        <v>24924.53906</v>
      </c>
      <c r="BV28" s="8">
        <f>BV39*Params!$B$5</f>
        <v>25157.50781</v>
      </c>
      <c r="BW28" s="8">
        <f>BW39*Params!$B$5</f>
        <v>25386.70313</v>
      </c>
      <c r="BX28" s="8">
        <f>BX39*Params!$B$5</f>
        <v>25636.24219</v>
      </c>
      <c r="BY28" s="8">
        <f>BY39*Params!$B$5</f>
        <v>25873.3125</v>
      </c>
      <c r="BZ28" s="8">
        <f>BZ39*Params!$B$5</f>
        <v>26139.09375</v>
      </c>
      <c r="CA28" s="8">
        <f>CA39*Params!$B$5</f>
        <v>26387.15625</v>
      </c>
      <c r="CB28" s="8">
        <f>CB39*Params!$B$5</f>
        <v>26574.67969</v>
      </c>
      <c r="CC28" s="8">
        <f>CC39*Params!$B$5</f>
        <v>26830.78125</v>
      </c>
      <c r="CD28" s="8">
        <f>CD39*Params!$B$5</f>
        <v>27058.00781</v>
      </c>
      <c r="CE28" s="8">
        <f>CE39*Params!$B$5</f>
        <v>27283.10156</v>
      </c>
      <c r="CF28" s="8">
        <f>CF39*Params!$B$5</f>
        <v>27506.55469</v>
      </c>
      <c r="CG28" s="8">
        <f>CG39*Params!$B$5</f>
        <v>27700.3125</v>
      </c>
      <c r="CH28" s="8">
        <f>CH39*Params!$B$5</f>
        <v>27959.20313</v>
      </c>
      <c r="CI28" s="8">
        <f>CI39*Params!$B$5</f>
        <v>28204.64063</v>
      </c>
      <c r="CJ28" s="8">
        <f>CJ39*Params!$B$5</f>
        <v>28452.21094</v>
      </c>
      <c r="CK28" s="8">
        <f>CK39*Params!$B$5</f>
        <v>28642.19531</v>
      </c>
      <c r="CL28" s="8">
        <f>CL39*Params!$B$5</f>
        <v>28837.92188</v>
      </c>
      <c r="CM28" s="8">
        <f>CM39*Params!$B$5</f>
        <v>29093.69531</v>
      </c>
      <c r="CN28" s="8">
        <f>CN39*Params!$B$5</f>
        <v>29265.46875</v>
      </c>
      <c r="CO28" s="8">
        <f>CO39*Params!$B$5</f>
        <v>29490.72656</v>
      </c>
      <c r="CP28" s="8">
        <f>CP39*Params!$B$5</f>
        <v>29733.70313</v>
      </c>
      <c r="CQ28" s="8">
        <f>CQ39*Params!$B$5</f>
        <v>29918.76563</v>
      </c>
      <c r="CR28" s="8">
        <f>CR39*Params!$B$5</f>
        <v>30155.01563</v>
      </c>
      <c r="CS28" s="8">
        <f>CS39*Params!$B$5</f>
        <v>30402.58594</v>
      </c>
      <c r="CT28" s="8">
        <f>CT39*Params!$B$5</f>
        <v>30600.44531</v>
      </c>
      <c r="CU28" s="8">
        <f>CU39*Params!$B$5</f>
        <v>30792.39844</v>
      </c>
      <c r="CV28" s="8">
        <f>CV39*Params!$B$5</f>
        <v>30806.83594</v>
      </c>
      <c r="CW28" s="8">
        <f>CW39*Params!$B$5</f>
        <v>30847.85156</v>
      </c>
    </row>
    <row r="29">
      <c r="A29" s="4"/>
    </row>
    <row r="30">
      <c r="A30" s="13" t="s">
        <v>22</v>
      </c>
    </row>
    <row r="31">
      <c r="A31" s="17" t="s">
        <v>23</v>
      </c>
      <c r="B31" s="4">
        <f>Personnel!J3</f>
        <v>1</v>
      </c>
      <c r="C31" s="4">
        <f>Personnel!K3</f>
        <v>1</v>
      </c>
      <c r="D31" s="4">
        <f>Personnel!L3</f>
        <v>7</v>
      </c>
      <c r="E31" s="4">
        <f>Personnel!M3</f>
        <v>8</v>
      </c>
      <c r="F31" s="4">
        <f>Personnel!N3</f>
        <v>9</v>
      </c>
      <c r="G31" s="4">
        <f>Personnel!O3</f>
        <v>10</v>
      </c>
      <c r="H31" s="4">
        <f>Personnel!P3</f>
        <v>10</v>
      </c>
      <c r="I31" s="4">
        <f>Personnel!Q3</f>
        <v>11</v>
      </c>
      <c r="J31" s="4">
        <f>Personnel!R3</f>
        <v>11</v>
      </c>
      <c r="K31" s="4">
        <f>Personnel!S3</f>
        <v>18</v>
      </c>
      <c r="L31" s="4">
        <f>Personnel!T3</f>
        <v>22</v>
      </c>
      <c r="M31" s="4">
        <f>Personnel!U3</f>
        <v>22</v>
      </c>
      <c r="N31" s="4">
        <f>Personnel!V3</f>
        <v>22</v>
      </c>
      <c r="O31" s="4">
        <f>Personnel!W3</f>
        <v>22</v>
      </c>
      <c r="P31" s="4">
        <f>Personnel!X3</f>
        <v>29</v>
      </c>
      <c r="Q31" s="4">
        <f>Personnel!Y3</f>
        <v>29</v>
      </c>
      <c r="R31" s="4">
        <f>Personnel!Z3</f>
        <v>29</v>
      </c>
      <c r="S31" s="4">
        <f>Personnel!AA3</f>
        <v>29</v>
      </c>
      <c r="T31" s="4">
        <f>Personnel!AB3</f>
        <v>29</v>
      </c>
      <c r="U31" s="4">
        <f>Personnel!AC3</f>
        <v>30</v>
      </c>
      <c r="V31" s="4">
        <f>Personnel!AD3</f>
        <v>30</v>
      </c>
      <c r="W31" s="4">
        <f>Personnel!AE3</f>
        <v>30</v>
      </c>
      <c r="X31" s="4">
        <f>Personnel!AF3</f>
        <v>30</v>
      </c>
      <c r="Y31" s="4">
        <f>Personnel!AG3</f>
        <v>30</v>
      </c>
      <c r="Z31" s="4">
        <f>Personnel!AH3</f>
        <v>30</v>
      </c>
      <c r="AA31" s="4">
        <f>Personnel!AI3</f>
        <v>30</v>
      </c>
      <c r="AB31" s="4">
        <f>Personnel!AJ3</f>
        <v>30</v>
      </c>
      <c r="AC31" s="4">
        <f>Personnel!AK3</f>
        <v>30</v>
      </c>
      <c r="AD31" s="4">
        <f>Personnel!AL3</f>
        <v>30</v>
      </c>
      <c r="AE31" s="4">
        <f>Personnel!AM3</f>
        <v>30</v>
      </c>
      <c r="AF31" s="4">
        <f>Personnel!AN3</f>
        <v>30</v>
      </c>
      <c r="AG31" s="4">
        <f>Personnel!AO3</f>
        <v>30</v>
      </c>
      <c r="AH31" s="4">
        <f>Personnel!AP3</f>
        <v>30</v>
      </c>
      <c r="AI31" s="4">
        <f>Personnel!AQ3</f>
        <v>30</v>
      </c>
      <c r="AJ31" s="4">
        <f>Personnel!AR3</f>
        <v>30</v>
      </c>
      <c r="AK31" s="4">
        <f>Personnel!AS3</f>
        <v>30</v>
      </c>
      <c r="AL31" s="4">
        <f>Personnel!AT3</f>
        <v>30</v>
      </c>
      <c r="AM31" s="4">
        <f>Personnel!AU3</f>
        <v>30</v>
      </c>
      <c r="AN31" s="4">
        <f>Personnel!AV3</f>
        <v>30</v>
      </c>
      <c r="AO31" s="4">
        <f>Personnel!AW3</f>
        <v>30</v>
      </c>
      <c r="AP31" s="4">
        <f>Personnel!AX3</f>
        <v>30</v>
      </c>
      <c r="AQ31" s="4">
        <f>Personnel!AY3</f>
        <v>30</v>
      </c>
      <c r="AR31" s="4">
        <f>Personnel!AZ3</f>
        <v>30</v>
      </c>
      <c r="AS31" s="4">
        <f>Personnel!BA3</f>
        <v>30</v>
      </c>
      <c r="AT31" s="4">
        <f>Personnel!BB3</f>
        <v>30</v>
      </c>
      <c r="AU31" s="4">
        <f>Personnel!BC3</f>
        <v>30</v>
      </c>
      <c r="AV31" s="4">
        <f>Personnel!BD3</f>
        <v>30</v>
      </c>
      <c r="AW31" s="4">
        <f>Personnel!BE3</f>
        <v>30</v>
      </c>
      <c r="AX31" s="4">
        <f>Personnel!BF3</f>
        <v>30</v>
      </c>
      <c r="AY31" s="4">
        <f>Personnel!BG3</f>
        <v>37</v>
      </c>
      <c r="AZ31" s="4">
        <f>Personnel!BH3</f>
        <v>37</v>
      </c>
      <c r="BA31" s="4">
        <f>Personnel!BI3</f>
        <v>37</v>
      </c>
      <c r="BB31" s="4">
        <f>Personnel!BJ3</f>
        <v>37</v>
      </c>
      <c r="BC31" s="4">
        <f>Personnel!BK3</f>
        <v>37</v>
      </c>
      <c r="BD31" s="4">
        <f>Personnel!BL3</f>
        <v>37</v>
      </c>
      <c r="BE31" s="4">
        <f>Personnel!BM3</f>
        <v>37</v>
      </c>
      <c r="BF31" s="4">
        <f>Personnel!BN3</f>
        <v>37</v>
      </c>
      <c r="BG31" s="4">
        <f>Personnel!BO3</f>
        <v>37</v>
      </c>
      <c r="BH31" s="4">
        <f>Personnel!BP3</f>
        <v>37</v>
      </c>
      <c r="BI31" s="4">
        <f>Personnel!BQ3</f>
        <v>37</v>
      </c>
      <c r="BJ31" s="4">
        <f>Personnel!BR3</f>
        <v>37</v>
      </c>
      <c r="BK31" s="4">
        <f>Personnel!BS3</f>
        <v>37</v>
      </c>
      <c r="BL31" s="4">
        <f>Personnel!BT3</f>
        <v>37</v>
      </c>
      <c r="BM31" s="4">
        <f>Personnel!BU3</f>
        <v>37</v>
      </c>
      <c r="BN31" s="4">
        <f>Personnel!BV3</f>
        <v>37</v>
      </c>
      <c r="BO31" s="4">
        <f>Personnel!BW3</f>
        <v>37</v>
      </c>
      <c r="BP31" s="4">
        <f>Personnel!BX3</f>
        <v>37</v>
      </c>
      <c r="BQ31" s="4">
        <f>Personnel!BY3</f>
        <v>37</v>
      </c>
      <c r="BR31" s="4">
        <f>Personnel!BZ3</f>
        <v>37</v>
      </c>
      <c r="BS31" s="4">
        <f>Personnel!CA3</f>
        <v>37</v>
      </c>
      <c r="BT31" s="4">
        <f>Personnel!CB3</f>
        <v>37</v>
      </c>
      <c r="BU31" s="4">
        <f>Personnel!CC3</f>
        <v>37</v>
      </c>
      <c r="BV31" s="4">
        <f>Personnel!CD3</f>
        <v>37</v>
      </c>
      <c r="BW31" s="4">
        <f>Personnel!CE3</f>
        <v>37</v>
      </c>
      <c r="BX31" s="4">
        <f>Personnel!CF3</f>
        <v>37</v>
      </c>
      <c r="BY31" s="4">
        <f>Personnel!CG3</f>
        <v>37</v>
      </c>
      <c r="BZ31" s="4">
        <f>Personnel!CH3</f>
        <v>37</v>
      </c>
      <c r="CA31" s="4">
        <f>Personnel!CI3</f>
        <v>37</v>
      </c>
      <c r="CB31" s="4">
        <f>Personnel!CJ3</f>
        <v>37</v>
      </c>
      <c r="CC31" s="4">
        <f>Personnel!CK3</f>
        <v>37</v>
      </c>
      <c r="CD31" s="4">
        <f>Personnel!CL3</f>
        <v>37</v>
      </c>
      <c r="CE31" s="4">
        <f>Personnel!CM3</f>
        <v>37</v>
      </c>
      <c r="CF31" s="4">
        <f>Personnel!CN3</f>
        <v>37</v>
      </c>
      <c r="CG31" s="4">
        <f>Personnel!CO3</f>
        <v>37</v>
      </c>
      <c r="CH31" s="4">
        <f>Personnel!CP3</f>
        <v>37</v>
      </c>
      <c r="CI31" s="4">
        <f>Personnel!CQ3</f>
        <v>37</v>
      </c>
      <c r="CJ31" s="4">
        <f>Personnel!CR3</f>
        <v>37</v>
      </c>
      <c r="CK31" s="4">
        <f>Personnel!CS3</f>
        <v>37</v>
      </c>
      <c r="CL31" s="4">
        <f>Personnel!CT3</f>
        <v>37</v>
      </c>
      <c r="CM31" s="4">
        <f>Personnel!CU3</f>
        <v>37</v>
      </c>
      <c r="CN31" s="4">
        <f>Personnel!CV3</f>
        <v>37</v>
      </c>
      <c r="CO31" s="4">
        <f>Personnel!CW3</f>
        <v>37</v>
      </c>
      <c r="CP31" s="4">
        <f>Personnel!CX3</f>
        <v>37</v>
      </c>
      <c r="CQ31" s="4">
        <f>Personnel!CY3</f>
        <v>37</v>
      </c>
      <c r="CR31" s="4">
        <f>Personnel!CZ3</f>
        <v>37</v>
      </c>
      <c r="CS31" s="4">
        <f>Personnel!DA3</f>
        <v>37</v>
      </c>
      <c r="CT31" s="4">
        <f>Personnel!DB3</f>
        <v>37</v>
      </c>
      <c r="CU31" s="4">
        <f>Personnel!DC3</f>
        <v>37</v>
      </c>
      <c r="CV31" s="4">
        <f>Personnel!DD3</f>
        <v>37</v>
      </c>
      <c r="CW31" s="4">
        <f>Personnel!DE3</f>
        <v>37</v>
      </c>
    </row>
    <row r="32">
      <c r="A32" s="17" t="s">
        <v>24</v>
      </c>
      <c r="B32">
        <f>Users!B3</f>
        <v>1170</v>
      </c>
      <c r="C32">
        <f>Users!C3</f>
        <v>2324</v>
      </c>
      <c r="D32">
        <f>Users!D3</f>
        <v>6118</v>
      </c>
      <c r="E32">
        <f>Users!E3</f>
        <v>9680</v>
      </c>
      <c r="F32">
        <f>Users!F3</f>
        <v>12978</v>
      </c>
      <c r="G32">
        <f>Users!G3</f>
        <v>16679</v>
      </c>
      <c r="H32">
        <f>Users!H3</f>
        <v>19930</v>
      </c>
      <c r="I32">
        <f>Users!I3</f>
        <v>23167</v>
      </c>
      <c r="J32">
        <f>Users!J3</f>
        <v>26365</v>
      </c>
      <c r="K32">
        <f>Users!K3</f>
        <v>29623</v>
      </c>
      <c r="L32">
        <f>Users!L3</f>
        <v>32444</v>
      </c>
      <c r="M32">
        <f>Users!M3</f>
        <v>35524</v>
      </c>
      <c r="N32">
        <f>Users!N3</f>
        <v>38572</v>
      </c>
      <c r="O32">
        <f>Users!O3</f>
        <v>41246</v>
      </c>
      <c r="P32">
        <f>Users!P3</f>
        <v>44175</v>
      </c>
      <c r="Q32">
        <f>Users!Q3</f>
        <v>46820</v>
      </c>
      <c r="R32">
        <f>Users!R3</f>
        <v>49557</v>
      </c>
      <c r="S32">
        <f>Users!S3</f>
        <v>52257</v>
      </c>
      <c r="T32">
        <f>Users!T3</f>
        <v>54583</v>
      </c>
      <c r="U32">
        <f>Users!U3</f>
        <v>57183</v>
      </c>
      <c r="V32">
        <f>Users!V3</f>
        <v>59684</v>
      </c>
      <c r="W32">
        <f>Users!W3</f>
        <v>62144</v>
      </c>
      <c r="X32">
        <f>Users!X3</f>
        <v>64637</v>
      </c>
      <c r="Y32">
        <f>Users!Y3</f>
        <v>67062</v>
      </c>
      <c r="Z32">
        <f>Users!Z3</f>
        <v>69257</v>
      </c>
      <c r="AA32">
        <f>Users!AA3</f>
        <v>71563</v>
      </c>
      <c r="AB32">
        <f>Users!AB3</f>
        <v>73900</v>
      </c>
      <c r="AC32">
        <f>Users!AC3</f>
        <v>75824</v>
      </c>
      <c r="AD32">
        <f>Users!AD3</f>
        <v>78023</v>
      </c>
      <c r="AE32">
        <f>Users!AE3</f>
        <v>80315</v>
      </c>
      <c r="AF32">
        <f>Users!AF3</f>
        <v>82420</v>
      </c>
      <c r="AG32">
        <f>Users!AG3</f>
        <v>84728</v>
      </c>
      <c r="AH32">
        <f>Users!AH3</f>
        <v>86847</v>
      </c>
      <c r="AI32">
        <f>Users!AI3</f>
        <v>88579</v>
      </c>
      <c r="AJ32">
        <f>Users!AJ3</f>
        <v>90468</v>
      </c>
      <c r="AK32">
        <f>Users!AK3</f>
        <v>92543</v>
      </c>
      <c r="AL32">
        <f>Users!AL3</f>
        <v>94577</v>
      </c>
      <c r="AM32">
        <f>Users!AM3</f>
        <v>96498</v>
      </c>
      <c r="AN32">
        <f>Users!AN3</f>
        <v>98315</v>
      </c>
      <c r="AO32">
        <f>Users!AO3</f>
        <v>100309</v>
      </c>
      <c r="AP32">
        <f>Users!AP3</f>
        <v>102273</v>
      </c>
      <c r="AQ32">
        <f>Users!AQ3</f>
        <v>104232</v>
      </c>
      <c r="AR32">
        <f>Users!AR3</f>
        <v>105835</v>
      </c>
      <c r="AS32">
        <f>Users!AS3</f>
        <v>107417</v>
      </c>
      <c r="AT32">
        <f>Users!AT3</f>
        <v>109466</v>
      </c>
      <c r="AU32">
        <f>Users!AU3</f>
        <v>111062</v>
      </c>
      <c r="AV32">
        <f>Users!AV3</f>
        <v>112838</v>
      </c>
      <c r="AW32">
        <f>Users!AW3</f>
        <v>114763</v>
      </c>
      <c r="AX32">
        <f>Users!AX3</f>
        <v>116291</v>
      </c>
      <c r="AY32">
        <f>Users!AY3</f>
        <v>118246</v>
      </c>
      <c r="AZ32">
        <f>Users!AZ3</f>
        <v>119896</v>
      </c>
      <c r="BA32">
        <f>Users!BA3</f>
        <v>121336</v>
      </c>
      <c r="BB32">
        <f>Users!BB3</f>
        <v>122950</v>
      </c>
      <c r="BC32">
        <f>Users!BC3</f>
        <v>124414</v>
      </c>
      <c r="BD32">
        <f>Users!BD3</f>
        <v>126016</v>
      </c>
      <c r="BE32">
        <f>Users!BE3</f>
        <v>127611</v>
      </c>
      <c r="BF32">
        <f>Users!BF3</f>
        <v>129320</v>
      </c>
      <c r="BG32">
        <f>Users!BG3</f>
        <v>130899</v>
      </c>
      <c r="BH32">
        <f>Users!BH3</f>
        <v>132437</v>
      </c>
      <c r="BI32">
        <f>Users!BI3</f>
        <v>134052</v>
      </c>
      <c r="BJ32">
        <f>Users!BJ3</f>
        <v>135431</v>
      </c>
      <c r="BK32">
        <f>Users!BK3</f>
        <v>136950</v>
      </c>
      <c r="BL32">
        <f>Users!BL3</f>
        <v>138357</v>
      </c>
      <c r="BM32">
        <f>Users!BM3</f>
        <v>139650</v>
      </c>
      <c r="BN32">
        <f>Users!BN3</f>
        <v>141232</v>
      </c>
      <c r="BO32">
        <f>Users!BO3</f>
        <v>142911</v>
      </c>
      <c r="BP32">
        <f>Users!BP3</f>
        <v>144358</v>
      </c>
      <c r="BQ32">
        <f>Users!BQ3</f>
        <v>145853</v>
      </c>
      <c r="BR32">
        <f>Users!BR3</f>
        <v>147466</v>
      </c>
      <c r="BS32">
        <f>Users!BS3</f>
        <v>148779</v>
      </c>
      <c r="BT32">
        <f>Users!BT3</f>
        <v>150224</v>
      </c>
      <c r="BU32">
        <f>Users!BU3</f>
        <v>151921</v>
      </c>
      <c r="BV32">
        <f>Users!BV3</f>
        <v>153341</v>
      </c>
      <c r="BW32">
        <f>Users!BW3</f>
        <v>154738</v>
      </c>
      <c r="BX32">
        <f>Users!BX3</f>
        <v>156259</v>
      </c>
      <c r="BY32">
        <f>Users!BY3</f>
        <v>157704</v>
      </c>
      <c r="BZ32">
        <f>Users!BZ3</f>
        <v>159324</v>
      </c>
      <c r="CA32">
        <f>Users!CA3</f>
        <v>160836</v>
      </c>
      <c r="CB32">
        <f>Users!CB3</f>
        <v>161979</v>
      </c>
      <c r="CC32">
        <f>Users!CC3</f>
        <v>163540</v>
      </c>
      <c r="CD32">
        <f>Users!CD3</f>
        <v>164925</v>
      </c>
      <c r="CE32">
        <f>Users!CE3</f>
        <v>166297</v>
      </c>
      <c r="CF32">
        <f>Users!CF3</f>
        <v>167659</v>
      </c>
      <c r="CG32">
        <f>Users!CG3</f>
        <v>168840</v>
      </c>
      <c r="CH32">
        <f>Users!CH3</f>
        <v>170418</v>
      </c>
      <c r="CI32">
        <f>Users!CI3</f>
        <v>171914</v>
      </c>
      <c r="CJ32">
        <f>Users!CJ3</f>
        <v>173423</v>
      </c>
      <c r="CK32">
        <f>Users!CK3</f>
        <v>174581</v>
      </c>
      <c r="CL32">
        <f>Users!CL3</f>
        <v>175774</v>
      </c>
      <c r="CM32">
        <f>Users!CM3</f>
        <v>177333</v>
      </c>
      <c r="CN32">
        <f>Users!CN3</f>
        <v>178380</v>
      </c>
      <c r="CO32">
        <f>Users!CO3</f>
        <v>179753</v>
      </c>
      <c r="CP32">
        <f>Users!CP3</f>
        <v>181234</v>
      </c>
      <c r="CQ32">
        <f>Users!CQ3</f>
        <v>182362</v>
      </c>
      <c r="CR32">
        <f>Users!CR3</f>
        <v>183802</v>
      </c>
      <c r="CS32">
        <f>Users!CS3</f>
        <v>185311</v>
      </c>
      <c r="CT32">
        <f>Users!CT3</f>
        <v>186517</v>
      </c>
      <c r="CU32">
        <f>Users!CU3</f>
        <v>187687</v>
      </c>
      <c r="CV32">
        <f>Users!CV3</f>
        <v>187775</v>
      </c>
      <c r="CW32">
        <f>Users!CW3</f>
        <v>188025</v>
      </c>
    </row>
    <row r="34">
      <c r="A34" s="13" t="s">
        <v>25</v>
      </c>
      <c r="B34" s="10">
        <f t="shared" ref="B34:CW34" si="5">SUM(B35:B36)</f>
        <v>914.0625</v>
      </c>
      <c r="C34" s="10">
        <f t="shared" si="5"/>
        <v>1815.625</v>
      </c>
      <c r="D34" s="10">
        <f t="shared" si="5"/>
        <v>4779.6875</v>
      </c>
      <c r="E34" s="10">
        <f t="shared" si="5"/>
        <v>7562.5</v>
      </c>
      <c r="F34" s="10">
        <f t="shared" si="5"/>
        <v>10139.0625</v>
      </c>
      <c r="G34" s="10">
        <f t="shared" si="5"/>
        <v>13030.46875</v>
      </c>
      <c r="H34" s="10">
        <f t="shared" si="5"/>
        <v>15570.3125</v>
      </c>
      <c r="I34" s="10">
        <f t="shared" si="5"/>
        <v>18099.21875</v>
      </c>
      <c r="J34" s="10">
        <f t="shared" si="5"/>
        <v>20597.65625</v>
      </c>
      <c r="K34" s="10">
        <f t="shared" si="5"/>
        <v>23142.96875</v>
      </c>
      <c r="L34" s="10">
        <f t="shared" si="5"/>
        <v>25346.875</v>
      </c>
      <c r="M34" s="10">
        <f t="shared" si="5"/>
        <v>27753.125</v>
      </c>
      <c r="N34" s="10">
        <f t="shared" si="5"/>
        <v>30134.375</v>
      </c>
      <c r="O34" s="10">
        <f t="shared" si="5"/>
        <v>32223.4375</v>
      </c>
      <c r="P34" s="10">
        <f t="shared" si="5"/>
        <v>34511.71875</v>
      </c>
      <c r="Q34" s="10">
        <f t="shared" si="5"/>
        <v>36578.125</v>
      </c>
      <c r="R34" s="10">
        <f t="shared" si="5"/>
        <v>38716.40625</v>
      </c>
      <c r="S34" s="10">
        <f t="shared" si="5"/>
        <v>40825.78125</v>
      </c>
      <c r="T34" s="10">
        <f t="shared" si="5"/>
        <v>42642.96875</v>
      </c>
      <c r="U34" s="10">
        <f t="shared" si="5"/>
        <v>44674.21875</v>
      </c>
      <c r="V34" s="10">
        <f t="shared" si="5"/>
        <v>46628.125</v>
      </c>
      <c r="W34" s="10">
        <f t="shared" si="5"/>
        <v>48550</v>
      </c>
      <c r="X34" s="10">
        <f t="shared" si="5"/>
        <v>50497.65625</v>
      </c>
      <c r="Y34" s="10">
        <f t="shared" si="5"/>
        <v>52392.1875</v>
      </c>
      <c r="Z34" s="10">
        <f t="shared" si="5"/>
        <v>54107.03125</v>
      </c>
      <c r="AA34" s="10">
        <f t="shared" si="5"/>
        <v>55908.59375</v>
      </c>
      <c r="AB34" s="10">
        <f t="shared" si="5"/>
        <v>57734.375</v>
      </c>
      <c r="AC34" s="10">
        <f t="shared" si="5"/>
        <v>59237.5</v>
      </c>
      <c r="AD34" s="10">
        <f t="shared" si="5"/>
        <v>60955.46875</v>
      </c>
      <c r="AE34" s="10">
        <f t="shared" si="5"/>
        <v>62746.09375</v>
      </c>
      <c r="AF34" s="10">
        <f t="shared" si="5"/>
        <v>64390.625</v>
      </c>
      <c r="AG34" s="10">
        <f t="shared" si="5"/>
        <v>66193.75</v>
      </c>
      <c r="AH34" s="10">
        <f t="shared" si="5"/>
        <v>67849.21875</v>
      </c>
      <c r="AI34" s="10">
        <f t="shared" si="5"/>
        <v>69202.34375</v>
      </c>
      <c r="AJ34" s="10">
        <f t="shared" si="5"/>
        <v>70678.125</v>
      </c>
      <c r="AK34" s="10">
        <f t="shared" si="5"/>
        <v>72299.21875</v>
      </c>
      <c r="AL34" s="10">
        <f t="shared" si="5"/>
        <v>73888.28125</v>
      </c>
      <c r="AM34" s="10">
        <f t="shared" si="5"/>
        <v>75389.0625</v>
      </c>
      <c r="AN34" s="10">
        <f t="shared" si="5"/>
        <v>76808.59375</v>
      </c>
      <c r="AO34" s="10">
        <f t="shared" si="5"/>
        <v>78366.40625</v>
      </c>
      <c r="AP34" s="10">
        <f t="shared" si="5"/>
        <v>79900.78125</v>
      </c>
      <c r="AQ34" s="10">
        <f t="shared" si="5"/>
        <v>81431.25</v>
      </c>
      <c r="AR34" s="10">
        <f t="shared" si="5"/>
        <v>82683.59375</v>
      </c>
      <c r="AS34" s="10">
        <f t="shared" si="5"/>
        <v>83919.53125</v>
      </c>
      <c r="AT34" s="10">
        <f t="shared" si="5"/>
        <v>85520.3125</v>
      </c>
      <c r="AU34" s="10">
        <f t="shared" si="5"/>
        <v>86767.1875</v>
      </c>
      <c r="AV34" s="10">
        <f t="shared" si="5"/>
        <v>88154.6875</v>
      </c>
      <c r="AW34" s="10">
        <f t="shared" si="5"/>
        <v>89658.59375</v>
      </c>
      <c r="AX34" s="10">
        <f t="shared" si="5"/>
        <v>90852.34375</v>
      </c>
      <c r="AY34" s="10">
        <f t="shared" si="5"/>
        <v>92379.6875</v>
      </c>
      <c r="AZ34" s="10">
        <f t="shared" si="5"/>
        <v>93668.75</v>
      </c>
      <c r="BA34" s="10">
        <f t="shared" si="5"/>
        <v>94793.75</v>
      </c>
      <c r="BB34" s="10">
        <f t="shared" si="5"/>
        <v>96054.6875</v>
      </c>
      <c r="BC34" s="10">
        <f t="shared" si="5"/>
        <v>97198.4375</v>
      </c>
      <c r="BD34" s="10">
        <f t="shared" si="5"/>
        <v>98450</v>
      </c>
      <c r="BE34" s="10">
        <f t="shared" si="5"/>
        <v>99696.09375</v>
      </c>
      <c r="BF34" s="10">
        <f t="shared" si="5"/>
        <v>101031.25</v>
      </c>
      <c r="BG34" s="10">
        <f t="shared" si="5"/>
        <v>102264.8438</v>
      </c>
      <c r="BH34" s="10">
        <f t="shared" si="5"/>
        <v>103466.4063</v>
      </c>
      <c r="BI34" s="10">
        <f t="shared" si="5"/>
        <v>104728.125</v>
      </c>
      <c r="BJ34" s="10">
        <f t="shared" si="5"/>
        <v>105805.4688</v>
      </c>
      <c r="BK34" s="10">
        <f t="shared" si="5"/>
        <v>106992.1875</v>
      </c>
      <c r="BL34" s="10">
        <f t="shared" si="5"/>
        <v>108091.4063</v>
      </c>
      <c r="BM34" s="10">
        <f t="shared" si="5"/>
        <v>109101.5625</v>
      </c>
      <c r="BN34" s="10">
        <f t="shared" si="5"/>
        <v>110337.5</v>
      </c>
      <c r="BO34" s="10">
        <f t="shared" si="5"/>
        <v>111649.2188</v>
      </c>
      <c r="BP34" s="10">
        <f t="shared" si="5"/>
        <v>112779.6875</v>
      </c>
      <c r="BQ34" s="10">
        <f t="shared" si="5"/>
        <v>113947.6563</v>
      </c>
      <c r="BR34" s="10">
        <f t="shared" si="5"/>
        <v>115207.8125</v>
      </c>
      <c r="BS34" s="10">
        <f t="shared" si="5"/>
        <v>116233.5938</v>
      </c>
      <c r="BT34" s="10">
        <f t="shared" si="5"/>
        <v>117362.5</v>
      </c>
      <c r="BU34" s="10">
        <f t="shared" si="5"/>
        <v>118688.2813</v>
      </c>
      <c r="BV34" s="10">
        <f t="shared" si="5"/>
        <v>119797.6563</v>
      </c>
      <c r="BW34" s="10">
        <f t="shared" si="5"/>
        <v>120889.0625</v>
      </c>
      <c r="BX34" s="10">
        <f t="shared" si="5"/>
        <v>122077.3438</v>
      </c>
      <c r="BY34" s="10">
        <f t="shared" si="5"/>
        <v>123206.25</v>
      </c>
      <c r="BZ34" s="10">
        <f t="shared" si="5"/>
        <v>124471.875</v>
      </c>
      <c r="CA34" s="10">
        <f t="shared" si="5"/>
        <v>125653.125</v>
      </c>
      <c r="CB34" s="10">
        <f t="shared" si="5"/>
        <v>126546.0938</v>
      </c>
      <c r="CC34" s="10">
        <f t="shared" si="5"/>
        <v>127765.625</v>
      </c>
      <c r="CD34" s="10">
        <f t="shared" si="5"/>
        <v>128847.6563</v>
      </c>
      <c r="CE34" s="10">
        <f t="shared" si="5"/>
        <v>129919.5313</v>
      </c>
      <c r="CF34" s="10">
        <f t="shared" si="5"/>
        <v>130983.5938</v>
      </c>
      <c r="CG34" s="10">
        <f t="shared" si="5"/>
        <v>131906.25</v>
      </c>
      <c r="CH34" s="10">
        <f t="shared" si="5"/>
        <v>133139.0625</v>
      </c>
      <c r="CI34" s="10">
        <f t="shared" si="5"/>
        <v>134307.8125</v>
      </c>
      <c r="CJ34" s="10">
        <f t="shared" si="5"/>
        <v>135486.7188</v>
      </c>
      <c r="CK34" s="10">
        <f t="shared" si="5"/>
        <v>136391.4063</v>
      </c>
      <c r="CL34" s="10">
        <f t="shared" si="5"/>
        <v>137323.4375</v>
      </c>
      <c r="CM34" s="10">
        <f t="shared" si="5"/>
        <v>138541.4063</v>
      </c>
      <c r="CN34" s="10">
        <f t="shared" si="5"/>
        <v>139359.375</v>
      </c>
      <c r="CO34" s="10">
        <f t="shared" si="5"/>
        <v>140432.0313</v>
      </c>
      <c r="CP34" s="10">
        <f t="shared" si="5"/>
        <v>141589.0625</v>
      </c>
      <c r="CQ34" s="10">
        <f t="shared" si="5"/>
        <v>142470.3125</v>
      </c>
      <c r="CR34" s="10">
        <f t="shared" si="5"/>
        <v>143595.3125</v>
      </c>
      <c r="CS34" s="10">
        <f t="shared" si="5"/>
        <v>144774.2188</v>
      </c>
      <c r="CT34" s="10">
        <f t="shared" si="5"/>
        <v>145716.4063</v>
      </c>
      <c r="CU34" s="10">
        <f t="shared" si="5"/>
        <v>146630.4688</v>
      </c>
      <c r="CV34" s="10">
        <f t="shared" si="5"/>
        <v>146699.2188</v>
      </c>
      <c r="CW34" s="10">
        <f t="shared" si="5"/>
        <v>146894.5313</v>
      </c>
    </row>
    <row r="35">
      <c r="A35" s="17" t="s">
        <v>26</v>
      </c>
      <c r="B35" s="21">
        <f>'License Revenue'!B2</f>
        <v>914.0625</v>
      </c>
      <c r="C35" s="21">
        <f>'License Revenue'!C2</f>
        <v>1815.625</v>
      </c>
      <c r="D35" s="21">
        <f>'License Revenue'!D2</f>
        <v>4779.6875</v>
      </c>
      <c r="E35" s="21">
        <f>'License Revenue'!E2</f>
        <v>7562.5</v>
      </c>
      <c r="F35" s="21">
        <f>'License Revenue'!F2</f>
        <v>10139.0625</v>
      </c>
      <c r="G35" s="21">
        <f>'License Revenue'!G2</f>
        <v>13030.46875</v>
      </c>
      <c r="H35" s="21">
        <f>'License Revenue'!H2</f>
        <v>15570.3125</v>
      </c>
      <c r="I35" s="21">
        <f>'License Revenue'!I2</f>
        <v>18099.21875</v>
      </c>
      <c r="J35" s="21">
        <f>'License Revenue'!J2</f>
        <v>20597.65625</v>
      </c>
      <c r="K35" s="21">
        <f>'License Revenue'!K2</f>
        <v>23142.96875</v>
      </c>
      <c r="L35" s="21">
        <f>'License Revenue'!L2</f>
        <v>25346.875</v>
      </c>
      <c r="M35" s="21">
        <f>'License Revenue'!M2</f>
        <v>27753.125</v>
      </c>
      <c r="N35" s="21">
        <f>'License Revenue'!N2</f>
        <v>30134.375</v>
      </c>
      <c r="O35" s="21">
        <f>'License Revenue'!O2</f>
        <v>32223.4375</v>
      </c>
      <c r="P35" s="21">
        <f>'License Revenue'!P2</f>
        <v>34511.71875</v>
      </c>
      <c r="Q35" s="21">
        <f>'License Revenue'!Q2</f>
        <v>36578.125</v>
      </c>
      <c r="R35" s="21">
        <f>'License Revenue'!R2</f>
        <v>38716.40625</v>
      </c>
      <c r="S35" s="21">
        <f>'License Revenue'!S2</f>
        <v>40825.78125</v>
      </c>
      <c r="T35" s="21">
        <f>'License Revenue'!T2</f>
        <v>42642.96875</v>
      </c>
      <c r="U35" s="21">
        <f>'License Revenue'!U2</f>
        <v>44674.21875</v>
      </c>
      <c r="V35" s="21">
        <f>'License Revenue'!V2</f>
        <v>46628.125</v>
      </c>
      <c r="W35" s="21">
        <f>'License Revenue'!W2</f>
        <v>48550</v>
      </c>
      <c r="X35" s="21">
        <f>'License Revenue'!X2</f>
        <v>50497.65625</v>
      </c>
      <c r="Y35" s="21">
        <f>'License Revenue'!Y2</f>
        <v>52392.1875</v>
      </c>
      <c r="Z35" s="21">
        <f>'License Revenue'!Z2</f>
        <v>54107.03125</v>
      </c>
      <c r="AA35" s="21">
        <f>'License Revenue'!AA2</f>
        <v>55908.59375</v>
      </c>
      <c r="AB35" s="21">
        <f>'License Revenue'!AB2</f>
        <v>57734.375</v>
      </c>
      <c r="AC35" s="21">
        <f>'License Revenue'!AC2</f>
        <v>59237.5</v>
      </c>
      <c r="AD35" s="21">
        <f>'License Revenue'!AD2</f>
        <v>60955.46875</v>
      </c>
      <c r="AE35" s="21">
        <f>'License Revenue'!AE2</f>
        <v>62746.09375</v>
      </c>
      <c r="AF35" s="21">
        <f>'License Revenue'!AF2</f>
        <v>64390.625</v>
      </c>
      <c r="AG35" s="21">
        <f>'License Revenue'!AG2</f>
        <v>66193.75</v>
      </c>
      <c r="AH35" s="21">
        <f>'License Revenue'!AH2</f>
        <v>67849.21875</v>
      </c>
      <c r="AI35" s="21">
        <f>'License Revenue'!AI2</f>
        <v>69202.34375</v>
      </c>
      <c r="AJ35" s="21">
        <f>'License Revenue'!AJ2</f>
        <v>70678.125</v>
      </c>
      <c r="AK35" s="21">
        <f>'License Revenue'!AK2</f>
        <v>72299.21875</v>
      </c>
      <c r="AL35" s="21">
        <f>'License Revenue'!AL2</f>
        <v>73888.28125</v>
      </c>
      <c r="AM35" s="21">
        <f>'License Revenue'!AM2</f>
        <v>75389.0625</v>
      </c>
      <c r="AN35" s="21">
        <f>'License Revenue'!AN2</f>
        <v>76808.59375</v>
      </c>
      <c r="AO35" s="21">
        <f>'License Revenue'!AO2</f>
        <v>78366.40625</v>
      </c>
      <c r="AP35" s="21">
        <f>'License Revenue'!AP2</f>
        <v>79900.78125</v>
      </c>
      <c r="AQ35" s="21">
        <f>'License Revenue'!AQ2</f>
        <v>81431.25</v>
      </c>
      <c r="AR35" s="21">
        <f>'License Revenue'!AR2</f>
        <v>82683.59375</v>
      </c>
      <c r="AS35" s="21">
        <f>'License Revenue'!AS2</f>
        <v>83919.53125</v>
      </c>
      <c r="AT35" s="21">
        <f>'License Revenue'!AT2</f>
        <v>85520.3125</v>
      </c>
      <c r="AU35" s="21">
        <f>'License Revenue'!AU2</f>
        <v>86767.1875</v>
      </c>
      <c r="AV35" s="21">
        <f>'License Revenue'!AV2</f>
        <v>88154.6875</v>
      </c>
      <c r="AW35" s="21">
        <f>'License Revenue'!AW2</f>
        <v>89658.59375</v>
      </c>
      <c r="AX35" s="21">
        <f>'License Revenue'!AX2</f>
        <v>90852.34375</v>
      </c>
      <c r="AY35" s="21">
        <f>'License Revenue'!AY2</f>
        <v>92379.6875</v>
      </c>
      <c r="AZ35" s="21">
        <f>'License Revenue'!AZ2</f>
        <v>93668.75</v>
      </c>
      <c r="BA35" s="21">
        <f>'License Revenue'!BA2</f>
        <v>94793.75</v>
      </c>
      <c r="BB35" s="21">
        <f>'License Revenue'!BB2</f>
        <v>96054.6875</v>
      </c>
      <c r="BC35" s="21">
        <f>'License Revenue'!BC2</f>
        <v>97198.4375</v>
      </c>
      <c r="BD35" s="21">
        <f>'License Revenue'!BD2</f>
        <v>98450</v>
      </c>
      <c r="BE35" s="21">
        <f>'License Revenue'!BE2</f>
        <v>99696.09375</v>
      </c>
      <c r="BF35" s="21">
        <f>'License Revenue'!BF2</f>
        <v>101031.25</v>
      </c>
      <c r="BG35" s="21">
        <f>'License Revenue'!BG2</f>
        <v>102264.8438</v>
      </c>
      <c r="BH35" s="21">
        <f>'License Revenue'!BH2</f>
        <v>103466.4063</v>
      </c>
      <c r="BI35" s="21">
        <f>'License Revenue'!BI2</f>
        <v>104728.125</v>
      </c>
      <c r="BJ35" s="21">
        <f>'License Revenue'!BJ2</f>
        <v>105805.4688</v>
      </c>
      <c r="BK35" s="21">
        <f>'License Revenue'!BK2</f>
        <v>106992.1875</v>
      </c>
      <c r="BL35" s="21">
        <f>'License Revenue'!BL2</f>
        <v>108091.4063</v>
      </c>
      <c r="BM35" s="21">
        <f>'License Revenue'!BM2</f>
        <v>109101.5625</v>
      </c>
      <c r="BN35" s="21">
        <f>'License Revenue'!BN2</f>
        <v>110337.5</v>
      </c>
      <c r="BO35" s="21">
        <f>'License Revenue'!BO2</f>
        <v>111649.2188</v>
      </c>
      <c r="BP35" s="21">
        <f>'License Revenue'!BP2</f>
        <v>112779.6875</v>
      </c>
      <c r="BQ35" s="21">
        <f>'License Revenue'!BQ2</f>
        <v>113947.6563</v>
      </c>
      <c r="BR35" s="21">
        <f>'License Revenue'!BR2</f>
        <v>115207.8125</v>
      </c>
      <c r="BS35" s="21">
        <f>'License Revenue'!BS2</f>
        <v>116233.5938</v>
      </c>
      <c r="BT35" s="21">
        <f>'License Revenue'!BT2</f>
        <v>117362.5</v>
      </c>
      <c r="BU35" s="21">
        <f>'License Revenue'!BU2</f>
        <v>118688.2813</v>
      </c>
      <c r="BV35" s="21">
        <f>'License Revenue'!BV2</f>
        <v>119797.6563</v>
      </c>
      <c r="BW35" s="21">
        <f>'License Revenue'!BW2</f>
        <v>120889.0625</v>
      </c>
      <c r="BX35" s="21">
        <f>'License Revenue'!BX2</f>
        <v>122077.3438</v>
      </c>
      <c r="BY35" s="21">
        <f>'License Revenue'!BY2</f>
        <v>123206.25</v>
      </c>
      <c r="BZ35" s="21">
        <f>'License Revenue'!BZ2</f>
        <v>124471.875</v>
      </c>
      <c r="CA35" s="21">
        <f>'License Revenue'!CA2</f>
        <v>125653.125</v>
      </c>
      <c r="CB35" s="21">
        <f>'License Revenue'!CB2</f>
        <v>126546.0938</v>
      </c>
      <c r="CC35" s="21">
        <f>'License Revenue'!CC2</f>
        <v>127765.625</v>
      </c>
      <c r="CD35" s="21">
        <f>'License Revenue'!CD2</f>
        <v>128847.6563</v>
      </c>
      <c r="CE35" s="21">
        <f>'License Revenue'!CE2</f>
        <v>129919.5313</v>
      </c>
      <c r="CF35" s="21">
        <f>'License Revenue'!CF2</f>
        <v>130983.5938</v>
      </c>
      <c r="CG35" s="21">
        <f>'License Revenue'!CG2</f>
        <v>131906.25</v>
      </c>
      <c r="CH35" s="21">
        <f>'License Revenue'!CH2</f>
        <v>133139.0625</v>
      </c>
      <c r="CI35" s="21">
        <f>'License Revenue'!CI2</f>
        <v>134307.8125</v>
      </c>
      <c r="CJ35" s="21">
        <f>'License Revenue'!CJ2</f>
        <v>135486.7188</v>
      </c>
      <c r="CK35" s="21">
        <f>'License Revenue'!CK2</f>
        <v>136391.4063</v>
      </c>
      <c r="CL35" s="21">
        <f>'License Revenue'!CL2</f>
        <v>137323.4375</v>
      </c>
      <c r="CM35" s="21">
        <f>'License Revenue'!CM2</f>
        <v>138541.4063</v>
      </c>
      <c r="CN35" s="21">
        <f>'License Revenue'!CN2</f>
        <v>139359.375</v>
      </c>
      <c r="CO35" s="21">
        <f>'License Revenue'!CO2</f>
        <v>140432.0313</v>
      </c>
      <c r="CP35" s="21">
        <f>'License Revenue'!CP2</f>
        <v>141589.0625</v>
      </c>
      <c r="CQ35" s="21">
        <f>'License Revenue'!CQ2</f>
        <v>142470.3125</v>
      </c>
      <c r="CR35" s="21">
        <f>'License Revenue'!CR2</f>
        <v>143595.3125</v>
      </c>
      <c r="CS35" s="21">
        <f>'License Revenue'!CS2</f>
        <v>144774.2188</v>
      </c>
      <c r="CT35" s="21">
        <f>'License Revenue'!CT2</f>
        <v>145716.4063</v>
      </c>
      <c r="CU35" s="21">
        <f>'License Revenue'!CU2</f>
        <v>146630.4688</v>
      </c>
      <c r="CV35" s="21">
        <f>'License Revenue'!CV2</f>
        <v>146699.2188</v>
      </c>
      <c r="CW35" s="21">
        <f>'License Revenue'!CW2</f>
        <v>146894.5313</v>
      </c>
    </row>
    <row r="36">
      <c r="A36" s="17" t="s">
        <v>27</v>
      </c>
    </row>
    <row r="39">
      <c r="A39" s="13" t="s">
        <v>25</v>
      </c>
      <c r="B39" s="6">
        <f t="shared" ref="B39:CW39" si="6">B34</f>
        <v>914.0625</v>
      </c>
      <c r="C39" s="6">
        <f t="shared" si="6"/>
        <v>1815.625</v>
      </c>
      <c r="D39" s="6">
        <f t="shared" si="6"/>
        <v>4779.6875</v>
      </c>
      <c r="E39" s="6">
        <f t="shared" si="6"/>
        <v>7562.5</v>
      </c>
      <c r="F39" s="6">
        <f t="shared" si="6"/>
        <v>10139.0625</v>
      </c>
      <c r="G39" s="6">
        <f t="shared" si="6"/>
        <v>13030.46875</v>
      </c>
      <c r="H39" s="6">
        <f t="shared" si="6"/>
        <v>15570.3125</v>
      </c>
      <c r="I39" s="6">
        <f t="shared" si="6"/>
        <v>18099.21875</v>
      </c>
      <c r="J39" s="6">
        <f t="shared" si="6"/>
        <v>20597.65625</v>
      </c>
      <c r="K39" s="6">
        <f t="shared" si="6"/>
        <v>23142.96875</v>
      </c>
      <c r="L39" s="6">
        <f t="shared" si="6"/>
        <v>25346.875</v>
      </c>
      <c r="M39" s="24">
        <f t="shared" si="6"/>
        <v>27753.125</v>
      </c>
      <c r="N39" s="6">
        <f t="shared" si="6"/>
        <v>30134.375</v>
      </c>
      <c r="O39" s="6">
        <f t="shared" si="6"/>
        <v>32223.4375</v>
      </c>
      <c r="P39" s="6">
        <f t="shared" si="6"/>
        <v>34511.71875</v>
      </c>
      <c r="Q39" s="6">
        <f t="shared" si="6"/>
        <v>36578.125</v>
      </c>
      <c r="R39" s="6">
        <f t="shared" si="6"/>
        <v>38716.40625</v>
      </c>
      <c r="S39" s="6">
        <f t="shared" si="6"/>
        <v>40825.78125</v>
      </c>
      <c r="T39" s="6">
        <f t="shared" si="6"/>
        <v>42642.96875</v>
      </c>
      <c r="U39" s="6">
        <f t="shared" si="6"/>
        <v>44674.21875</v>
      </c>
      <c r="V39" s="6">
        <f t="shared" si="6"/>
        <v>46628.125</v>
      </c>
      <c r="W39" s="6">
        <f t="shared" si="6"/>
        <v>48550</v>
      </c>
      <c r="X39" s="6">
        <f t="shared" si="6"/>
        <v>50497.65625</v>
      </c>
      <c r="Y39" s="6">
        <f t="shared" si="6"/>
        <v>52392.1875</v>
      </c>
      <c r="Z39" s="6">
        <f t="shared" si="6"/>
        <v>54107.03125</v>
      </c>
      <c r="AA39" s="6">
        <f t="shared" si="6"/>
        <v>55908.59375</v>
      </c>
      <c r="AB39" s="6">
        <f t="shared" si="6"/>
        <v>57734.375</v>
      </c>
      <c r="AC39" s="6">
        <f t="shared" si="6"/>
        <v>59237.5</v>
      </c>
      <c r="AD39" s="6">
        <f t="shared" si="6"/>
        <v>60955.46875</v>
      </c>
      <c r="AE39" s="6">
        <f t="shared" si="6"/>
        <v>62746.09375</v>
      </c>
      <c r="AF39" s="6">
        <f t="shared" si="6"/>
        <v>64390.625</v>
      </c>
      <c r="AG39" s="6">
        <f t="shared" si="6"/>
        <v>66193.75</v>
      </c>
      <c r="AH39" s="6">
        <f t="shared" si="6"/>
        <v>67849.21875</v>
      </c>
      <c r="AI39" s="6">
        <f t="shared" si="6"/>
        <v>69202.34375</v>
      </c>
      <c r="AJ39" s="6">
        <f t="shared" si="6"/>
        <v>70678.125</v>
      </c>
      <c r="AK39" s="6">
        <f t="shared" si="6"/>
        <v>72299.21875</v>
      </c>
      <c r="AL39" s="6">
        <f t="shared" si="6"/>
        <v>73888.28125</v>
      </c>
      <c r="AM39" s="6">
        <f t="shared" si="6"/>
        <v>75389.0625</v>
      </c>
      <c r="AN39" s="6">
        <f t="shared" si="6"/>
        <v>76808.59375</v>
      </c>
      <c r="AO39" s="6">
        <f t="shared" si="6"/>
        <v>78366.40625</v>
      </c>
      <c r="AP39" s="6">
        <f t="shared" si="6"/>
        <v>79900.78125</v>
      </c>
      <c r="AQ39" s="6">
        <f t="shared" si="6"/>
        <v>81431.25</v>
      </c>
      <c r="AR39" s="6">
        <f t="shared" si="6"/>
        <v>82683.59375</v>
      </c>
      <c r="AS39" s="6">
        <f t="shared" si="6"/>
        <v>83919.53125</v>
      </c>
      <c r="AT39" s="6">
        <f t="shared" si="6"/>
        <v>85520.3125</v>
      </c>
      <c r="AU39" s="6">
        <f t="shared" si="6"/>
        <v>86767.1875</v>
      </c>
      <c r="AV39" s="6">
        <f t="shared" si="6"/>
        <v>88154.6875</v>
      </c>
      <c r="AW39" s="6">
        <f t="shared" si="6"/>
        <v>89658.59375</v>
      </c>
      <c r="AX39" s="6">
        <f t="shared" si="6"/>
        <v>90852.34375</v>
      </c>
      <c r="AY39" s="6">
        <f t="shared" si="6"/>
        <v>92379.6875</v>
      </c>
      <c r="AZ39" s="6">
        <f t="shared" si="6"/>
        <v>93668.75</v>
      </c>
      <c r="BA39" s="6">
        <f t="shared" si="6"/>
        <v>94793.75</v>
      </c>
      <c r="BB39" s="6">
        <f t="shared" si="6"/>
        <v>96054.6875</v>
      </c>
      <c r="BC39" s="6">
        <f t="shared" si="6"/>
        <v>97198.4375</v>
      </c>
      <c r="BD39" s="6">
        <f t="shared" si="6"/>
        <v>98450</v>
      </c>
      <c r="BE39" s="6">
        <f t="shared" si="6"/>
        <v>99696.09375</v>
      </c>
      <c r="BF39" s="6">
        <f t="shared" si="6"/>
        <v>101031.25</v>
      </c>
      <c r="BG39" s="6">
        <f t="shared" si="6"/>
        <v>102264.8438</v>
      </c>
      <c r="BH39" s="6">
        <f t="shared" si="6"/>
        <v>103466.4063</v>
      </c>
      <c r="BI39" s="6">
        <f t="shared" si="6"/>
        <v>104728.125</v>
      </c>
      <c r="BJ39" s="6">
        <f t="shared" si="6"/>
        <v>105805.4688</v>
      </c>
      <c r="BK39" s="6">
        <f t="shared" si="6"/>
        <v>106992.1875</v>
      </c>
      <c r="BL39" s="6">
        <f t="shared" si="6"/>
        <v>108091.4063</v>
      </c>
      <c r="BM39" s="6">
        <f t="shared" si="6"/>
        <v>109101.5625</v>
      </c>
      <c r="BN39" s="6">
        <f t="shared" si="6"/>
        <v>110337.5</v>
      </c>
      <c r="BO39" s="6">
        <f t="shared" si="6"/>
        <v>111649.2188</v>
      </c>
      <c r="BP39" s="6">
        <f t="shared" si="6"/>
        <v>112779.6875</v>
      </c>
      <c r="BQ39" s="6">
        <f t="shared" si="6"/>
        <v>113947.6563</v>
      </c>
      <c r="BR39" s="6">
        <f t="shared" si="6"/>
        <v>115207.8125</v>
      </c>
      <c r="BS39" s="6">
        <f t="shared" si="6"/>
        <v>116233.5938</v>
      </c>
      <c r="BT39" s="6">
        <f t="shared" si="6"/>
        <v>117362.5</v>
      </c>
      <c r="BU39" s="6">
        <f t="shared" si="6"/>
        <v>118688.2813</v>
      </c>
      <c r="BV39" s="6">
        <f t="shared" si="6"/>
        <v>119797.6563</v>
      </c>
      <c r="BW39" s="6">
        <f t="shared" si="6"/>
        <v>120889.0625</v>
      </c>
      <c r="BX39" s="6">
        <f t="shared" si="6"/>
        <v>122077.3438</v>
      </c>
      <c r="BY39" s="6">
        <f t="shared" si="6"/>
        <v>123206.25</v>
      </c>
      <c r="BZ39" s="6">
        <f t="shared" si="6"/>
        <v>124471.875</v>
      </c>
      <c r="CA39" s="6">
        <f t="shared" si="6"/>
        <v>125653.125</v>
      </c>
      <c r="CB39" s="6">
        <f t="shared" si="6"/>
        <v>126546.0938</v>
      </c>
      <c r="CC39" s="6">
        <f t="shared" si="6"/>
        <v>127765.625</v>
      </c>
      <c r="CD39" s="6">
        <f t="shared" si="6"/>
        <v>128847.6563</v>
      </c>
      <c r="CE39" s="6">
        <f t="shared" si="6"/>
        <v>129919.5313</v>
      </c>
      <c r="CF39" s="6">
        <f t="shared" si="6"/>
        <v>130983.5938</v>
      </c>
      <c r="CG39" s="6">
        <f t="shared" si="6"/>
        <v>131906.25</v>
      </c>
      <c r="CH39" s="6">
        <f t="shared" si="6"/>
        <v>133139.0625</v>
      </c>
      <c r="CI39" s="6">
        <f t="shared" si="6"/>
        <v>134307.8125</v>
      </c>
      <c r="CJ39" s="6">
        <f t="shared" si="6"/>
        <v>135486.7188</v>
      </c>
      <c r="CK39" s="6">
        <f t="shared" si="6"/>
        <v>136391.4063</v>
      </c>
      <c r="CL39" s="6">
        <f t="shared" si="6"/>
        <v>137323.4375</v>
      </c>
      <c r="CM39" s="6">
        <f t="shared" si="6"/>
        <v>138541.4063</v>
      </c>
      <c r="CN39" s="6">
        <f t="shared" si="6"/>
        <v>139359.375</v>
      </c>
      <c r="CO39" s="6">
        <f t="shared" si="6"/>
        <v>140432.0313</v>
      </c>
      <c r="CP39" s="6">
        <f t="shared" si="6"/>
        <v>141589.0625</v>
      </c>
      <c r="CQ39" s="6">
        <f t="shared" si="6"/>
        <v>142470.3125</v>
      </c>
      <c r="CR39" s="6">
        <f t="shared" si="6"/>
        <v>143595.3125</v>
      </c>
      <c r="CS39" s="6">
        <f t="shared" si="6"/>
        <v>144774.2188</v>
      </c>
      <c r="CT39" s="6">
        <f t="shared" si="6"/>
        <v>145716.4063</v>
      </c>
      <c r="CU39" s="6">
        <f t="shared" si="6"/>
        <v>146630.4688</v>
      </c>
      <c r="CV39" s="6">
        <f t="shared" si="6"/>
        <v>146699.2188</v>
      </c>
      <c r="CW39" s="6">
        <f t="shared" si="6"/>
        <v>146894.5313</v>
      </c>
    </row>
    <row r="40">
      <c r="A40" s="13" t="s">
        <v>28</v>
      </c>
      <c r="B40" s="6">
        <f t="shared" ref="B40:CW40" si="7">B5+B19+B26</f>
        <v>39756.54167</v>
      </c>
      <c r="C40" s="6">
        <f t="shared" si="7"/>
        <v>39282.91667</v>
      </c>
      <c r="D40" s="6">
        <f t="shared" si="7"/>
        <v>142992.2917</v>
      </c>
      <c r="E40" s="6">
        <f t="shared" si="7"/>
        <v>139647.3333</v>
      </c>
      <c r="F40" s="6">
        <f t="shared" si="7"/>
        <v>148062.875</v>
      </c>
      <c r="G40" s="6">
        <f t="shared" si="7"/>
        <v>157553.9792</v>
      </c>
      <c r="H40" s="6">
        <f t="shared" si="7"/>
        <v>159473.5417</v>
      </c>
      <c r="I40" s="6">
        <f t="shared" si="7"/>
        <v>167417.6458</v>
      </c>
      <c r="J40" s="6">
        <f t="shared" si="7"/>
        <v>169327.2708</v>
      </c>
      <c r="K40" s="6">
        <f t="shared" si="7"/>
        <v>196403.3125</v>
      </c>
      <c r="L40" s="6">
        <f t="shared" si="7"/>
        <v>201450.9167</v>
      </c>
      <c r="M40" s="24">
        <f t="shared" si="7"/>
        <v>198268.4167</v>
      </c>
      <c r="N40" s="6">
        <f t="shared" si="7"/>
        <v>202364.9167</v>
      </c>
      <c r="O40" s="6">
        <f t="shared" si="7"/>
        <v>205866.2917</v>
      </c>
      <c r="P40" s="6">
        <f t="shared" si="7"/>
        <v>245428.1458</v>
      </c>
      <c r="Q40" s="6">
        <f t="shared" si="7"/>
        <v>236178.0833</v>
      </c>
      <c r="R40" s="6">
        <f t="shared" si="7"/>
        <v>240111.2708</v>
      </c>
      <c r="S40" s="6">
        <f t="shared" si="7"/>
        <v>244037.5208</v>
      </c>
      <c r="T40" s="6">
        <f t="shared" si="7"/>
        <v>246473.6458</v>
      </c>
      <c r="U40" s="6">
        <f t="shared" si="7"/>
        <v>256553.3125</v>
      </c>
      <c r="V40" s="6">
        <f t="shared" si="7"/>
        <v>257332.25</v>
      </c>
      <c r="W40" s="6">
        <f t="shared" si="7"/>
        <v>261539</v>
      </c>
      <c r="X40" s="6">
        <f t="shared" si="7"/>
        <v>264426.4375</v>
      </c>
      <c r="Y40" s="6">
        <f t="shared" si="7"/>
        <v>267881.125</v>
      </c>
      <c r="Z40" s="6">
        <f t="shared" si="7"/>
        <v>270870.1875</v>
      </c>
      <c r="AA40" s="6">
        <f t="shared" si="7"/>
        <v>273302.5625</v>
      </c>
      <c r="AB40" s="6">
        <f t="shared" si="7"/>
        <v>279368.5</v>
      </c>
      <c r="AC40" s="6">
        <f t="shared" si="7"/>
        <v>281821.65</v>
      </c>
      <c r="AD40" s="6">
        <f t="shared" si="7"/>
        <v>285695.9625</v>
      </c>
      <c r="AE40" s="6">
        <f t="shared" si="7"/>
        <v>288587.7125</v>
      </c>
      <c r="AF40" s="6">
        <f t="shared" si="7"/>
        <v>290982.4</v>
      </c>
      <c r="AG40" s="6">
        <f t="shared" si="7"/>
        <v>293950.65</v>
      </c>
      <c r="AH40" s="6">
        <f t="shared" si="7"/>
        <v>296347.9625</v>
      </c>
      <c r="AI40" s="6">
        <f t="shared" si="7"/>
        <v>299492.7625</v>
      </c>
      <c r="AJ40" s="6">
        <f t="shared" si="7"/>
        <v>302308.95</v>
      </c>
      <c r="AK40" s="6">
        <f t="shared" si="7"/>
        <v>304698.0125</v>
      </c>
      <c r="AL40" s="6">
        <f t="shared" si="7"/>
        <v>307714.6375</v>
      </c>
      <c r="AM40" s="6">
        <f t="shared" si="7"/>
        <v>310074.825</v>
      </c>
      <c r="AN40" s="6">
        <f t="shared" si="7"/>
        <v>316406.0375</v>
      </c>
      <c r="AO40" s="6">
        <f t="shared" si="7"/>
        <v>318881.5525</v>
      </c>
      <c r="AP40" s="6">
        <f t="shared" si="7"/>
        <v>321758.0025</v>
      </c>
      <c r="AQ40" s="6">
        <f t="shared" si="7"/>
        <v>324633.515</v>
      </c>
      <c r="AR40" s="6">
        <f t="shared" si="7"/>
        <v>325934.0775</v>
      </c>
      <c r="AS40" s="6">
        <f t="shared" si="7"/>
        <v>328819.7525</v>
      </c>
      <c r="AT40" s="6">
        <f t="shared" si="7"/>
        <v>331203.94</v>
      </c>
      <c r="AU40" s="6">
        <f t="shared" si="7"/>
        <v>334405.245</v>
      </c>
      <c r="AV40" s="6">
        <f t="shared" si="7"/>
        <v>336246.445</v>
      </c>
      <c r="AW40" s="6">
        <f t="shared" si="7"/>
        <v>338607.3825</v>
      </c>
      <c r="AX40" s="6">
        <f t="shared" si="7"/>
        <v>341592.6575</v>
      </c>
      <c r="AY40" s="6">
        <f t="shared" si="7"/>
        <v>373094.3867</v>
      </c>
      <c r="AZ40" s="6">
        <f t="shared" si="7"/>
        <v>366963.3392</v>
      </c>
      <c r="BA40" s="6">
        <f t="shared" si="7"/>
        <v>369345.1432</v>
      </c>
      <c r="BB40" s="6">
        <f t="shared" si="7"/>
        <v>371206.7882</v>
      </c>
      <c r="BC40" s="6">
        <f t="shared" si="7"/>
        <v>374040.3082</v>
      </c>
      <c r="BD40" s="6">
        <f t="shared" si="7"/>
        <v>376340.6832</v>
      </c>
      <c r="BE40" s="6">
        <f t="shared" si="7"/>
        <v>378287.7007</v>
      </c>
      <c r="BF40" s="6">
        <f t="shared" si="7"/>
        <v>380608.1382</v>
      </c>
      <c r="BG40" s="6">
        <f t="shared" si="7"/>
        <v>382896.4612</v>
      </c>
      <c r="BH40" s="6">
        <f t="shared" si="7"/>
        <v>385743.8562</v>
      </c>
      <c r="BI40" s="6">
        <f t="shared" si="7"/>
        <v>388046.6687</v>
      </c>
      <c r="BJ40" s="6">
        <f t="shared" si="7"/>
        <v>390073.8837</v>
      </c>
      <c r="BK40" s="6">
        <f t="shared" si="7"/>
        <v>392671.1962</v>
      </c>
      <c r="BL40" s="6">
        <f t="shared" si="7"/>
        <v>399763.5439</v>
      </c>
      <c r="BM40" s="6">
        <f t="shared" si="7"/>
        <v>401128.9658</v>
      </c>
      <c r="BN40" s="6">
        <f t="shared" si="7"/>
        <v>404040.5128</v>
      </c>
      <c r="BO40" s="6">
        <f t="shared" si="7"/>
        <v>405970.2473</v>
      </c>
      <c r="BP40" s="6">
        <f t="shared" si="7"/>
        <v>408241.5598</v>
      </c>
      <c r="BQ40" s="6">
        <f t="shared" si="7"/>
        <v>410234.6228</v>
      </c>
      <c r="BR40" s="6">
        <f t="shared" si="7"/>
        <v>412537.0603</v>
      </c>
      <c r="BS40" s="6">
        <f t="shared" si="7"/>
        <v>414874.7344</v>
      </c>
      <c r="BT40" s="6">
        <f t="shared" si="7"/>
        <v>417760.5939</v>
      </c>
      <c r="BU40" s="6">
        <f t="shared" si="7"/>
        <v>419078.7814</v>
      </c>
      <c r="BV40" s="6">
        <f t="shared" si="7"/>
        <v>422190.5491</v>
      </c>
      <c r="BW40" s="6">
        <f t="shared" si="7"/>
        <v>424896.2366</v>
      </c>
      <c r="BX40" s="6">
        <f t="shared" si="7"/>
        <v>432492.8129</v>
      </c>
      <c r="BY40" s="6">
        <f t="shared" si="7"/>
        <v>433899.0332</v>
      </c>
      <c r="BZ40" s="6">
        <f t="shared" si="7"/>
        <v>436879.1974</v>
      </c>
      <c r="CA40" s="6">
        <f t="shared" si="7"/>
        <v>438839.1116</v>
      </c>
      <c r="CB40" s="6">
        <f t="shared" si="7"/>
        <v>440053.4241</v>
      </c>
      <c r="CC40" s="6">
        <f t="shared" si="7"/>
        <v>443130.1372</v>
      </c>
      <c r="CD40" s="6">
        <f t="shared" si="7"/>
        <v>444389.8247</v>
      </c>
      <c r="CE40" s="6">
        <f t="shared" si="7"/>
        <v>447847.7099</v>
      </c>
      <c r="CF40" s="6">
        <f t="shared" si="7"/>
        <v>449779.4991</v>
      </c>
      <c r="CG40" s="6">
        <f t="shared" si="7"/>
        <v>451000.9366</v>
      </c>
      <c r="CH40" s="6">
        <f t="shared" si="7"/>
        <v>454226.8811</v>
      </c>
      <c r="CI40" s="6">
        <f t="shared" si="7"/>
        <v>457095.5061</v>
      </c>
      <c r="CJ40" s="6">
        <f t="shared" si="7"/>
        <v>465220.9713</v>
      </c>
      <c r="CK40" s="6">
        <f t="shared" si="7"/>
        <v>466586.9074</v>
      </c>
      <c r="CL40" s="6">
        <f t="shared" si="7"/>
        <v>468554.6505</v>
      </c>
      <c r="CM40" s="6">
        <f t="shared" si="7"/>
        <v>471591.0186</v>
      </c>
      <c r="CN40" s="6">
        <f t="shared" si="7"/>
        <v>472787.3311</v>
      </c>
      <c r="CO40" s="6">
        <f t="shared" si="7"/>
        <v>474907.1967</v>
      </c>
      <c r="CP40" s="6">
        <f t="shared" si="7"/>
        <v>477184.8842</v>
      </c>
      <c r="CQ40" s="6">
        <f t="shared" si="7"/>
        <v>479717.083</v>
      </c>
      <c r="CR40" s="6">
        <f t="shared" si="7"/>
        <v>481731.1386</v>
      </c>
      <c r="CS40" s="6">
        <f t="shared" si="7"/>
        <v>484014.0761</v>
      </c>
      <c r="CT40" s="6">
        <f t="shared" si="7"/>
        <v>486263.2776</v>
      </c>
      <c r="CU40" s="6">
        <f t="shared" si="7"/>
        <v>489229.5901</v>
      </c>
      <c r="CV40" s="6">
        <f t="shared" si="7"/>
        <v>495672.8705</v>
      </c>
      <c r="CW40" s="6">
        <f t="shared" si="7"/>
        <v>496883.4377</v>
      </c>
    </row>
    <row r="41">
      <c r="A41" s="13" t="s">
        <v>29</v>
      </c>
      <c r="B41" s="6">
        <f t="shared" ref="B41:CW41" si="8">B39-B40</f>
        <v>-38842.47917</v>
      </c>
      <c r="C41" s="6">
        <f t="shared" si="8"/>
        <v>-37467.29167</v>
      </c>
      <c r="D41" s="6">
        <f t="shared" si="8"/>
        <v>-138212.6042</v>
      </c>
      <c r="E41" s="6">
        <f t="shared" si="8"/>
        <v>-132084.8333</v>
      </c>
      <c r="F41" s="6">
        <f t="shared" si="8"/>
        <v>-137923.8125</v>
      </c>
      <c r="G41" s="6">
        <f t="shared" si="8"/>
        <v>-144523.5104</v>
      </c>
      <c r="H41" s="6">
        <f t="shared" si="8"/>
        <v>-143903.2292</v>
      </c>
      <c r="I41" s="6">
        <f t="shared" si="8"/>
        <v>-149318.4271</v>
      </c>
      <c r="J41" s="6">
        <f t="shared" si="8"/>
        <v>-148729.6146</v>
      </c>
      <c r="K41" s="6">
        <f t="shared" si="8"/>
        <v>-173260.3438</v>
      </c>
      <c r="L41" s="6">
        <f t="shared" si="8"/>
        <v>-176104.0417</v>
      </c>
      <c r="M41" s="24">
        <f t="shared" si="8"/>
        <v>-170515.2917</v>
      </c>
      <c r="N41" s="6">
        <f t="shared" si="8"/>
        <v>-172230.5417</v>
      </c>
      <c r="O41" s="6">
        <f t="shared" si="8"/>
        <v>-173642.8542</v>
      </c>
      <c r="P41" s="6">
        <f t="shared" si="8"/>
        <v>-210916.4271</v>
      </c>
      <c r="Q41" s="6">
        <f t="shared" si="8"/>
        <v>-199599.9583</v>
      </c>
      <c r="R41" s="6">
        <f t="shared" si="8"/>
        <v>-201394.8646</v>
      </c>
      <c r="S41" s="6">
        <f t="shared" si="8"/>
        <v>-203211.7396</v>
      </c>
      <c r="T41" s="6">
        <f t="shared" si="8"/>
        <v>-203830.6771</v>
      </c>
      <c r="U41" s="6">
        <f t="shared" si="8"/>
        <v>-211879.0938</v>
      </c>
      <c r="V41" s="6">
        <f t="shared" si="8"/>
        <v>-210704.125</v>
      </c>
      <c r="W41" s="6">
        <f t="shared" si="8"/>
        <v>-212989</v>
      </c>
      <c r="X41" s="6">
        <f t="shared" si="8"/>
        <v>-213928.7813</v>
      </c>
      <c r="Y41" s="6">
        <f t="shared" si="8"/>
        <v>-215488.9375</v>
      </c>
      <c r="Z41" s="6">
        <f t="shared" si="8"/>
        <v>-216763.1563</v>
      </c>
      <c r="AA41" s="6">
        <f t="shared" si="8"/>
        <v>-217393.9688</v>
      </c>
      <c r="AB41" s="6">
        <f t="shared" si="8"/>
        <v>-221634.125</v>
      </c>
      <c r="AC41" s="6">
        <f t="shared" si="8"/>
        <v>-222584.15</v>
      </c>
      <c r="AD41" s="6">
        <f t="shared" si="8"/>
        <v>-224740.4938</v>
      </c>
      <c r="AE41" s="6">
        <f t="shared" si="8"/>
        <v>-225841.6188</v>
      </c>
      <c r="AF41" s="6">
        <f t="shared" si="8"/>
        <v>-226591.775</v>
      </c>
      <c r="AG41" s="6">
        <f t="shared" si="8"/>
        <v>-227756.9</v>
      </c>
      <c r="AH41" s="6">
        <f t="shared" si="8"/>
        <v>-228498.7438</v>
      </c>
      <c r="AI41" s="6">
        <f t="shared" si="8"/>
        <v>-230290.4188</v>
      </c>
      <c r="AJ41" s="6">
        <f t="shared" si="8"/>
        <v>-231630.825</v>
      </c>
      <c r="AK41" s="6">
        <f t="shared" si="8"/>
        <v>-232398.7938</v>
      </c>
      <c r="AL41" s="6">
        <f t="shared" si="8"/>
        <v>-233826.3563</v>
      </c>
      <c r="AM41" s="6">
        <f t="shared" si="8"/>
        <v>-234685.7625</v>
      </c>
      <c r="AN41" s="6">
        <f t="shared" si="8"/>
        <v>-239597.4438</v>
      </c>
      <c r="AO41" s="6">
        <f t="shared" si="8"/>
        <v>-240515.1463</v>
      </c>
      <c r="AP41" s="6">
        <f t="shared" si="8"/>
        <v>-241857.2213</v>
      </c>
      <c r="AQ41" s="6">
        <f t="shared" si="8"/>
        <v>-243202.265</v>
      </c>
      <c r="AR41" s="6">
        <f t="shared" si="8"/>
        <v>-243250.4838</v>
      </c>
      <c r="AS41" s="6">
        <f t="shared" si="8"/>
        <v>-244900.2213</v>
      </c>
      <c r="AT41" s="6">
        <f t="shared" si="8"/>
        <v>-245683.6275</v>
      </c>
      <c r="AU41" s="6">
        <f t="shared" si="8"/>
        <v>-247638.0575</v>
      </c>
      <c r="AV41" s="6">
        <f t="shared" si="8"/>
        <v>-248091.7575</v>
      </c>
      <c r="AW41" s="6">
        <f t="shared" si="8"/>
        <v>-248948.7888</v>
      </c>
      <c r="AX41" s="6">
        <f t="shared" si="8"/>
        <v>-250740.3138</v>
      </c>
      <c r="AY41" s="6">
        <f t="shared" si="8"/>
        <v>-280714.6992</v>
      </c>
      <c r="AZ41" s="6">
        <f t="shared" si="8"/>
        <v>-273294.5892</v>
      </c>
      <c r="BA41" s="6">
        <f t="shared" si="8"/>
        <v>-274551.3932</v>
      </c>
      <c r="BB41" s="6">
        <f t="shared" si="8"/>
        <v>-275152.1007</v>
      </c>
      <c r="BC41" s="6">
        <f t="shared" si="8"/>
        <v>-276841.8707</v>
      </c>
      <c r="BD41" s="6">
        <f t="shared" si="8"/>
        <v>-277890.6832</v>
      </c>
      <c r="BE41" s="6">
        <f t="shared" si="8"/>
        <v>-278591.6069</v>
      </c>
      <c r="BF41" s="6">
        <f t="shared" si="8"/>
        <v>-279576.8882</v>
      </c>
      <c r="BG41" s="6">
        <f t="shared" si="8"/>
        <v>-280631.6174</v>
      </c>
      <c r="BH41" s="6">
        <f t="shared" si="8"/>
        <v>-282277.4499</v>
      </c>
      <c r="BI41" s="6">
        <f t="shared" si="8"/>
        <v>-283318.5437</v>
      </c>
      <c r="BJ41" s="6">
        <f t="shared" si="8"/>
        <v>-284268.4149</v>
      </c>
      <c r="BK41" s="6">
        <f t="shared" si="8"/>
        <v>-285679.0087</v>
      </c>
      <c r="BL41" s="6">
        <f t="shared" si="8"/>
        <v>-291672.1377</v>
      </c>
      <c r="BM41" s="6">
        <f t="shared" si="8"/>
        <v>-292027.4033</v>
      </c>
      <c r="BN41" s="6">
        <f t="shared" si="8"/>
        <v>-293703.0128</v>
      </c>
      <c r="BO41" s="6">
        <f t="shared" si="8"/>
        <v>-294321.0286</v>
      </c>
      <c r="BP41" s="6">
        <f t="shared" si="8"/>
        <v>-295461.8723</v>
      </c>
      <c r="BQ41" s="6">
        <f t="shared" si="8"/>
        <v>-296286.9666</v>
      </c>
      <c r="BR41" s="6">
        <f t="shared" si="8"/>
        <v>-297329.2478</v>
      </c>
      <c r="BS41" s="6">
        <f t="shared" si="8"/>
        <v>-298641.1406</v>
      </c>
      <c r="BT41" s="6">
        <f t="shared" si="8"/>
        <v>-300398.0939</v>
      </c>
      <c r="BU41" s="6">
        <f t="shared" si="8"/>
        <v>-300390.5001</v>
      </c>
      <c r="BV41" s="6">
        <f t="shared" si="8"/>
        <v>-302392.8929</v>
      </c>
      <c r="BW41" s="6">
        <f t="shared" si="8"/>
        <v>-304007.1741</v>
      </c>
      <c r="BX41" s="6">
        <f t="shared" si="8"/>
        <v>-310415.4691</v>
      </c>
      <c r="BY41" s="6">
        <f t="shared" si="8"/>
        <v>-310692.7832</v>
      </c>
      <c r="BZ41" s="6">
        <f t="shared" si="8"/>
        <v>-312407.3224</v>
      </c>
      <c r="CA41" s="6">
        <f t="shared" si="8"/>
        <v>-313185.9866</v>
      </c>
      <c r="CB41" s="6">
        <f t="shared" si="8"/>
        <v>-313507.3304</v>
      </c>
      <c r="CC41" s="6">
        <f t="shared" si="8"/>
        <v>-315364.5122</v>
      </c>
      <c r="CD41" s="6">
        <f t="shared" si="8"/>
        <v>-315542.1684</v>
      </c>
      <c r="CE41" s="6">
        <f t="shared" si="8"/>
        <v>-317928.1786</v>
      </c>
      <c r="CF41" s="6">
        <f t="shared" si="8"/>
        <v>-318795.9053</v>
      </c>
      <c r="CG41" s="6">
        <f t="shared" si="8"/>
        <v>-319094.6866</v>
      </c>
      <c r="CH41" s="6">
        <f t="shared" si="8"/>
        <v>-321087.8186</v>
      </c>
      <c r="CI41" s="6">
        <f t="shared" si="8"/>
        <v>-322787.6936</v>
      </c>
      <c r="CJ41" s="6">
        <f t="shared" si="8"/>
        <v>-329734.2525</v>
      </c>
      <c r="CK41" s="6">
        <f t="shared" si="8"/>
        <v>-330195.5011</v>
      </c>
      <c r="CL41" s="6">
        <f t="shared" si="8"/>
        <v>-331231.213</v>
      </c>
      <c r="CM41" s="6">
        <f t="shared" si="8"/>
        <v>-333049.6124</v>
      </c>
      <c r="CN41" s="6">
        <f t="shared" si="8"/>
        <v>-333427.9561</v>
      </c>
      <c r="CO41" s="6">
        <f t="shared" si="8"/>
        <v>-334475.1655</v>
      </c>
      <c r="CP41" s="6">
        <f t="shared" si="8"/>
        <v>-335595.8217</v>
      </c>
      <c r="CQ41" s="6">
        <f t="shared" si="8"/>
        <v>-337246.7705</v>
      </c>
      <c r="CR41" s="6">
        <f t="shared" si="8"/>
        <v>-338135.8261</v>
      </c>
      <c r="CS41" s="6">
        <f t="shared" si="8"/>
        <v>-339239.8573</v>
      </c>
      <c r="CT41" s="6">
        <f t="shared" si="8"/>
        <v>-340546.8713</v>
      </c>
      <c r="CU41" s="6">
        <f t="shared" si="8"/>
        <v>-342599.1213</v>
      </c>
      <c r="CV41" s="6">
        <f t="shared" si="8"/>
        <v>-348973.6517</v>
      </c>
      <c r="CW41" s="6">
        <f t="shared" si="8"/>
        <v>-349988.9065</v>
      </c>
    </row>
    <row r="42">
      <c r="M42" s="25"/>
    </row>
    <row r="43">
      <c r="A43" s="13" t="s">
        <v>4</v>
      </c>
      <c r="B43" s="12">
        <f t="shared" ref="B43:CW43" si="9">SUM($B41:B41)/SUM($B40:B40)</f>
        <v>-0.9770085007</v>
      </c>
      <c r="C43" s="12">
        <f t="shared" si="9"/>
        <v>-0.9654642433</v>
      </c>
      <c r="D43" s="12">
        <f t="shared" si="9"/>
        <v>-0.9661788235</v>
      </c>
      <c r="E43" s="12">
        <f t="shared" si="9"/>
        <v>-0.9583280436</v>
      </c>
      <c r="F43" s="12">
        <f t="shared" si="9"/>
        <v>-0.9505417651</v>
      </c>
      <c r="G43" s="12">
        <f t="shared" si="9"/>
        <v>-0.942691984</v>
      </c>
      <c r="H43" s="12">
        <f t="shared" si="9"/>
        <v>-0.9349132738</v>
      </c>
      <c r="I43" s="12">
        <f t="shared" si="9"/>
        <v>-0.9276686092</v>
      </c>
      <c r="J43" s="12">
        <f t="shared" si="9"/>
        <v>-0.9204920935</v>
      </c>
      <c r="K43" s="12">
        <f t="shared" si="9"/>
        <v>-0.9149569406</v>
      </c>
      <c r="L43" s="12">
        <f t="shared" si="9"/>
        <v>-0.9096956124</v>
      </c>
      <c r="M43" s="26">
        <f t="shared" si="9"/>
        <v>-0.904098653</v>
      </c>
      <c r="N43" s="12">
        <f t="shared" si="9"/>
        <v>-0.8986311218</v>
      </c>
      <c r="O43" s="12">
        <f t="shared" si="9"/>
        <v>-0.8933932563</v>
      </c>
      <c r="P43" s="12">
        <f t="shared" si="9"/>
        <v>-0.8899343263</v>
      </c>
      <c r="Q43" s="12">
        <f t="shared" si="9"/>
        <v>-0.8859399397</v>
      </c>
      <c r="R43" s="12">
        <f t="shared" si="9"/>
        <v>-0.8820192047</v>
      </c>
      <c r="S43" s="12">
        <f t="shared" si="9"/>
        <v>-0.8781789088</v>
      </c>
      <c r="T43" s="12">
        <f t="shared" si="9"/>
        <v>-0.8744460927</v>
      </c>
      <c r="U43" s="12">
        <f t="shared" si="9"/>
        <v>-0.8710190521</v>
      </c>
      <c r="V43" s="12">
        <f t="shared" si="9"/>
        <v>-0.8675683002</v>
      </c>
      <c r="W43" s="12">
        <f t="shared" si="9"/>
        <v>-0.864219997</v>
      </c>
      <c r="X43" s="12">
        <f t="shared" si="9"/>
        <v>-0.8609181858</v>
      </c>
      <c r="Y43" s="12">
        <f t="shared" si="9"/>
        <v>-0.8576896562</v>
      </c>
      <c r="Z43" s="12">
        <f t="shared" si="9"/>
        <v>-0.8545518572</v>
      </c>
      <c r="AA43" s="12">
        <f t="shared" si="9"/>
        <v>-0.8514637</v>
      </c>
      <c r="AB43" s="12">
        <f t="shared" si="9"/>
        <v>-0.8485174252</v>
      </c>
      <c r="AC43" s="12">
        <f t="shared" si="9"/>
        <v>-0.8456612397</v>
      </c>
      <c r="AD43" s="12">
        <f t="shared" si="9"/>
        <v>-0.842887458</v>
      </c>
      <c r="AE43" s="12">
        <f t="shared" si="9"/>
        <v>-0.8401539815</v>
      </c>
      <c r="AF43" s="12">
        <f t="shared" si="9"/>
        <v>-0.8374689384</v>
      </c>
      <c r="AG43" s="12">
        <f t="shared" si="9"/>
        <v>-0.8348198365</v>
      </c>
      <c r="AH43" s="12">
        <f t="shared" si="9"/>
        <v>-0.8322127116</v>
      </c>
      <c r="AI43" s="12">
        <f t="shared" si="9"/>
        <v>-0.8297020281</v>
      </c>
      <c r="AJ43" s="12">
        <f t="shared" si="9"/>
        <v>-0.8272569124</v>
      </c>
      <c r="AK43" s="12">
        <f t="shared" si="9"/>
        <v>-0.8248456156</v>
      </c>
      <c r="AL43" s="12">
        <f t="shared" si="9"/>
        <v>-0.8224834767</v>
      </c>
      <c r="AM43" s="12">
        <f t="shared" si="9"/>
        <v>-0.8201643667</v>
      </c>
      <c r="AN43" s="12">
        <f t="shared" si="9"/>
        <v>-0.8179741892</v>
      </c>
      <c r="AO43" s="12">
        <f t="shared" si="9"/>
        <v>-0.8158142176</v>
      </c>
      <c r="AP43" s="12">
        <f t="shared" si="9"/>
        <v>-0.8136932167</v>
      </c>
      <c r="AQ43" s="12">
        <f t="shared" si="9"/>
        <v>-0.8116096367</v>
      </c>
      <c r="AR43" s="12">
        <f t="shared" si="9"/>
        <v>-0.8095595978</v>
      </c>
      <c r="AS43" s="12">
        <f t="shared" si="9"/>
        <v>-0.8075708021</v>
      </c>
      <c r="AT43" s="12">
        <f t="shared" si="9"/>
        <v>-0.8055974637</v>
      </c>
      <c r="AU43" s="12">
        <f t="shared" si="9"/>
        <v>-0.8036846908</v>
      </c>
      <c r="AV43" s="12">
        <f t="shared" si="9"/>
        <v>-0.801793842</v>
      </c>
      <c r="AW43" s="12">
        <f t="shared" si="9"/>
        <v>-0.799922918</v>
      </c>
      <c r="AX43" s="12">
        <f t="shared" si="9"/>
        <v>-0.7981065584</v>
      </c>
      <c r="AY43" s="12">
        <f t="shared" si="9"/>
        <v>-0.7967704931</v>
      </c>
      <c r="AZ43" s="12">
        <f t="shared" si="9"/>
        <v>-0.7953166731</v>
      </c>
      <c r="BA43" s="12">
        <f t="shared" si="9"/>
        <v>-0.7938949231</v>
      </c>
      <c r="BB43" s="12">
        <f t="shared" si="9"/>
        <v>-0.7924858342</v>
      </c>
      <c r="BC43" s="12">
        <f t="shared" si="9"/>
        <v>-0.7911114469</v>
      </c>
      <c r="BD43" s="12">
        <f t="shared" si="9"/>
        <v>-0.7897548591</v>
      </c>
      <c r="BE43" s="12">
        <f t="shared" si="9"/>
        <v>-0.7884107358</v>
      </c>
      <c r="BF43" s="12">
        <f t="shared" si="9"/>
        <v>-0.7870780465</v>
      </c>
      <c r="BG43" s="12">
        <f t="shared" si="9"/>
        <v>-0.7857625578</v>
      </c>
      <c r="BH43" s="12">
        <f t="shared" si="9"/>
        <v>-0.7844730501</v>
      </c>
      <c r="BI43" s="12">
        <f t="shared" si="9"/>
        <v>-0.7831975952</v>
      </c>
      <c r="BJ43" s="12">
        <f t="shared" si="9"/>
        <v>-0.7819430888</v>
      </c>
      <c r="BK43" s="12">
        <f t="shared" si="9"/>
        <v>-0.7807094591</v>
      </c>
      <c r="BL43" s="12">
        <f t="shared" si="9"/>
        <v>-0.7795567315</v>
      </c>
      <c r="BM43" s="12">
        <f t="shared" si="9"/>
        <v>-0.7784158159</v>
      </c>
      <c r="BN43" s="12">
        <f t="shared" si="9"/>
        <v>-0.7772925971</v>
      </c>
      <c r="BO43" s="12">
        <f t="shared" si="9"/>
        <v>-0.7761708501</v>
      </c>
      <c r="BP43" s="12">
        <f t="shared" si="9"/>
        <v>-0.775064163</v>
      </c>
      <c r="BQ43" s="12">
        <f t="shared" si="9"/>
        <v>-0.7739669006</v>
      </c>
      <c r="BR43" s="12">
        <f t="shared" si="9"/>
        <v>-0.7728777257</v>
      </c>
      <c r="BS43" s="12">
        <f t="shared" si="9"/>
        <v>-0.7718082981</v>
      </c>
      <c r="BT43" s="12">
        <f t="shared" si="9"/>
        <v>-0.7707588781</v>
      </c>
      <c r="BU43" s="12">
        <f t="shared" si="9"/>
        <v>-0.7697026681</v>
      </c>
      <c r="BV43" s="12">
        <f t="shared" si="9"/>
        <v>-0.7686691637</v>
      </c>
      <c r="BW43" s="12">
        <f t="shared" si="9"/>
        <v>-0.7676540753</v>
      </c>
      <c r="BX43" s="12">
        <f t="shared" si="9"/>
        <v>-0.7667027516</v>
      </c>
      <c r="BY43" s="12">
        <f t="shared" si="9"/>
        <v>-0.7657524387</v>
      </c>
      <c r="BZ43" s="12">
        <f t="shared" si="9"/>
        <v>-0.7648131585</v>
      </c>
      <c r="CA43" s="12">
        <f t="shared" si="9"/>
        <v>-0.7638781378</v>
      </c>
      <c r="CB43" s="12">
        <f t="shared" si="9"/>
        <v>-0.7629519348</v>
      </c>
      <c r="CC43" s="12">
        <f t="shared" si="9"/>
        <v>-0.7620389036</v>
      </c>
      <c r="CD43" s="12">
        <f t="shared" si="9"/>
        <v>-0.76112698</v>
      </c>
      <c r="CE43" s="12">
        <f t="shared" si="9"/>
        <v>-0.7602370811</v>
      </c>
      <c r="CF43" s="12">
        <f t="shared" si="9"/>
        <v>-0.7593547274</v>
      </c>
      <c r="CG43" s="12">
        <f t="shared" si="9"/>
        <v>-0.7584785989</v>
      </c>
      <c r="CH43" s="12">
        <f t="shared" si="9"/>
        <v>-0.7576149792</v>
      </c>
      <c r="CI43" s="12">
        <f t="shared" si="9"/>
        <v>-0.7567627254</v>
      </c>
      <c r="CJ43" s="12">
        <f t="shared" si="9"/>
        <v>-0.7559669135</v>
      </c>
      <c r="CK43" s="12">
        <f t="shared" si="9"/>
        <v>-0.7551770684</v>
      </c>
      <c r="CL43" s="12">
        <f t="shared" si="9"/>
        <v>-0.7543971687</v>
      </c>
      <c r="CM43" s="12">
        <f t="shared" si="9"/>
        <v>-0.7536261272</v>
      </c>
      <c r="CN43" s="12">
        <f t="shared" si="9"/>
        <v>-0.7528619312</v>
      </c>
      <c r="CO43" s="12">
        <f t="shared" si="9"/>
        <v>-0.7521035051</v>
      </c>
      <c r="CP43" s="12">
        <f t="shared" si="9"/>
        <v>-0.7513492778</v>
      </c>
      <c r="CQ43" s="12">
        <f t="shared" si="9"/>
        <v>-0.7506100373</v>
      </c>
      <c r="CR43" s="12">
        <f t="shared" si="9"/>
        <v>-0.7498735607</v>
      </c>
      <c r="CS43" s="12">
        <f t="shared" si="9"/>
        <v>-0.7491402809</v>
      </c>
      <c r="CT43" s="12">
        <f t="shared" si="9"/>
        <v>-0.7484171636</v>
      </c>
      <c r="CU43" s="12">
        <f t="shared" si="9"/>
        <v>-0.7477101864</v>
      </c>
      <c r="CV43" s="12">
        <f t="shared" si="9"/>
        <v>-0.7470698605</v>
      </c>
      <c r="CW43" s="12">
        <f t="shared" si="9"/>
        <v>-0.7464512956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3"/>
      <c r="B1" s="27"/>
    </row>
    <row r="2">
      <c r="A2" s="13" t="s">
        <v>30</v>
      </c>
      <c r="B2" s="28">
        <f>300000000/32000000/12</f>
        <v>0.78125</v>
      </c>
      <c r="C2" s="28" t="s">
        <v>31</v>
      </c>
      <c r="D2" s="4" t="s">
        <v>32</v>
      </c>
    </row>
    <row r="3">
      <c r="A3" s="13" t="s">
        <v>33</v>
      </c>
      <c r="B3" s="27">
        <v>0.03</v>
      </c>
    </row>
    <row r="4">
      <c r="A4" s="13" t="s">
        <v>34</v>
      </c>
      <c r="B4" s="27">
        <v>0.05</v>
      </c>
    </row>
    <row r="5">
      <c r="A5" s="13" t="s">
        <v>35</v>
      </c>
      <c r="B5" s="27">
        <v>0.21</v>
      </c>
    </row>
    <row r="6">
      <c r="A6" s="13" t="s">
        <v>36</v>
      </c>
      <c r="B6" s="29">
        <f>200000000/2/4000000</f>
        <v>25</v>
      </c>
      <c r="C6" s="4" t="s">
        <v>37</v>
      </c>
      <c r="D6" s="4" t="s">
        <v>32</v>
      </c>
    </row>
    <row r="7">
      <c r="A7" s="13" t="s">
        <v>38</v>
      </c>
      <c r="B7" s="29">
        <v>1000.0</v>
      </c>
    </row>
    <row r="8">
      <c r="A8" s="13" t="s">
        <v>39</v>
      </c>
      <c r="B8" s="4">
        <v>1000.0</v>
      </c>
    </row>
    <row r="9">
      <c r="A9" s="13" t="s">
        <v>40</v>
      </c>
      <c r="B9" s="30">
        <v>43101.0</v>
      </c>
    </row>
    <row r="10">
      <c r="A10" s="13" t="s">
        <v>41</v>
      </c>
      <c r="B10" s="29">
        <v>50.0</v>
      </c>
    </row>
    <row r="11">
      <c r="A11" s="13" t="s">
        <v>42</v>
      </c>
      <c r="B11" s="4">
        <v>10.0</v>
      </c>
    </row>
    <row r="12">
      <c r="D12" s="4" t="s">
        <v>43</v>
      </c>
      <c r="E12" s="4" t="s">
        <v>44</v>
      </c>
    </row>
    <row r="13">
      <c r="D13" s="4" t="s">
        <v>4</v>
      </c>
      <c r="E13" s="4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.29"/>
    <col customWidth="1" min="2" max="2" width="20.0"/>
    <col customWidth="1" min="3" max="3" width="20.14"/>
    <col customWidth="1" min="4" max="4" width="10.43"/>
    <col customWidth="1" min="5" max="5" width="20.43"/>
    <col customWidth="1" min="7" max="7" width="17.71"/>
    <col customWidth="1" min="8" max="8" width="20.14"/>
    <col customWidth="1" min="9" max="9" width="15.57"/>
  </cols>
  <sheetData>
    <row r="1">
      <c r="A1" s="13"/>
      <c r="B1" s="31" t="s">
        <v>46</v>
      </c>
      <c r="C1" s="31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  <c r="I1" s="32" t="s">
        <v>53</v>
      </c>
      <c r="J1" s="13">
        <v>1.0</v>
      </c>
      <c r="K1" s="13">
        <v>2.0</v>
      </c>
      <c r="L1" s="13">
        <v>3.0</v>
      </c>
      <c r="M1" s="13">
        <v>4.0</v>
      </c>
      <c r="N1" s="13">
        <v>5.0</v>
      </c>
      <c r="O1" s="13">
        <v>6.0</v>
      </c>
      <c r="P1" s="13">
        <v>7.0</v>
      </c>
      <c r="Q1" s="13">
        <v>8.0</v>
      </c>
      <c r="R1" s="13">
        <v>9.0</v>
      </c>
      <c r="S1" s="13">
        <v>10.0</v>
      </c>
      <c r="T1" s="13">
        <v>11.0</v>
      </c>
      <c r="U1" s="13">
        <v>12.0</v>
      </c>
      <c r="V1" s="13">
        <v>13.0</v>
      </c>
      <c r="W1" s="13">
        <v>14.0</v>
      </c>
      <c r="X1" s="13">
        <v>15.0</v>
      </c>
      <c r="Y1" s="13">
        <v>16.0</v>
      </c>
      <c r="Z1" s="13">
        <v>17.0</v>
      </c>
      <c r="AA1" s="13">
        <v>18.0</v>
      </c>
      <c r="AB1" s="13">
        <v>19.0</v>
      </c>
      <c r="AC1" s="13">
        <v>20.0</v>
      </c>
      <c r="AD1" s="13">
        <v>21.0</v>
      </c>
      <c r="AE1" s="13">
        <v>22.0</v>
      </c>
      <c r="AF1" s="13">
        <v>23.0</v>
      </c>
      <c r="AG1" s="13">
        <v>24.0</v>
      </c>
      <c r="AH1" s="13">
        <v>25.0</v>
      </c>
      <c r="AI1" s="13">
        <v>26.0</v>
      </c>
      <c r="AJ1" s="13">
        <v>27.0</v>
      </c>
      <c r="AK1" s="13">
        <v>28.0</v>
      </c>
      <c r="AL1" s="13">
        <v>29.0</v>
      </c>
      <c r="AM1" s="13">
        <v>30.0</v>
      </c>
      <c r="AN1" s="13">
        <v>31.0</v>
      </c>
      <c r="AO1" s="13">
        <v>32.0</v>
      </c>
      <c r="AP1" s="13">
        <v>33.0</v>
      </c>
      <c r="AQ1" s="13">
        <v>34.0</v>
      </c>
      <c r="AR1" s="13">
        <v>35.0</v>
      </c>
      <c r="AS1" s="13">
        <v>36.0</v>
      </c>
      <c r="AT1" s="13">
        <v>37.0</v>
      </c>
      <c r="AU1" s="13">
        <v>38.0</v>
      </c>
      <c r="AV1" s="13">
        <v>39.0</v>
      </c>
      <c r="AW1" s="13">
        <v>40.0</v>
      </c>
      <c r="AX1" s="13">
        <v>41.0</v>
      </c>
      <c r="AY1" s="13">
        <v>42.0</v>
      </c>
      <c r="AZ1" s="13">
        <v>43.0</v>
      </c>
      <c r="BA1" s="13">
        <v>44.0</v>
      </c>
      <c r="BB1" s="13">
        <v>45.0</v>
      </c>
      <c r="BC1" s="13">
        <v>46.0</v>
      </c>
      <c r="BD1" s="13">
        <v>47.0</v>
      </c>
      <c r="BE1" s="13">
        <v>48.0</v>
      </c>
      <c r="BF1" s="13">
        <v>49.0</v>
      </c>
      <c r="BG1" s="13">
        <v>50.0</v>
      </c>
      <c r="BH1" s="13">
        <v>51.0</v>
      </c>
      <c r="BI1" s="13">
        <v>52.0</v>
      </c>
      <c r="BJ1" s="13">
        <v>53.0</v>
      </c>
      <c r="BK1" s="13">
        <v>54.0</v>
      </c>
      <c r="BL1" s="13">
        <v>55.0</v>
      </c>
      <c r="BM1" s="13">
        <v>56.0</v>
      </c>
      <c r="BN1" s="13">
        <v>57.0</v>
      </c>
      <c r="BO1" s="13">
        <v>58.0</v>
      </c>
      <c r="BP1" s="13">
        <v>59.0</v>
      </c>
      <c r="BQ1" s="13">
        <v>60.0</v>
      </c>
      <c r="BR1" s="13">
        <v>61.0</v>
      </c>
      <c r="BS1" s="13">
        <v>62.0</v>
      </c>
      <c r="BT1" s="13">
        <v>63.0</v>
      </c>
      <c r="BU1" s="13">
        <v>64.0</v>
      </c>
      <c r="BV1" s="13">
        <v>65.0</v>
      </c>
      <c r="BW1" s="13">
        <v>66.0</v>
      </c>
      <c r="BX1" s="13">
        <v>67.0</v>
      </c>
      <c r="BY1" s="13">
        <v>68.0</v>
      </c>
      <c r="BZ1" s="13">
        <v>69.0</v>
      </c>
      <c r="CA1" s="13">
        <v>70.0</v>
      </c>
      <c r="CB1" s="13">
        <v>71.0</v>
      </c>
      <c r="CC1" s="13">
        <v>72.0</v>
      </c>
      <c r="CD1" s="13">
        <v>73.0</v>
      </c>
      <c r="CE1" s="13">
        <v>74.0</v>
      </c>
      <c r="CF1" s="13">
        <v>75.0</v>
      </c>
      <c r="CG1" s="13">
        <v>76.0</v>
      </c>
      <c r="CH1" s="13">
        <v>77.0</v>
      </c>
      <c r="CI1" s="13">
        <v>78.0</v>
      </c>
      <c r="CJ1" s="13">
        <v>79.0</v>
      </c>
      <c r="CK1" s="13">
        <v>80.0</v>
      </c>
      <c r="CL1" s="13">
        <v>81.0</v>
      </c>
      <c r="CM1" s="13">
        <v>82.0</v>
      </c>
      <c r="CN1" s="13">
        <v>83.0</v>
      </c>
      <c r="CO1" s="13">
        <v>84.0</v>
      </c>
      <c r="CP1" s="13">
        <v>85.0</v>
      </c>
      <c r="CQ1" s="13">
        <v>86.0</v>
      </c>
      <c r="CR1" s="13">
        <v>87.0</v>
      </c>
      <c r="CS1" s="13">
        <v>88.0</v>
      </c>
      <c r="CT1" s="13">
        <v>89.0</v>
      </c>
      <c r="CU1" s="13">
        <v>90.0</v>
      </c>
      <c r="CV1" s="13">
        <v>91.0</v>
      </c>
      <c r="CW1" s="13">
        <v>92.0</v>
      </c>
      <c r="CX1" s="13">
        <v>93.0</v>
      </c>
      <c r="CY1" s="13">
        <v>94.0</v>
      </c>
      <c r="CZ1" s="13">
        <v>95.0</v>
      </c>
      <c r="DA1" s="13">
        <v>96.0</v>
      </c>
      <c r="DB1" s="13">
        <v>97.0</v>
      </c>
      <c r="DC1" s="13">
        <v>98.0</v>
      </c>
      <c r="DD1" s="13">
        <v>99.0</v>
      </c>
      <c r="DE1" s="13">
        <v>100.0</v>
      </c>
    </row>
    <row r="2">
      <c r="A2" s="33"/>
      <c r="B2" s="31" t="s">
        <v>54</v>
      </c>
      <c r="C2" s="34"/>
      <c r="E2" s="4"/>
      <c r="F2" s="4"/>
      <c r="G2" s="4"/>
      <c r="H2" s="27"/>
      <c r="I2" s="32"/>
      <c r="J2" s="32">
        <f t="shared" ref="J2:DE2" si="1">SUM(J4:J998)</f>
        <v>5000</v>
      </c>
      <c r="K2" s="32">
        <f t="shared" si="1"/>
        <v>5000</v>
      </c>
      <c r="L2" s="32">
        <f t="shared" si="1"/>
        <v>20500</v>
      </c>
      <c r="M2" s="32">
        <f t="shared" si="1"/>
        <v>21300</v>
      </c>
      <c r="N2" s="32">
        <f t="shared" si="1"/>
        <v>25300</v>
      </c>
      <c r="O2" s="32">
        <f t="shared" si="1"/>
        <v>29300</v>
      </c>
      <c r="P2" s="32">
        <f t="shared" si="1"/>
        <v>29300</v>
      </c>
      <c r="Q2" s="32">
        <f t="shared" si="1"/>
        <v>30300</v>
      </c>
      <c r="R2" s="32">
        <f t="shared" si="1"/>
        <v>30300</v>
      </c>
      <c r="S2" s="32">
        <f t="shared" si="1"/>
        <v>37400</v>
      </c>
      <c r="T2" s="32">
        <f t="shared" si="1"/>
        <v>41400</v>
      </c>
      <c r="U2" s="32">
        <f t="shared" si="1"/>
        <v>41400</v>
      </c>
      <c r="V2" s="32">
        <f t="shared" si="1"/>
        <v>41900</v>
      </c>
      <c r="W2" s="32">
        <f t="shared" si="1"/>
        <v>41900</v>
      </c>
      <c r="X2" s="32">
        <f t="shared" si="1"/>
        <v>60950</v>
      </c>
      <c r="Y2" s="32">
        <f t="shared" si="1"/>
        <v>61030</v>
      </c>
      <c r="Z2" s="32">
        <f t="shared" si="1"/>
        <v>61430</v>
      </c>
      <c r="AA2" s="32">
        <f t="shared" si="1"/>
        <v>61830</v>
      </c>
      <c r="AB2" s="32">
        <f t="shared" si="1"/>
        <v>61830</v>
      </c>
      <c r="AC2" s="32">
        <f t="shared" si="1"/>
        <v>65930</v>
      </c>
      <c r="AD2" s="32">
        <f t="shared" si="1"/>
        <v>65930</v>
      </c>
      <c r="AE2" s="32">
        <f t="shared" si="1"/>
        <v>66640</v>
      </c>
      <c r="AF2" s="32">
        <f t="shared" si="1"/>
        <v>67040</v>
      </c>
      <c r="AG2" s="32">
        <f t="shared" si="1"/>
        <v>67040</v>
      </c>
      <c r="AH2" s="32">
        <f t="shared" si="1"/>
        <v>67590</v>
      </c>
      <c r="AI2" s="32">
        <f t="shared" si="1"/>
        <v>67590</v>
      </c>
      <c r="AJ2" s="32">
        <f t="shared" si="1"/>
        <v>71045</v>
      </c>
      <c r="AK2" s="32">
        <f t="shared" si="1"/>
        <v>71133</v>
      </c>
      <c r="AL2" s="32">
        <f t="shared" si="1"/>
        <v>71573</v>
      </c>
      <c r="AM2" s="32">
        <f t="shared" si="1"/>
        <v>72013</v>
      </c>
      <c r="AN2" s="32">
        <f t="shared" si="1"/>
        <v>72013</v>
      </c>
      <c r="AO2" s="32">
        <f t="shared" si="1"/>
        <v>72523</v>
      </c>
      <c r="AP2" s="32">
        <f t="shared" si="1"/>
        <v>72523</v>
      </c>
      <c r="AQ2" s="32">
        <f t="shared" si="1"/>
        <v>73304</v>
      </c>
      <c r="AR2" s="32">
        <f t="shared" si="1"/>
        <v>73744</v>
      </c>
      <c r="AS2" s="32">
        <f t="shared" si="1"/>
        <v>73744</v>
      </c>
      <c r="AT2" s="32">
        <f t="shared" si="1"/>
        <v>74349</v>
      </c>
      <c r="AU2" s="32">
        <f t="shared" si="1"/>
        <v>74349</v>
      </c>
      <c r="AV2" s="32">
        <f t="shared" si="1"/>
        <v>78149.5</v>
      </c>
      <c r="AW2" s="32">
        <f t="shared" si="1"/>
        <v>78246.3</v>
      </c>
      <c r="AX2" s="32">
        <f t="shared" si="1"/>
        <v>78730.3</v>
      </c>
      <c r="AY2" s="32">
        <f t="shared" si="1"/>
        <v>79214.3</v>
      </c>
      <c r="AZ2" s="32">
        <f t="shared" si="1"/>
        <v>79214.3</v>
      </c>
      <c r="BA2" s="32">
        <f t="shared" si="1"/>
        <v>79775.3</v>
      </c>
      <c r="BB2" s="32">
        <f t="shared" si="1"/>
        <v>79775.3</v>
      </c>
      <c r="BC2" s="32">
        <f t="shared" si="1"/>
        <v>80634.4</v>
      </c>
      <c r="BD2" s="32">
        <f t="shared" si="1"/>
        <v>81118.4</v>
      </c>
      <c r="BE2" s="32">
        <f t="shared" si="1"/>
        <v>81118.4</v>
      </c>
      <c r="BF2" s="32">
        <f t="shared" si="1"/>
        <v>81783.9</v>
      </c>
      <c r="BG2" s="32">
        <f t="shared" si="1"/>
        <v>94283.9</v>
      </c>
      <c r="BH2" s="32">
        <f t="shared" si="1"/>
        <v>98464.45</v>
      </c>
      <c r="BI2" s="32">
        <f t="shared" si="1"/>
        <v>98570.93</v>
      </c>
      <c r="BJ2" s="32">
        <f t="shared" si="1"/>
        <v>99103.33</v>
      </c>
      <c r="BK2" s="32">
        <f t="shared" si="1"/>
        <v>99635.73</v>
      </c>
      <c r="BL2" s="32">
        <f t="shared" si="1"/>
        <v>99635.73</v>
      </c>
      <c r="BM2" s="32">
        <f t="shared" si="1"/>
        <v>100252.83</v>
      </c>
      <c r="BN2" s="32">
        <f t="shared" si="1"/>
        <v>100252.83</v>
      </c>
      <c r="BO2" s="32">
        <f t="shared" si="1"/>
        <v>101197.84</v>
      </c>
      <c r="BP2" s="32">
        <f t="shared" si="1"/>
        <v>101730.24</v>
      </c>
      <c r="BQ2" s="32">
        <f t="shared" si="1"/>
        <v>101730.24</v>
      </c>
      <c r="BR2" s="32">
        <f t="shared" si="1"/>
        <v>102462.29</v>
      </c>
      <c r="BS2" s="32">
        <f t="shared" si="1"/>
        <v>103712.29</v>
      </c>
      <c r="BT2" s="32">
        <f t="shared" si="1"/>
        <v>108310.895</v>
      </c>
      <c r="BU2" s="32">
        <f t="shared" si="1"/>
        <v>108428.023</v>
      </c>
      <c r="BV2" s="32">
        <f t="shared" si="1"/>
        <v>109013.663</v>
      </c>
      <c r="BW2" s="32">
        <f t="shared" si="1"/>
        <v>109599.303</v>
      </c>
      <c r="BX2" s="32">
        <f t="shared" si="1"/>
        <v>109599.303</v>
      </c>
      <c r="BY2" s="32">
        <f t="shared" si="1"/>
        <v>110278.113</v>
      </c>
      <c r="BZ2" s="32">
        <f t="shared" si="1"/>
        <v>110278.113</v>
      </c>
      <c r="CA2" s="32">
        <f t="shared" si="1"/>
        <v>111317.624</v>
      </c>
      <c r="CB2" s="32">
        <f t="shared" si="1"/>
        <v>111903.264</v>
      </c>
      <c r="CC2" s="32">
        <f t="shared" si="1"/>
        <v>111903.264</v>
      </c>
      <c r="CD2" s="32">
        <f t="shared" si="1"/>
        <v>112708.519</v>
      </c>
      <c r="CE2" s="32">
        <f t="shared" si="1"/>
        <v>114083.519</v>
      </c>
      <c r="CF2" s="32">
        <f t="shared" si="1"/>
        <v>119141.9845</v>
      </c>
      <c r="CG2" s="32">
        <f t="shared" si="1"/>
        <v>119270.8253</v>
      </c>
      <c r="CH2" s="32">
        <f t="shared" si="1"/>
        <v>119915.0293</v>
      </c>
      <c r="CI2" s="32">
        <f t="shared" si="1"/>
        <v>120559.2333</v>
      </c>
      <c r="CJ2" s="32">
        <f t="shared" si="1"/>
        <v>120559.2333</v>
      </c>
      <c r="CK2" s="32">
        <f t="shared" si="1"/>
        <v>121305.9243</v>
      </c>
      <c r="CL2" s="32">
        <f t="shared" si="1"/>
        <v>121305.9243</v>
      </c>
      <c r="CM2" s="32">
        <f t="shared" si="1"/>
        <v>122449.3864</v>
      </c>
      <c r="CN2" s="32">
        <f t="shared" si="1"/>
        <v>123093.5904</v>
      </c>
      <c r="CO2" s="32">
        <f t="shared" si="1"/>
        <v>123093.5904</v>
      </c>
      <c r="CP2" s="32">
        <f t="shared" si="1"/>
        <v>123979.3709</v>
      </c>
      <c r="CQ2" s="32">
        <f t="shared" si="1"/>
        <v>125491.8709</v>
      </c>
      <c r="CR2" s="32">
        <f t="shared" si="1"/>
        <v>131056.183</v>
      </c>
      <c r="CS2" s="32">
        <f t="shared" si="1"/>
        <v>131197.9078</v>
      </c>
      <c r="CT2" s="32">
        <f t="shared" si="1"/>
        <v>131906.5322</v>
      </c>
      <c r="CU2" s="32">
        <f t="shared" si="1"/>
        <v>132615.1566</v>
      </c>
      <c r="CV2" s="32">
        <f t="shared" si="1"/>
        <v>132615.1566</v>
      </c>
      <c r="CW2" s="32">
        <f t="shared" si="1"/>
        <v>133436.5167</v>
      </c>
      <c r="CX2" s="32">
        <f t="shared" si="1"/>
        <v>133436.5167</v>
      </c>
      <c r="CY2" s="32">
        <f t="shared" si="1"/>
        <v>134694.325</v>
      </c>
      <c r="CZ2" s="32">
        <f t="shared" si="1"/>
        <v>135402.9494</v>
      </c>
      <c r="DA2" s="32">
        <f t="shared" si="1"/>
        <v>135402.9494</v>
      </c>
      <c r="DB2" s="32">
        <f t="shared" si="1"/>
        <v>136377.308</v>
      </c>
      <c r="DC2" s="32">
        <f t="shared" si="1"/>
        <v>138041.058</v>
      </c>
      <c r="DD2" s="32">
        <f t="shared" si="1"/>
        <v>144161.8012</v>
      </c>
      <c r="DE2" s="32">
        <f t="shared" si="1"/>
        <v>144317.6986</v>
      </c>
    </row>
    <row r="3">
      <c r="A3" s="35"/>
      <c r="B3" s="31" t="s">
        <v>55</v>
      </c>
      <c r="C3" s="34"/>
      <c r="E3" s="4"/>
      <c r="F3" s="4"/>
      <c r="G3" s="4"/>
      <c r="H3" s="27"/>
      <c r="I3" s="36"/>
      <c r="J3">
        <f t="shared" ref="J3:DE3" si="2">COUNTIF(J4:J998,"&gt;0")</f>
        <v>1</v>
      </c>
      <c r="K3">
        <f t="shared" si="2"/>
        <v>1</v>
      </c>
      <c r="L3">
        <f t="shared" si="2"/>
        <v>7</v>
      </c>
      <c r="M3">
        <f t="shared" si="2"/>
        <v>8</v>
      </c>
      <c r="N3">
        <f t="shared" si="2"/>
        <v>9</v>
      </c>
      <c r="O3">
        <f t="shared" si="2"/>
        <v>10</v>
      </c>
      <c r="P3">
        <f t="shared" si="2"/>
        <v>10</v>
      </c>
      <c r="Q3">
        <f t="shared" si="2"/>
        <v>11</v>
      </c>
      <c r="R3">
        <f t="shared" si="2"/>
        <v>11</v>
      </c>
      <c r="S3">
        <f t="shared" si="2"/>
        <v>18</v>
      </c>
      <c r="T3">
        <f t="shared" si="2"/>
        <v>22</v>
      </c>
      <c r="U3">
        <f t="shared" si="2"/>
        <v>22</v>
      </c>
      <c r="V3">
        <f t="shared" si="2"/>
        <v>22</v>
      </c>
      <c r="W3">
        <f t="shared" si="2"/>
        <v>22</v>
      </c>
      <c r="X3">
        <f t="shared" si="2"/>
        <v>29</v>
      </c>
      <c r="Y3">
        <f t="shared" si="2"/>
        <v>29</v>
      </c>
      <c r="Z3">
        <f t="shared" si="2"/>
        <v>29</v>
      </c>
      <c r="AA3">
        <f t="shared" si="2"/>
        <v>29</v>
      </c>
      <c r="AB3">
        <f t="shared" si="2"/>
        <v>29</v>
      </c>
      <c r="AC3">
        <f t="shared" si="2"/>
        <v>30</v>
      </c>
      <c r="AD3">
        <f t="shared" si="2"/>
        <v>30</v>
      </c>
      <c r="AE3">
        <f t="shared" si="2"/>
        <v>30</v>
      </c>
      <c r="AF3">
        <f t="shared" si="2"/>
        <v>30</v>
      </c>
      <c r="AG3">
        <f t="shared" si="2"/>
        <v>30</v>
      </c>
      <c r="AH3">
        <f t="shared" si="2"/>
        <v>30</v>
      </c>
      <c r="AI3">
        <f t="shared" si="2"/>
        <v>30</v>
      </c>
      <c r="AJ3">
        <f t="shared" si="2"/>
        <v>30</v>
      </c>
      <c r="AK3">
        <f t="shared" si="2"/>
        <v>30</v>
      </c>
      <c r="AL3">
        <f t="shared" si="2"/>
        <v>30</v>
      </c>
      <c r="AM3">
        <f t="shared" si="2"/>
        <v>30</v>
      </c>
      <c r="AN3">
        <f t="shared" si="2"/>
        <v>30</v>
      </c>
      <c r="AO3">
        <f t="shared" si="2"/>
        <v>30</v>
      </c>
      <c r="AP3">
        <f t="shared" si="2"/>
        <v>30</v>
      </c>
      <c r="AQ3">
        <f t="shared" si="2"/>
        <v>30</v>
      </c>
      <c r="AR3">
        <f t="shared" si="2"/>
        <v>30</v>
      </c>
      <c r="AS3">
        <f t="shared" si="2"/>
        <v>30</v>
      </c>
      <c r="AT3">
        <f t="shared" si="2"/>
        <v>30</v>
      </c>
      <c r="AU3">
        <f t="shared" si="2"/>
        <v>30</v>
      </c>
      <c r="AV3">
        <f t="shared" si="2"/>
        <v>30</v>
      </c>
      <c r="AW3">
        <f t="shared" si="2"/>
        <v>30</v>
      </c>
      <c r="AX3">
        <f t="shared" si="2"/>
        <v>30</v>
      </c>
      <c r="AY3">
        <f t="shared" si="2"/>
        <v>30</v>
      </c>
      <c r="AZ3">
        <f t="shared" si="2"/>
        <v>30</v>
      </c>
      <c r="BA3">
        <f t="shared" si="2"/>
        <v>30</v>
      </c>
      <c r="BB3">
        <f t="shared" si="2"/>
        <v>30</v>
      </c>
      <c r="BC3">
        <f t="shared" si="2"/>
        <v>30</v>
      </c>
      <c r="BD3">
        <f t="shared" si="2"/>
        <v>30</v>
      </c>
      <c r="BE3">
        <f t="shared" si="2"/>
        <v>30</v>
      </c>
      <c r="BF3">
        <f t="shared" si="2"/>
        <v>30</v>
      </c>
      <c r="BG3">
        <f t="shared" si="2"/>
        <v>37</v>
      </c>
      <c r="BH3">
        <f t="shared" si="2"/>
        <v>37</v>
      </c>
      <c r="BI3">
        <f t="shared" si="2"/>
        <v>37</v>
      </c>
      <c r="BJ3">
        <f t="shared" si="2"/>
        <v>37</v>
      </c>
      <c r="BK3">
        <f t="shared" si="2"/>
        <v>37</v>
      </c>
      <c r="BL3">
        <f t="shared" si="2"/>
        <v>37</v>
      </c>
      <c r="BM3">
        <f t="shared" si="2"/>
        <v>37</v>
      </c>
      <c r="BN3">
        <f t="shared" si="2"/>
        <v>37</v>
      </c>
      <c r="BO3">
        <f t="shared" si="2"/>
        <v>37</v>
      </c>
      <c r="BP3">
        <f t="shared" si="2"/>
        <v>37</v>
      </c>
      <c r="BQ3">
        <f t="shared" si="2"/>
        <v>37</v>
      </c>
      <c r="BR3">
        <f t="shared" si="2"/>
        <v>37</v>
      </c>
      <c r="BS3">
        <f t="shared" si="2"/>
        <v>37</v>
      </c>
      <c r="BT3">
        <f t="shared" si="2"/>
        <v>37</v>
      </c>
      <c r="BU3">
        <f t="shared" si="2"/>
        <v>37</v>
      </c>
      <c r="BV3">
        <f t="shared" si="2"/>
        <v>37</v>
      </c>
      <c r="BW3">
        <f t="shared" si="2"/>
        <v>37</v>
      </c>
      <c r="BX3">
        <f t="shared" si="2"/>
        <v>37</v>
      </c>
      <c r="BY3">
        <f t="shared" si="2"/>
        <v>37</v>
      </c>
      <c r="BZ3">
        <f t="shared" si="2"/>
        <v>37</v>
      </c>
      <c r="CA3">
        <f t="shared" si="2"/>
        <v>37</v>
      </c>
      <c r="CB3">
        <f t="shared" si="2"/>
        <v>37</v>
      </c>
      <c r="CC3">
        <f t="shared" si="2"/>
        <v>37</v>
      </c>
      <c r="CD3">
        <f t="shared" si="2"/>
        <v>37</v>
      </c>
      <c r="CE3">
        <f t="shared" si="2"/>
        <v>37</v>
      </c>
      <c r="CF3">
        <f t="shared" si="2"/>
        <v>37</v>
      </c>
      <c r="CG3">
        <f t="shared" si="2"/>
        <v>37</v>
      </c>
      <c r="CH3">
        <f t="shared" si="2"/>
        <v>37</v>
      </c>
      <c r="CI3">
        <f t="shared" si="2"/>
        <v>37</v>
      </c>
      <c r="CJ3">
        <f t="shared" si="2"/>
        <v>37</v>
      </c>
      <c r="CK3">
        <f t="shared" si="2"/>
        <v>37</v>
      </c>
      <c r="CL3">
        <f t="shared" si="2"/>
        <v>37</v>
      </c>
      <c r="CM3">
        <f t="shared" si="2"/>
        <v>37</v>
      </c>
      <c r="CN3">
        <f t="shared" si="2"/>
        <v>37</v>
      </c>
      <c r="CO3">
        <f t="shared" si="2"/>
        <v>37</v>
      </c>
      <c r="CP3">
        <f t="shared" si="2"/>
        <v>37</v>
      </c>
      <c r="CQ3">
        <f t="shared" si="2"/>
        <v>37</v>
      </c>
      <c r="CR3">
        <f t="shared" si="2"/>
        <v>37</v>
      </c>
      <c r="CS3">
        <f t="shared" si="2"/>
        <v>37</v>
      </c>
      <c r="CT3">
        <f t="shared" si="2"/>
        <v>37</v>
      </c>
      <c r="CU3">
        <f t="shared" si="2"/>
        <v>37</v>
      </c>
      <c r="CV3">
        <f t="shared" si="2"/>
        <v>37</v>
      </c>
      <c r="CW3">
        <f t="shared" si="2"/>
        <v>37</v>
      </c>
      <c r="CX3">
        <f t="shared" si="2"/>
        <v>37</v>
      </c>
      <c r="CY3">
        <f t="shared" si="2"/>
        <v>37</v>
      </c>
      <c r="CZ3">
        <f t="shared" si="2"/>
        <v>37</v>
      </c>
      <c r="DA3">
        <f t="shared" si="2"/>
        <v>37</v>
      </c>
      <c r="DB3">
        <f t="shared" si="2"/>
        <v>37</v>
      </c>
      <c r="DC3">
        <f t="shared" si="2"/>
        <v>37</v>
      </c>
      <c r="DD3">
        <f t="shared" si="2"/>
        <v>37</v>
      </c>
      <c r="DE3">
        <f t="shared" si="2"/>
        <v>37</v>
      </c>
    </row>
    <row r="4">
      <c r="A4" s="35" t="s">
        <v>56</v>
      </c>
      <c r="B4" s="37" t="s">
        <v>57</v>
      </c>
      <c r="C4" s="34"/>
      <c r="D4">
        <f t="shared" ref="D4:D37" si="4">COUNTIF($C$4:$C998,"="&amp;B4)</f>
        <v>5</v>
      </c>
      <c r="F4" s="4">
        <v>1.0</v>
      </c>
      <c r="G4" s="4">
        <v>1000.0</v>
      </c>
      <c r="H4" s="27">
        <v>0.1</v>
      </c>
      <c r="I4" s="36">
        <v>5000.0</v>
      </c>
      <c r="J4" s="8">
        <f t="shared" ref="J4:DE4" si="3">IF(AND(J$1&gt;=$F4,J$1&lt;=$G4),IF(AND(MOD((J$1-$F4),12)=0,J$1&lt;&gt;$F4),(1+$H4)*I4,IF(I4=0,$I4,I4)),0)</f>
        <v>5000</v>
      </c>
      <c r="K4" s="8">
        <f t="shared" si="3"/>
        <v>5000</v>
      </c>
      <c r="L4" s="8">
        <f t="shared" si="3"/>
        <v>5000</v>
      </c>
      <c r="M4" s="8">
        <f t="shared" si="3"/>
        <v>5000</v>
      </c>
      <c r="N4" s="8">
        <f t="shared" si="3"/>
        <v>5000</v>
      </c>
      <c r="O4" s="8">
        <f t="shared" si="3"/>
        <v>5000</v>
      </c>
      <c r="P4" s="8">
        <f t="shared" si="3"/>
        <v>5000</v>
      </c>
      <c r="Q4" s="8">
        <f t="shared" si="3"/>
        <v>5000</v>
      </c>
      <c r="R4" s="8">
        <f t="shared" si="3"/>
        <v>5000</v>
      </c>
      <c r="S4" s="8">
        <f t="shared" si="3"/>
        <v>5000</v>
      </c>
      <c r="T4" s="8">
        <f t="shared" si="3"/>
        <v>5000</v>
      </c>
      <c r="U4" s="8">
        <f t="shared" si="3"/>
        <v>5000</v>
      </c>
      <c r="V4" s="8">
        <f t="shared" si="3"/>
        <v>5500</v>
      </c>
      <c r="W4" s="8">
        <f t="shared" si="3"/>
        <v>5500</v>
      </c>
      <c r="X4" s="8">
        <f t="shared" si="3"/>
        <v>5500</v>
      </c>
      <c r="Y4" s="8">
        <f t="shared" si="3"/>
        <v>5500</v>
      </c>
      <c r="Z4" s="8">
        <f t="shared" si="3"/>
        <v>5500</v>
      </c>
      <c r="AA4" s="8">
        <f t="shared" si="3"/>
        <v>5500</v>
      </c>
      <c r="AB4" s="8">
        <f t="shared" si="3"/>
        <v>5500</v>
      </c>
      <c r="AC4" s="8">
        <f t="shared" si="3"/>
        <v>5500</v>
      </c>
      <c r="AD4" s="8">
        <f t="shared" si="3"/>
        <v>5500</v>
      </c>
      <c r="AE4" s="8">
        <f t="shared" si="3"/>
        <v>5500</v>
      </c>
      <c r="AF4" s="8">
        <f t="shared" si="3"/>
        <v>5500</v>
      </c>
      <c r="AG4" s="8">
        <f t="shared" si="3"/>
        <v>5500</v>
      </c>
      <c r="AH4" s="8">
        <f t="shared" si="3"/>
        <v>6050</v>
      </c>
      <c r="AI4" s="8">
        <f t="shared" si="3"/>
        <v>6050</v>
      </c>
      <c r="AJ4" s="8">
        <f t="shared" si="3"/>
        <v>6050</v>
      </c>
      <c r="AK4" s="8">
        <f t="shared" si="3"/>
        <v>6050</v>
      </c>
      <c r="AL4" s="8">
        <f t="shared" si="3"/>
        <v>6050</v>
      </c>
      <c r="AM4" s="8">
        <f t="shared" si="3"/>
        <v>6050</v>
      </c>
      <c r="AN4" s="8">
        <f t="shared" si="3"/>
        <v>6050</v>
      </c>
      <c r="AO4" s="8">
        <f t="shared" si="3"/>
        <v>6050</v>
      </c>
      <c r="AP4" s="8">
        <f t="shared" si="3"/>
        <v>6050</v>
      </c>
      <c r="AQ4" s="8">
        <f t="shared" si="3"/>
        <v>6050</v>
      </c>
      <c r="AR4" s="8">
        <f t="shared" si="3"/>
        <v>6050</v>
      </c>
      <c r="AS4" s="8">
        <f t="shared" si="3"/>
        <v>6050</v>
      </c>
      <c r="AT4" s="8">
        <f t="shared" si="3"/>
        <v>6655</v>
      </c>
      <c r="AU4" s="8">
        <f t="shared" si="3"/>
        <v>6655</v>
      </c>
      <c r="AV4" s="8">
        <f t="shared" si="3"/>
        <v>6655</v>
      </c>
      <c r="AW4" s="8">
        <f t="shared" si="3"/>
        <v>6655</v>
      </c>
      <c r="AX4" s="8">
        <f t="shared" si="3"/>
        <v>6655</v>
      </c>
      <c r="AY4" s="8">
        <f t="shared" si="3"/>
        <v>6655</v>
      </c>
      <c r="AZ4" s="8">
        <f t="shared" si="3"/>
        <v>6655</v>
      </c>
      <c r="BA4" s="8">
        <f t="shared" si="3"/>
        <v>6655</v>
      </c>
      <c r="BB4" s="8">
        <f t="shared" si="3"/>
        <v>6655</v>
      </c>
      <c r="BC4" s="8">
        <f t="shared" si="3"/>
        <v>6655</v>
      </c>
      <c r="BD4" s="8">
        <f t="shared" si="3"/>
        <v>6655</v>
      </c>
      <c r="BE4" s="8">
        <f t="shared" si="3"/>
        <v>6655</v>
      </c>
      <c r="BF4" s="8">
        <f t="shared" si="3"/>
        <v>7320.5</v>
      </c>
      <c r="BG4" s="8">
        <f t="shared" si="3"/>
        <v>7320.5</v>
      </c>
      <c r="BH4" s="8">
        <f t="shared" si="3"/>
        <v>7320.5</v>
      </c>
      <c r="BI4" s="8">
        <f t="shared" si="3"/>
        <v>7320.5</v>
      </c>
      <c r="BJ4" s="8">
        <f t="shared" si="3"/>
        <v>7320.5</v>
      </c>
      <c r="BK4" s="8">
        <f t="shared" si="3"/>
        <v>7320.5</v>
      </c>
      <c r="BL4" s="8">
        <f t="shared" si="3"/>
        <v>7320.5</v>
      </c>
      <c r="BM4" s="8">
        <f t="shared" si="3"/>
        <v>7320.5</v>
      </c>
      <c r="BN4" s="8">
        <f t="shared" si="3"/>
        <v>7320.5</v>
      </c>
      <c r="BO4" s="8">
        <f t="shared" si="3"/>
        <v>7320.5</v>
      </c>
      <c r="BP4" s="8">
        <f t="shared" si="3"/>
        <v>7320.5</v>
      </c>
      <c r="BQ4" s="8">
        <f t="shared" si="3"/>
        <v>7320.5</v>
      </c>
      <c r="BR4" s="8">
        <f t="shared" si="3"/>
        <v>8052.55</v>
      </c>
      <c r="BS4" s="8">
        <f t="shared" si="3"/>
        <v>8052.55</v>
      </c>
      <c r="BT4" s="8">
        <f t="shared" si="3"/>
        <v>8052.55</v>
      </c>
      <c r="BU4" s="8">
        <f t="shared" si="3"/>
        <v>8052.55</v>
      </c>
      <c r="BV4" s="8">
        <f t="shared" si="3"/>
        <v>8052.55</v>
      </c>
      <c r="BW4" s="8">
        <f t="shared" si="3"/>
        <v>8052.55</v>
      </c>
      <c r="BX4" s="8">
        <f t="shared" si="3"/>
        <v>8052.55</v>
      </c>
      <c r="BY4" s="8">
        <f t="shared" si="3"/>
        <v>8052.55</v>
      </c>
      <c r="BZ4" s="8">
        <f t="shared" si="3"/>
        <v>8052.55</v>
      </c>
      <c r="CA4" s="8">
        <f t="shared" si="3"/>
        <v>8052.55</v>
      </c>
      <c r="CB4" s="8">
        <f t="shared" si="3"/>
        <v>8052.55</v>
      </c>
      <c r="CC4" s="8">
        <f t="shared" si="3"/>
        <v>8052.55</v>
      </c>
      <c r="CD4" s="8">
        <f t="shared" si="3"/>
        <v>8857.805</v>
      </c>
      <c r="CE4" s="8">
        <f t="shared" si="3"/>
        <v>8857.805</v>
      </c>
      <c r="CF4" s="8">
        <f t="shared" si="3"/>
        <v>8857.805</v>
      </c>
      <c r="CG4" s="8">
        <f t="shared" si="3"/>
        <v>8857.805</v>
      </c>
      <c r="CH4" s="8">
        <f t="shared" si="3"/>
        <v>8857.805</v>
      </c>
      <c r="CI4" s="8">
        <f t="shared" si="3"/>
        <v>8857.805</v>
      </c>
      <c r="CJ4" s="8">
        <f t="shared" si="3"/>
        <v>8857.805</v>
      </c>
      <c r="CK4" s="8">
        <f t="shared" si="3"/>
        <v>8857.805</v>
      </c>
      <c r="CL4" s="8">
        <f t="shared" si="3"/>
        <v>8857.805</v>
      </c>
      <c r="CM4" s="8">
        <f t="shared" si="3"/>
        <v>8857.805</v>
      </c>
      <c r="CN4" s="8">
        <f t="shared" si="3"/>
        <v>8857.805</v>
      </c>
      <c r="CO4" s="8">
        <f t="shared" si="3"/>
        <v>8857.805</v>
      </c>
      <c r="CP4" s="8">
        <f t="shared" si="3"/>
        <v>9743.5855</v>
      </c>
      <c r="CQ4" s="8">
        <f t="shared" si="3"/>
        <v>9743.5855</v>
      </c>
      <c r="CR4" s="8">
        <f t="shared" si="3"/>
        <v>9743.5855</v>
      </c>
      <c r="CS4" s="8">
        <f t="shared" si="3"/>
        <v>9743.5855</v>
      </c>
      <c r="CT4" s="8">
        <f t="shared" si="3"/>
        <v>9743.5855</v>
      </c>
      <c r="CU4" s="8">
        <f t="shared" si="3"/>
        <v>9743.5855</v>
      </c>
      <c r="CV4" s="8">
        <f t="shared" si="3"/>
        <v>9743.5855</v>
      </c>
      <c r="CW4" s="8">
        <f t="shared" si="3"/>
        <v>9743.5855</v>
      </c>
      <c r="CX4" s="8">
        <f t="shared" si="3"/>
        <v>9743.5855</v>
      </c>
      <c r="CY4" s="8">
        <f t="shared" si="3"/>
        <v>9743.5855</v>
      </c>
      <c r="CZ4" s="8">
        <f t="shared" si="3"/>
        <v>9743.5855</v>
      </c>
      <c r="DA4" s="8">
        <f t="shared" si="3"/>
        <v>9743.5855</v>
      </c>
      <c r="DB4" s="8">
        <f t="shared" si="3"/>
        <v>10717.94405</v>
      </c>
      <c r="DC4" s="8">
        <f t="shared" si="3"/>
        <v>10717.94405</v>
      </c>
      <c r="DD4" s="8">
        <f t="shared" si="3"/>
        <v>10717.94405</v>
      </c>
      <c r="DE4" s="8">
        <f t="shared" si="3"/>
        <v>10717.94405</v>
      </c>
    </row>
    <row r="5">
      <c r="B5" s="37" t="s">
        <v>58</v>
      </c>
      <c r="C5" s="37" t="s">
        <v>57</v>
      </c>
      <c r="D5">
        <f t="shared" si="4"/>
        <v>3</v>
      </c>
      <c r="F5" s="4">
        <v>20.0</v>
      </c>
      <c r="G5" s="4">
        <v>1000.0</v>
      </c>
      <c r="H5" s="27">
        <v>0.1</v>
      </c>
      <c r="I5" s="36">
        <v>4000.0</v>
      </c>
      <c r="J5">
        <f t="shared" ref="J5:DE5" si="5">IF(AND(J$1&gt;=$F5,J$1&lt;=$G5),IF(AND(MOD((J$1-$F5),12)=0,J$1&lt;&gt;$F5),(1+$H5)*I5,IF(I5=0,$I5,I5)),0)</f>
        <v>0</v>
      </c>
      <c r="K5">
        <f t="shared" si="5"/>
        <v>0</v>
      </c>
      <c r="L5">
        <f t="shared" si="5"/>
        <v>0</v>
      </c>
      <c r="M5">
        <f t="shared" si="5"/>
        <v>0</v>
      </c>
      <c r="N5">
        <f t="shared" si="5"/>
        <v>0</v>
      </c>
      <c r="O5">
        <f t="shared" si="5"/>
        <v>0</v>
      </c>
      <c r="P5">
        <f t="shared" si="5"/>
        <v>0</v>
      </c>
      <c r="Q5">
        <f t="shared" si="5"/>
        <v>0</v>
      </c>
      <c r="R5">
        <f t="shared" si="5"/>
        <v>0</v>
      </c>
      <c r="S5">
        <f t="shared" si="5"/>
        <v>0</v>
      </c>
      <c r="T5">
        <f t="shared" si="5"/>
        <v>0</v>
      </c>
      <c r="U5">
        <f t="shared" si="5"/>
        <v>0</v>
      </c>
      <c r="V5">
        <f t="shared" si="5"/>
        <v>0</v>
      </c>
      <c r="W5">
        <f t="shared" si="5"/>
        <v>0</v>
      </c>
      <c r="X5">
        <f t="shared" si="5"/>
        <v>0</v>
      </c>
      <c r="Y5">
        <f t="shared" si="5"/>
        <v>0</v>
      </c>
      <c r="Z5">
        <f t="shared" si="5"/>
        <v>0</v>
      </c>
      <c r="AA5">
        <f t="shared" si="5"/>
        <v>0</v>
      </c>
      <c r="AB5">
        <f t="shared" si="5"/>
        <v>0</v>
      </c>
      <c r="AC5" s="8">
        <f t="shared" si="5"/>
        <v>4000</v>
      </c>
      <c r="AD5" s="8">
        <f t="shared" si="5"/>
        <v>4000</v>
      </c>
      <c r="AE5" s="8">
        <f t="shared" si="5"/>
        <v>4000</v>
      </c>
      <c r="AF5" s="8">
        <f t="shared" si="5"/>
        <v>4000</v>
      </c>
      <c r="AG5" s="8">
        <f t="shared" si="5"/>
        <v>4000</v>
      </c>
      <c r="AH5" s="8">
        <f t="shared" si="5"/>
        <v>4000</v>
      </c>
      <c r="AI5" s="8">
        <f t="shared" si="5"/>
        <v>4000</v>
      </c>
      <c r="AJ5" s="8">
        <f t="shared" si="5"/>
        <v>4000</v>
      </c>
      <c r="AK5" s="8">
        <f t="shared" si="5"/>
        <v>4000</v>
      </c>
      <c r="AL5" s="8">
        <f t="shared" si="5"/>
        <v>4000</v>
      </c>
      <c r="AM5" s="8">
        <f t="shared" si="5"/>
        <v>4000</v>
      </c>
      <c r="AN5" s="8">
        <f t="shared" si="5"/>
        <v>4000</v>
      </c>
      <c r="AO5" s="8">
        <f t="shared" si="5"/>
        <v>4400</v>
      </c>
      <c r="AP5" s="8">
        <f t="shared" si="5"/>
        <v>4400</v>
      </c>
      <c r="AQ5" s="8">
        <f t="shared" si="5"/>
        <v>4400</v>
      </c>
      <c r="AR5" s="8">
        <f t="shared" si="5"/>
        <v>4400</v>
      </c>
      <c r="AS5" s="8">
        <f t="shared" si="5"/>
        <v>4400</v>
      </c>
      <c r="AT5" s="8">
        <f t="shared" si="5"/>
        <v>4400</v>
      </c>
      <c r="AU5" s="8">
        <f t="shared" si="5"/>
        <v>4400</v>
      </c>
      <c r="AV5" s="8">
        <f t="shared" si="5"/>
        <v>4400</v>
      </c>
      <c r="AW5" s="8">
        <f t="shared" si="5"/>
        <v>4400</v>
      </c>
      <c r="AX5" s="8">
        <f t="shared" si="5"/>
        <v>4400</v>
      </c>
      <c r="AY5" s="8">
        <f t="shared" si="5"/>
        <v>4400</v>
      </c>
      <c r="AZ5" s="8">
        <f t="shared" si="5"/>
        <v>4400</v>
      </c>
      <c r="BA5" s="8">
        <f t="shared" si="5"/>
        <v>4840</v>
      </c>
      <c r="BB5" s="8">
        <f t="shared" si="5"/>
        <v>4840</v>
      </c>
      <c r="BC5" s="8">
        <f t="shared" si="5"/>
        <v>4840</v>
      </c>
      <c r="BD5" s="8">
        <f t="shared" si="5"/>
        <v>4840</v>
      </c>
      <c r="BE5" s="8">
        <f t="shared" si="5"/>
        <v>4840</v>
      </c>
      <c r="BF5" s="8">
        <f t="shared" si="5"/>
        <v>4840</v>
      </c>
      <c r="BG5" s="8">
        <f t="shared" si="5"/>
        <v>4840</v>
      </c>
      <c r="BH5" s="8">
        <f t="shared" si="5"/>
        <v>4840</v>
      </c>
      <c r="BI5" s="8">
        <f t="shared" si="5"/>
        <v>4840</v>
      </c>
      <c r="BJ5" s="8">
        <f t="shared" si="5"/>
        <v>4840</v>
      </c>
      <c r="BK5" s="8">
        <f t="shared" si="5"/>
        <v>4840</v>
      </c>
      <c r="BL5" s="8">
        <f t="shared" si="5"/>
        <v>4840</v>
      </c>
      <c r="BM5" s="8">
        <f t="shared" si="5"/>
        <v>5324</v>
      </c>
      <c r="BN5" s="8">
        <f t="shared" si="5"/>
        <v>5324</v>
      </c>
      <c r="BO5" s="8">
        <f t="shared" si="5"/>
        <v>5324</v>
      </c>
      <c r="BP5" s="8">
        <f t="shared" si="5"/>
        <v>5324</v>
      </c>
      <c r="BQ5" s="8">
        <f t="shared" si="5"/>
        <v>5324</v>
      </c>
      <c r="BR5" s="8">
        <f t="shared" si="5"/>
        <v>5324</v>
      </c>
      <c r="BS5" s="8">
        <f t="shared" si="5"/>
        <v>5324</v>
      </c>
      <c r="BT5" s="8">
        <f t="shared" si="5"/>
        <v>5324</v>
      </c>
      <c r="BU5" s="8">
        <f t="shared" si="5"/>
        <v>5324</v>
      </c>
      <c r="BV5" s="8">
        <f t="shared" si="5"/>
        <v>5324</v>
      </c>
      <c r="BW5" s="8">
        <f t="shared" si="5"/>
        <v>5324</v>
      </c>
      <c r="BX5" s="8">
        <f t="shared" si="5"/>
        <v>5324</v>
      </c>
      <c r="BY5" s="8">
        <f t="shared" si="5"/>
        <v>5856.4</v>
      </c>
      <c r="BZ5" s="8">
        <f t="shared" si="5"/>
        <v>5856.4</v>
      </c>
      <c r="CA5" s="8">
        <f t="shared" si="5"/>
        <v>5856.4</v>
      </c>
      <c r="CB5" s="8">
        <f t="shared" si="5"/>
        <v>5856.4</v>
      </c>
      <c r="CC5" s="8">
        <f t="shared" si="5"/>
        <v>5856.4</v>
      </c>
      <c r="CD5" s="8">
        <f t="shared" si="5"/>
        <v>5856.4</v>
      </c>
      <c r="CE5" s="8">
        <f t="shared" si="5"/>
        <v>5856.4</v>
      </c>
      <c r="CF5" s="8">
        <f t="shared" si="5"/>
        <v>5856.4</v>
      </c>
      <c r="CG5" s="8">
        <f t="shared" si="5"/>
        <v>5856.4</v>
      </c>
      <c r="CH5" s="8">
        <f t="shared" si="5"/>
        <v>5856.4</v>
      </c>
      <c r="CI5" s="8">
        <f t="shared" si="5"/>
        <v>5856.4</v>
      </c>
      <c r="CJ5" s="8">
        <f t="shared" si="5"/>
        <v>5856.4</v>
      </c>
      <c r="CK5" s="8">
        <f t="shared" si="5"/>
        <v>6442.04</v>
      </c>
      <c r="CL5" s="8">
        <f t="shared" si="5"/>
        <v>6442.04</v>
      </c>
      <c r="CM5" s="8">
        <f t="shared" si="5"/>
        <v>6442.04</v>
      </c>
      <c r="CN5" s="8">
        <f t="shared" si="5"/>
        <v>6442.04</v>
      </c>
      <c r="CO5" s="8">
        <f t="shared" si="5"/>
        <v>6442.04</v>
      </c>
      <c r="CP5" s="8">
        <f t="shared" si="5"/>
        <v>6442.04</v>
      </c>
      <c r="CQ5" s="8">
        <f t="shared" si="5"/>
        <v>6442.04</v>
      </c>
      <c r="CR5" s="8">
        <f t="shared" si="5"/>
        <v>6442.04</v>
      </c>
      <c r="CS5" s="8">
        <f t="shared" si="5"/>
        <v>6442.04</v>
      </c>
      <c r="CT5" s="8">
        <f t="shared" si="5"/>
        <v>6442.04</v>
      </c>
      <c r="CU5" s="8">
        <f t="shared" si="5"/>
        <v>6442.04</v>
      </c>
      <c r="CV5" s="8">
        <f t="shared" si="5"/>
        <v>6442.04</v>
      </c>
      <c r="CW5" s="8">
        <f t="shared" si="5"/>
        <v>7086.244</v>
      </c>
      <c r="CX5" s="8">
        <f t="shared" si="5"/>
        <v>7086.244</v>
      </c>
      <c r="CY5" s="8">
        <f t="shared" si="5"/>
        <v>7086.244</v>
      </c>
      <c r="CZ5" s="8">
        <f t="shared" si="5"/>
        <v>7086.244</v>
      </c>
      <c r="DA5" s="8">
        <f t="shared" si="5"/>
        <v>7086.244</v>
      </c>
      <c r="DB5" s="8">
        <f t="shared" si="5"/>
        <v>7086.244</v>
      </c>
      <c r="DC5" s="8">
        <f t="shared" si="5"/>
        <v>7086.244</v>
      </c>
      <c r="DD5" s="8">
        <f t="shared" si="5"/>
        <v>7086.244</v>
      </c>
      <c r="DE5" s="8">
        <f t="shared" si="5"/>
        <v>7086.244</v>
      </c>
    </row>
    <row r="6">
      <c r="B6" s="37" t="s">
        <v>59</v>
      </c>
      <c r="C6" s="37" t="s">
        <v>57</v>
      </c>
      <c r="D6">
        <f t="shared" si="4"/>
        <v>5</v>
      </c>
      <c r="F6" s="4">
        <v>6.0</v>
      </c>
      <c r="G6" s="4">
        <v>1000.0</v>
      </c>
      <c r="H6" s="27">
        <v>0.1</v>
      </c>
      <c r="I6" s="36">
        <v>4000.0</v>
      </c>
      <c r="J6">
        <f t="shared" ref="J6:DE6" si="6">IF(AND(J$1&gt;=$F6,J$1&lt;=$G6),IF(AND(MOD((J$1-$F6),12)=0,J$1&lt;&gt;$F6),(1+$H6)*I6,IF(I6=0,$I6,I6)),0)</f>
        <v>0</v>
      </c>
      <c r="K6">
        <f t="shared" si="6"/>
        <v>0</v>
      </c>
      <c r="L6">
        <f t="shared" si="6"/>
        <v>0</v>
      </c>
      <c r="M6">
        <f t="shared" si="6"/>
        <v>0</v>
      </c>
      <c r="N6">
        <f t="shared" si="6"/>
        <v>0</v>
      </c>
      <c r="O6" s="8">
        <f t="shared" si="6"/>
        <v>4000</v>
      </c>
      <c r="P6" s="8">
        <f t="shared" si="6"/>
        <v>4000</v>
      </c>
      <c r="Q6" s="8">
        <f t="shared" si="6"/>
        <v>4000</v>
      </c>
      <c r="R6" s="8">
        <f t="shared" si="6"/>
        <v>4000</v>
      </c>
      <c r="S6" s="8">
        <f t="shared" si="6"/>
        <v>4000</v>
      </c>
      <c r="T6" s="8">
        <f t="shared" si="6"/>
        <v>4000</v>
      </c>
      <c r="U6" s="8">
        <f t="shared" si="6"/>
        <v>4000</v>
      </c>
      <c r="V6" s="8">
        <f t="shared" si="6"/>
        <v>4000</v>
      </c>
      <c r="W6" s="8">
        <f t="shared" si="6"/>
        <v>4000</v>
      </c>
      <c r="X6" s="8">
        <f t="shared" si="6"/>
        <v>4000</v>
      </c>
      <c r="Y6" s="8">
        <f t="shared" si="6"/>
        <v>4000</v>
      </c>
      <c r="Z6" s="8">
        <f t="shared" si="6"/>
        <v>4000</v>
      </c>
      <c r="AA6" s="8">
        <f t="shared" si="6"/>
        <v>4400</v>
      </c>
      <c r="AB6" s="8">
        <f t="shared" si="6"/>
        <v>4400</v>
      </c>
      <c r="AC6" s="8">
        <f t="shared" si="6"/>
        <v>4400</v>
      </c>
      <c r="AD6" s="8">
        <f t="shared" si="6"/>
        <v>4400</v>
      </c>
      <c r="AE6" s="8">
        <f t="shared" si="6"/>
        <v>4400</v>
      </c>
      <c r="AF6" s="8">
        <f t="shared" si="6"/>
        <v>4400</v>
      </c>
      <c r="AG6" s="8">
        <f t="shared" si="6"/>
        <v>4400</v>
      </c>
      <c r="AH6" s="8">
        <f t="shared" si="6"/>
        <v>4400</v>
      </c>
      <c r="AI6" s="8">
        <f t="shared" si="6"/>
        <v>4400</v>
      </c>
      <c r="AJ6" s="8">
        <f t="shared" si="6"/>
        <v>4400</v>
      </c>
      <c r="AK6" s="8">
        <f t="shared" si="6"/>
        <v>4400</v>
      </c>
      <c r="AL6" s="8">
        <f t="shared" si="6"/>
        <v>4400</v>
      </c>
      <c r="AM6" s="8">
        <f t="shared" si="6"/>
        <v>4840</v>
      </c>
      <c r="AN6" s="8">
        <f t="shared" si="6"/>
        <v>4840</v>
      </c>
      <c r="AO6" s="8">
        <f t="shared" si="6"/>
        <v>4840</v>
      </c>
      <c r="AP6" s="8">
        <f t="shared" si="6"/>
        <v>4840</v>
      </c>
      <c r="AQ6" s="8">
        <f t="shared" si="6"/>
        <v>4840</v>
      </c>
      <c r="AR6" s="8">
        <f t="shared" si="6"/>
        <v>4840</v>
      </c>
      <c r="AS6" s="8">
        <f t="shared" si="6"/>
        <v>4840</v>
      </c>
      <c r="AT6" s="8">
        <f t="shared" si="6"/>
        <v>4840</v>
      </c>
      <c r="AU6" s="8">
        <f t="shared" si="6"/>
        <v>4840</v>
      </c>
      <c r="AV6" s="8">
        <f t="shared" si="6"/>
        <v>4840</v>
      </c>
      <c r="AW6" s="8">
        <f t="shared" si="6"/>
        <v>4840</v>
      </c>
      <c r="AX6" s="8">
        <f t="shared" si="6"/>
        <v>4840</v>
      </c>
      <c r="AY6" s="8">
        <f t="shared" si="6"/>
        <v>5324</v>
      </c>
      <c r="AZ6" s="8">
        <f t="shared" si="6"/>
        <v>5324</v>
      </c>
      <c r="BA6" s="8">
        <f t="shared" si="6"/>
        <v>5324</v>
      </c>
      <c r="BB6" s="8">
        <f t="shared" si="6"/>
        <v>5324</v>
      </c>
      <c r="BC6" s="8">
        <f t="shared" si="6"/>
        <v>5324</v>
      </c>
      <c r="BD6" s="8">
        <f t="shared" si="6"/>
        <v>5324</v>
      </c>
      <c r="BE6" s="8">
        <f t="shared" si="6"/>
        <v>5324</v>
      </c>
      <c r="BF6" s="8">
        <f t="shared" si="6"/>
        <v>5324</v>
      </c>
      <c r="BG6" s="8">
        <f t="shared" si="6"/>
        <v>5324</v>
      </c>
      <c r="BH6" s="8">
        <f t="shared" si="6"/>
        <v>5324</v>
      </c>
      <c r="BI6" s="8">
        <f t="shared" si="6"/>
        <v>5324</v>
      </c>
      <c r="BJ6" s="8">
        <f t="shared" si="6"/>
        <v>5324</v>
      </c>
      <c r="BK6" s="8">
        <f t="shared" si="6"/>
        <v>5856.4</v>
      </c>
      <c r="BL6" s="8">
        <f t="shared" si="6"/>
        <v>5856.4</v>
      </c>
      <c r="BM6" s="8">
        <f t="shared" si="6"/>
        <v>5856.4</v>
      </c>
      <c r="BN6" s="8">
        <f t="shared" si="6"/>
        <v>5856.4</v>
      </c>
      <c r="BO6" s="8">
        <f t="shared" si="6"/>
        <v>5856.4</v>
      </c>
      <c r="BP6" s="8">
        <f t="shared" si="6"/>
        <v>5856.4</v>
      </c>
      <c r="BQ6" s="8">
        <f t="shared" si="6"/>
        <v>5856.4</v>
      </c>
      <c r="BR6" s="8">
        <f t="shared" si="6"/>
        <v>5856.4</v>
      </c>
      <c r="BS6" s="8">
        <f t="shared" si="6"/>
        <v>5856.4</v>
      </c>
      <c r="BT6" s="8">
        <f t="shared" si="6"/>
        <v>5856.4</v>
      </c>
      <c r="BU6" s="8">
        <f t="shared" si="6"/>
        <v>5856.4</v>
      </c>
      <c r="BV6" s="8">
        <f t="shared" si="6"/>
        <v>5856.4</v>
      </c>
      <c r="BW6" s="8">
        <f t="shared" si="6"/>
        <v>6442.04</v>
      </c>
      <c r="BX6" s="8">
        <f t="shared" si="6"/>
        <v>6442.04</v>
      </c>
      <c r="BY6" s="8">
        <f t="shared" si="6"/>
        <v>6442.04</v>
      </c>
      <c r="BZ6" s="8">
        <f t="shared" si="6"/>
        <v>6442.04</v>
      </c>
      <c r="CA6" s="8">
        <f t="shared" si="6"/>
        <v>6442.04</v>
      </c>
      <c r="CB6" s="8">
        <f t="shared" si="6"/>
        <v>6442.04</v>
      </c>
      <c r="CC6" s="8">
        <f t="shared" si="6"/>
        <v>6442.04</v>
      </c>
      <c r="CD6" s="8">
        <f t="shared" si="6"/>
        <v>6442.04</v>
      </c>
      <c r="CE6" s="8">
        <f t="shared" si="6"/>
        <v>6442.04</v>
      </c>
      <c r="CF6" s="8">
        <f t="shared" si="6"/>
        <v>6442.04</v>
      </c>
      <c r="CG6" s="8">
        <f t="shared" si="6"/>
        <v>6442.04</v>
      </c>
      <c r="CH6" s="8">
        <f t="shared" si="6"/>
        <v>6442.04</v>
      </c>
      <c r="CI6" s="8">
        <f t="shared" si="6"/>
        <v>7086.244</v>
      </c>
      <c r="CJ6" s="8">
        <f t="shared" si="6"/>
        <v>7086.244</v>
      </c>
      <c r="CK6" s="8">
        <f t="shared" si="6"/>
        <v>7086.244</v>
      </c>
      <c r="CL6" s="8">
        <f t="shared" si="6"/>
        <v>7086.244</v>
      </c>
      <c r="CM6" s="8">
        <f t="shared" si="6"/>
        <v>7086.244</v>
      </c>
      <c r="CN6" s="8">
        <f t="shared" si="6"/>
        <v>7086.244</v>
      </c>
      <c r="CO6" s="8">
        <f t="shared" si="6"/>
        <v>7086.244</v>
      </c>
      <c r="CP6" s="8">
        <f t="shared" si="6"/>
        <v>7086.244</v>
      </c>
      <c r="CQ6" s="8">
        <f t="shared" si="6"/>
        <v>7086.244</v>
      </c>
      <c r="CR6" s="8">
        <f t="shared" si="6"/>
        <v>7086.244</v>
      </c>
      <c r="CS6" s="8">
        <f t="shared" si="6"/>
        <v>7086.244</v>
      </c>
      <c r="CT6" s="8">
        <f t="shared" si="6"/>
        <v>7086.244</v>
      </c>
      <c r="CU6" s="8">
        <f t="shared" si="6"/>
        <v>7794.8684</v>
      </c>
      <c r="CV6" s="8">
        <f t="shared" si="6"/>
        <v>7794.8684</v>
      </c>
      <c r="CW6" s="8">
        <f t="shared" si="6"/>
        <v>7794.8684</v>
      </c>
      <c r="CX6" s="8">
        <f t="shared" si="6"/>
        <v>7794.8684</v>
      </c>
      <c r="CY6" s="8">
        <f t="shared" si="6"/>
        <v>7794.8684</v>
      </c>
      <c r="CZ6" s="8">
        <f t="shared" si="6"/>
        <v>7794.8684</v>
      </c>
      <c r="DA6" s="8">
        <f t="shared" si="6"/>
        <v>7794.8684</v>
      </c>
      <c r="DB6" s="8">
        <f t="shared" si="6"/>
        <v>7794.8684</v>
      </c>
      <c r="DC6" s="8">
        <f t="shared" si="6"/>
        <v>7794.8684</v>
      </c>
      <c r="DD6" s="8">
        <f t="shared" si="6"/>
        <v>7794.8684</v>
      </c>
      <c r="DE6" s="8">
        <f t="shared" si="6"/>
        <v>7794.8684</v>
      </c>
    </row>
    <row r="7">
      <c r="B7" s="37" t="s">
        <v>60</v>
      </c>
      <c r="C7" s="37" t="s">
        <v>57</v>
      </c>
      <c r="D7">
        <f t="shared" si="4"/>
        <v>5</v>
      </c>
      <c r="F7" s="4">
        <v>5.0</v>
      </c>
      <c r="G7" s="4">
        <v>1000.0</v>
      </c>
      <c r="H7" s="27">
        <v>0.1</v>
      </c>
      <c r="I7" s="36">
        <v>4000.0</v>
      </c>
      <c r="J7">
        <f t="shared" ref="J7:DE7" si="7">IF(AND(J$1&gt;=$F7,J$1&lt;=$G7),IF(AND(MOD((J$1-$F7),12)=0,J$1&lt;&gt;$F7),(1+$H7)*I7,IF(I7=0,$I7,I7)),0)</f>
        <v>0</v>
      </c>
      <c r="K7">
        <f t="shared" si="7"/>
        <v>0</v>
      </c>
      <c r="L7">
        <f t="shared" si="7"/>
        <v>0</v>
      </c>
      <c r="M7">
        <f t="shared" si="7"/>
        <v>0</v>
      </c>
      <c r="N7" s="8">
        <f t="shared" si="7"/>
        <v>4000</v>
      </c>
      <c r="O7" s="8">
        <f t="shared" si="7"/>
        <v>4000</v>
      </c>
      <c r="P7" s="8">
        <f t="shared" si="7"/>
        <v>4000</v>
      </c>
      <c r="Q7" s="8">
        <f t="shared" si="7"/>
        <v>4000</v>
      </c>
      <c r="R7" s="8">
        <f t="shared" si="7"/>
        <v>4000</v>
      </c>
      <c r="S7" s="8">
        <f t="shared" si="7"/>
        <v>4000</v>
      </c>
      <c r="T7" s="8">
        <f t="shared" si="7"/>
        <v>4000</v>
      </c>
      <c r="U7" s="8">
        <f t="shared" si="7"/>
        <v>4000</v>
      </c>
      <c r="V7" s="8">
        <f t="shared" si="7"/>
        <v>4000</v>
      </c>
      <c r="W7" s="8">
        <f t="shared" si="7"/>
        <v>4000</v>
      </c>
      <c r="X7" s="8">
        <f t="shared" si="7"/>
        <v>4000</v>
      </c>
      <c r="Y7" s="8">
        <f t="shared" si="7"/>
        <v>4000</v>
      </c>
      <c r="Z7" s="8">
        <f t="shared" si="7"/>
        <v>4400</v>
      </c>
      <c r="AA7" s="8">
        <f t="shared" si="7"/>
        <v>4400</v>
      </c>
      <c r="AB7" s="8">
        <f t="shared" si="7"/>
        <v>4400</v>
      </c>
      <c r="AC7" s="8">
        <f t="shared" si="7"/>
        <v>4400</v>
      </c>
      <c r="AD7" s="8">
        <f t="shared" si="7"/>
        <v>4400</v>
      </c>
      <c r="AE7" s="8">
        <f t="shared" si="7"/>
        <v>4400</v>
      </c>
      <c r="AF7" s="8">
        <f t="shared" si="7"/>
        <v>4400</v>
      </c>
      <c r="AG7" s="8">
        <f t="shared" si="7"/>
        <v>4400</v>
      </c>
      <c r="AH7" s="8">
        <f t="shared" si="7"/>
        <v>4400</v>
      </c>
      <c r="AI7" s="8">
        <f t="shared" si="7"/>
        <v>4400</v>
      </c>
      <c r="AJ7" s="8">
        <f t="shared" si="7"/>
        <v>4400</v>
      </c>
      <c r="AK7" s="8">
        <f t="shared" si="7"/>
        <v>4400</v>
      </c>
      <c r="AL7" s="8">
        <f t="shared" si="7"/>
        <v>4840</v>
      </c>
      <c r="AM7" s="8">
        <f t="shared" si="7"/>
        <v>4840</v>
      </c>
      <c r="AN7" s="8">
        <f t="shared" si="7"/>
        <v>4840</v>
      </c>
      <c r="AO7" s="8">
        <f t="shared" si="7"/>
        <v>4840</v>
      </c>
      <c r="AP7" s="8">
        <f t="shared" si="7"/>
        <v>4840</v>
      </c>
      <c r="AQ7" s="8">
        <f t="shared" si="7"/>
        <v>4840</v>
      </c>
      <c r="AR7" s="8">
        <f t="shared" si="7"/>
        <v>4840</v>
      </c>
      <c r="AS7" s="8">
        <f t="shared" si="7"/>
        <v>4840</v>
      </c>
      <c r="AT7" s="8">
        <f t="shared" si="7"/>
        <v>4840</v>
      </c>
      <c r="AU7" s="8">
        <f t="shared" si="7"/>
        <v>4840</v>
      </c>
      <c r="AV7" s="8">
        <f t="shared" si="7"/>
        <v>4840</v>
      </c>
      <c r="AW7" s="8">
        <f t="shared" si="7"/>
        <v>4840</v>
      </c>
      <c r="AX7" s="8">
        <f t="shared" si="7"/>
        <v>5324</v>
      </c>
      <c r="AY7" s="8">
        <f t="shared" si="7"/>
        <v>5324</v>
      </c>
      <c r="AZ7" s="8">
        <f t="shared" si="7"/>
        <v>5324</v>
      </c>
      <c r="BA7" s="8">
        <f t="shared" si="7"/>
        <v>5324</v>
      </c>
      <c r="BB7" s="8">
        <f t="shared" si="7"/>
        <v>5324</v>
      </c>
      <c r="BC7" s="8">
        <f t="shared" si="7"/>
        <v>5324</v>
      </c>
      <c r="BD7" s="8">
        <f t="shared" si="7"/>
        <v>5324</v>
      </c>
      <c r="BE7" s="8">
        <f t="shared" si="7"/>
        <v>5324</v>
      </c>
      <c r="BF7" s="8">
        <f t="shared" si="7"/>
        <v>5324</v>
      </c>
      <c r="BG7" s="8">
        <f t="shared" si="7"/>
        <v>5324</v>
      </c>
      <c r="BH7" s="8">
        <f t="shared" si="7"/>
        <v>5324</v>
      </c>
      <c r="BI7" s="8">
        <f t="shared" si="7"/>
        <v>5324</v>
      </c>
      <c r="BJ7" s="8">
        <f t="shared" si="7"/>
        <v>5856.4</v>
      </c>
      <c r="BK7" s="8">
        <f t="shared" si="7"/>
        <v>5856.4</v>
      </c>
      <c r="BL7" s="8">
        <f t="shared" si="7"/>
        <v>5856.4</v>
      </c>
      <c r="BM7" s="8">
        <f t="shared" si="7"/>
        <v>5856.4</v>
      </c>
      <c r="BN7" s="8">
        <f t="shared" si="7"/>
        <v>5856.4</v>
      </c>
      <c r="BO7" s="8">
        <f t="shared" si="7"/>
        <v>5856.4</v>
      </c>
      <c r="BP7" s="8">
        <f t="shared" si="7"/>
        <v>5856.4</v>
      </c>
      <c r="BQ7" s="8">
        <f t="shared" si="7"/>
        <v>5856.4</v>
      </c>
      <c r="BR7" s="8">
        <f t="shared" si="7"/>
        <v>5856.4</v>
      </c>
      <c r="BS7" s="8">
        <f t="shared" si="7"/>
        <v>5856.4</v>
      </c>
      <c r="BT7" s="8">
        <f t="shared" si="7"/>
        <v>5856.4</v>
      </c>
      <c r="BU7" s="8">
        <f t="shared" si="7"/>
        <v>5856.4</v>
      </c>
      <c r="BV7" s="8">
        <f t="shared" si="7"/>
        <v>6442.04</v>
      </c>
      <c r="BW7" s="8">
        <f t="shared" si="7"/>
        <v>6442.04</v>
      </c>
      <c r="BX7" s="8">
        <f t="shared" si="7"/>
        <v>6442.04</v>
      </c>
      <c r="BY7" s="8">
        <f t="shared" si="7"/>
        <v>6442.04</v>
      </c>
      <c r="BZ7" s="8">
        <f t="shared" si="7"/>
        <v>6442.04</v>
      </c>
      <c r="CA7" s="8">
        <f t="shared" si="7"/>
        <v>6442.04</v>
      </c>
      <c r="CB7" s="8">
        <f t="shared" si="7"/>
        <v>6442.04</v>
      </c>
      <c r="CC7" s="8">
        <f t="shared" si="7"/>
        <v>6442.04</v>
      </c>
      <c r="CD7" s="8">
        <f t="shared" si="7"/>
        <v>6442.04</v>
      </c>
      <c r="CE7" s="8">
        <f t="shared" si="7"/>
        <v>6442.04</v>
      </c>
      <c r="CF7" s="8">
        <f t="shared" si="7"/>
        <v>6442.04</v>
      </c>
      <c r="CG7" s="8">
        <f t="shared" si="7"/>
        <v>6442.04</v>
      </c>
      <c r="CH7" s="8">
        <f t="shared" si="7"/>
        <v>7086.244</v>
      </c>
      <c r="CI7" s="8">
        <f t="shared" si="7"/>
        <v>7086.244</v>
      </c>
      <c r="CJ7" s="8">
        <f t="shared" si="7"/>
        <v>7086.244</v>
      </c>
      <c r="CK7" s="8">
        <f t="shared" si="7"/>
        <v>7086.244</v>
      </c>
      <c r="CL7" s="8">
        <f t="shared" si="7"/>
        <v>7086.244</v>
      </c>
      <c r="CM7" s="8">
        <f t="shared" si="7"/>
        <v>7086.244</v>
      </c>
      <c r="CN7" s="8">
        <f t="shared" si="7"/>
        <v>7086.244</v>
      </c>
      <c r="CO7" s="8">
        <f t="shared" si="7"/>
        <v>7086.244</v>
      </c>
      <c r="CP7" s="8">
        <f t="shared" si="7"/>
        <v>7086.244</v>
      </c>
      <c r="CQ7" s="8">
        <f t="shared" si="7"/>
        <v>7086.244</v>
      </c>
      <c r="CR7" s="8">
        <f t="shared" si="7"/>
        <v>7086.244</v>
      </c>
      <c r="CS7" s="8">
        <f t="shared" si="7"/>
        <v>7086.244</v>
      </c>
      <c r="CT7" s="8">
        <f t="shared" si="7"/>
        <v>7794.8684</v>
      </c>
      <c r="CU7" s="8">
        <f t="shared" si="7"/>
        <v>7794.8684</v>
      </c>
      <c r="CV7" s="8">
        <f t="shared" si="7"/>
        <v>7794.8684</v>
      </c>
      <c r="CW7" s="8">
        <f t="shared" si="7"/>
        <v>7794.8684</v>
      </c>
      <c r="CX7" s="8">
        <f t="shared" si="7"/>
        <v>7794.8684</v>
      </c>
      <c r="CY7" s="8">
        <f t="shared" si="7"/>
        <v>7794.8684</v>
      </c>
      <c r="CZ7" s="8">
        <f t="shared" si="7"/>
        <v>7794.8684</v>
      </c>
      <c r="DA7" s="8">
        <f t="shared" si="7"/>
        <v>7794.8684</v>
      </c>
      <c r="DB7" s="8">
        <f t="shared" si="7"/>
        <v>7794.8684</v>
      </c>
      <c r="DC7" s="8">
        <f t="shared" si="7"/>
        <v>7794.8684</v>
      </c>
      <c r="DD7" s="8">
        <f t="shared" si="7"/>
        <v>7794.8684</v>
      </c>
      <c r="DE7" s="8">
        <f t="shared" si="7"/>
        <v>7794.8684</v>
      </c>
    </row>
    <row r="8">
      <c r="B8" s="37" t="s">
        <v>61</v>
      </c>
      <c r="C8" s="37" t="s">
        <v>57</v>
      </c>
      <c r="D8">
        <f t="shared" si="4"/>
        <v>3</v>
      </c>
      <c r="F8" s="4">
        <v>50.0</v>
      </c>
      <c r="G8" s="4">
        <v>1000.0</v>
      </c>
      <c r="H8" s="27">
        <v>0.1</v>
      </c>
      <c r="I8" s="36">
        <v>4000.0</v>
      </c>
      <c r="J8">
        <f t="shared" ref="J8:DE8" si="8">IF(AND(J$1&gt;=$F8,J$1&lt;=$G8),IF(AND(MOD((J$1-$F8),12)=0,J$1&lt;&gt;$F8),(1+$H8)*I8,IF(I8=0,$I8,I8)),0)</f>
        <v>0</v>
      </c>
      <c r="K8">
        <f t="shared" si="8"/>
        <v>0</v>
      </c>
      <c r="L8">
        <f t="shared" si="8"/>
        <v>0</v>
      </c>
      <c r="M8">
        <f t="shared" si="8"/>
        <v>0</v>
      </c>
      <c r="N8">
        <f t="shared" si="8"/>
        <v>0</v>
      </c>
      <c r="O8">
        <f t="shared" si="8"/>
        <v>0</v>
      </c>
      <c r="P8">
        <f t="shared" si="8"/>
        <v>0</v>
      </c>
      <c r="Q8">
        <f t="shared" si="8"/>
        <v>0</v>
      </c>
      <c r="R8">
        <f t="shared" si="8"/>
        <v>0</v>
      </c>
      <c r="S8">
        <f t="shared" si="8"/>
        <v>0</v>
      </c>
      <c r="T8">
        <f t="shared" si="8"/>
        <v>0</v>
      </c>
      <c r="U8">
        <f t="shared" si="8"/>
        <v>0</v>
      </c>
      <c r="V8">
        <f t="shared" si="8"/>
        <v>0</v>
      </c>
      <c r="W8">
        <f t="shared" si="8"/>
        <v>0</v>
      </c>
      <c r="X8">
        <f t="shared" si="8"/>
        <v>0</v>
      </c>
      <c r="Y8">
        <f t="shared" si="8"/>
        <v>0</v>
      </c>
      <c r="Z8">
        <f t="shared" si="8"/>
        <v>0</v>
      </c>
      <c r="AA8">
        <f t="shared" si="8"/>
        <v>0</v>
      </c>
      <c r="AB8">
        <f t="shared" si="8"/>
        <v>0</v>
      </c>
      <c r="AC8">
        <f t="shared" si="8"/>
        <v>0</v>
      </c>
      <c r="AD8">
        <f t="shared" si="8"/>
        <v>0</v>
      </c>
      <c r="AE8">
        <f t="shared" si="8"/>
        <v>0</v>
      </c>
      <c r="AF8">
        <f t="shared" si="8"/>
        <v>0</v>
      </c>
      <c r="AG8">
        <f t="shared" si="8"/>
        <v>0</v>
      </c>
      <c r="AH8">
        <f t="shared" si="8"/>
        <v>0</v>
      </c>
      <c r="AI8">
        <f t="shared" si="8"/>
        <v>0</v>
      </c>
      <c r="AJ8">
        <f t="shared" si="8"/>
        <v>0</v>
      </c>
      <c r="AK8">
        <f t="shared" si="8"/>
        <v>0</v>
      </c>
      <c r="AL8">
        <f t="shared" si="8"/>
        <v>0</v>
      </c>
      <c r="AM8">
        <f t="shared" si="8"/>
        <v>0</v>
      </c>
      <c r="AN8">
        <f t="shared" si="8"/>
        <v>0</v>
      </c>
      <c r="AO8">
        <f t="shared" si="8"/>
        <v>0</v>
      </c>
      <c r="AP8">
        <f t="shared" si="8"/>
        <v>0</v>
      </c>
      <c r="AQ8">
        <f t="shared" si="8"/>
        <v>0</v>
      </c>
      <c r="AR8">
        <f t="shared" si="8"/>
        <v>0</v>
      </c>
      <c r="AS8">
        <f t="shared" si="8"/>
        <v>0</v>
      </c>
      <c r="AT8">
        <f t="shared" si="8"/>
        <v>0</v>
      </c>
      <c r="AU8">
        <f t="shared" si="8"/>
        <v>0</v>
      </c>
      <c r="AV8">
        <f t="shared" si="8"/>
        <v>0</v>
      </c>
      <c r="AW8">
        <f t="shared" si="8"/>
        <v>0</v>
      </c>
      <c r="AX8">
        <f t="shared" si="8"/>
        <v>0</v>
      </c>
      <c r="AY8">
        <f t="shared" si="8"/>
        <v>0</v>
      </c>
      <c r="AZ8">
        <f t="shared" si="8"/>
        <v>0</v>
      </c>
      <c r="BA8">
        <f t="shared" si="8"/>
        <v>0</v>
      </c>
      <c r="BB8">
        <f t="shared" si="8"/>
        <v>0</v>
      </c>
      <c r="BC8">
        <f t="shared" si="8"/>
        <v>0</v>
      </c>
      <c r="BD8">
        <f t="shared" si="8"/>
        <v>0</v>
      </c>
      <c r="BE8">
        <f t="shared" si="8"/>
        <v>0</v>
      </c>
      <c r="BF8">
        <f t="shared" si="8"/>
        <v>0</v>
      </c>
      <c r="BG8" s="8">
        <f t="shared" si="8"/>
        <v>4000</v>
      </c>
      <c r="BH8" s="8">
        <f t="shared" si="8"/>
        <v>4000</v>
      </c>
      <c r="BI8" s="8">
        <f t="shared" si="8"/>
        <v>4000</v>
      </c>
      <c r="BJ8" s="8">
        <f t="shared" si="8"/>
        <v>4000</v>
      </c>
      <c r="BK8" s="8">
        <f t="shared" si="8"/>
        <v>4000</v>
      </c>
      <c r="BL8" s="8">
        <f t="shared" si="8"/>
        <v>4000</v>
      </c>
      <c r="BM8" s="8">
        <f t="shared" si="8"/>
        <v>4000</v>
      </c>
      <c r="BN8" s="8">
        <f t="shared" si="8"/>
        <v>4000</v>
      </c>
      <c r="BO8" s="8">
        <f t="shared" si="8"/>
        <v>4000</v>
      </c>
      <c r="BP8" s="8">
        <f t="shared" si="8"/>
        <v>4000</v>
      </c>
      <c r="BQ8" s="8">
        <f t="shared" si="8"/>
        <v>4000</v>
      </c>
      <c r="BR8" s="8">
        <f t="shared" si="8"/>
        <v>4000</v>
      </c>
      <c r="BS8" s="8">
        <f t="shared" si="8"/>
        <v>4400</v>
      </c>
      <c r="BT8" s="8">
        <f t="shared" si="8"/>
        <v>4400</v>
      </c>
      <c r="BU8" s="8">
        <f t="shared" si="8"/>
        <v>4400</v>
      </c>
      <c r="BV8" s="8">
        <f t="shared" si="8"/>
        <v>4400</v>
      </c>
      <c r="BW8" s="8">
        <f t="shared" si="8"/>
        <v>4400</v>
      </c>
      <c r="BX8" s="8">
        <f t="shared" si="8"/>
        <v>4400</v>
      </c>
      <c r="BY8" s="8">
        <f t="shared" si="8"/>
        <v>4400</v>
      </c>
      <c r="BZ8" s="8">
        <f t="shared" si="8"/>
        <v>4400</v>
      </c>
      <c r="CA8" s="8">
        <f t="shared" si="8"/>
        <v>4400</v>
      </c>
      <c r="CB8" s="8">
        <f t="shared" si="8"/>
        <v>4400</v>
      </c>
      <c r="CC8" s="8">
        <f t="shared" si="8"/>
        <v>4400</v>
      </c>
      <c r="CD8" s="8">
        <f t="shared" si="8"/>
        <v>4400</v>
      </c>
      <c r="CE8" s="8">
        <f t="shared" si="8"/>
        <v>4840</v>
      </c>
      <c r="CF8" s="8">
        <f t="shared" si="8"/>
        <v>4840</v>
      </c>
      <c r="CG8" s="8">
        <f t="shared" si="8"/>
        <v>4840</v>
      </c>
      <c r="CH8" s="8">
        <f t="shared" si="8"/>
        <v>4840</v>
      </c>
      <c r="CI8" s="8">
        <f t="shared" si="8"/>
        <v>4840</v>
      </c>
      <c r="CJ8" s="8">
        <f t="shared" si="8"/>
        <v>4840</v>
      </c>
      <c r="CK8" s="8">
        <f t="shared" si="8"/>
        <v>4840</v>
      </c>
      <c r="CL8" s="8">
        <f t="shared" si="8"/>
        <v>4840</v>
      </c>
      <c r="CM8" s="8">
        <f t="shared" si="8"/>
        <v>4840</v>
      </c>
      <c r="CN8" s="8">
        <f t="shared" si="8"/>
        <v>4840</v>
      </c>
      <c r="CO8" s="8">
        <f t="shared" si="8"/>
        <v>4840</v>
      </c>
      <c r="CP8" s="8">
        <f t="shared" si="8"/>
        <v>4840</v>
      </c>
      <c r="CQ8" s="8">
        <f t="shared" si="8"/>
        <v>5324</v>
      </c>
      <c r="CR8" s="8">
        <f t="shared" si="8"/>
        <v>5324</v>
      </c>
      <c r="CS8" s="8">
        <f t="shared" si="8"/>
        <v>5324</v>
      </c>
      <c r="CT8" s="8">
        <f t="shared" si="8"/>
        <v>5324</v>
      </c>
      <c r="CU8" s="8">
        <f t="shared" si="8"/>
        <v>5324</v>
      </c>
      <c r="CV8" s="8">
        <f t="shared" si="8"/>
        <v>5324</v>
      </c>
      <c r="CW8" s="8">
        <f t="shared" si="8"/>
        <v>5324</v>
      </c>
      <c r="CX8" s="8">
        <f t="shared" si="8"/>
        <v>5324</v>
      </c>
      <c r="CY8" s="8">
        <f t="shared" si="8"/>
        <v>5324</v>
      </c>
      <c r="CZ8" s="8">
        <f t="shared" si="8"/>
        <v>5324</v>
      </c>
      <c r="DA8" s="8">
        <f t="shared" si="8"/>
        <v>5324</v>
      </c>
      <c r="DB8" s="8">
        <f t="shared" si="8"/>
        <v>5324</v>
      </c>
      <c r="DC8" s="8">
        <f t="shared" si="8"/>
        <v>5856.4</v>
      </c>
      <c r="DD8" s="8">
        <f t="shared" si="8"/>
        <v>5856.4</v>
      </c>
      <c r="DE8" s="8">
        <f t="shared" si="8"/>
        <v>5856.4</v>
      </c>
    </row>
    <row r="9">
      <c r="A9" s="38" t="s">
        <v>62</v>
      </c>
      <c r="B9" s="37" t="s">
        <v>63</v>
      </c>
      <c r="C9" s="37" t="s">
        <v>58</v>
      </c>
      <c r="D9">
        <f t="shared" si="4"/>
        <v>4</v>
      </c>
      <c r="F9" s="4">
        <v>3.0</v>
      </c>
      <c r="G9" s="4">
        <v>1000.0</v>
      </c>
      <c r="H9" s="27">
        <v>0.1</v>
      </c>
      <c r="I9" s="36">
        <v>3000.0</v>
      </c>
      <c r="J9">
        <f t="shared" ref="J9:DE9" si="9">IF(AND(J$1&gt;=$F9,J$1&lt;=$G9),IF(AND(MOD((J$1-$F9),12)=0,J$1&lt;&gt;$F9),(1+$H9)*I9,IF(I9=0,$I9,I9)),0)</f>
        <v>0</v>
      </c>
      <c r="K9">
        <f t="shared" si="9"/>
        <v>0</v>
      </c>
      <c r="L9" s="8">
        <f t="shared" si="9"/>
        <v>3000</v>
      </c>
      <c r="M9" s="8">
        <f t="shared" si="9"/>
        <v>3000</v>
      </c>
      <c r="N9" s="8">
        <f t="shared" si="9"/>
        <v>3000</v>
      </c>
      <c r="O9" s="8">
        <f t="shared" si="9"/>
        <v>3000</v>
      </c>
      <c r="P9" s="8">
        <f t="shared" si="9"/>
        <v>3000</v>
      </c>
      <c r="Q9" s="8">
        <f t="shared" si="9"/>
        <v>3000</v>
      </c>
      <c r="R9" s="8">
        <f t="shared" si="9"/>
        <v>3000</v>
      </c>
      <c r="S9" s="8">
        <f t="shared" si="9"/>
        <v>3000</v>
      </c>
      <c r="T9" s="8">
        <f t="shared" si="9"/>
        <v>3000</v>
      </c>
      <c r="U9" s="8">
        <f t="shared" si="9"/>
        <v>3000</v>
      </c>
      <c r="V9" s="8">
        <f t="shared" si="9"/>
        <v>3000</v>
      </c>
      <c r="W9" s="8">
        <f t="shared" si="9"/>
        <v>3000</v>
      </c>
      <c r="X9" s="8">
        <f t="shared" si="9"/>
        <v>3300</v>
      </c>
      <c r="Y9" s="8">
        <f t="shared" si="9"/>
        <v>3300</v>
      </c>
      <c r="Z9" s="8">
        <f t="shared" si="9"/>
        <v>3300</v>
      </c>
      <c r="AA9" s="8">
        <f t="shared" si="9"/>
        <v>3300</v>
      </c>
      <c r="AB9" s="8">
        <f t="shared" si="9"/>
        <v>3300</v>
      </c>
      <c r="AC9" s="8">
        <f t="shared" si="9"/>
        <v>3300</v>
      </c>
      <c r="AD9" s="8">
        <f t="shared" si="9"/>
        <v>3300</v>
      </c>
      <c r="AE9" s="8">
        <f t="shared" si="9"/>
        <v>3300</v>
      </c>
      <c r="AF9" s="8">
        <f t="shared" si="9"/>
        <v>3300</v>
      </c>
      <c r="AG9" s="8">
        <f t="shared" si="9"/>
        <v>3300</v>
      </c>
      <c r="AH9" s="8">
        <f t="shared" si="9"/>
        <v>3300</v>
      </c>
      <c r="AI9" s="8">
        <f t="shared" si="9"/>
        <v>3300</v>
      </c>
      <c r="AJ9" s="8">
        <f t="shared" si="9"/>
        <v>3630</v>
      </c>
      <c r="AK9" s="8">
        <f t="shared" si="9"/>
        <v>3630</v>
      </c>
      <c r="AL9" s="8">
        <f t="shared" si="9"/>
        <v>3630</v>
      </c>
      <c r="AM9" s="8">
        <f t="shared" si="9"/>
        <v>3630</v>
      </c>
      <c r="AN9" s="8">
        <f t="shared" si="9"/>
        <v>3630</v>
      </c>
      <c r="AO9" s="8">
        <f t="shared" si="9"/>
        <v>3630</v>
      </c>
      <c r="AP9" s="8">
        <f t="shared" si="9"/>
        <v>3630</v>
      </c>
      <c r="AQ9" s="8">
        <f t="shared" si="9"/>
        <v>3630</v>
      </c>
      <c r="AR9" s="8">
        <f t="shared" si="9"/>
        <v>3630</v>
      </c>
      <c r="AS9" s="8">
        <f t="shared" si="9"/>
        <v>3630</v>
      </c>
      <c r="AT9" s="8">
        <f t="shared" si="9"/>
        <v>3630</v>
      </c>
      <c r="AU9" s="8">
        <f t="shared" si="9"/>
        <v>3630</v>
      </c>
      <c r="AV9" s="8">
        <f t="shared" si="9"/>
        <v>3993</v>
      </c>
      <c r="AW9" s="8">
        <f t="shared" si="9"/>
        <v>3993</v>
      </c>
      <c r="AX9" s="8">
        <f t="shared" si="9"/>
        <v>3993</v>
      </c>
      <c r="AY9" s="8">
        <f t="shared" si="9"/>
        <v>3993</v>
      </c>
      <c r="AZ9" s="8">
        <f t="shared" si="9"/>
        <v>3993</v>
      </c>
      <c r="BA9" s="8">
        <f t="shared" si="9"/>
        <v>3993</v>
      </c>
      <c r="BB9" s="8">
        <f t="shared" si="9"/>
        <v>3993</v>
      </c>
      <c r="BC9" s="8">
        <f t="shared" si="9"/>
        <v>3993</v>
      </c>
      <c r="BD9" s="8">
        <f t="shared" si="9"/>
        <v>3993</v>
      </c>
      <c r="BE9" s="8">
        <f t="shared" si="9"/>
        <v>3993</v>
      </c>
      <c r="BF9" s="8">
        <f t="shared" si="9"/>
        <v>3993</v>
      </c>
      <c r="BG9" s="8">
        <f t="shared" si="9"/>
        <v>3993</v>
      </c>
      <c r="BH9" s="8">
        <f t="shared" si="9"/>
        <v>4392.3</v>
      </c>
      <c r="BI9" s="8">
        <f t="shared" si="9"/>
        <v>4392.3</v>
      </c>
      <c r="BJ9" s="8">
        <f t="shared" si="9"/>
        <v>4392.3</v>
      </c>
      <c r="BK9" s="8">
        <f t="shared" si="9"/>
        <v>4392.3</v>
      </c>
      <c r="BL9" s="8">
        <f t="shared" si="9"/>
        <v>4392.3</v>
      </c>
      <c r="BM9" s="8">
        <f t="shared" si="9"/>
        <v>4392.3</v>
      </c>
      <c r="BN9" s="8">
        <f t="shared" si="9"/>
        <v>4392.3</v>
      </c>
      <c r="BO9" s="8">
        <f t="shared" si="9"/>
        <v>4392.3</v>
      </c>
      <c r="BP9" s="8">
        <f t="shared" si="9"/>
        <v>4392.3</v>
      </c>
      <c r="BQ9" s="8">
        <f t="shared" si="9"/>
        <v>4392.3</v>
      </c>
      <c r="BR9" s="8">
        <f t="shared" si="9"/>
        <v>4392.3</v>
      </c>
      <c r="BS9" s="8">
        <f t="shared" si="9"/>
        <v>4392.3</v>
      </c>
      <c r="BT9" s="8">
        <f t="shared" si="9"/>
        <v>4831.53</v>
      </c>
      <c r="BU9" s="8">
        <f t="shared" si="9"/>
        <v>4831.53</v>
      </c>
      <c r="BV9" s="8">
        <f t="shared" si="9"/>
        <v>4831.53</v>
      </c>
      <c r="BW9" s="8">
        <f t="shared" si="9"/>
        <v>4831.53</v>
      </c>
      <c r="BX9" s="8">
        <f t="shared" si="9"/>
        <v>4831.53</v>
      </c>
      <c r="BY9" s="8">
        <f t="shared" si="9"/>
        <v>4831.53</v>
      </c>
      <c r="BZ9" s="8">
        <f t="shared" si="9"/>
        <v>4831.53</v>
      </c>
      <c r="CA9" s="8">
        <f t="shared" si="9"/>
        <v>4831.53</v>
      </c>
      <c r="CB9" s="8">
        <f t="shared" si="9"/>
        <v>4831.53</v>
      </c>
      <c r="CC9" s="8">
        <f t="shared" si="9"/>
        <v>4831.53</v>
      </c>
      <c r="CD9" s="8">
        <f t="shared" si="9"/>
        <v>4831.53</v>
      </c>
      <c r="CE9" s="8">
        <f t="shared" si="9"/>
        <v>4831.53</v>
      </c>
      <c r="CF9" s="8">
        <f t="shared" si="9"/>
        <v>5314.683</v>
      </c>
      <c r="CG9" s="8">
        <f t="shared" si="9"/>
        <v>5314.683</v>
      </c>
      <c r="CH9" s="8">
        <f t="shared" si="9"/>
        <v>5314.683</v>
      </c>
      <c r="CI9" s="8">
        <f t="shared" si="9"/>
        <v>5314.683</v>
      </c>
      <c r="CJ9" s="8">
        <f t="shared" si="9"/>
        <v>5314.683</v>
      </c>
      <c r="CK9" s="8">
        <f t="shared" si="9"/>
        <v>5314.683</v>
      </c>
      <c r="CL9" s="8">
        <f t="shared" si="9"/>
        <v>5314.683</v>
      </c>
      <c r="CM9" s="8">
        <f t="shared" si="9"/>
        <v>5314.683</v>
      </c>
      <c r="CN9" s="8">
        <f t="shared" si="9"/>
        <v>5314.683</v>
      </c>
      <c r="CO9" s="8">
        <f t="shared" si="9"/>
        <v>5314.683</v>
      </c>
      <c r="CP9" s="8">
        <f t="shared" si="9"/>
        <v>5314.683</v>
      </c>
      <c r="CQ9" s="8">
        <f t="shared" si="9"/>
        <v>5314.683</v>
      </c>
      <c r="CR9" s="8">
        <f t="shared" si="9"/>
        <v>5846.1513</v>
      </c>
      <c r="CS9" s="8">
        <f t="shared" si="9"/>
        <v>5846.1513</v>
      </c>
      <c r="CT9" s="8">
        <f t="shared" si="9"/>
        <v>5846.1513</v>
      </c>
      <c r="CU9" s="8">
        <f t="shared" si="9"/>
        <v>5846.1513</v>
      </c>
      <c r="CV9" s="8">
        <f t="shared" si="9"/>
        <v>5846.1513</v>
      </c>
      <c r="CW9" s="8">
        <f t="shared" si="9"/>
        <v>5846.1513</v>
      </c>
      <c r="CX9" s="8">
        <f t="shared" si="9"/>
        <v>5846.1513</v>
      </c>
      <c r="CY9" s="8">
        <f t="shared" si="9"/>
        <v>5846.1513</v>
      </c>
      <c r="CZ9" s="8">
        <f t="shared" si="9"/>
        <v>5846.1513</v>
      </c>
      <c r="DA9" s="8">
        <f t="shared" si="9"/>
        <v>5846.1513</v>
      </c>
      <c r="DB9" s="8">
        <f t="shared" si="9"/>
        <v>5846.1513</v>
      </c>
      <c r="DC9" s="8">
        <f t="shared" si="9"/>
        <v>5846.1513</v>
      </c>
      <c r="DD9" s="8">
        <f t="shared" si="9"/>
        <v>6430.76643</v>
      </c>
      <c r="DE9" s="8">
        <f t="shared" si="9"/>
        <v>6430.76643</v>
      </c>
    </row>
    <row r="10">
      <c r="B10" s="37" t="s">
        <v>64</v>
      </c>
      <c r="C10" s="37" t="s">
        <v>63</v>
      </c>
      <c r="D10">
        <f t="shared" si="4"/>
        <v>0</v>
      </c>
      <c r="F10" s="4">
        <v>3.0</v>
      </c>
      <c r="G10" s="4">
        <v>1000.0</v>
      </c>
      <c r="H10" s="27">
        <v>0.1</v>
      </c>
      <c r="I10" s="36">
        <v>4000.0</v>
      </c>
      <c r="J10">
        <f t="shared" ref="J10:DE10" si="10">IF(AND(J$1&gt;=$F10,J$1&lt;=$G10),IF(AND(MOD((J$1-$F10),12)=0,J$1&lt;&gt;$F10),(1+$H10)*I10,IF(I10=0,$I10,I10)),0)</f>
        <v>0</v>
      </c>
      <c r="K10">
        <f t="shared" si="10"/>
        <v>0</v>
      </c>
      <c r="L10" s="8">
        <f t="shared" si="10"/>
        <v>4000</v>
      </c>
      <c r="M10" s="8">
        <f t="shared" si="10"/>
        <v>4000</v>
      </c>
      <c r="N10" s="8">
        <f t="shared" si="10"/>
        <v>4000</v>
      </c>
      <c r="O10" s="8">
        <f t="shared" si="10"/>
        <v>4000</v>
      </c>
      <c r="P10" s="8">
        <f t="shared" si="10"/>
        <v>4000</v>
      </c>
      <c r="Q10" s="8">
        <f t="shared" si="10"/>
        <v>4000</v>
      </c>
      <c r="R10" s="8">
        <f t="shared" si="10"/>
        <v>4000</v>
      </c>
      <c r="S10" s="8">
        <f t="shared" si="10"/>
        <v>4000</v>
      </c>
      <c r="T10" s="8">
        <f t="shared" si="10"/>
        <v>4000</v>
      </c>
      <c r="U10" s="8">
        <f t="shared" si="10"/>
        <v>4000</v>
      </c>
      <c r="V10" s="8">
        <f t="shared" si="10"/>
        <v>4000</v>
      </c>
      <c r="W10" s="8">
        <f t="shared" si="10"/>
        <v>4000</v>
      </c>
      <c r="X10" s="8">
        <f t="shared" si="10"/>
        <v>4400</v>
      </c>
      <c r="Y10" s="8">
        <f t="shared" si="10"/>
        <v>4400</v>
      </c>
      <c r="Z10" s="8">
        <f t="shared" si="10"/>
        <v>4400</v>
      </c>
      <c r="AA10" s="8">
        <f t="shared" si="10"/>
        <v>4400</v>
      </c>
      <c r="AB10" s="8">
        <f t="shared" si="10"/>
        <v>4400</v>
      </c>
      <c r="AC10" s="8">
        <f t="shared" si="10"/>
        <v>4400</v>
      </c>
      <c r="AD10" s="8">
        <f t="shared" si="10"/>
        <v>4400</v>
      </c>
      <c r="AE10" s="8">
        <f t="shared" si="10"/>
        <v>4400</v>
      </c>
      <c r="AF10" s="8">
        <f t="shared" si="10"/>
        <v>4400</v>
      </c>
      <c r="AG10" s="8">
        <f t="shared" si="10"/>
        <v>4400</v>
      </c>
      <c r="AH10" s="8">
        <f t="shared" si="10"/>
        <v>4400</v>
      </c>
      <c r="AI10" s="8">
        <f t="shared" si="10"/>
        <v>4400</v>
      </c>
      <c r="AJ10" s="8">
        <f t="shared" si="10"/>
        <v>4840</v>
      </c>
      <c r="AK10" s="8">
        <f t="shared" si="10"/>
        <v>4840</v>
      </c>
      <c r="AL10" s="8">
        <f t="shared" si="10"/>
        <v>4840</v>
      </c>
      <c r="AM10" s="8">
        <f t="shared" si="10"/>
        <v>4840</v>
      </c>
      <c r="AN10" s="8">
        <f t="shared" si="10"/>
        <v>4840</v>
      </c>
      <c r="AO10" s="8">
        <f t="shared" si="10"/>
        <v>4840</v>
      </c>
      <c r="AP10" s="8">
        <f t="shared" si="10"/>
        <v>4840</v>
      </c>
      <c r="AQ10" s="8">
        <f t="shared" si="10"/>
        <v>4840</v>
      </c>
      <c r="AR10" s="8">
        <f t="shared" si="10"/>
        <v>4840</v>
      </c>
      <c r="AS10" s="8">
        <f t="shared" si="10"/>
        <v>4840</v>
      </c>
      <c r="AT10" s="8">
        <f t="shared" si="10"/>
        <v>4840</v>
      </c>
      <c r="AU10" s="8">
        <f t="shared" si="10"/>
        <v>4840</v>
      </c>
      <c r="AV10" s="8">
        <f t="shared" si="10"/>
        <v>5324</v>
      </c>
      <c r="AW10" s="8">
        <f t="shared" si="10"/>
        <v>5324</v>
      </c>
      <c r="AX10" s="8">
        <f t="shared" si="10"/>
        <v>5324</v>
      </c>
      <c r="AY10" s="8">
        <f t="shared" si="10"/>
        <v>5324</v>
      </c>
      <c r="AZ10" s="8">
        <f t="shared" si="10"/>
        <v>5324</v>
      </c>
      <c r="BA10" s="8">
        <f t="shared" si="10"/>
        <v>5324</v>
      </c>
      <c r="BB10" s="8">
        <f t="shared" si="10"/>
        <v>5324</v>
      </c>
      <c r="BC10" s="8">
        <f t="shared" si="10"/>
        <v>5324</v>
      </c>
      <c r="BD10" s="8">
        <f t="shared" si="10"/>
        <v>5324</v>
      </c>
      <c r="BE10" s="8">
        <f t="shared" si="10"/>
        <v>5324</v>
      </c>
      <c r="BF10" s="8">
        <f t="shared" si="10"/>
        <v>5324</v>
      </c>
      <c r="BG10" s="8">
        <f t="shared" si="10"/>
        <v>5324</v>
      </c>
      <c r="BH10" s="8">
        <f t="shared" si="10"/>
        <v>5856.4</v>
      </c>
      <c r="BI10" s="8">
        <f t="shared" si="10"/>
        <v>5856.4</v>
      </c>
      <c r="BJ10" s="8">
        <f t="shared" si="10"/>
        <v>5856.4</v>
      </c>
      <c r="BK10" s="8">
        <f t="shared" si="10"/>
        <v>5856.4</v>
      </c>
      <c r="BL10" s="8">
        <f t="shared" si="10"/>
        <v>5856.4</v>
      </c>
      <c r="BM10" s="8">
        <f t="shared" si="10"/>
        <v>5856.4</v>
      </c>
      <c r="BN10" s="8">
        <f t="shared" si="10"/>
        <v>5856.4</v>
      </c>
      <c r="BO10" s="8">
        <f t="shared" si="10"/>
        <v>5856.4</v>
      </c>
      <c r="BP10" s="8">
        <f t="shared" si="10"/>
        <v>5856.4</v>
      </c>
      <c r="BQ10" s="8">
        <f t="shared" si="10"/>
        <v>5856.4</v>
      </c>
      <c r="BR10" s="8">
        <f t="shared" si="10"/>
        <v>5856.4</v>
      </c>
      <c r="BS10" s="8">
        <f t="shared" si="10"/>
        <v>5856.4</v>
      </c>
      <c r="BT10" s="8">
        <f t="shared" si="10"/>
        <v>6442.04</v>
      </c>
      <c r="BU10" s="8">
        <f t="shared" si="10"/>
        <v>6442.04</v>
      </c>
      <c r="BV10" s="8">
        <f t="shared" si="10"/>
        <v>6442.04</v>
      </c>
      <c r="BW10" s="8">
        <f t="shared" si="10"/>
        <v>6442.04</v>
      </c>
      <c r="BX10" s="8">
        <f t="shared" si="10"/>
        <v>6442.04</v>
      </c>
      <c r="BY10" s="8">
        <f t="shared" si="10"/>
        <v>6442.04</v>
      </c>
      <c r="BZ10" s="8">
        <f t="shared" si="10"/>
        <v>6442.04</v>
      </c>
      <c r="CA10" s="8">
        <f t="shared" si="10"/>
        <v>6442.04</v>
      </c>
      <c r="CB10" s="8">
        <f t="shared" si="10"/>
        <v>6442.04</v>
      </c>
      <c r="CC10" s="8">
        <f t="shared" si="10"/>
        <v>6442.04</v>
      </c>
      <c r="CD10" s="8">
        <f t="shared" si="10"/>
        <v>6442.04</v>
      </c>
      <c r="CE10" s="8">
        <f t="shared" si="10"/>
        <v>6442.04</v>
      </c>
      <c r="CF10" s="8">
        <f t="shared" si="10"/>
        <v>7086.244</v>
      </c>
      <c r="CG10" s="8">
        <f t="shared" si="10"/>
        <v>7086.244</v>
      </c>
      <c r="CH10" s="8">
        <f t="shared" si="10"/>
        <v>7086.244</v>
      </c>
      <c r="CI10" s="8">
        <f t="shared" si="10"/>
        <v>7086.244</v>
      </c>
      <c r="CJ10" s="8">
        <f t="shared" si="10"/>
        <v>7086.244</v>
      </c>
      <c r="CK10" s="8">
        <f t="shared" si="10"/>
        <v>7086.244</v>
      </c>
      <c r="CL10" s="8">
        <f t="shared" si="10"/>
        <v>7086.244</v>
      </c>
      <c r="CM10" s="8">
        <f t="shared" si="10"/>
        <v>7086.244</v>
      </c>
      <c r="CN10" s="8">
        <f t="shared" si="10"/>
        <v>7086.244</v>
      </c>
      <c r="CO10" s="8">
        <f t="shared" si="10"/>
        <v>7086.244</v>
      </c>
      <c r="CP10" s="8">
        <f t="shared" si="10"/>
        <v>7086.244</v>
      </c>
      <c r="CQ10" s="8">
        <f t="shared" si="10"/>
        <v>7086.244</v>
      </c>
      <c r="CR10" s="8">
        <f t="shared" si="10"/>
        <v>7794.8684</v>
      </c>
      <c r="CS10" s="8">
        <f t="shared" si="10"/>
        <v>7794.8684</v>
      </c>
      <c r="CT10" s="8">
        <f t="shared" si="10"/>
        <v>7794.8684</v>
      </c>
      <c r="CU10" s="8">
        <f t="shared" si="10"/>
        <v>7794.8684</v>
      </c>
      <c r="CV10" s="8">
        <f t="shared" si="10"/>
        <v>7794.8684</v>
      </c>
      <c r="CW10" s="8">
        <f t="shared" si="10"/>
        <v>7794.8684</v>
      </c>
      <c r="CX10" s="8">
        <f t="shared" si="10"/>
        <v>7794.8684</v>
      </c>
      <c r="CY10" s="8">
        <f t="shared" si="10"/>
        <v>7794.8684</v>
      </c>
      <c r="CZ10" s="8">
        <f t="shared" si="10"/>
        <v>7794.8684</v>
      </c>
      <c r="DA10" s="8">
        <f t="shared" si="10"/>
        <v>7794.8684</v>
      </c>
      <c r="DB10" s="8">
        <f t="shared" si="10"/>
        <v>7794.8684</v>
      </c>
      <c r="DC10" s="8">
        <f t="shared" si="10"/>
        <v>7794.8684</v>
      </c>
      <c r="DD10" s="8">
        <f t="shared" si="10"/>
        <v>8574.35524</v>
      </c>
      <c r="DE10" s="8">
        <f t="shared" si="10"/>
        <v>8574.35524</v>
      </c>
    </row>
    <row r="11">
      <c r="B11" s="37" t="s">
        <v>65</v>
      </c>
      <c r="C11" s="37" t="s">
        <v>63</v>
      </c>
      <c r="D11">
        <f t="shared" si="4"/>
        <v>0</v>
      </c>
      <c r="F11" s="4">
        <v>3.0</v>
      </c>
      <c r="G11" s="4">
        <v>1000.0</v>
      </c>
      <c r="H11" s="27">
        <v>0.1</v>
      </c>
      <c r="I11" s="36">
        <v>3000.0</v>
      </c>
      <c r="J11">
        <f t="shared" ref="J11:DE11" si="11">IF(AND(J$1&gt;=$F11,J$1&lt;=$G11),IF(AND(MOD((J$1-$F11),12)=0,J$1&lt;&gt;$F11),(1+$H11)*I11,IF(I11=0,$I11,I11)),0)</f>
        <v>0</v>
      </c>
      <c r="K11">
        <f t="shared" si="11"/>
        <v>0</v>
      </c>
      <c r="L11" s="8">
        <f t="shared" si="11"/>
        <v>3000</v>
      </c>
      <c r="M11" s="8">
        <f t="shared" si="11"/>
        <v>3000</v>
      </c>
      <c r="N11" s="8">
        <f t="shared" si="11"/>
        <v>3000</v>
      </c>
      <c r="O11" s="8">
        <f t="shared" si="11"/>
        <v>3000</v>
      </c>
      <c r="P11" s="8">
        <f t="shared" si="11"/>
        <v>3000</v>
      </c>
      <c r="Q11" s="8">
        <f t="shared" si="11"/>
        <v>3000</v>
      </c>
      <c r="R11" s="8">
        <f t="shared" si="11"/>
        <v>3000</v>
      </c>
      <c r="S11" s="8">
        <f t="shared" si="11"/>
        <v>3000</v>
      </c>
      <c r="T11" s="8">
        <f t="shared" si="11"/>
        <v>3000</v>
      </c>
      <c r="U11" s="8">
        <f t="shared" si="11"/>
        <v>3000</v>
      </c>
      <c r="V11" s="8">
        <f t="shared" si="11"/>
        <v>3000</v>
      </c>
      <c r="W11" s="8">
        <f t="shared" si="11"/>
        <v>3000</v>
      </c>
      <c r="X11" s="8">
        <f t="shared" si="11"/>
        <v>3300</v>
      </c>
      <c r="Y11" s="8">
        <f t="shared" si="11"/>
        <v>3300</v>
      </c>
      <c r="Z11" s="8">
        <f t="shared" si="11"/>
        <v>3300</v>
      </c>
      <c r="AA11" s="8">
        <f t="shared" si="11"/>
        <v>3300</v>
      </c>
      <c r="AB11" s="8">
        <f t="shared" si="11"/>
        <v>3300</v>
      </c>
      <c r="AC11" s="8">
        <f t="shared" si="11"/>
        <v>3300</v>
      </c>
      <c r="AD11" s="8">
        <f t="shared" si="11"/>
        <v>3300</v>
      </c>
      <c r="AE11" s="8">
        <f t="shared" si="11"/>
        <v>3300</v>
      </c>
      <c r="AF11" s="8">
        <f t="shared" si="11"/>
        <v>3300</v>
      </c>
      <c r="AG11" s="8">
        <f t="shared" si="11"/>
        <v>3300</v>
      </c>
      <c r="AH11" s="8">
        <f t="shared" si="11"/>
        <v>3300</v>
      </c>
      <c r="AI11" s="8">
        <f t="shared" si="11"/>
        <v>3300</v>
      </c>
      <c r="AJ11" s="8">
        <f t="shared" si="11"/>
        <v>3630</v>
      </c>
      <c r="AK11" s="8">
        <f t="shared" si="11"/>
        <v>3630</v>
      </c>
      <c r="AL11" s="8">
        <f t="shared" si="11"/>
        <v>3630</v>
      </c>
      <c r="AM11" s="8">
        <f t="shared" si="11"/>
        <v>3630</v>
      </c>
      <c r="AN11" s="8">
        <f t="shared" si="11"/>
        <v>3630</v>
      </c>
      <c r="AO11" s="8">
        <f t="shared" si="11"/>
        <v>3630</v>
      </c>
      <c r="AP11" s="8">
        <f t="shared" si="11"/>
        <v>3630</v>
      </c>
      <c r="AQ11" s="8">
        <f t="shared" si="11"/>
        <v>3630</v>
      </c>
      <c r="AR11" s="8">
        <f t="shared" si="11"/>
        <v>3630</v>
      </c>
      <c r="AS11" s="8">
        <f t="shared" si="11"/>
        <v>3630</v>
      </c>
      <c r="AT11" s="8">
        <f t="shared" si="11"/>
        <v>3630</v>
      </c>
      <c r="AU11" s="8">
        <f t="shared" si="11"/>
        <v>3630</v>
      </c>
      <c r="AV11" s="8">
        <f t="shared" si="11"/>
        <v>3993</v>
      </c>
      <c r="AW11" s="8">
        <f t="shared" si="11"/>
        <v>3993</v>
      </c>
      <c r="AX11" s="8">
        <f t="shared" si="11"/>
        <v>3993</v>
      </c>
      <c r="AY11" s="8">
        <f t="shared" si="11"/>
        <v>3993</v>
      </c>
      <c r="AZ11" s="8">
        <f t="shared" si="11"/>
        <v>3993</v>
      </c>
      <c r="BA11" s="8">
        <f t="shared" si="11"/>
        <v>3993</v>
      </c>
      <c r="BB11" s="8">
        <f t="shared" si="11"/>
        <v>3993</v>
      </c>
      <c r="BC11" s="8">
        <f t="shared" si="11"/>
        <v>3993</v>
      </c>
      <c r="BD11" s="8">
        <f t="shared" si="11"/>
        <v>3993</v>
      </c>
      <c r="BE11" s="8">
        <f t="shared" si="11"/>
        <v>3993</v>
      </c>
      <c r="BF11" s="8">
        <f t="shared" si="11"/>
        <v>3993</v>
      </c>
      <c r="BG11" s="8">
        <f t="shared" si="11"/>
        <v>3993</v>
      </c>
      <c r="BH11" s="8">
        <f t="shared" si="11"/>
        <v>4392.3</v>
      </c>
      <c r="BI11" s="8">
        <f t="shared" si="11"/>
        <v>4392.3</v>
      </c>
      <c r="BJ11" s="8">
        <f t="shared" si="11"/>
        <v>4392.3</v>
      </c>
      <c r="BK11" s="8">
        <f t="shared" si="11"/>
        <v>4392.3</v>
      </c>
      <c r="BL11" s="8">
        <f t="shared" si="11"/>
        <v>4392.3</v>
      </c>
      <c r="BM11" s="8">
        <f t="shared" si="11"/>
        <v>4392.3</v>
      </c>
      <c r="BN11" s="8">
        <f t="shared" si="11"/>
        <v>4392.3</v>
      </c>
      <c r="BO11" s="8">
        <f t="shared" si="11"/>
        <v>4392.3</v>
      </c>
      <c r="BP11" s="8">
        <f t="shared" si="11"/>
        <v>4392.3</v>
      </c>
      <c r="BQ11" s="8">
        <f t="shared" si="11"/>
        <v>4392.3</v>
      </c>
      <c r="BR11" s="8">
        <f t="shared" si="11"/>
        <v>4392.3</v>
      </c>
      <c r="BS11" s="8">
        <f t="shared" si="11"/>
        <v>4392.3</v>
      </c>
      <c r="BT11" s="8">
        <f t="shared" si="11"/>
        <v>4831.53</v>
      </c>
      <c r="BU11" s="8">
        <f t="shared" si="11"/>
        <v>4831.53</v>
      </c>
      <c r="BV11" s="8">
        <f t="shared" si="11"/>
        <v>4831.53</v>
      </c>
      <c r="BW11" s="8">
        <f t="shared" si="11"/>
        <v>4831.53</v>
      </c>
      <c r="BX11" s="8">
        <f t="shared" si="11"/>
        <v>4831.53</v>
      </c>
      <c r="BY11" s="8">
        <f t="shared" si="11"/>
        <v>4831.53</v>
      </c>
      <c r="BZ11" s="8">
        <f t="shared" si="11"/>
        <v>4831.53</v>
      </c>
      <c r="CA11" s="8">
        <f t="shared" si="11"/>
        <v>4831.53</v>
      </c>
      <c r="CB11" s="8">
        <f t="shared" si="11"/>
        <v>4831.53</v>
      </c>
      <c r="CC11" s="8">
        <f t="shared" si="11"/>
        <v>4831.53</v>
      </c>
      <c r="CD11" s="8">
        <f t="shared" si="11"/>
        <v>4831.53</v>
      </c>
      <c r="CE11" s="8">
        <f t="shared" si="11"/>
        <v>4831.53</v>
      </c>
      <c r="CF11" s="8">
        <f t="shared" si="11"/>
        <v>5314.683</v>
      </c>
      <c r="CG11" s="8">
        <f t="shared" si="11"/>
        <v>5314.683</v>
      </c>
      <c r="CH11" s="8">
        <f t="shared" si="11"/>
        <v>5314.683</v>
      </c>
      <c r="CI11" s="8">
        <f t="shared" si="11"/>
        <v>5314.683</v>
      </c>
      <c r="CJ11" s="8">
        <f t="shared" si="11"/>
        <v>5314.683</v>
      </c>
      <c r="CK11" s="8">
        <f t="shared" si="11"/>
        <v>5314.683</v>
      </c>
      <c r="CL11" s="8">
        <f t="shared" si="11"/>
        <v>5314.683</v>
      </c>
      <c r="CM11" s="8">
        <f t="shared" si="11"/>
        <v>5314.683</v>
      </c>
      <c r="CN11" s="8">
        <f t="shared" si="11"/>
        <v>5314.683</v>
      </c>
      <c r="CO11" s="8">
        <f t="shared" si="11"/>
        <v>5314.683</v>
      </c>
      <c r="CP11" s="8">
        <f t="shared" si="11"/>
        <v>5314.683</v>
      </c>
      <c r="CQ11" s="8">
        <f t="shared" si="11"/>
        <v>5314.683</v>
      </c>
      <c r="CR11" s="8">
        <f t="shared" si="11"/>
        <v>5846.1513</v>
      </c>
      <c r="CS11" s="8">
        <f t="shared" si="11"/>
        <v>5846.1513</v>
      </c>
      <c r="CT11" s="8">
        <f t="shared" si="11"/>
        <v>5846.1513</v>
      </c>
      <c r="CU11" s="8">
        <f t="shared" si="11"/>
        <v>5846.1513</v>
      </c>
      <c r="CV11" s="8">
        <f t="shared" si="11"/>
        <v>5846.1513</v>
      </c>
      <c r="CW11" s="8">
        <f t="shared" si="11"/>
        <v>5846.1513</v>
      </c>
      <c r="CX11" s="8">
        <f t="shared" si="11"/>
        <v>5846.1513</v>
      </c>
      <c r="CY11" s="8">
        <f t="shared" si="11"/>
        <v>5846.1513</v>
      </c>
      <c r="CZ11" s="8">
        <f t="shared" si="11"/>
        <v>5846.1513</v>
      </c>
      <c r="DA11" s="8">
        <f t="shared" si="11"/>
        <v>5846.1513</v>
      </c>
      <c r="DB11" s="8">
        <f t="shared" si="11"/>
        <v>5846.1513</v>
      </c>
      <c r="DC11" s="8">
        <f t="shared" si="11"/>
        <v>5846.1513</v>
      </c>
      <c r="DD11" s="8">
        <f t="shared" si="11"/>
        <v>6430.76643</v>
      </c>
      <c r="DE11" s="8">
        <f t="shared" si="11"/>
        <v>6430.76643</v>
      </c>
    </row>
    <row r="12">
      <c r="B12" s="37" t="s">
        <v>66</v>
      </c>
      <c r="C12" s="37" t="s">
        <v>63</v>
      </c>
      <c r="D12">
        <f t="shared" si="4"/>
        <v>0</v>
      </c>
      <c r="F12" s="4">
        <v>10.0</v>
      </c>
      <c r="G12" s="4">
        <v>1000.0</v>
      </c>
      <c r="H12" s="27">
        <v>0.1</v>
      </c>
      <c r="I12" s="36">
        <v>2000.0</v>
      </c>
      <c r="J12">
        <f t="shared" ref="J12:DE12" si="12">IF(AND(J$1&gt;=$F12,J$1&lt;=$G12),IF(AND(MOD((J$1-$F12),12)=0,J$1&lt;&gt;$F12),(1+$H12)*I12,IF(I12=0,$I12,I12)),0)</f>
        <v>0</v>
      </c>
      <c r="K12">
        <f t="shared" si="12"/>
        <v>0</v>
      </c>
      <c r="L12">
        <f t="shared" si="12"/>
        <v>0</v>
      </c>
      <c r="M12">
        <f t="shared" si="12"/>
        <v>0</v>
      </c>
      <c r="N12">
        <f t="shared" si="12"/>
        <v>0</v>
      </c>
      <c r="O12">
        <f t="shared" si="12"/>
        <v>0</v>
      </c>
      <c r="P12">
        <f t="shared" si="12"/>
        <v>0</v>
      </c>
      <c r="Q12">
        <f t="shared" si="12"/>
        <v>0</v>
      </c>
      <c r="R12">
        <f t="shared" si="12"/>
        <v>0</v>
      </c>
      <c r="S12" s="8">
        <f t="shared" si="12"/>
        <v>2000</v>
      </c>
      <c r="T12" s="8">
        <f t="shared" si="12"/>
        <v>2000</v>
      </c>
      <c r="U12" s="8">
        <f t="shared" si="12"/>
        <v>2000</v>
      </c>
      <c r="V12" s="8">
        <f t="shared" si="12"/>
        <v>2000</v>
      </c>
      <c r="W12" s="8">
        <f t="shared" si="12"/>
        <v>2000</v>
      </c>
      <c r="X12" s="8">
        <f t="shared" si="12"/>
        <v>2000</v>
      </c>
      <c r="Y12" s="8">
        <f t="shared" si="12"/>
        <v>2000</v>
      </c>
      <c r="Z12" s="8">
        <f t="shared" si="12"/>
        <v>2000</v>
      </c>
      <c r="AA12" s="8">
        <f t="shared" si="12"/>
        <v>2000</v>
      </c>
      <c r="AB12" s="8">
        <f t="shared" si="12"/>
        <v>2000</v>
      </c>
      <c r="AC12" s="8">
        <f t="shared" si="12"/>
        <v>2000</v>
      </c>
      <c r="AD12" s="8">
        <f t="shared" si="12"/>
        <v>2000</v>
      </c>
      <c r="AE12" s="8">
        <f t="shared" si="12"/>
        <v>2200</v>
      </c>
      <c r="AF12" s="8">
        <f t="shared" si="12"/>
        <v>2200</v>
      </c>
      <c r="AG12" s="8">
        <f t="shared" si="12"/>
        <v>2200</v>
      </c>
      <c r="AH12" s="8">
        <f t="shared" si="12"/>
        <v>2200</v>
      </c>
      <c r="AI12" s="8">
        <f t="shared" si="12"/>
        <v>2200</v>
      </c>
      <c r="AJ12" s="8">
        <f t="shared" si="12"/>
        <v>2200</v>
      </c>
      <c r="AK12" s="8">
        <f t="shared" si="12"/>
        <v>2200</v>
      </c>
      <c r="AL12" s="8">
        <f t="shared" si="12"/>
        <v>2200</v>
      </c>
      <c r="AM12" s="8">
        <f t="shared" si="12"/>
        <v>2200</v>
      </c>
      <c r="AN12" s="8">
        <f t="shared" si="12"/>
        <v>2200</v>
      </c>
      <c r="AO12" s="8">
        <f t="shared" si="12"/>
        <v>2200</v>
      </c>
      <c r="AP12" s="8">
        <f t="shared" si="12"/>
        <v>2200</v>
      </c>
      <c r="AQ12" s="8">
        <f t="shared" si="12"/>
        <v>2420</v>
      </c>
      <c r="AR12" s="8">
        <f t="shared" si="12"/>
        <v>2420</v>
      </c>
      <c r="AS12" s="8">
        <f t="shared" si="12"/>
        <v>2420</v>
      </c>
      <c r="AT12" s="8">
        <f t="shared" si="12"/>
        <v>2420</v>
      </c>
      <c r="AU12" s="8">
        <f t="shared" si="12"/>
        <v>2420</v>
      </c>
      <c r="AV12" s="8">
        <f t="shared" si="12"/>
        <v>2420</v>
      </c>
      <c r="AW12" s="8">
        <f t="shared" si="12"/>
        <v>2420</v>
      </c>
      <c r="AX12" s="8">
        <f t="shared" si="12"/>
        <v>2420</v>
      </c>
      <c r="AY12" s="8">
        <f t="shared" si="12"/>
        <v>2420</v>
      </c>
      <c r="AZ12" s="8">
        <f t="shared" si="12"/>
        <v>2420</v>
      </c>
      <c r="BA12" s="8">
        <f t="shared" si="12"/>
        <v>2420</v>
      </c>
      <c r="BB12" s="8">
        <f t="shared" si="12"/>
        <v>2420</v>
      </c>
      <c r="BC12" s="8">
        <f t="shared" si="12"/>
        <v>2662</v>
      </c>
      <c r="BD12" s="8">
        <f t="shared" si="12"/>
        <v>2662</v>
      </c>
      <c r="BE12" s="8">
        <f t="shared" si="12"/>
        <v>2662</v>
      </c>
      <c r="BF12" s="8">
        <f t="shared" si="12"/>
        <v>2662</v>
      </c>
      <c r="BG12" s="8">
        <f t="shared" si="12"/>
        <v>2662</v>
      </c>
      <c r="BH12" s="8">
        <f t="shared" si="12"/>
        <v>2662</v>
      </c>
      <c r="BI12" s="8">
        <f t="shared" si="12"/>
        <v>2662</v>
      </c>
      <c r="BJ12" s="8">
        <f t="shared" si="12"/>
        <v>2662</v>
      </c>
      <c r="BK12" s="8">
        <f t="shared" si="12"/>
        <v>2662</v>
      </c>
      <c r="BL12" s="8">
        <f t="shared" si="12"/>
        <v>2662</v>
      </c>
      <c r="BM12" s="8">
        <f t="shared" si="12"/>
        <v>2662</v>
      </c>
      <c r="BN12" s="8">
        <f t="shared" si="12"/>
        <v>2662</v>
      </c>
      <c r="BO12" s="8">
        <f t="shared" si="12"/>
        <v>2928.2</v>
      </c>
      <c r="BP12" s="8">
        <f t="shared" si="12"/>
        <v>2928.2</v>
      </c>
      <c r="BQ12" s="8">
        <f t="shared" si="12"/>
        <v>2928.2</v>
      </c>
      <c r="BR12" s="8">
        <f t="shared" si="12"/>
        <v>2928.2</v>
      </c>
      <c r="BS12" s="8">
        <f t="shared" si="12"/>
        <v>2928.2</v>
      </c>
      <c r="BT12" s="8">
        <f t="shared" si="12"/>
        <v>2928.2</v>
      </c>
      <c r="BU12" s="8">
        <f t="shared" si="12"/>
        <v>2928.2</v>
      </c>
      <c r="BV12" s="8">
        <f t="shared" si="12"/>
        <v>2928.2</v>
      </c>
      <c r="BW12" s="8">
        <f t="shared" si="12"/>
        <v>2928.2</v>
      </c>
      <c r="BX12" s="8">
        <f t="shared" si="12"/>
        <v>2928.2</v>
      </c>
      <c r="BY12" s="8">
        <f t="shared" si="12"/>
        <v>2928.2</v>
      </c>
      <c r="BZ12" s="8">
        <f t="shared" si="12"/>
        <v>2928.2</v>
      </c>
      <c r="CA12" s="8">
        <f t="shared" si="12"/>
        <v>3221.02</v>
      </c>
      <c r="CB12" s="8">
        <f t="shared" si="12"/>
        <v>3221.02</v>
      </c>
      <c r="CC12" s="8">
        <f t="shared" si="12"/>
        <v>3221.02</v>
      </c>
      <c r="CD12" s="8">
        <f t="shared" si="12"/>
        <v>3221.02</v>
      </c>
      <c r="CE12" s="8">
        <f t="shared" si="12"/>
        <v>3221.02</v>
      </c>
      <c r="CF12" s="8">
        <f t="shared" si="12"/>
        <v>3221.02</v>
      </c>
      <c r="CG12" s="8">
        <f t="shared" si="12"/>
        <v>3221.02</v>
      </c>
      <c r="CH12" s="8">
        <f t="shared" si="12"/>
        <v>3221.02</v>
      </c>
      <c r="CI12" s="8">
        <f t="shared" si="12"/>
        <v>3221.02</v>
      </c>
      <c r="CJ12" s="8">
        <f t="shared" si="12"/>
        <v>3221.02</v>
      </c>
      <c r="CK12" s="8">
        <f t="shared" si="12"/>
        <v>3221.02</v>
      </c>
      <c r="CL12" s="8">
        <f t="shared" si="12"/>
        <v>3221.02</v>
      </c>
      <c r="CM12" s="8">
        <f t="shared" si="12"/>
        <v>3543.122</v>
      </c>
      <c r="CN12" s="8">
        <f t="shared" si="12"/>
        <v>3543.122</v>
      </c>
      <c r="CO12" s="8">
        <f t="shared" si="12"/>
        <v>3543.122</v>
      </c>
      <c r="CP12" s="8">
        <f t="shared" si="12"/>
        <v>3543.122</v>
      </c>
      <c r="CQ12" s="8">
        <f t="shared" si="12"/>
        <v>3543.122</v>
      </c>
      <c r="CR12" s="8">
        <f t="shared" si="12"/>
        <v>3543.122</v>
      </c>
      <c r="CS12" s="8">
        <f t="shared" si="12"/>
        <v>3543.122</v>
      </c>
      <c r="CT12" s="8">
        <f t="shared" si="12"/>
        <v>3543.122</v>
      </c>
      <c r="CU12" s="8">
        <f t="shared" si="12"/>
        <v>3543.122</v>
      </c>
      <c r="CV12" s="8">
        <f t="shared" si="12"/>
        <v>3543.122</v>
      </c>
      <c r="CW12" s="8">
        <f t="shared" si="12"/>
        <v>3543.122</v>
      </c>
      <c r="CX12" s="8">
        <f t="shared" si="12"/>
        <v>3543.122</v>
      </c>
      <c r="CY12" s="8">
        <f t="shared" si="12"/>
        <v>3897.4342</v>
      </c>
      <c r="CZ12" s="8">
        <f t="shared" si="12"/>
        <v>3897.4342</v>
      </c>
      <c r="DA12" s="8">
        <f t="shared" si="12"/>
        <v>3897.4342</v>
      </c>
      <c r="DB12" s="8">
        <f t="shared" si="12"/>
        <v>3897.4342</v>
      </c>
      <c r="DC12" s="8">
        <f t="shared" si="12"/>
        <v>3897.4342</v>
      </c>
      <c r="DD12" s="8">
        <f t="shared" si="12"/>
        <v>3897.4342</v>
      </c>
      <c r="DE12" s="8">
        <f t="shared" si="12"/>
        <v>3897.4342</v>
      </c>
    </row>
    <row r="13">
      <c r="B13" s="37" t="s">
        <v>67</v>
      </c>
      <c r="C13" s="37" t="s">
        <v>63</v>
      </c>
      <c r="D13">
        <f t="shared" si="4"/>
        <v>0</v>
      </c>
      <c r="F13" s="4">
        <v>10.0</v>
      </c>
      <c r="G13" s="4">
        <v>1000.0</v>
      </c>
      <c r="H13" s="27">
        <v>0.1</v>
      </c>
      <c r="I13" s="36">
        <v>1500.0</v>
      </c>
      <c r="J13">
        <f t="shared" ref="J13:DE13" si="13">IF(AND(J$1&gt;=$F13,J$1&lt;=$G13),IF(AND(MOD((J$1-$F13),12)=0,J$1&lt;&gt;$F13),(1+$H13)*I13,IF(I13=0,$I13,I13)),0)</f>
        <v>0</v>
      </c>
      <c r="K13">
        <f t="shared" si="13"/>
        <v>0</v>
      </c>
      <c r="L13">
        <f t="shared" si="13"/>
        <v>0</v>
      </c>
      <c r="M13">
        <f t="shared" si="13"/>
        <v>0</v>
      </c>
      <c r="N13">
        <f t="shared" si="13"/>
        <v>0</v>
      </c>
      <c r="O13">
        <f t="shared" si="13"/>
        <v>0</v>
      </c>
      <c r="P13">
        <f t="shared" si="13"/>
        <v>0</v>
      </c>
      <c r="Q13">
        <f t="shared" si="13"/>
        <v>0</v>
      </c>
      <c r="R13">
        <f t="shared" si="13"/>
        <v>0</v>
      </c>
      <c r="S13" s="8">
        <f t="shared" si="13"/>
        <v>1500</v>
      </c>
      <c r="T13" s="8">
        <f t="shared" si="13"/>
        <v>1500</v>
      </c>
      <c r="U13" s="8">
        <f t="shared" si="13"/>
        <v>1500</v>
      </c>
      <c r="V13" s="8">
        <f t="shared" si="13"/>
        <v>1500</v>
      </c>
      <c r="W13" s="8">
        <f t="shared" si="13"/>
        <v>1500</v>
      </c>
      <c r="X13" s="8">
        <f t="shared" si="13"/>
        <v>1500</v>
      </c>
      <c r="Y13" s="8">
        <f t="shared" si="13"/>
        <v>1500</v>
      </c>
      <c r="Z13" s="8">
        <f t="shared" si="13"/>
        <v>1500</v>
      </c>
      <c r="AA13" s="8">
        <f t="shared" si="13"/>
        <v>1500</v>
      </c>
      <c r="AB13" s="8">
        <f t="shared" si="13"/>
        <v>1500</v>
      </c>
      <c r="AC13" s="8">
        <f t="shared" si="13"/>
        <v>1500</v>
      </c>
      <c r="AD13" s="8">
        <f t="shared" si="13"/>
        <v>1500</v>
      </c>
      <c r="AE13" s="8">
        <f t="shared" si="13"/>
        <v>1650</v>
      </c>
      <c r="AF13" s="8">
        <f t="shared" si="13"/>
        <v>1650</v>
      </c>
      <c r="AG13" s="8">
        <f t="shared" si="13"/>
        <v>1650</v>
      </c>
      <c r="AH13" s="8">
        <f t="shared" si="13"/>
        <v>1650</v>
      </c>
      <c r="AI13" s="8">
        <f t="shared" si="13"/>
        <v>1650</v>
      </c>
      <c r="AJ13" s="8">
        <f t="shared" si="13"/>
        <v>1650</v>
      </c>
      <c r="AK13" s="8">
        <f t="shared" si="13"/>
        <v>1650</v>
      </c>
      <c r="AL13" s="8">
        <f t="shared" si="13"/>
        <v>1650</v>
      </c>
      <c r="AM13" s="8">
        <f t="shared" si="13"/>
        <v>1650</v>
      </c>
      <c r="AN13" s="8">
        <f t="shared" si="13"/>
        <v>1650</v>
      </c>
      <c r="AO13" s="8">
        <f t="shared" si="13"/>
        <v>1650</v>
      </c>
      <c r="AP13" s="8">
        <f t="shared" si="13"/>
        <v>1650</v>
      </c>
      <c r="AQ13" s="8">
        <f t="shared" si="13"/>
        <v>1815</v>
      </c>
      <c r="AR13" s="8">
        <f t="shared" si="13"/>
        <v>1815</v>
      </c>
      <c r="AS13" s="8">
        <f t="shared" si="13"/>
        <v>1815</v>
      </c>
      <c r="AT13" s="8">
        <f t="shared" si="13"/>
        <v>1815</v>
      </c>
      <c r="AU13" s="8">
        <f t="shared" si="13"/>
        <v>1815</v>
      </c>
      <c r="AV13" s="8">
        <f t="shared" si="13"/>
        <v>1815</v>
      </c>
      <c r="AW13" s="8">
        <f t="shared" si="13"/>
        <v>1815</v>
      </c>
      <c r="AX13" s="8">
        <f t="shared" si="13"/>
        <v>1815</v>
      </c>
      <c r="AY13" s="8">
        <f t="shared" si="13"/>
        <v>1815</v>
      </c>
      <c r="AZ13" s="8">
        <f t="shared" si="13"/>
        <v>1815</v>
      </c>
      <c r="BA13" s="8">
        <f t="shared" si="13"/>
        <v>1815</v>
      </c>
      <c r="BB13" s="8">
        <f t="shared" si="13"/>
        <v>1815</v>
      </c>
      <c r="BC13" s="8">
        <f t="shared" si="13"/>
        <v>1996.5</v>
      </c>
      <c r="BD13" s="8">
        <f t="shared" si="13"/>
        <v>1996.5</v>
      </c>
      <c r="BE13" s="8">
        <f t="shared" si="13"/>
        <v>1996.5</v>
      </c>
      <c r="BF13" s="8">
        <f t="shared" si="13"/>
        <v>1996.5</v>
      </c>
      <c r="BG13" s="8">
        <f t="shared" si="13"/>
        <v>1996.5</v>
      </c>
      <c r="BH13" s="8">
        <f t="shared" si="13"/>
        <v>1996.5</v>
      </c>
      <c r="BI13" s="8">
        <f t="shared" si="13"/>
        <v>1996.5</v>
      </c>
      <c r="BJ13" s="8">
        <f t="shared" si="13"/>
        <v>1996.5</v>
      </c>
      <c r="BK13" s="8">
        <f t="shared" si="13"/>
        <v>1996.5</v>
      </c>
      <c r="BL13" s="8">
        <f t="shared" si="13"/>
        <v>1996.5</v>
      </c>
      <c r="BM13" s="8">
        <f t="shared" si="13"/>
        <v>1996.5</v>
      </c>
      <c r="BN13" s="8">
        <f t="shared" si="13"/>
        <v>1996.5</v>
      </c>
      <c r="BO13" s="8">
        <f t="shared" si="13"/>
        <v>2196.15</v>
      </c>
      <c r="BP13" s="8">
        <f t="shared" si="13"/>
        <v>2196.15</v>
      </c>
      <c r="BQ13" s="8">
        <f t="shared" si="13"/>
        <v>2196.15</v>
      </c>
      <c r="BR13" s="8">
        <f t="shared" si="13"/>
        <v>2196.15</v>
      </c>
      <c r="BS13" s="8">
        <f t="shared" si="13"/>
        <v>2196.15</v>
      </c>
      <c r="BT13" s="8">
        <f t="shared" si="13"/>
        <v>2196.15</v>
      </c>
      <c r="BU13" s="8">
        <f t="shared" si="13"/>
        <v>2196.15</v>
      </c>
      <c r="BV13" s="8">
        <f t="shared" si="13"/>
        <v>2196.15</v>
      </c>
      <c r="BW13" s="8">
        <f t="shared" si="13"/>
        <v>2196.15</v>
      </c>
      <c r="BX13" s="8">
        <f t="shared" si="13"/>
        <v>2196.15</v>
      </c>
      <c r="BY13" s="8">
        <f t="shared" si="13"/>
        <v>2196.15</v>
      </c>
      <c r="BZ13" s="8">
        <f t="shared" si="13"/>
        <v>2196.15</v>
      </c>
      <c r="CA13" s="8">
        <f t="shared" si="13"/>
        <v>2415.765</v>
      </c>
      <c r="CB13" s="8">
        <f t="shared" si="13"/>
        <v>2415.765</v>
      </c>
      <c r="CC13" s="8">
        <f t="shared" si="13"/>
        <v>2415.765</v>
      </c>
      <c r="CD13" s="8">
        <f t="shared" si="13"/>
        <v>2415.765</v>
      </c>
      <c r="CE13" s="8">
        <f t="shared" si="13"/>
        <v>2415.765</v>
      </c>
      <c r="CF13" s="8">
        <f t="shared" si="13"/>
        <v>2415.765</v>
      </c>
      <c r="CG13" s="8">
        <f t="shared" si="13"/>
        <v>2415.765</v>
      </c>
      <c r="CH13" s="8">
        <f t="shared" si="13"/>
        <v>2415.765</v>
      </c>
      <c r="CI13" s="8">
        <f t="shared" si="13"/>
        <v>2415.765</v>
      </c>
      <c r="CJ13" s="8">
        <f t="shared" si="13"/>
        <v>2415.765</v>
      </c>
      <c r="CK13" s="8">
        <f t="shared" si="13"/>
        <v>2415.765</v>
      </c>
      <c r="CL13" s="8">
        <f t="shared" si="13"/>
        <v>2415.765</v>
      </c>
      <c r="CM13" s="8">
        <f t="shared" si="13"/>
        <v>2657.3415</v>
      </c>
      <c r="CN13" s="8">
        <f t="shared" si="13"/>
        <v>2657.3415</v>
      </c>
      <c r="CO13" s="8">
        <f t="shared" si="13"/>
        <v>2657.3415</v>
      </c>
      <c r="CP13" s="8">
        <f t="shared" si="13"/>
        <v>2657.3415</v>
      </c>
      <c r="CQ13" s="8">
        <f t="shared" si="13"/>
        <v>2657.3415</v>
      </c>
      <c r="CR13" s="8">
        <f t="shared" si="13"/>
        <v>2657.3415</v>
      </c>
      <c r="CS13" s="8">
        <f t="shared" si="13"/>
        <v>2657.3415</v>
      </c>
      <c r="CT13" s="8">
        <f t="shared" si="13"/>
        <v>2657.3415</v>
      </c>
      <c r="CU13" s="8">
        <f t="shared" si="13"/>
        <v>2657.3415</v>
      </c>
      <c r="CV13" s="8">
        <f t="shared" si="13"/>
        <v>2657.3415</v>
      </c>
      <c r="CW13" s="8">
        <f t="shared" si="13"/>
        <v>2657.3415</v>
      </c>
      <c r="CX13" s="8">
        <f t="shared" si="13"/>
        <v>2657.3415</v>
      </c>
      <c r="CY13" s="8">
        <f t="shared" si="13"/>
        <v>2923.07565</v>
      </c>
      <c r="CZ13" s="8">
        <f t="shared" si="13"/>
        <v>2923.07565</v>
      </c>
      <c r="DA13" s="8">
        <f t="shared" si="13"/>
        <v>2923.07565</v>
      </c>
      <c r="DB13" s="8">
        <f t="shared" si="13"/>
        <v>2923.07565</v>
      </c>
      <c r="DC13" s="8">
        <f t="shared" si="13"/>
        <v>2923.07565</v>
      </c>
      <c r="DD13" s="8">
        <f t="shared" si="13"/>
        <v>2923.07565</v>
      </c>
      <c r="DE13" s="8">
        <f t="shared" si="13"/>
        <v>2923.07565</v>
      </c>
    </row>
    <row r="14">
      <c r="B14" s="37" t="s">
        <v>68</v>
      </c>
      <c r="C14" s="37" t="s">
        <v>58</v>
      </c>
      <c r="D14">
        <f t="shared" si="4"/>
        <v>1</v>
      </c>
      <c r="F14" s="4">
        <v>10.0</v>
      </c>
      <c r="G14" s="4">
        <v>1000.0</v>
      </c>
      <c r="H14" s="27">
        <v>0.1</v>
      </c>
      <c r="I14" s="36">
        <v>2000.0</v>
      </c>
      <c r="J14">
        <f t="shared" ref="J14:DE14" si="14">IF(AND(J$1&gt;=$F14,J$1&lt;=$G14),IF(AND(MOD((J$1-$F14),12)=0,J$1&lt;&gt;$F14),(1+$H14)*I14,IF(I14=0,$I14,I14)),0)</f>
        <v>0</v>
      </c>
      <c r="K14">
        <f t="shared" si="14"/>
        <v>0</v>
      </c>
      <c r="L14">
        <f t="shared" si="14"/>
        <v>0</v>
      </c>
      <c r="M14">
        <f t="shared" si="14"/>
        <v>0</v>
      </c>
      <c r="N14">
        <f t="shared" si="14"/>
        <v>0</v>
      </c>
      <c r="O14">
        <f t="shared" si="14"/>
        <v>0</v>
      </c>
      <c r="P14">
        <f t="shared" si="14"/>
        <v>0</v>
      </c>
      <c r="Q14">
        <f t="shared" si="14"/>
        <v>0</v>
      </c>
      <c r="R14">
        <f t="shared" si="14"/>
        <v>0</v>
      </c>
      <c r="S14" s="8">
        <f t="shared" si="14"/>
        <v>2000</v>
      </c>
      <c r="T14" s="8">
        <f t="shared" si="14"/>
        <v>2000</v>
      </c>
      <c r="U14" s="8">
        <f t="shared" si="14"/>
        <v>2000</v>
      </c>
      <c r="V14" s="8">
        <f t="shared" si="14"/>
        <v>2000</v>
      </c>
      <c r="W14" s="8">
        <f t="shared" si="14"/>
        <v>2000</v>
      </c>
      <c r="X14" s="8">
        <f t="shared" si="14"/>
        <v>2000</v>
      </c>
      <c r="Y14" s="8">
        <f t="shared" si="14"/>
        <v>2000</v>
      </c>
      <c r="Z14" s="8">
        <f t="shared" si="14"/>
        <v>2000</v>
      </c>
      <c r="AA14" s="8">
        <f t="shared" si="14"/>
        <v>2000</v>
      </c>
      <c r="AB14" s="8">
        <f t="shared" si="14"/>
        <v>2000</v>
      </c>
      <c r="AC14" s="8">
        <f t="shared" si="14"/>
        <v>2000</v>
      </c>
      <c r="AD14" s="8">
        <f t="shared" si="14"/>
        <v>2000</v>
      </c>
      <c r="AE14" s="8">
        <f t="shared" si="14"/>
        <v>2200</v>
      </c>
      <c r="AF14" s="8">
        <f t="shared" si="14"/>
        <v>2200</v>
      </c>
      <c r="AG14" s="8">
        <f t="shared" si="14"/>
        <v>2200</v>
      </c>
      <c r="AH14" s="8">
        <f t="shared" si="14"/>
        <v>2200</v>
      </c>
      <c r="AI14" s="8">
        <f t="shared" si="14"/>
        <v>2200</v>
      </c>
      <c r="AJ14" s="8">
        <f t="shared" si="14"/>
        <v>2200</v>
      </c>
      <c r="AK14" s="8">
        <f t="shared" si="14"/>
        <v>2200</v>
      </c>
      <c r="AL14" s="8">
        <f t="shared" si="14"/>
        <v>2200</v>
      </c>
      <c r="AM14" s="8">
        <f t="shared" si="14"/>
        <v>2200</v>
      </c>
      <c r="AN14" s="8">
        <f t="shared" si="14"/>
        <v>2200</v>
      </c>
      <c r="AO14" s="8">
        <f t="shared" si="14"/>
        <v>2200</v>
      </c>
      <c r="AP14" s="8">
        <f t="shared" si="14"/>
        <v>2200</v>
      </c>
      <c r="AQ14" s="8">
        <f t="shared" si="14"/>
        <v>2420</v>
      </c>
      <c r="AR14" s="8">
        <f t="shared" si="14"/>
        <v>2420</v>
      </c>
      <c r="AS14" s="8">
        <f t="shared" si="14"/>
        <v>2420</v>
      </c>
      <c r="AT14" s="8">
        <f t="shared" si="14"/>
        <v>2420</v>
      </c>
      <c r="AU14" s="8">
        <f t="shared" si="14"/>
        <v>2420</v>
      </c>
      <c r="AV14" s="8">
        <f t="shared" si="14"/>
        <v>2420</v>
      </c>
      <c r="AW14" s="8">
        <f t="shared" si="14"/>
        <v>2420</v>
      </c>
      <c r="AX14" s="8">
        <f t="shared" si="14"/>
        <v>2420</v>
      </c>
      <c r="AY14" s="8">
        <f t="shared" si="14"/>
        <v>2420</v>
      </c>
      <c r="AZ14" s="8">
        <f t="shared" si="14"/>
        <v>2420</v>
      </c>
      <c r="BA14" s="8">
        <f t="shared" si="14"/>
        <v>2420</v>
      </c>
      <c r="BB14" s="8">
        <f t="shared" si="14"/>
        <v>2420</v>
      </c>
      <c r="BC14" s="8">
        <f t="shared" si="14"/>
        <v>2662</v>
      </c>
      <c r="BD14" s="8">
        <f t="shared" si="14"/>
        <v>2662</v>
      </c>
      <c r="BE14" s="8">
        <f t="shared" si="14"/>
        <v>2662</v>
      </c>
      <c r="BF14" s="8">
        <f t="shared" si="14"/>
        <v>2662</v>
      </c>
      <c r="BG14" s="8">
        <f t="shared" si="14"/>
        <v>2662</v>
      </c>
      <c r="BH14" s="8">
        <f t="shared" si="14"/>
        <v>2662</v>
      </c>
      <c r="BI14" s="8">
        <f t="shared" si="14"/>
        <v>2662</v>
      </c>
      <c r="BJ14" s="8">
        <f t="shared" si="14"/>
        <v>2662</v>
      </c>
      <c r="BK14" s="8">
        <f t="shared" si="14"/>
        <v>2662</v>
      </c>
      <c r="BL14" s="8">
        <f t="shared" si="14"/>
        <v>2662</v>
      </c>
      <c r="BM14" s="8">
        <f t="shared" si="14"/>
        <v>2662</v>
      </c>
      <c r="BN14" s="8">
        <f t="shared" si="14"/>
        <v>2662</v>
      </c>
      <c r="BO14" s="8">
        <f t="shared" si="14"/>
        <v>2928.2</v>
      </c>
      <c r="BP14" s="8">
        <f t="shared" si="14"/>
        <v>2928.2</v>
      </c>
      <c r="BQ14" s="8">
        <f t="shared" si="14"/>
        <v>2928.2</v>
      </c>
      <c r="BR14" s="8">
        <f t="shared" si="14"/>
        <v>2928.2</v>
      </c>
      <c r="BS14" s="8">
        <f t="shared" si="14"/>
        <v>2928.2</v>
      </c>
      <c r="BT14" s="8">
        <f t="shared" si="14"/>
        <v>2928.2</v>
      </c>
      <c r="BU14" s="8">
        <f t="shared" si="14"/>
        <v>2928.2</v>
      </c>
      <c r="BV14" s="8">
        <f t="shared" si="14"/>
        <v>2928.2</v>
      </c>
      <c r="BW14" s="8">
        <f t="shared" si="14"/>
        <v>2928.2</v>
      </c>
      <c r="BX14" s="8">
        <f t="shared" si="14"/>
        <v>2928.2</v>
      </c>
      <c r="BY14" s="8">
        <f t="shared" si="14"/>
        <v>2928.2</v>
      </c>
      <c r="BZ14" s="8">
        <f t="shared" si="14"/>
        <v>2928.2</v>
      </c>
      <c r="CA14" s="8">
        <f t="shared" si="14"/>
        <v>3221.02</v>
      </c>
      <c r="CB14" s="8">
        <f t="shared" si="14"/>
        <v>3221.02</v>
      </c>
      <c r="CC14" s="8">
        <f t="shared" si="14"/>
        <v>3221.02</v>
      </c>
      <c r="CD14" s="8">
        <f t="shared" si="14"/>
        <v>3221.02</v>
      </c>
      <c r="CE14" s="8">
        <f t="shared" si="14"/>
        <v>3221.02</v>
      </c>
      <c r="CF14" s="8">
        <f t="shared" si="14"/>
        <v>3221.02</v>
      </c>
      <c r="CG14" s="8">
        <f t="shared" si="14"/>
        <v>3221.02</v>
      </c>
      <c r="CH14" s="8">
        <f t="shared" si="14"/>
        <v>3221.02</v>
      </c>
      <c r="CI14" s="8">
        <f t="shared" si="14"/>
        <v>3221.02</v>
      </c>
      <c r="CJ14" s="8">
        <f t="shared" si="14"/>
        <v>3221.02</v>
      </c>
      <c r="CK14" s="8">
        <f t="shared" si="14"/>
        <v>3221.02</v>
      </c>
      <c r="CL14" s="8">
        <f t="shared" si="14"/>
        <v>3221.02</v>
      </c>
      <c r="CM14" s="8">
        <f t="shared" si="14"/>
        <v>3543.122</v>
      </c>
      <c r="CN14" s="8">
        <f t="shared" si="14"/>
        <v>3543.122</v>
      </c>
      <c r="CO14" s="8">
        <f t="shared" si="14"/>
        <v>3543.122</v>
      </c>
      <c r="CP14" s="8">
        <f t="shared" si="14"/>
        <v>3543.122</v>
      </c>
      <c r="CQ14" s="8">
        <f t="shared" si="14"/>
        <v>3543.122</v>
      </c>
      <c r="CR14" s="8">
        <f t="shared" si="14"/>
        <v>3543.122</v>
      </c>
      <c r="CS14" s="8">
        <f t="shared" si="14"/>
        <v>3543.122</v>
      </c>
      <c r="CT14" s="8">
        <f t="shared" si="14"/>
        <v>3543.122</v>
      </c>
      <c r="CU14" s="8">
        <f t="shared" si="14"/>
        <v>3543.122</v>
      </c>
      <c r="CV14" s="8">
        <f t="shared" si="14"/>
        <v>3543.122</v>
      </c>
      <c r="CW14" s="8">
        <f t="shared" si="14"/>
        <v>3543.122</v>
      </c>
      <c r="CX14" s="8">
        <f t="shared" si="14"/>
        <v>3543.122</v>
      </c>
      <c r="CY14" s="8">
        <f t="shared" si="14"/>
        <v>3897.4342</v>
      </c>
      <c r="CZ14" s="8">
        <f t="shared" si="14"/>
        <v>3897.4342</v>
      </c>
      <c r="DA14" s="8">
        <f t="shared" si="14"/>
        <v>3897.4342</v>
      </c>
      <c r="DB14" s="8">
        <f t="shared" si="14"/>
        <v>3897.4342</v>
      </c>
      <c r="DC14" s="8">
        <f t="shared" si="14"/>
        <v>3897.4342</v>
      </c>
      <c r="DD14" s="8">
        <f t="shared" si="14"/>
        <v>3897.4342</v>
      </c>
      <c r="DE14" s="8">
        <f t="shared" si="14"/>
        <v>3897.4342</v>
      </c>
    </row>
    <row r="15">
      <c r="B15" s="37" t="s">
        <v>69</v>
      </c>
      <c r="C15" s="37" t="s">
        <v>68</v>
      </c>
      <c r="D15">
        <f t="shared" si="4"/>
        <v>0</v>
      </c>
      <c r="F15" s="4">
        <v>3.0</v>
      </c>
      <c r="G15" s="4">
        <v>1000.0</v>
      </c>
      <c r="H15" s="27">
        <v>0.1</v>
      </c>
      <c r="I15" s="36">
        <v>1500.0</v>
      </c>
      <c r="J15">
        <f t="shared" ref="J15:DE15" si="15">IF(AND(J$1&gt;=$F15,J$1&lt;=$G15),IF(AND(MOD((J$1-$F15),12)=0,J$1&lt;&gt;$F15),(1+$H15)*I15,IF(I15=0,$I15,I15)),0)</f>
        <v>0</v>
      </c>
      <c r="K15">
        <f t="shared" si="15"/>
        <v>0</v>
      </c>
      <c r="L15" s="8">
        <f t="shared" si="15"/>
        <v>1500</v>
      </c>
      <c r="M15" s="8">
        <f t="shared" si="15"/>
        <v>1500</v>
      </c>
      <c r="N15" s="8">
        <f t="shared" si="15"/>
        <v>1500</v>
      </c>
      <c r="O15" s="8">
        <f t="shared" si="15"/>
        <v>1500</v>
      </c>
      <c r="P15" s="8">
        <f t="shared" si="15"/>
        <v>1500</v>
      </c>
      <c r="Q15" s="8">
        <f t="shared" si="15"/>
        <v>1500</v>
      </c>
      <c r="R15" s="8">
        <f t="shared" si="15"/>
        <v>1500</v>
      </c>
      <c r="S15" s="8">
        <f t="shared" si="15"/>
        <v>1500</v>
      </c>
      <c r="T15" s="8">
        <f t="shared" si="15"/>
        <v>1500</v>
      </c>
      <c r="U15" s="8">
        <f t="shared" si="15"/>
        <v>1500</v>
      </c>
      <c r="V15" s="8">
        <f t="shared" si="15"/>
        <v>1500</v>
      </c>
      <c r="W15" s="8">
        <f t="shared" si="15"/>
        <v>1500</v>
      </c>
      <c r="X15" s="8">
        <f t="shared" si="15"/>
        <v>1650</v>
      </c>
      <c r="Y15" s="8">
        <f t="shared" si="15"/>
        <v>1650</v>
      </c>
      <c r="Z15" s="8">
        <f t="shared" si="15"/>
        <v>1650</v>
      </c>
      <c r="AA15" s="8">
        <f t="shared" si="15"/>
        <v>1650</v>
      </c>
      <c r="AB15" s="8">
        <f t="shared" si="15"/>
        <v>1650</v>
      </c>
      <c r="AC15" s="8">
        <f t="shared" si="15"/>
        <v>1650</v>
      </c>
      <c r="AD15" s="8">
        <f t="shared" si="15"/>
        <v>1650</v>
      </c>
      <c r="AE15" s="8">
        <f t="shared" si="15"/>
        <v>1650</v>
      </c>
      <c r="AF15" s="8">
        <f t="shared" si="15"/>
        <v>1650</v>
      </c>
      <c r="AG15" s="8">
        <f t="shared" si="15"/>
        <v>1650</v>
      </c>
      <c r="AH15" s="8">
        <f t="shared" si="15"/>
        <v>1650</v>
      </c>
      <c r="AI15" s="8">
        <f t="shared" si="15"/>
        <v>1650</v>
      </c>
      <c r="AJ15" s="8">
        <f t="shared" si="15"/>
        <v>1815</v>
      </c>
      <c r="AK15" s="8">
        <f t="shared" si="15"/>
        <v>1815</v>
      </c>
      <c r="AL15" s="8">
        <f t="shared" si="15"/>
        <v>1815</v>
      </c>
      <c r="AM15" s="8">
        <f t="shared" si="15"/>
        <v>1815</v>
      </c>
      <c r="AN15" s="8">
        <f t="shared" si="15"/>
        <v>1815</v>
      </c>
      <c r="AO15" s="8">
        <f t="shared" si="15"/>
        <v>1815</v>
      </c>
      <c r="AP15" s="8">
        <f t="shared" si="15"/>
        <v>1815</v>
      </c>
      <c r="AQ15" s="8">
        <f t="shared" si="15"/>
        <v>1815</v>
      </c>
      <c r="AR15" s="8">
        <f t="shared" si="15"/>
        <v>1815</v>
      </c>
      <c r="AS15" s="8">
        <f t="shared" si="15"/>
        <v>1815</v>
      </c>
      <c r="AT15" s="8">
        <f t="shared" si="15"/>
        <v>1815</v>
      </c>
      <c r="AU15" s="8">
        <f t="shared" si="15"/>
        <v>1815</v>
      </c>
      <c r="AV15" s="8">
        <f t="shared" si="15"/>
        <v>1996.5</v>
      </c>
      <c r="AW15" s="8">
        <f t="shared" si="15"/>
        <v>1996.5</v>
      </c>
      <c r="AX15" s="8">
        <f t="shared" si="15"/>
        <v>1996.5</v>
      </c>
      <c r="AY15" s="8">
        <f t="shared" si="15"/>
        <v>1996.5</v>
      </c>
      <c r="AZ15" s="8">
        <f t="shared" si="15"/>
        <v>1996.5</v>
      </c>
      <c r="BA15" s="8">
        <f t="shared" si="15"/>
        <v>1996.5</v>
      </c>
      <c r="BB15" s="8">
        <f t="shared" si="15"/>
        <v>1996.5</v>
      </c>
      <c r="BC15" s="8">
        <f t="shared" si="15"/>
        <v>1996.5</v>
      </c>
      <c r="BD15" s="8">
        <f t="shared" si="15"/>
        <v>1996.5</v>
      </c>
      <c r="BE15" s="8">
        <f t="shared" si="15"/>
        <v>1996.5</v>
      </c>
      <c r="BF15" s="8">
        <f t="shared" si="15"/>
        <v>1996.5</v>
      </c>
      <c r="BG15" s="8">
        <f t="shared" si="15"/>
        <v>1996.5</v>
      </c>
      <c r="BH15" s="8">
        <f t="shared" si="15"/>
        <v>2196.15</v>
      </c>
      <c r="BI15" s="8">
        <f t="shared" si="15"/>
        <v>2196.15</v>
      </c>
      <c r="BJ15" s="8">
        <f t="shared" si="15"/>
        <v>2196.15</v>
      </c>
      <c r="BK15" s="8">
        <f t="shared" si="15"/>
        <v>2196.15</v>
      </c>
      <c r="BL15" s="8">
        <f t="shared" si="15"/>
        <v>2196.15</v>
      </c>
      <c r="BM15" s="8">
        <f t="shared" si="15"/>
        <v>2196.15</v>
      </c>
      <c r="BN15" s="8">
        <f t="shared" si="15"/>
        <v>2196.15</v>
      </c>
      <c r="BO15" s="8">
        <f t="shared" si="15"/>
        <v>2196.15</v>
      </c>
      <c r="BP15" s="8">
        <f t="shared" si="15"/>
        <v>2196.15</v>
      </c>
      <c r="BQ15" s="8">
        <f t="shared" si="15"/>
        <v>2196.15</v>
      </c>
      <c r="BR15" s="8">
        <f t="shared" si="15"/>
        <v>2196.15</v>
      </c>
      <c r="BS15" s="8">
        <f t="shared" si="15"/>
        <v>2196.15</v>
      </c>
      <c r="BT15" s="8">
        <f t="shared" si="15"/>
        <v>2415.765</v>
      </c>
      <c r="BU15" s="8">
        <f t="shared" si="15"/>
        <v>2415.765</v>
      </c>
      <c r="BV15" s="8">
        <f t="shared" si="15"/>
        <v>2415.765</v>
      </c>
      <c r="BW15" s="8">
        <f t="shared" si="15"/>
        <v>2415.765</v>
      </c>
      <c r="BX15" s="8">
        <f t="shared" si="15"/>
        <v>2415.765</v>
      </c>
      <c r="BY15" s="8">
        <f t="shared" si="15"/>
        <v>2415.765</v>
      </c>
      <c r="BZ15" s="8">
        <f t="shared" si="15"/>
        <v>2415.765</v>
      </c>
      <c r="CA15" s="8">
        <f t="shared" si="15"/>
        <v>2415.765</v>
      </c>
      <c r="CB15" s="8">
        <f t="shared" si="15"/>
        <v>2415.765</v>
      </c>
      <c r="CC15" s="8">
        <f t="shared" si="15"/>
        <v>2415.765</v>
      </c>
      <c r="CD15" s="8">
        <f t="shared" si="15"/>
        <v>2415.765</v>
      </c>
      <c r="CE15" s="8">
        <f t="shared" si="15"/>
        <v>2415.765</v>
      </c>
      <c r="CF15" s="8">
        <f t="shared" si="15"/>
        <v>2657.3415</v>
      </c>
      <c r="CG15" s="8">
        <f t="shared" si="15"/>
        <v>2657.3415</v>
      </c>
      <c r="CH15" s="8">
        <f t="shared" si="15"/>
        <v>2657.3415</v>
      </c>
      <c r="CI15" s="8">
        <f t="shared" si="15"/>
        <v>2657.3415</v>
      </c>
      <c r="CJ15" s="8">
        <f t="shared" si="15"/>
        <v>2657.3415</v>
      </c>
      <c r="CK15" s="8">
        <f t="shared" si="15"/>
        <v>2657.3415</v>
      </c>
      <c r="CL15" s="8">
        <f t="shared" si="15"/>
        <v>2657.3415</v>
      </c>
      <c r="CM15" s="8">
        <f t="shared" si="15"/>
        <v>2657.3415</v>
      </c>
      <c r="CN15" s="8">
        <f t="shared" si="15"/>
        <v>2657.3415</v>
      </c>
      <c r="CO15" s="8">
        <f t="shared" si="15"/>
        <v>2657.3415</v>
      </c>
      <c r="CP15" s="8">
        <f t="shared" si="15"/>
        <v>2657.3415</v>
      </c>
      <c r="CQ15" s="8">
        <f t="shared" si="15"/>
        <v>2657.3415</v>
      </c>
      <c r="CR15" s="8">
        <f t="shared" si="15"/>
        <v>2923.07565</v>
      </c>
      <c r="CS15" s="8">
        <f t="shared" si="15"/>
        <v>2923.07565</v>
      </c>
      <c r="CT15" s="8">
        <f t="shared" si="15"/>
        <v>2923.07565</v>
      </c>
      <c r="CU15" s="8">
        <f t="shared" si="15"/>
        <v>2923.07565</v>
      </c>
      <c r="CV15" s="8">
        <f t="shared" si="15"/>
        <v>2923.07565</v>
      </c>
      <c r="CW15" s="8">
        <f t="shared" si="15"/>
        <v>2923.07565</v>
      </c>
      <c r="CX15" s="8">
        <f t="shared" si="15"/>
        <v>2923.07565</v>
      </c>
      <c r="CY15" s="8">
        <f t="shared" si="15"/>
        <v>2923.07565</v>
      </c>
      <c r="CZ15" s="8">
        <f t="shared" si="15"/>
        <v>2923.07565</v>
      </c>
      <c r="DA15" s="8">
        <f t="shared" si="15"/>
        <v>2923.07565</v>
      </c>
      <c r="DB15" s="8">
        <f t="shared" si="15"/>
        <v>2923.07565</v>
      </c>
      <c r="DC15" s="8">
        <f t="shared" si="15"/>
        <v>2923.07565</v>
      </c>
      <c r="DD15" s="8">
        <f t="shared" si="15"/>
        <v>3215.383215</v>
      </c>
      <c r="DE15" s="8">
        <f t="shared" si="15"/>
        <v>3215.383215</v>
      </c>
    </row>
    <row r="16">
      <c r="A16" s="39" t="s">
        <v>10</v>
      </c>
      <c r="B16" s="37" t="s">
        <v>70</v>
      </c>
      <c r="C16" s="37" t="s">
        <v>60</v>
      </c>
      <c r="D16">
        <f t="shared" si="4"/>
        <v>0</v>
      </c>
      <c r="F16" s="4">
        <v>3.0</v>
      </c>
      <c r="G16" s="4">
        <v>1000.0</v>
      </c>
      <c r="H16" s="27">
        <v>0.1</v>
      </c>
      <c r="I16" s="36">
        <v>1000.0</v>
      </c>
      <c r="J16">
        <f t="shared" ref="J16:DE16" si="16">IF(AND(J$1&gt;=$F16,J$1&lt;=$G16),IF(AND(MOD((J$1-$F16),12)=0,J$1&lt;&gt;$F16),(1+$H16)*I16,IF(I16=0,$I16,I16)),0)</f>
        <v>0</v>
      </c>
      <c r="K16">
        <f t="shared" si="16"/>
        <v>0</v>
      </c>
      <c r="L16" s="8">
        <f t="shared" si="16"/>
        <v>1000</v>
      </c>
      <c r="M16" s="8">
        <f t="shared" si="16"/>
        <v>1000</v>
      </c>
      <c r="N16" s="8">
        <f t="shared" si="16"/>
        <v>1000</v>
      </c>
      <c r="O16" s="8">
        <f t="shared" si="16"/>
        <v>1000</v>
      </c>
      <c r="P16" s="8">
        <f t="shared" si="16"/>
        <v>1000</v>
      </c>
      <c r="Q16" s="8">
        <f t="shared" si="16"/>
        <v>1000</v>
      </c>
      <c r="R16" s="8">
        <f t="shared" si="16"/>
        <v>1000</v>
      </c>
      <c r="S16" s="8">
        <f t="shared" si="16"/>
        <v>1000</v>
      </c>
      <c r="T16" s="8">
        <f t="shared" si="16"/>
        <v>1000</v>
      </c>
      <c r="U16" s="8">
        <f t="shared" si="16"/>
        <v>1000</v>
      </c>
      <c r="V16" s="8">
        <f t="shared" si="16"/>
        <v>1000</v>
      </c>
      <c r="W16" s="8">
        <f t="shared" si="16"/>
        <v>1000</v>
      </c>
      <c r="X16" s="8">
        <f t="shared" si="16"/>
        <v>1100</v>
      </c>
      <c r="Y16" s="8">
        <f t="shared" si="16"/>
        <v>1100</v>
      </c>
      <c r="Z16" s="8">
        <f t="shared" si="16"/>
        <v>1100</v>
      </c>
      <c r="AA16" s="8">
        <f t="shared" si="16"/>
        <v>1100</v>
      </c>
      <c r="AB16" s="8">
        <f t="shared" si="16"/>
        <v>1100</v>
      </c>
      <c r="AC16" s="8">
        <f t="shared" si="16"/>
        <v>1100</v>
      </c>
      <c r="AD16" s="8">
        <f t="shared" si="16"/>
        <v>1100</v>
      </c>
      <c r="AE16" s="8">
        <f t="shared" si="16"/>
        <v>1100</v>
      </c>
      <c r="AF16" s="8">
        <f t="shared" si="16"/>
        <v>1100</v>
      </c>
      <c r="AG16" s="8">
        <f t="shared" si="16"/>
        <v>1100</v>
      </c>
      <c r="AH16" s="8">
        <f t="shared" si="16"/>
        <v>1100</v>
      </c>
      <c r="AI16" s="8">
        <f t="shared" si="16"/>
        <v>1100</v>
      </c>
      <c r="AJ16" s="8">
        <f t="shared" si="16"/>
        <v>1210</v>
      </c>
      <c r="AK16" s="8">
        <f t="shared" si="16"/>
        <v>1210</v>
      </c>
      <c r="AL16" s="8">
        <f t="shared" si="16"/>
        <v>1210</v>
      </c>
      <c r="AM16" s="8">
        <f t="shared" si="16"/>
        <v>1210</v>
      </c>
      <c r="AN16" s="8">
        <f t="shared" si="16"/>
        <v>1210</v>
      </c>
      <c r="AO16" s="8">
        <f t="shared" si="16"/>
        <v>1210</v>
      </c>
      <c r="AP16" s="8">
        <f t="shared" si="16"/>
        <v>1210</v>
      </c>
      <c r="AQ16" s="8">
        <f t="shared" si="16"/>
        <v>1210</v>
      </c>
      <c r="AR16" s="8">
        <f t="shared" si="16"/>
        <v>1210</v>
      </c>
      <c r="AS16" s="8">
        <f t="shared" si="16"/>
        <v>1210</v>
      </c>
      <c r="AT16" s="8">
        <f t="shared" si="16"/>
        <v>1210</v>
      </c>
      <c r="AU16" s="8">
        <f t="shared" si="16"/>
        <v>1210</v>
      </c>
      <c r="AV16" s="8">
        <f t="shared" si="16"/>
        <v>1331</v>
      </c>
      <c r="AW16" s="8">
        <f t="shared" si="16"/>
        <v>1331</v>
      </c>
      <c r="AX16" s="8">
        <f t="shared" si="16"/>
        <v>1331</v>
      </c>
      <c r="AY16" s="8">
        <f t="shared" si="16"/>
        <v>1331</v>
      </c>
      <c r="AZ16" s="8">
        <f t="shared" si="16"/>
        <v>1331</v>
      </c>
      <c r="BA16" s="8">
        <f t="shared" si="16"/>
        <v>1331</v>
      </c>
      <c r="BB16" s="8">
        <f t="shared" si="16"/>
        <v>1331</v>
      </c>
      <c r="BC16" s="8">
        <f t="shared" si="16"/>
        <v>1331</v>
      </c>
      <c r="BD16" s="8">
        <f t="shared" si="16"/>
        <v>1331</v>
      </c>
      <c r="BE16" s="8">
        <f t="shared" si="16"/>
        <v>1331</v>
      </c>
      <c r="BF16" s="8">
        <f t="shared" si="16"/>
        <v>1331</v>
      </c>
      <c r="BG16" s="8">
        <f t="shared" si="16"/>
        <v>1331</v>
      </c>
      <c r="BH16" s="8">
        <f t="shared" si="16"/>
        <v>1464.1</v>
      </c>
      <c r="BI16" s="8">
        <f t="shared" si="16"/>
        <v>1464.1</v>
      </c>
      <c r="BJ16" s="8">
        <f t="shared" si="16"/>
        <v>1464.1</v>
      </c>
      <c r="BK16" s="8">
        <f t="shared" si="16"/>
        <v>1464.1</v>
      </c>
      <c r="BL16" s="8">
        <f t="shared" si="16"/>
        <v>1464.1</v>
      </c>
      <c r="BM16" s="8">
        <f t="shared" si="16"/>
        <v>1464.1</v>
      </c>
      <c r="BN16" s="8">
        <f t="shared" si="16"/>
        <v>1464.1</v>
      </c>
      <c r="BO16" s="8">
        <f t="shared" si="16"/>
        <v>1464.1</v>
      </c>
      <c r="BP16" s="8">
        <f t="shared" si="16"/>
        <v>1464.1</v>
      </c>
      <c r="BQ16" s="8">
        <f t="shared" si="16"/>
        <v>1464.1</v>
      </c>
      <c r="BR16" s="8">
        <f t="shared" si="16"/>
        <v>1464.1</v>
      </c>
      <c r="BS16" s="8">
        <f t="shared" si="16"/>
        <v>1464.1</v>
      </c>
      <c r="BT16" s="8">
        <f t="shared" si="16"/>
        <v>1610.51</v>
      </c>
      <c r="BU16" s="8">
        <f t="shared" si="16"/>
        <v>1610.51</v>
      </c>
      <c r="BV16" s="8">
        <f t="shared" si="16"/>
        <v>1610.51</v>
      </c>
      <c r="BW16" s="8">
        <f t="shared" si="16"/>
        <v>1610.51</v>
      </c>
      <c r="BX16" s="8">
        <f t="shared" si="16"/>
        <v>1610.51</v>
      </c>
      <c r="BY16" s="8">
        <f t="shared" si="16"/>
        <v>1610.51</v>
      </c>
      <c r="BZ16" s="8">
        <f t="shared" si="16"/>
        <v>1610.51</v>
      </c>
      <c r="CA16" s="8">
        <f t="shared" si="16"/>
        <v>1610.51</v>
      </c>
      <c r="CB16" s="8">
        <f t="shared" si="16"/>
        <v>1610.51</v>
      </c>
      <c r="CC16" s="8">
        <f t="shared" si="16"/>
        <v>1610.51</v>
      </c>
      <c r="CD16" s="8">
        <f t="shared" si="16"/>
        <v>1610.51</v>
      </c>
      <c r="CE16" s="8">
        <f t="shared" si="16"/>
        <v>1610.51</v>
      </c>
      <c r="CF16" s="8">
        <f t="shared" si="16"/>
        <v>1771.561</v>
      </c>
      <c r="CG16" s="8">
        <f t="shared" si="16"/>
        <v>1771.561</v>
      </c>
      <c r="CH16" s="8">
        <f t="shared" si="16"/>
        <v>1771.561</v>
      </c>
      <c r="CI16" s="8">
        <f t="shared" si="16"/>
        <v>1771.561</v>
      </c>
      <c r="CJ16" s="8">
        <f t="shared" si="16"/>
        <v>1771.561</v>
      </c>
      <c r="CK16" s="8">
        <f t="shared" si="16"/>
        <v>1771.561</v>
      </c>
      <c r="CL16" s="8">
        <f t="shared" si="16"/>
        <v>1771.561</v>
      </c>
      <c r="CM16" s="8">
        <f t="shared" si="16"/>
        <v>1771.561</v>
      </c>
      <c r="CN16" s="8">
        <f t="shared" si="16"/>
        <v>1771.561</v>
      </c>
      <c r="CO16" s="8">
        <f t="shared" si="16"/>
        <v>1771.561</v>
      </c>
      <c r="CP16" s="8">
        <f t="shared" si="16"/>
        <v>1771.561</v>
      </c>
      <c r="CQ16" s="8">
        <f t="shared" si="16"/>
        <v>1771.561</v>
      </c>
      <c r="CR16" s="8">
        <f t="shared" si="16"/>
        <v>1948.7171</v>
      </c>
      <c r="CS16" s="8">
        <f t="shared" si="16"/>
        <v>1948.7171</v>
      </c>
      <c r="CT16" s="8">
        <f t="shared" si="16"/>
        <v>1948.7171</v>
      </c>
      <c r="CU16" s="8">
        <f t="shared" si="16"/>
        <v>1948.7171</v>
      </c>
      <c r="CV16" s="8">
        <f t="shared" si="16"/>
        <v>1948.7171</v>
      </c>
      <c r="CW16" s="8">
        <f t="shared" si="16"/>
        <v>1948.7171</v>
      </c>
      <c r="CX16" s="8">
        <f t="shared" si="16"/>
        <v>1948.7171</v>
      </c>
      <c r="CY16" s="8">
        <f t="shared" si="16"/>
        <v>1948.7171</v>
      </c>
      <c r="CZ16" s="8">
        <f t="shared" si="16"/>
        <v>1948.7171</v>
      </c>
      <c r="DA16" s="8">
        <f t="shared" si="16"/>
        <v>1948.7171</v>
      </c>
      <c r="DB16" s="8">
        <f t="shared" si="16"/>
        <v>1948.7171</v>
      </c>
      <c r="DC16" s="8">
        <f t="shared" si="16"/>
        <v>1948.7171</v>
      </c>
      <c r="DD16" s="8">
        <f t="shared" si="16"/>
        <v>2143.58881</v>
      </c>
      <c r="DE16" s="8">
        <f t="shared" si="16"/>
        <v>2143.58881</v>
      </c>
    </row>
    <row r="17">
      <c r="B17" s="37" t="s">
        <v>71</v>
      </c>
      <c r="C17" s="37" t="s">
        <v>60</v>
      </c>
      <c r="D17">
        <f t="shared" si="4"/>
        <v>0</v>
      </c>
      <c r="F17" s="4">
        <v>11.0</v>
      </c>
      <c r="G17" s="4">
        <v>1000.0</v>
      </c>
      <c r="H17" s="27">
        <v>0.1</v>
      </c>
      <c r="I17" s="36">
        <v>1000.0</v>
      </c>
      <c r="J17">
        <f t="shared" ref="J17:DE17" si="17">IF(AND(J$1&gt;=$F17,J$1&lt;=$G17),IF(AND(MOD((J$1-$F17),12)=0,J$1&lt;&gt;$F17),(1+$H17)*I17,IF(I17=0,$I17,I17)),0)</f>
        <v>0</v>
      </c>
      <c r="K17">
        <f t="shared" si="17"/>
        <v>0</v>
      </c>
      <c r="L17">
        <f t="shared" si="17"/>
        <v>0</v>
      </c>
      <c r="M17">
        <f t="shared" si="17"/>
        <v>0</v>
      </c>
      <c r="N17">
        <f t="shared" si="17"/>
        <v>0</v>
      </c>
      <c r="O17">
        <f t="shared" si="17"/>
        <v>0</v>
      </c>
      <c r="P17">
        <f t="shared" si="17"/>
        <v>0</v>
      </c>
      <c r="Q17">
        <f t="shared" si="17"/>
        <v>0</v>
      </c>
      <c r="R17">
        <f t="shared" si="17"/>
        <v>0</v>
      </c>
      <c r="S17">
        <f t="shared" si="17"/>
        <v>0</v>
      </c>
      <c r="T17" s="8">
        <f t="shared" si="17"/>
        <v>1000</v>
      </c>
      <c r="U17" s="8">
        <f t="shared" si="17"/>
        <v>1000</v>
      </c>
      <c r="V17" s="8">
        <f t="shared" si="17"/>
        <v>1000</v>
      </c>
      <c r="W17" s="8">
        <f t="shared" si="17"/>
        <v>1000</v>
      </c>
      <c r="X17" s="8">
        <f t="shared" si="17"/>
        <v>1000</v>
      </c>
      <c r="Y17" s="8">
        <f t="shared" si="17"/>
        <v>1000</v>
      </c>
      <c r="Z17" s="8">
        <f t="shared" si="17"/>
        <v>1000</v>
      </c>
      <c r="AA17" s="8">
        <f t="shared" si="17"/>
        <v>1000</v>
      </c>
      <c r="AB17" s="8">
        <f t="shared" si="17"/>
        <v>1000</v>
      </c>
      <c r="AC17" s="8">
        <f t="shared" si="17"/>
        <v>1000</v>
      </c>
      <c r="AD17" s="8">
        <f t="shared" si="17"/>
        <v>1000</v>
      </c>
      <c r="AE17" s="8">
        <f t="shared" si="17"/>
        <v>1000</v>
      </c>
      <c r="AF17" s="8">
        <f t="shared" si="17"/>
        <v>1100</v>
      </c>
      <c r="AG17" s="8">
        <f t="shared" si="17"/>
        <v>1100</v>
      </c>
      <c r="AH17" s="8">
        <f t="shared" si="17"/>
        <v>1100</v>
      </c>
      <c r="AI17" s="8">
        <f t="shared" si="17"/>
        <v>1100</v>
      </c>
      <c r="AJ17" s="8">
        <f t="shared" si="17"/>
        <v>1100</v>
      </c>
      <c r="AK17" s="8">
        <f t="shared" si="17"/>
        <v>1100</v>
      </c>
      <c r="AL17" s="8">
        <f t="shared" si="17"/>
        <v>1100</v>
      </c>
      <c r="AM17" s="8">
        <f t="shared" si="17"/>
        <v>1100</v>
      </c>
      <c r="AN17" s="8">
        <f t="shared" si="17"/>
        <v>1100</v>
      </c>
      <c r="AO17" s="8">
        <f t="shared" si="17"/>
        <v>1100</v>
      </c>
      <c r="AP17" s="8">
        <f t="shared" si="17"/>
        <v>1100</v>
      </c>
      <c r="AQ17" s="8">
        <f t="shared" si="17"/>
        <v>1100</v>
      </c>
      <c r="AR17" s="8">
        <f t="shared" si="17"/>
        <v>1210</v>
      </c>
      <c r="AS17" s="8">
        <f t="shared" si="17"/>
        <v>1210</v>
      </c>
      <c r="AT17" s="8">
        <f t="shared" si="17"/>
        <v>1210</v>
      </c>
      <c r="AU17" s="8">
        <f t="shared" si="17"/>
        <v>1210</v>
      </c>
      <c r="AV17" s="8">
        <f t="shared" si="17"/>
        <v>1210</v>
      </c>
      <c r="AW17" s="8">
        <f t="shared" si="17"/>
        <v>1210</v>
      </c>
      <c r="AX17" s="8">
        <f t="shared" si="17"/>
        <v>1210</v>
      </c>
      <c r="AY17" s="8">
        <f t="shared" si="17"/>
        <v>1210</v>
      </c>
      <c r="AZ17" s="8">
        <f t="shared" si="17"/>
        <v>1210</v>
      </c>
      <c r="BA17" s="8">
        <f t="shared" si="17"/>
        <v>1210</v>
      </c>
      <c r="BB17" s="8">
        <f t="shared" si="17"/>
        <v>1210</v>
      </c>
      <c r="BC17" s="8">
        <f t="shared" si="17"/>
        <v>1210</v>
      </c>
      <c r="BD17" s="8">
        <f t="shared" si="17"/>
        <v>1331</v>
      </c>
      <c r="BE17" s="8">
        <f t="shared" si="17"/>
        <v>1331</v>
      </c>
      <c r="BF17" s="8">
        <f t="shared" si="17"/>
        <v>1331</v>
      </c>
      <c r="BG17" s="8">
        <f t="shared" si="17"/>
        <v>1331</v>
      </c>
      <c r="BH17" s="8">
        <f t="shared" si="17"/>
        <v>1331</v>
      </c>
      <c r="BI17" s="8">
        <f t="shared" si="17"/>
        <v>1331</v>
      </c>
      <c r="BJ17" s="8">
        <f t="shared" si="17"/>
        <v>1331</v>
      </c>
      <c r="BK17" s="8">
        <f t="shared" si="17"/>
        <v>1331</v>
      </c>
      <c r="BL17" s="8">
        <f t="shared" si="17"/>
        <v>1331</v>
      </c>
      <c r="BM17" s="8">
        <f t="shared" si="17"/>
        <v>1331</v>
      </c>
      <c r="BN17" s="8">
        <f t="shared" si="17"/>
        <v>1331</v>
      </c>
      <c r="BO17" s="8">
        <f t="shared" si="17"/>
        <v>1331</v>
      </c>
      <c r="BP17" s="8">
        <f t="shared" si="17"/>
        <v>1464.1</v>
      </c>
      <c r="BQ17" s="8">
        <f t="shared" si="17"/>
        <v>1464.1</v>
      </c>
      <c r="BR17" s="8">
        <f t="shared" si="17"/>
        <v>1464.1</v>
      </c>
      <c r="BS17" s="8">
        <f t="shared" si="17"/>
        <v>1464.1</v>
      </c>
      <c r="BT17" s="8">
        <f t="shared" si="17"/>
        <v>1464.1</v>
      </c>
      <c r="BU17" s="8">
        <f t="shared" si="17"/>
        <v>1464.1</v>
      </c>
      <c r="BV17" s="8">
        <f t="shared" si="17"/>
        <v>1464.1</v>
      </c>
      <c r="BW17" s="8">
        <f t="shared" si="17"/>
        <v>1464.1</v>
      </c>
      <c r="BX17" s="8">
        <f t="shared" si="17"/>
        <v>1464.1</v>
      </c>
      <c r="BY17" s="8">
        <f t="shared" si="17"/>
        <v>1464.1</v>
      </c>
      <c r="BZ17" s="8">
        <f t="shared" si="17"/>
        <v>1464.1</v>
      </c>
      <c r="CA17" s="8">
        <f t="shared" si="17"/>
        <v>1464.1</v>
      </c>
      <c r="CB17" s="8">
        <f t="shared" si="17"/>
        <v>1610.51</v>
      </c>
      <c r="CC17" s="8">
        <f t="shared" si="17"/>
        <v>1610.51</v>
      </c>
      <c r="CD17" s="8">
        <f t="shared" si="17"/>
        <v>1610.51</v>
      </c>
      <c r="CE17" s="8">
        <f t="shared" si="17"/>
        <v>1610.51</v>
      </c>
      <c r="CF17" s="8">
        <f t="shared" si="17"/>
        <v>1610.51</v>
      </c>
      <c r="CG17" s="8">
        <f t="shared" si="17"/>
        <v>1610.51</v>
      </c>
      <c r="CH17" s="8">
        <f t="shared" si="17"/>
        <v>1610.51</v>
      </c>
      <c r="CI17" s="8">
        <f t="shared" si="17"/>
        <v>1610.51</v>
      </c>
      <c r="CJ17" s="8">
        <f t="shared" si="17"/>
        <v>1610.51</v>
      </c>
      <c r="CK17" s="8">
        <f t="shared" si="17"/>
        <v>1610.51</v>
      </c>
      <c r="CL17" s="8">
        <f t="shared" si="17"/>
        <v>1610.51</v>
      </c>
      <c r="CM17" s="8">
        <f t="shared" si="17"/>
        <v>1610.51</v>
      </c>
      <c r="CN17" s="8">
        <f t="shared" si="17"/>
        <v>1771.561</v>
      </c>
      <c r="CO17" s="8">
        <f t="shared" si="17"/>
        <v>1771.561</v>
      </c>
      <c r="CP17" s="8">
        <f t="shared" si="17"/>
        <v>1771.561</v>
      </c>
      <c r="CQ17" s="8">
        <f t="shared" si="17"/>
        <v>1771.561</v>
      </c>
      <c r="CR17" s="8">
        <f t="shared" si="17"/>
        <v>1771.561</v>
      </c>
      <c r="CS17" s="8">
        <f t="shared" si="17"/>
        <v>1771.561</v>
      </c>
      <c r="CT17" s="8">
        <f t="shared" si="17"/>
        <v>1771.561</v>
      </c>
      <c r="CU17" s="8">
        <f t="shared" si="17"/>
        <v>1771.561</v>
      </c>
      <c r="CV17" s="8">
        <f t="shared" si="17"/>
        <v>1771.561</v>
      </c>
      <c r="CW17" s="8">
        <f t="shared" si="17"/>
        <v>1771.561</v>
      </c>
      <c r="CX17" s="8">
        <f t="shared" si="17"/>
        <v>1771.561</v>
      </c>
      <c r="CY17" s="8">
        <f t="shared" si="17"/>
        <v>1771.561</v>
      </c>
      <c r="CZ17" s="8">
        <f t="shared" si="17"/>
        <v>1948.7171</v>
      </c>
      <c r="DA17" s="8">
        <f t="shared" si="17"/>
        <v>1948.7171</v>
      </c>
      <c r="DB17" s="8">
        <f t="shared" si="17"/>
        <v>1948.7171</v>
      </c>
      <c r="DC17" s="8">
        <f t="shared" si="17"/>
        <v>1948.7171</v>
      </c>
      <c r="DD17" s="8">
        <f t="shared" si="17"/>
        <v>1948.7171</v>
      </c>
      <c r="DE17" s="8">
        <f t="shared" si="17"/>
        <v>1948.7171</v>
      </c>
    </row>
    <row r="18">
      <c r="B18" s="37" t="s">
        <v>70</v>
      </c>
      <c r="C18" s="37" t="s">
        <v>60</v>
      </c>
      <c r="D18">
        <f t="shared" si="4"/>
        <v>0</v>
      </c>
      <c r="F18" s="4">
        <v>11.0</v>
      </c>
      <c r="G18" s="4">
        <v>1000.0</v>
      </c>
      <c r="H18" s="27">
        <v>0.1</v>
      </c>
      <c r="I18" s="36">
        <v>1000.0</v>
      </c>
      <c r="J18">
        <f t="shared" ref="J18:DE18" si="18">IF(AND(J$1&gt;=$F18,J$1&lt;=$G18),IF(AND(MOD((J$1-$F18),12)=0,J$1&lt;&gt;$F18),(1+$H18)*I18,IF(I18=0,$I18,I18)),0)</f>
        <v>0</v>
      </c>
      <c r="K18">
        <f t="shared" si="18"/>
        <v>0</v>
      </c>
      <c r="L18">
        <f t="shared" si="18"/>
        <v>0</v>
      </c>
      <c r="M18">
        <f t="shared" si="18"/>
        <v>0</v>
      </c>
      <c r="N18">
        <f t="shared" si="18"/>
        <v>0</v>
      </c>
      <c r="O18">
        <f t="shared" si="18"/>
        <v>0</v>
      </c>
      <c r="P18">
        <f t="shared" si="18"/>
        <v>0</v>
      </c>
      <c r="Q18">
        <f t="shared" si="18"/>
        <v>0</v>
      </c>
      <c r="R18">
        <f t="shared" si="18"/>
        <v>0</v>
      </c>
      <c r="S18">
        <f t="shared" si="18"/>
        <v>0</v>
      </c>
      <c r="T18" s="8">
        <f t="shared" si="18"/>
        <v>1000</v>
      </c>
      <c r="U18" s="8">
        <f t="shared" si="18"/>
        <v>1000</v>
      </c>
      <c r="V18" s="8">
        <f t="shared" si="18"/>
        <v>1000</v>
      </c>
      <c r="W18" s="8">
        <f t="shared" si="18"/>
        <v>1000</v>
      </c>
      <c r="X18" s="8">
        <f t="shared" si="18"/>
        <v>1000</v>
      </c>
      <c r="Y18" s="8">
        <f t="shared" si="18"/>
        <v>1000</v>
      </c>
      <c r="Z18" s="8">
        <f t="shared" si="18"/>
        <v>1000</v>
      </c>
      <c r="AA18" s="8">
        <f t="shared" si="18"/>
        <v>1000</v>
      </c>
      <c r="AB18" s="8">
        <f t="shared" si="18"/>
        <v>1000</v>
      </c>
      <c r="AC18" s="8">
        <f t="shared" si="18"/>
        <v>1000</v>
      </c>
      <c r="AD18" s="8">
        <f t="shared" si="18"/>
        <v>1000</v>
      </c>
      <c r="AE18" s="8">
        <f t="shared" si="18"/>
        <v>1000</v>
      </c>
      <c r="AF18" s="8">
        <f t="shared" si="18"/>
        <v>1100</v>
      </c>
      <c r="AG18" s="8">
        <f t="shared" si="18"/>
        <v>1100</v>
      </c>
      <c r="AH18" s="8">
        <f t="shared" si="18"/>
        <v>1100</v>
      </c>
      <c r="AI18" s="8">
        <f t="shared" si="18"/>
        <v>1100</v>
      </c>
      <c r="AJ18" s="8">
        <f t="shared" si="18"/>
        <v>1100</v>
      </c>
      <c r="AK18" s="8">
        <f t="shared" si="18"/>
        <v>1100</v>
      </c>
      <c r="AL18" s="8">
        <f t="shared" si="18"/>
        <v>1100</v>
      </c>
      <c r="AM18" s="8">
        <f t="shared" si="18"/>
        <v>1100</v>
      </c>
      <c r="AN18" s="8">
        <f t="shared" si="18"/>
        <v>1100</v>
      </c>
      <c r="AO18" s="8">
        <f t="shared" si="18"/>
        <v>1100</v>
      </c>
      <c r="AP18" s="8">
        <f t="shared" si="18"/>
        <v>1100</v>
      </c>
      <c r="AQ18" s="8">
        <f t="shared" si="18"/>
        <v>1100</v>
      </c>
      <c r="AR18" s="8">
        <f t="shared" si="18"/>
        <v>1210</v>
      </c>
      <c r="AS18" s="8">
        <f t="shared" si="18"/>
        <v>1210</v>
      </c>
      <c r="AT18" s="8">
        <f t="shared" si="18"/>
        <v>1210</v>
      </c>
      <c r="AU18" s="8">
        <f t="shared" si="18"/>
        <v>1210</v>
      </c>
      <c r="AV18" s="8">
        <f t="shared" si="18"/>
        <v>1210</v>
      </c>
      <c r="AW18" s="8">
        <f t="shared" si="18"/>
        <v>1210</v>
      </c>
      <c r="AX18" s="8">
        <f t="shared" si="18"/>
        <v>1210</v>
      </c>
      <c r="AY18" s="8">
        <f t="shared" si="18"/>
        <v>1210</v>
      </c>
      <c r="AZ18" s="8">
        <f t="shared" si="18"/>
        <v>1210</v>
      </c>
      <c r="BA18" s="8">
        <f t="shared" si="18"/>
        <v>1210</v>
      </c>
      <c r="BB18" s="8">
        <f t="shared" si="18"/>
        <v>1210</v>
      </c>
      <c r="BC18" s="8">
        <f t="shared" si="18"/>
        <v>1210</v>
      </c>
      <c r="BD18" s="8">
        <f t="shared" si="18"/>
        <v>1331</v>
      </c>
      <c r="BE18" s="8">
        <f t="shared" si="18"/>
        <v>1331</v>
      </c>
      <c r="BF18" s="8">
        <f t="shared" si="18"/>
        <v>1331</v>
      </c>
      <c r="BG18" s="8">
        <f t="shared" si="18"/>
        <v>1331</v>
      </c>
      <c r="BH18" s="8">
        <f t="shared" si="18"/>
        <v>1331</v>
      </c>
      <c r="BI18" s="8">
        <f t="shared" si="18"/>
        <v>1331</v>
      </c>
      <c r="BJ18" s="8">
        <f t="shared" si="18"/>
        <v>1331</v>
      </c>
      <c r="BK18" s="8">
        <f t="shared" si="18"/>
        <v>1331</v>
      </c>
      <c r="BL18" s="8">
        <f t="shared" si="18"/>
        <v>1331</v>
      </c>
      <c r="BM18" s="8">
        <f t="shared" si="18"/>
        <v>1331</v>
      </c>
      <c r="BN18" s="8">
        <f t="shared" si="18"/>
        <v>1331</v>
      </c>
      <c r="BO18" s="8">
        <f t="shared" si="18"/>
        <v>1331</v>
      </c>
      <c r="BP18" s="8">
        <f t="shared" si="18"/>
        <v>1464.1</v>
      </c>
      <c r="BQ18" s="8">
        <f t="shared" si="18"/>
        <v>1464.1</v>
      </c>
      <c r="BR18" s="8">
        <f t="shared" si="18"/>
        <v>1464.1</v>
      </c>
      <c r="BS18" s="8">
        <f t="shared" si="18"/>
        <v>1464.1</v>
      </c>
      <c r="BT18" s="8">
        <f t="shared" si="18"/>
        <v>1464.1</v>
      </c>
      <c r="BU18" s="8">
        <f t="shared" si="18"/>
        <v>1464.1</v>
      </c>
      <c r="BV18" s="8">
        <f t="shared" si="18"/>
        <v>1464.1</v>
      </c>
      <c r="BW18" s="8">
        <f t="shared" si="18"/>
        <v>1464.1</v>
      </c>
      <c r="BX18" s="8">
        <f t="shared" si="18"/>
        <v>1464.1</v>
      </c>
      <c r="BY18" s="8">
        <f t="shared" si="18"/>
        <v>1464.1</v>
      </c>
      <c r="BZ18" s="8">
        <f t="shared" si="18"/>
        <v>1464.1</v>
      </c>
      <c r="CA18" s="8">
        <f t="shared" si="18"/>
        <v>1464.1</v>
      </c>
      <c r="CB18" s="8">
        <f t="shared" si="18"/>
        <v>1610.51</v>
      </c>
      <c r="CC18" s="8">
        <f t="shared" si="18"/>
        <v>1610.51</v>
      </c>
      <c r="CD18" s="8">
        <f t="shared" si="18"/>
        <v>1610.51</v>
      </c>
      <c r="CE18" s="8">
        <f t="shared" si="18"/>
        <v>1610.51</v>
      </c>
      <c r="CF18" s="8">
        <f t="shared" si="18"/>
        <v>1610.51</v>
      </c>
      <c r="CG18" s="8">
        <f t="shared" si="18"/>
        <v>1610.51</v>
      </c>
      <c r="CH18" s="8">
        <f t="shared" si="18"/>
        <v>1610.51</v>
      </c>
      <c r="CI18" s="8">
        <f t="shared" si="18"/>
        <v>1610.51</v>
      </c>
      <c r="CJ18" s="8">
        <f t="shared" si="18"/>
        <v>1610.51</v>
      </c>
      <c r="CK18" s="8">
        <f t="shared" si="18"/>
        <v>1610.51</v>
      </c>
      <c r="CL18" s="8">
        <f t="shared" si="18"/>
        <v>1610.51</v>
      </c>
      <c r="CM18" s="8">
        <f t="shared" si="18"/>
        <v>1610.51</v>
      </c>
      <c r="CN18" s="8">
        <f t="shared" si="18"/>
        <v>1771.561</v>
      </c>
      <c r="CO18" s="8">
        <f t="shared" si="18"/>
        <v>1771.561</v>
      </c>
      <c r="CP18" s="8">
        <f t="shared" si="18"/>
        <v>1771.561</v>
      </c>
      <c r="CQ18" s="8">
        <f t="shared" si="18"/>
        <v>1771.561</v>
      </c>
      <c r="CR18" s="8">
        <f t="shared" si="18"/>
        <v>1771.561</v>
      </c>
      <c r="CS18" s="8">
        <f t="shared" si="18"/>
        <v>1771.561</v>
      </c>
      <c r="CT18" s="8">
        <f t="shared" si="18"/>
        <v>1771.561</v>
      </c>
      <c r="CU18" s="8">
        <f t="shared" si="18"/>
        <v>1771.561</v>
      </c>
      <c r="CV18" s="8">
        <f t="shared" si="18"/>
        <v>1771.561</v>
      </c>
      <c r="CW18" s="8">
        <f t="shared" si="18"/>
        <v>1771.561</v>
      </c>
      <c r="CX18" s="8">
        <f t="shared" si="18"/>
        <v>1771.561</v>
      </c>
      <c r="CY18" s="8">
        <f t="shared" si="18"/>
        <v>1771.561</v>
      </c>
      <c r="CZ18" s="8">
        <f t="shared" si="18"/>
        <v>1948.7171</v>
      </c>
      <c r="DA18" s="8">
        <f t="shared" si="18"/>
        <v>1948.7171</v>
      </c>
      <c r="DB18" s="8">
        <f t="shared" si="18"/>
        <v>1948.7171</v>
      </c>
      <c r="DC18" s="8">
        <f t="shared" si="18"/>
        <v>1948.7171</v>
      </c>
      <c r="DD18" s="8">
        <f t="shared" si="18"/>
        <v>1948.7171</v>
      </c>
      <c r="DE18" s="8">
        <f t="shared" si="18"/>
        <v>1948.7171</v>
      </c>
    </row>
    <row r="19">
      <c r="B19" s="37" t="s">
        <v>71</v>
      </c>
      <c r="C19" s="37" t="s">
        <v>60</v>
      </c>
      <c r="D19">
        <f t="shared" si="4"/>
        <v>0</v>
      </c>
      <c r="F19" s="4">
        <v>11.0</v>
      </c>
      <c r="G19" s="4">
        <v>1000.0</v>
      </c>
      <c r="H19" s="27">
        <v>0.1</v>
      </c>
      <c r="I19" s="36">
        <v>1000.0</v>
      </c>
      <c r="J19">
        <f t="shared" ref="J19:DE19" si="19">IF(AND(J$1&gt;=$F19,J$1&lt;=$G19),IF(AND(MOD((J$1-$F19),12)=0,J$1&lt;&gt;$F19),(1+$H19)*I19,IF(I19=0,$I19,I19)),0)</f>
        <v>0</v>
      </c>
      <c r="K19">
        <f t="shared" si="19"/>
        <v>0</v>
      </c>
      <c r="L19">
        <f t="shared" si="19"/>
        <v>0</v>
      </c>
      <c r="M19">
        <f t="shared" si="19"/>
        <v>0</v>
      </c>
      <c r="N19">
        <f t="shared" si="19"/>
        <v>0</v>
      </c>
      <c r="O19">
        <f t="shared" si="19"/>
        <v>0</v>
      </c>
      <c r="P19">
        <f t="shared" si="19"/>
        <v>0</v>
      </c>
      <c r="Q19">
        <f t="shared" si="19"/>
        <v>0</v>
      </c>
      <c r="R19">
        <f t="shared" si="19"/>
        <v>0</v>
      </c>
      <c r="S19">
        <f t="shared" si="19"/>
        <v>0</v>
      </c>
      <c r="T19" s="8">
        <f t="shared" si="19"/>
        <v>1000</v>
      </c>
      <c r="U19" s="8">
        <f t="shared" si="19"/>
        <v>1000</v>
      </c>
      <c r="V19" s="8">
        <f t="shared" si="19"/>
        <v>1000</v>
      </c>
      <c r="W19" s="8">
        <f t="shared" si="19"/>
        <v>1000</v>
      </c>
      <c r="X19" s="8">
        <f t="shared" si="19"/>
        <v>1000</v>
      </c>
      <c r="Y19" s="8">
        <f t="shared" si="19"/>
        <v>1000</v>
      </c>
      <c r="Z19" s="8">
        <f t="shared" si="19"/>
        <v>1000</v>
      </c>
      <c r="AA19" s="8">
        <f t="shared" si="19"/>
        <v>1000</v>
      </c>
      <c r="AB19" s="8">
        <f t="shared" si="19"/>
        <v>1000</v>
      </c>
      <c r="AC19" s="8">
        <f t="shared" si="19"/>
        <v>1000</v>
      </c>
      <c r="AD19" s="8">
        <f t="shared" si="19"/>
        <v>1000</v>
      </c>
      <c r="AE19" s="8">
        <f t="shared" si="19"/>
        <v>1000</v>
      </c>
      <c r="AF19" s="8">
        <f t="shared" si="19"/>
        <v>1100</v>
      </c>
      <c r="AG19" s="8">
        <f t="shared" si="19"/>
        <v>1100</v>
      </c>
      <c r="AH19" s="8">
        <f t="shared" si="19"/>
        <v>1100</v>
      </c>
      <c r="AI19" s="8">
        <f t="shared" si="19"/>
        <v>1100</v>
      </c>
      <c r="AJ19" s="8">
        <f t="shared" si="19"/>
        <v>1100</v>
      </c>
      <c r="AK19" s="8">
        <f t="shared" si="19"/>
        <v>1100</v>
      </c>
      <c r="AL19" s="8">
        <f t="shared" si="19"/>
        <v>1100</v>
      </c>
      <c r="AM19" s="8">
        <f t="shared" si="19"/>
        <v>1100</v>
      </c>
      <c r="AN19" s="8">
        <f t="shared" si="19"/>
        <v>1100</v>
      </c>
      <c r="AO19" s="8">
        <f t="shared" si="19"/>
        <v>1100</v>
      </c>
      <c r="AP19" s="8">
        <f t="shared" si="19"/>
        <v>1100</v>
      </c>
      <c r="AQ19" s="8">
        <f t="shared" si="19"/>
        <v>1100</v>
      </c>
      <c r="AR19" s="8">
        <f t="shared" si="19"/>
        <v>1210</v>
      </c>
      <c r="AS19" s="8">
        <f t="shared" si="19"/>
        <v>1210</v>
      </c>
      <c r="AT19" s="8">
        <f t="shared" si="19"/>
        <v>1210</v>
      </c>
      <c r="AU19" s="8">
        <f t="shared" si="19"/>
        <v>1210</v>
      </c>
      <c r="AV19" s="8">
        <f t="shared" si="19"/>
        <v>1210</v>
      </c>
      <c r="AW19" s="8">
        <f t="shared" si="19"/>
        <v>1210</v>
      </c>
      <c r="AX19" s="8">
        <f t="shared" si="19"/>
        <v>1210</v>
      </c>
      <c r="AY19" s="8">
        <f t="shared" si="19"/>
        <v>1210</v>
      </c>
      <c r="AZ19" s="8">
        <f t="shared" si="19"/>
        <v>1210</v>
      </c>
      <c r="BA19" s="8">
        <f t="shared" si="19"/>
        <v>1210</v>
      </c>
      <c r="BB19" s="8">
        <f t="shared" si="19"/>
        <v>1210</v>
      </c>
      <c r="BC19" s="8">
        <f t="shared" si="19"/>
        <v>1210</v>
      </c>
      <c r="BD19" s="8">
        <f t="shared" si="19"/>
        <v>1331</v>
      </c>
      <c r="BE19" s="8">
        <f t="shared" si="19"/>
        <v>1331</v>
      </c>
      <c r="BF19" s="8">
        <f t="shared" si="19"/>
        <v>1331</v>
      </c>
      <c r="BG19" s="8">
        <f t="shared" si="19"/>
        <v>1331</v>
      </c>
      <c r="BH19" s="8">
        <f t="shared" si="19"/>
        <v>1331</v>
      </c>
      <c r="BI19" s="8">
        <f t="shared" si="19"/>
        <v>1331</v>
      </c>
      <c r="BJ19" s="8">
        <f t="shared" si="19"/>
        <v>1331</v>
      </c>
      <c r="BK19" s="8">
        <f t="shared" si="19"/>
        <v>1331</v>
      </c>
      <c r="BL19" s="8">
        <f t="shared" si="19"/>
        <v>1331</v>
      </c>
      <c r="BM19" s="8">
        <f t="shared" si="19"/>
        <v>1331</v>
      </c>
      <c r="BN19" s="8">
        <f t="shared" si="19"/>
        <v>1331</v>
      </c>
      <c r="BO19" s="8">
        <f t="shared" si="19"/>
        <v>1331</v>
      </c>
      <c r="BP19" s="8">
        <f t="shared" si="19"/>
        <v>1464.1</v>
      </c>
      <c r="BQ19" s="8">
        <f t="shared" si="19"/>
        <v>1464.1</v>
      </c>
      <c r="BR19" s="8">
        <f t="shared" si="19"/>
        <v>1464.1</v>
      </c>
      <c r="BS19" s="8">
        <f t="shared" si="19"/>
        <v>1464.1</v>
      </c>
      <c r="BT19" s="8">
        <f t="shared" si="19"/>
        <v>1464.1</v>
      </c>
      <c r="BU19" s="8">
        <f t="shared" si="19"/>
        <v>1464.1</v>
      </c>
      <c r="BV19" s="8">
        <f t="shared" si="19"/>
        <v>1464.1</v>
      </c>
      <c r="BW19" s="8">
        <f t="shared" si="19"/>
        <v>1464.1</v>
      </c>
      <c r="BX19" s="8">
        <f t="shared" si="19"/>
        <v>1464.1</v>
      </c>
      <c r="BY19" s="8">
        <f t="shared" si="19"/>
        <v>1464.1</v>
      </c>
      <c r="BZ19" s="8">
        <f t="shared" si="19"/>
        <v>1464.1</v>
      </c>
      <c r="CA19" s="8">
        <f t="shared" si="19"/>
        <v>1464.1</v>
      </c>
      <c r="CB19" s="8">
        <f t="shared" si="19"/>
        <v>1610.51</v>
      </c>
      <c r="CC19" s="8">
        <f t="shared" si="19"/>
        <v>1610.51</v>
      </c>
      <c r="CD19" s="8">
        <f t="shared" si="19"/>
        <v>1610.51</v>
      </c>
      <c r="CE19" s="8">
        <f t="shared" si="19"/>
        <v>1610.51</v>
      </c>
      <c r="CF19" s="8">
        <f t="shared" si="19"/>
        <v>1610.51</v>
      </c>
      <c r="CG19" s="8">
        <f t="shared" si="19"/>
        <v>1610.51</v>
      </c>
      <c r="CH19" s="8">
        <f t="shared" si="19"/>
        <v>1610.51</v>
      </c>
      <c r="CI19" s="8">
        <f t="shared" si="19"/>
        <v>1610.51</v>
      </c>
      <c r="CJ19" s="8">
        <f t="shared" si="19"/>
        <v>1610.51</v>
      </c>
      <c r="CK19" s="8">
        <f t="shared" si="19"/>
        <v>1610.51</v>
      </c>
      <c r="CL19" s="8">
        <f t="shared" si="19"/>
        <v>1610.51</v>
      </c>
      <c r="CM19" s="8">
        <f t="shared" si="19"/>
        <v>1610.51</v>
      </c>
      <c r="CN19" s="8">
        <f t="shared" si="19"/>
        <v>1771.561</v>
      </c>
      <c r="CO19" s="8">
        <f t="shared" si="19"/>
        <v>1771.561</v>
      </c>
      <c r="CP19" s="8">
        <f t="shared" si="19"/>
        <v>1771.561</v>
      </c>
      <c r="CQ19" s="8">
        <f t="shared" si="19"/>
        <v>1771.561</v>
      </c>
      <c r="CR19" s="8">
        <f t="shared" si="19"/>
        <v>1771.561</v>
      </c>
      <c r="CS19" s="8">
        <f t="shared" si="19"/>
        <v>1771.561</v>
      </c>
      <c r="CT19" s="8">
        <f t="shared" si="19"/>
        <v>1771.561</v>
      </c>
      <c r="CU19" s="8">
        <f t="shared" si="19"/>
        <v>1771.561</v>
      </c>
      <c r="CV19" s="8">
        <f t="shared" si="19"/>
        <v>1771.561</v>
      </c>
      <c r="CW19" s="8">
        <f t="shared" si="19"/>
        <v>1771.561</v>
      </c>
      <c r="CX19" s="8">
        <f t="shared" si="19"/>
        <v>1771.561</v>
      </c>
      <c r="CY19" s="8">
        <f t="shared" si="19"/>
        <v>1771.561</v>
      </c>
      <c r="CZ19" s="8">
        <f t="shared" si="19"/>
        <v>1948.7171</v>
      </c>
      <c r="DA19" s="8">
        <f t="shared" si="19"/>
        <v>1948.7171</v>
      </c>
      <c r="DB19" s="8">
        <f t="shared" si="19"/>
        <v>1948.7171</v>
      </c>
      <c r="DC19" s="8">
        <f t="shared" si="19"/>
        <v>1948.7171</v>
      </c>
      <c r="DD19" s="8">
        <f t="shared" si="19"/>
        <v>1948.7171</v>
      </c>
      <c r="DE19" s="8">
        <f t="shared" si="19"/>
        <v>1948.7171</v>
      </c>
    </row>
    <row r="20">
      <c r="B20" s="37" t="s">
        <v>72</v>
      </c>
      <c r="C20" s="37" t="s">
        <v>60</v>
      </c>
      <c r="D20">
        <f t="shared" si="4"/>
        <v>0</v>
      </c>
      <c r="F20" s="4">
        <v>11.0</v>
      </c>
      <c r="G20" s="4">
        <v>1000.0</v>
      </c>
      <c r="H20" s="27">
        <v>0.1</v>
      </c>
      <c r="I20" s="36">
        <v>1000.0</v>
      </c>
      <c r="J20">
        <f t="shared" ref="J20:DE20" si="20">IF(AND(J$1&gt;=$F20,J$1&lt;=$G20),IF(AND(MOD((J$1-$F20),12)=0,J$1&lt;&gt;$F20),(1+$H20)*I20,IF(I20=0,$I20,I20)),0)</f>
        <v>0</v>
      </c>
      <c r="K20">
        <f t="shared" si="20"/>
        <v>0</v>
      </c>
      <c r="L20">
        <f t="shared" si="20"/>
        <v>0</v>
      </c>
      <c r="M20">
        <f t="shared" si="20"/>
        <v>0</v>
      </c>
      <c r="N20">
        <f t="shared" si="20"/>
        <v>0</v>
      </c>
      <c r="O20">
        <f t="shared" si="20"/>
        <v>0</v>
      </c>
      <c r="P20">
        <f t="shared" si="20"/>
        <v>0</v>
      </c>
      <c r="Q20">
        <f t="shared" si="20"/>
        <v>0</v>
      </c>
      <c r="R20">
        <f t="shared" si="20"/>
        <v>0</v>
      </c>
      <c r="S20">
        <f t="shared" si="20"/>
        <v>0</v>
      </c>
      <c r="T20" s="8">
        <f t="shared" si="20"/>
        <v>1000</v>
      </c>
      <c r="U20" s="8">
        <f t="shared" si="20"/>
        <v>1000</v>
      </c>
      <c r="V20" s="8">
        <f t="shared" si="20"/>
        <v>1000</v>
      </c>
      <c r="W20" s="8">
        <f t="shared" si="20"/>
        <v>1000</v>
      </c>
      <c r="X20" s="8">
        <f t="shared" si="20"/>
        <v>1000</v>
      </c>
      <c r="Y20" s="8">
        <f t="shared" si="20"/>
        <v>1000</v>
      </c>
      <c r="Z20" s="8">
        <f t="shared" si="20"/>
        <v>1000</v>
      </c>
      <c r="AA20" s="8">
        <f t="shared" si="20"/>
        <v>1000</v>
      </c>
      <c r="AB20" s="8">
        <f t="shared" si="20"/>
        <v>1000</v>
      </c>
      <c r="AC20" s="8">
        <f t="shared" si="20"/>
        <v>1000</v>
      </c>
      <c r="AD20" s="8">
        <f t="shared" si="20"/>
        <v>1000</v>
      </c>
      <c r="AE20" s="8">
        <f t="shared" si="20"/>
        <v>1000</v>
      </c>
      <c r="AF20" s="8">
        <f t="shared" si="20"/>
        <v>1100</v>
      </c>
      <c r="AG20" s="8">
        <f t="shared" si="20"/>
        <v>1100</v>
      </c>
      <c r="AH20" s="8">
        <f t="shared" si="20"/>
        <v>1100</v>
      </c>
      <c r="AI20" s="8">
        <f t="shared" si="20"/>
        <v>1100</v>
      </c>
      <c r="AJ20" s="8">
        <f t="shared" si="20"/>
        <v>1100</v>
      </c>
      <c r="AK20" s="8">
        <f t="shared" si="20"/>
        <v>1100</v>
      </c>
      <c r="AL20" s="8">
        <f t="shared" si="20"/>
        <v>1100</v>
      </c>
      <c r="AM20" s="8">
        <f t="shared" si="20"/>
        <v>1100</v>
      </c>
      <c r="AN20" s="8">
        <f t="shared" si="20"/>
        <v>1100</v>
      </c>
      <c r="AO20" s="8">
        <f t="shared" si="20"/>
        <v>1100</v>
      </c>
      <c r="AP20" s="8">
        <f t="shared" si="20"/>
        <v>1100</v>
      </c>
      <c r="AQ20" s="8">
        <f t="shared" si="20"/>
        <v>1100</v>
      </c>
      <c r="AR20" s="8">
        <f t="shared" si="20"/>
        <v>1210</v>
      </c>
      <c r="AS20" s="8">
        <f t="shared" si="20"/>
        <v>1210</v>
      </c>
      <c r="AT20" s="8">
        <f t="shared" si="20"/>
        <v>1210</v>
      </c>
      <c r="AU20" s="8">
        <f t="shared" si="20"/>
        <v>1210</v>
      </c>
      <c r="AV20" s="8">
        <f t="shared" si="20"/>
        <v>1210</v>
      </c>
      <c r="AW20" s="8">
        <f t="shared" si="20"/>
        <v>1210</v>
      </c>
      <c r="AX20" s="8">
        <f t="shared" si="20"/>
        <v>1210</v>
      </c>
      <c r="AY20" s="8">
        <f t="shared" si="20"/>
        <v>1210</v>
      </c>
      <c r="AZ20" s="8">
        <f t="shared" si="20"/>
        <v>1210</v>
      </c>
      <c r="BA20" s="8">
        <f t="shared" si="20"/>
        <v>1210</v>
      </c>
      <c r="BB20" s="8">
        <f t="shared" si="20"/>
        <v>1210</v>
      </c>
      <c r="BC20" s="8">
        <f t="shared" si="20"/>
        <v>1210</v>
      </c>
      <c r="BD20" s="8">
        <f t="shared" si="20"/>
        <v>1331</v>
      </c>
      <c r="BE20" s="8">
        <f t="shared" si="20"/>
        <v>1331</v>
      </c>
      <c r="BF20" s="8">
        <f t="shared" si="20"/>
        <v>1331</v>
      </c>
      <c r="BG20" s="8">
        <f t="shared" si="20"/>
        <v>1331</v>
      </c>
      <c r="BH20" s="8">
        <f t="shared" si="20"/>
        <v>1331</v>
      </c>
      <c r="BI20" s="8">
        <f t="shared" si="20"/>
        <v>1331</v>
      </c>
      <c r="BJ20" s="8">
        <f t="shared" si="20"/>
        <v>1331</v>
      </c>
      <c r="BK20" s="8">
        <f t="shared" si="20"/>
        <v>1331</v>
      </c>
      <c r="BL20" s="8">
        <f t="shared" si="20"/>
        <v>1331</v>
      </c>
      <c r="BM20" s="8">
        <f t="shared" si="20"/>
        <v>1331</v>
      </c>
      <c r="BN20" s="8">
        <f t="shared" si="20"/>
        <v>1331</v>
      </c>
      <c r="BO20" s="8">
        <f t="shared" si="20"/>
        <v>1331</v>
      </c>
      <c r="BP20" s="8">
        <f t="shared" si="20"/>
        <v>1464.1</v>
      </c>
      <c r="BQ20" s="8">
        <f t="shared" si="20"/>
        <v>1464.1</v>
      </c>
      <c r="BR20" s="8">
        <f t="shared" si="20"/>
        <v>1464.1</v>
      </c>
      <c r="BS20" s="8">
        <f t="shared" si="20"/>
        <v>1464.1</v>
      </c>
      <c r="BT20" s="8">
        <f t="shared" si="20"/>
        <v>1464.1</v>
      </c>
      <c r="BU20" s="8">
        <f t="shared" si="20"/>
        <v>1464.1</v>
      </c>
      <c r="BV20" s="8">
        <f t="shared" si="20"/>
        <v>1464.1</v>
      </c>
      <c r="BW20" s="8">
        <f t="shared" si="20"/>
        <v>1464.1</v>
      </c>
      <c r="BX20" s="8">
        <f t="shared" si="20"/>
        <v>1464.1</v>
      </c>
      <c r="BY20" s="8">
        <f t="shared" si="20"/>
        <v>1464.1</v>
      </c>
      <c r="BZ20" s="8">
        <f t="shared" si="20"/>
        <v>1464.1</v>
      </c>
      <c r="CA20" s="8">
        <f t="shared" si="20"/>
        <v>1464.1</v>
      </c>
      <c r="CB20" s="8">
        <f t="shared" si="20"/>
        <v>1610.51</v>
      </c>
      <c r="CC20" s="8">
        <f t="shared" si="20"/>
        <v>1610.51</v>
      </c>
      <c r="CD20" s="8">
        <f t="shared" si="20"/>
        <v>1610.51</v>
      </c>
      <c r="CE20" s="8">
        <f t="shared" si="20"/>
        <v>1610.51</v>
      </c>
      <c r="CF20" s="8">
        <f t="shared" si="20"/>
        <v>1610.51</v>
      </c>
      <c r="CG20" s="8">
        <f t="shared" si="20"/>
        <v>1610.51</v>
      </c>
      <c r="CH20" s="8">
        <f t="shared" si="20"/>
        <v>1610.51</v>
      </c>
      <c r="CI20" s="8">
        <f t="shared" si="20"/>
        <v>1610.51</v>
      </c>
      <c r="CJ20" s="8">
        <f t="shared" si="20"/>
        <v>1610.51</v>
      </c>
      <c r="CK20" s="8">
        <f t="shared" si="20"/>
        <v>1610.51</v>
      </c>
      <c r="CL20" s="8">
        <f t="shared" si="20"/>
        <v>1610.51</v>
      </c>
      <c r="CM20" s="8">
        <f t="shared" si="20"/>
        <v>1610.51</v>
      </c>
      <c r="CN20" s="8">
        <f t="shared" si="20"/>
        <v>1771.561</v>
      </c>
      <c r="CO20" s="8">
        <f t="shared" si="20"/>
        <v>1771.561</v>
      </c>
      <c r="CP20" s="8">
        <f t="shared" si="20"/>
        <v>1771.561</v>
      </c>
      <c r="CQ20" s="8">
        <f t="shared" si="20"/>
        <v>1771.561</v>
      </c>
      <c r="CR20" s="8">
        <f t="shared" si="20"/>
        <v>1771.561</v>
      </c>
      <c r="CS20" s="8">
        <f t="shared" si="20"/>
        <v>1771.561</v>
      </c>
      <c r="CT20" s="8">
        <f t="shared" si="20"/>
        <v>1771.561</v>
      </c>
      <c r="CU20" s="8">
        <f t="shared" si="20"/>
        <v>1771.561</v>
      </c>
      <c r="CV20" s="8">
        <f t="shared" si="20"/>
        <v>1771.561</v>
      </c>
      <c r="CW20" s="8">
        <f t="shared" si="20"/>
        <v>1771.561</v>
      </c>
      <c r="CX20" s="8">
        <f t="shared" si="20"/>
        <v>1771.561</v>
      </c>
      <c r="CY20" s="8">
        <f t="shared" si="20"/>
        <v>1771.561</v>
      </c>
      <c r="CZ20" s="8">
        <f t="shared" si="20"/>
        <v>1948.7171</v>
      </c>
      <c r="DA20" s="8">
        <f t="shared" si="20"/>
        <v>1948.7171</v>
      </c>
      <c r="DB20" s="8">
        <f t="shared" si="20"/>
        <v>1948.7171</v>
      </c>
      <c r="DC20" s="8">
        <f t="shared" si="20"/>
        <v>1948.7171</v>
      </c>
      <c r="DD20" s="8">
        <f t="shared" si="20"/>
        <v>1948.7171</v>
      </c>
      <c r="DE20" s="8">
        <f t="shared" si="20"/>
        <v>1948.7171</v>
      </c>
    </row>
    <row r="21">
      <c r="A21" s="40" t="s">
        <v>73</v>
      </c>
      <c r="B21" s="37" t="s">
        <v>74</v>
      </c>
      <c r="C21" s="37" t="s">
        <v>61</v>
      </c>
      <c r="D21">
        <f t="shared" si="4"/>
        <v>4</v>
      </c>
      <c r="F21" s="4">
        <v>4.0</v>
      </c>
      <c r="G21" s="4">
        <v>1000.0</v>
      </c>
      <c r="H21" s="27">
        <v>0.1</v>
      </c>
      <c r="I21" s="36">
        <v>800.0</v>
      </c>
      <c r="J21">
        <f t="shared" ref="J21:DE21" si="21">IF(AND(J$1&gt;=$F21,J$1&lt;=$G21),IF(AND(MOD((J$1-$F21),12)=0,J$1&lt;&gt;$F21),(1+$H21)*I21,IF(I21=0,$I21,I21)),0)</f>
        <v>0</v>
      </c>
      <c r="K21">
        <f t="shared" si="21"/>
        <v>0</v>
      </c>
      <c r="L21">
        <f t="shared" si="21"/>
        <v>0</v>
      </c>
      <c r="M21" s="8">
        <f t="shared" si="21"/>
        <v>800</v>
      </c>
      <c r="N21" s="8">
        <f t="shared" si="21"/>
        <v>800</v>
      </c>
      <c r="O21" s="8">
        <f t="shared" si="21"/>
        <v>800</v>
      </c>
      <c r="P21" s="8">
        <f t="shared" si="21"/>
        <v>800</v>
      </c>
      <c r="Q21" s="8">
        <f t="shared" si="21"/>
        <v>800</v>
      </c>
      <c r="R21" s="8">
        <f t="shared" si="21"/>
        <v>800</v>
      </c>
      <c r="S21" s="8">
        <f t="shared" si="21"/>
        <v>800</v>
      </c>
      <c r="T21" s="8">
        <f t="shared" si="21"/>
        <v>800</v>
      </c>
      <c r="U21" s="8">
        <f t="shared" si="21"/>
        <v>800</v>
      </c>
      <c r="V21" s="8">
        <f t="shared" si="21"/>
        <v>800</v>
      </c>
      <c r="W21" s="8">
        <f t="shared" si="21"/>
        <v>800</v>
      </c>
      <c r="X21" s="8">
        <f t="shared" si="21"/>
        <v>800</v>
      </c>
      <c r="Y21" s="8">
        <f t="shared" si="21"/>
        <v>880</v>
      </c>
      <c r="Z21" s="8">
        <f t="shared" si="21"/>
        <v>880</v>
      </c>
      <c r="AA21" s="8">
        <f t="shared" si="21"/>
        <v>880</v>
      </c>
      <c r="AB21" s="8">
        <f t="shared" si="21"/>
        <v>880</v>
      </c>
      <c r="AC21" s="8">
        <f t="shared" si="21"/>
        <v>880</v>
      </c>
      <c r="AD21" s="8">
        <f t="shared" si="21"/>
        <v>880</v>
      </c>
      <c r="AE21" s="8">
        <f t="shared" si="21"/>
        <v>880</v>
      </c>
      <c r="AF21" s="8">
        <f t="shared" si="21"/>
        <v>880</v>
      </c>
      <c r="AG21" s="8">
        <f t="shared" si="21"/>
        <v>880</v>
      </c>
      <c r="AH21" s="8">
        <f t="shared" si="21"/>
        <v>880</v>
      </c>
      <c r="AI21" s="8">
        <f t="shared" si="21"/>
        <v>880</v>
      </c>
      <c r="AJ21" s="8">
        <f t="shared" si="21"/>
        <v>880</v>
      </c>
      <c r="AK21" s="8">
        <f t="shared" si="21"/>
        <v>968</v>
      </c>
      <c r="AL21" s="8">
        <f t="shared" si="21"/>
        <v>968</v>
      </c>
      <c r="AM21" s="8">
        <f t="shared" si="21"/>
        <v>968</v>
      </c>
      <c r="AN21" s="8">
        <f t="shared" si="21"/>
        <v>968</v>
      </c>
      <c r="AO21" s="8">
        <f t="shared" si="21"/>
        <v>968</v>
      </c>
      <c r="AP21" s="8">
        <f t="shared" si="21"/>
        <v>968</v>
      </c>
      <c r="AQ21" s="8">
        <f t="shared" si="21"/>
        <v>968</v>
      </c>
      <c r="AR21" s="8">
        <f t="shared" si="21"/>
        <v>968</v>
      </c>
      <c r="AS21" s="8">
        <f t="shared" si="21"/>
        <v>968</v>
      </c>
      <c r="AT21" s="8">
        <f t="shared" si="21"/>
        <v>968</v>
      </c>
      <c r="AU21" s="8">
        <f t="shared" si="21"/>
        <v>968</v>
      </c>
      <c r="AV21" s="8">
        <f t="shared" si="21"/>
        <v>968</v>
      </c>
      <c r="AW21" s="8">
        <f t="shared" si="21"/>
        <v>1064.8</v>
      </c>
      <c r="AX21" s="8">
        <f t="shared" si="21"/>
        <v>1064.8</v>
      </c>
      <c r="AY21" s="8">
        <f t="shared" si="21"/>
        <v>1064.8</v>
      </c>
      <c r="AZ21" s="8">
        <f t="shared" si="21"/>
        <v>1064.8</v>
      </c>
      <c r="BA21" s="8">
        <f t="shared" si="21"/>
        <v>1064.8</v>
      </c>
      <c r="BB21" s="8">
        <f t="shared" si="21"/>
        <v>1064.8</v>
      </c>
      <c r="BC21" s="8">
        <f t="shared" si="21"/>
        <v>1064.8</v>
      </c>
      <c r="BD21" s="8">
        <f t="shared" si="21"/>
        <v>1064.8</v>
      </c>
      <c r="BE21" s="8">
        <f t="shared" si="21"/>
        <v>1064.8</v>
      </c>
      <c r="BF21" s="8">
        <f t="shared" si="21"/>
        <v>1064.8</v>
      </c>
      <c r="BG21" s="8">
        <f t="shared" si="21"/>
        <v>1064.8</v>
      </c>
      <c r="BH21" s="8">
        <f t="shared" si="21"/>
        <v>1064.8</v>
      </c>
      <c r="BI21" s="8">
        <f t="shared" si="21"/>
        <v>1171.28</v>
      </c>
      <c r="BJ21" s="8">
        <f t="shared" si="21"/>
        <v>1171.28</v>
      </c>
      <c r="BK21" s="8">
        <f t="shared" si="21"/>
        <v>1171.28</v>
      </c>
      <c r="BL21" s="8">
        <f t="shared" si="21"/>
        <v>1171.28</v>
      </c>
      <c r="BM21" s="8">
        <f t="shared" si="21"/>
        <v>1171.28</v>
      </c>
      <c r="BN21" s="8">
        <f t="shared" si="21"/>
        <v>1171.28</v>
      </c>
      <c r="BO21" s="8">
        <f t="shared" si="21"/>
        <v>1171.28</v>
      </c>
      <c r="BP21" s="8">
        <f t="shared" si="21"/>
        <v>1171.28</v>
      </c>
      <c r="BQ21" s="8">
        <f t="shared" si="21"/>
        <v>1171.28</v>
      </c>
      <c r="BR21" s="8">
        <f t="shared" si="21"/>
        <v>1171.28</v>
      </c>
      <c r="BS21" s="8">
        <f t="shared" si="21"/>
        <v>1171.28</v>
      </c>
      <c r="BT21" s="8">
        <f t="shared" si="21"/>
        <v>1171.28</v>
      </c>
      <c r="BU21" s="8">
        <f t="shared" si="21"/>
        <v>1288.408</v>
      </c>
      <c r="BV21" s="8">
        <f t="shared" si="21"/>
        <v>1288.408</v>
      </c>
      <c r="BW21" s="8">
        <f t="shared" si="21"/>
        <v>1288.408</v>
      </c>
      <c r="BX21" s="8">
        <f t="shared" si="21"/>
        <v>1288.408</v>
      </c>
      <c r="BY21" s="8">
        <f t="shared" si="21"/>
        <v>1288.408</v>
      </c>
      <c r="BZ21" s="8">
        <f t="shared" si="21"/>
        <v>1288.408</v>
      </c>
      <c r="CA21" s="8">
        <f t="shared" si="21"/>
        <v>1288.408</v>
      </c>
      <c r="CB21" s="8">
        <f t="shared" si="21"/>
        <v>1288.408</v>
      </c>
      <c r="CC21" s="8">
        <f t="shared" si="21"/>
        <v>1288.408</v>
      </c>
      <c r="CD21" s="8">
        <f t="shared" si="21"/>
        <v>1288.408</v>
      </c>
      <c r="CE21" s="8">
        <f t="shared" si="21"/>
        <v>1288.408</v>
      </c>
      <c r="CF21" s="8">
        <f t="shared" si="21"/>
        <v>1288.408</v>
      </c>
      <c r="CG21" s="8">
        <f t="shared" si="21"/>
        <v>1417.2488</v>
      </c>
      <c r="CH21" s="8">
        <f t="shared" si="21"/>
        <v>1417.2488</v>
      </c>
      <c r="CI21" s="8">
        <f t="shared" si="21"/>
        <v>1417.2488</v>
      </c>
      <c r="CJ21" s="8">
        <f t="shared" si="21"/>
        <v>1417.2488</v>
      </c>
      <c r="CK21" s="8">
        <f t="shared" si="21"/>
        <v>1417.2488</v>
      </c>
      <c r="CL21" s="8">
        <f t="shared" si="21"/>
        <v>1417.2488</v>
      </c>
      <c r="CM21" s="8">
        <f t="shared" si="21"/>
        <v>1417.2488</v>
      </c>
      <c r="CN21" s="8">
        <f t="shared" si="21"/>
        <v>1417.2488</v>
      </c>
      <c r="CO21" s="8">
        <f t="shared" si="21"/>
        <v>1417.2488</v>
      </c>
      <c r="CP21" s="8">
        <f t="shared" si="21"/>
        <v>1417.2488</v>
      </c>
      <c r="CQ21" s="8">
        <f t="shared" si="21"/>
        <v>1417.2488</v>
      </c>
      <c r="CR21" s="8">
        <f t="shared" si="21"/>
        <v>1417.2488</v>
      </c>
      <c r="CS21" s="8">
        <f t="shared" si="21"/>
        <v>1558.97368</v>
      </c>
      <c r="CT21" s="8">
        <f t="shared" si="21"/>
        <v>1558.97368</v>
      </c>
      <c r="CU21" s="8">
        <f t="shared" si="21"/>
        <v>1558.97368</v>
      </c>
      <c r="CV21" s="8">
        <f t="shared" si="21"/>
        <v>1558.97368</v>
      </c>
      <c r="CW21" s="8">
        <f t="shared" si="21"/>
        <v>1558.97368</v>
      </c>
      <c r="CX21" s="8">
        <f t="shared" si="21"/>
        <v>1558.97368</v>
      </c>
      <c r="CY21" s="8">
        <f t="shared" si="21"/>
        <v>1558.97368</v>
      </c>
      <c r="CZ21" s="8">
        <f t="shared" si="21"/>
        <v>1558.97368</v>
      </c>
      <c r="DA21" s="8">
        <f t="shared" si="21"/>
        <v>1558.97368</v>
      </c>
      <c r="DB21" s="8">
        <f t="shared" si="21"/>
        <v>1558.97368</v>
      </c>
      <c r="DC21" s="8">
        <f t="shared" si="21"/>
        <v>1558.97368</v>
      </c>
      <c r="DD21" s="8">
        <f t="shared" si="21"/>
        <v>1558.97368</v>
      </c>
      <c r="DE21" s="8">
        <f t="shared" si="21"/>
        <v>1714.871048</v>
      </c>
    </row>
    <row r="22">
      <c r="B22" s="37" t="s">
        <v>75</v>
      </c>
      <c r="C22" s="37" t="s">
        <v>74</v>
      </c>
      <c r="D22">
        <f t="shared" si="4"/>
        <v>0</v>
      </c>
      <c r="F22" s="4">
        <v>10.0</v>
      </c>
      <c r="G22" s="4">
        <v>1000.0</v>
      </c>
      <c r="H22" s="27">
        <v>0.1</v>
      </c>
      <c r="I22" s="36">
        <v>400.0</v>
      </c>
      <c r="J22">
        <f t="shared" ref="J22:DE22" si="22">IF(AND(J$1&gt;=$F22,J$1&lt;=$G22),IF(AND(MOD((J$1-$F22),12)=0,J$1&lt;&gt;$F22),(1+$H22)*I22,IF(I22=0,$I22,I22)),0)</f>
        <v>0</v>
      </c>
      <c r="K22">
        <f t="shared" si="22"/>
        <v>0</v>
      </c>
      <c r="L22">
        <f t="shared" si="22"/>
        <v>0</v>
      </c>
      <c r="M22">
        <f t="shared" si="22"/>
        <v>0</v>
      </c>
      <c r="N22">
        <f t="shared" si="22"/>
        <v>0</v>
      </c>
      <c r="O22">
        <f t="shared" si="22"/>
        <v>0</v>
      </c>
      <c r="P22">
        <f t="shared" si="22"/>
        <v>0</v>
      </c>
      <c r="Q22">
        <f t="shared" si="22"/>
        <v>0</v>
      </c>
      <c r="R22">
        <f t="shared" si="22"/>
        <v>0</v>
      </c>
      <c r="S22" s="8">
        <f t="shared" si="22"/>
        <v>400</v>
      </c>
      <c r="T22" s="8">
        <f t="shared" si="22"/>
        <v>400</v>
      </c>
      <c r="U22" s="8">
        <f t="shared" si="22"/>
        <v>400</v>
      </c>
      <c r="V22" s="8">
        <f t="shared" si="22"/>
        <v>400</v>
      </c>
      <c r="W22" s="8">
        <f t="shared" si="22"/>
        <v>400</v>
      </c>
      <c r="X22" s="8">
        <f t="shared" si="22"/>
        <v>400</v>
      </c>
      <c r="Y22" s="8">
        <f t="shared" si="22"/>
        <v>400</v>
      </c>
      <c r="Z22" s="8">
        <f t="shared" si="22"/>
        <v>400</v>
      </c>
      <c r="AA22" s="8">
        <f t="shared" si="22"/>
        <v>400</v>
      </c>
      <c r="AB22" s="8">
        <f t="shared" si="22"/>
        <v>400</v>
      </c>
      <c r="AC22" s="8">
        <f t="shared" si="22"/>
        <v>400</v>
      </c>
      <c r="AD22" s="8">
        <f t="shared" si="22"/>
        <v>400</v>
      </c>
      <c r="AE22" s="8">
        <f t="shared" si="22"/>
        <v>440</v>
      </c>
      <c r="AF22" s="8">
        <f t="shared" si="22"/>
        <v>440</v>
      </c>
      <c r="AG22" s="8">
        <f t="shared" si="22"/>
        <v>440</v>
      </c>
      <c r="AH22" s="8">
        <f t="shared" si="22"/>
        <v>440</v>
      </c>
      <c r="AI22" s="8">
        <f t="shared" si="22"/>
        <v>440</v>
      </c>
      <c r="AJ22" s="8">
        <f t="shared" si="22"/>
        <v>440</v>
      </c>
      <c r="AK22" s="8">
        <f t="shared" si="22"/>
        <v>440</v>
      </c>
      <c r="AL22" s="8">
        <f t="shared" si="22"/>
        <v>440</v>
      </c>
      <c r="AM22" s="8">
        <f t="shared" si="22"/>
        <v>440</v>
      </c>
      <c r="AN22" s="8">
        <f t="shared" si="22"/>
        <v>440</v>
      </c>
      <c r="AO22" s="8">
        <f t="shared" si="22"/>
        <v>440</v>
      </c>
      <c r="AP22" s="8">
        <f t="shared" si="22"/>
        <v>440</v>
      </c>
      <c r="AQ22" s="8">
        <f t="shared" si="22"/>
        <v>484</v>
      </c>
      <c r="AR22" s="8">
        <f t="shared" si="22"/>
        <v>484</v>
      </c>
      <c r="AS22" s="8">
        <f t="shared" si="22"/>
        <v>484</v>
      </c>
      <c r="AT22" s="8">
        <f t="shared" si="22"/>
        <v>484</v>
      </c>
      <c r="AU22" s="8">
        <f t="shared" si="22"/>
        <v>484</v>
      </c>
      <c r="AV22" s="8">
        <f t="shared" si="22"/>
        <v>484</v>
      </c>
      <c r="AW22" s="8">
        <f t="shared" si="22"/>
        <v>484</v>
      </c>
      <c r="AX22" s="8">
        <f t="shared" si="22"/>
        <v>484</v>
      </c>
      <c r="AY22" s="8">
        <f t="shared" si="22"/>
        <v>484</v>
      </c>
      <c r="AZ22" s="8">
        <f t="shared" si="22"/>
        <v>484</v>
      </c>
      <c r="BA22" s="8">
        <f t="shared" si="22"/>
        <v>484</v>
      </c>
      <c r="BB22" s="8">
        <f t="shared" si="22"/>
        <v>484</v>
      </c>
      <c r="BC22" s="8">
        <f t="shared" si="22"/>
        <v>532.4</v>
      </c>
      <c r="BD22" s="8">
        <f t="shared" si="22"/>
        <v>532.4</v>
      </c>
      <c r="BE22" s="8">
        <f t="shared" si="22"/>
        <v>532.4</v>
      </c>
      <c r="BF22" s="8">
        <f t="shared" si="22"/>
        <v>532.4</v>
      </c>
      <c r="BG22" s="8">
        <f t="shared" si="22"/>
        <v>532.4</v>
      </c>
      <c r="BH22" s="8">
        <f t="shared" si="22"/>
        <v>532.4</v>
      </c>
      <c r="BI22" s="8">
        <f t="shared" si="22"/>
        <v>532.4</v>
      </c>
      <c r="BJ22" s="8">
        <f t="shared" si="22"/>
        <v>532.4</v>
      </c>
      <c r="BK22" s="8">
        <f t="shared" si="22"/>
        <v>532.4</v>
      </c>
      <c r="BL22" s="8">
        <f t="shared" si="22"/>
        <v>532.4</v>
      </c>
      <c r="BM22" s="8">
        <f t="shared" si="22"/>
        <v>532.4</v>
      </c>
      <c r="BN22" s="8">
        <f t="shared" si="22"/>
        <v>532.4</v>
      </c>
      <c r="BO22" s="8">
        <f t="shared" si="22"/>
        <v>585.64</v>
      </c>
      <c r="BP22" s="8">
        <f t="shared" si="22"/>
        <v>585.64</v>
      </c>
      <c r="BQ22" s="8">
        <f t="shared" si="22"/>
        <v>585.64</v>
      </c>
      <c r="BR22" s="8">
        <f t="shared" si="22"/>
        <v>585.64</v>
      </c>
      <c r="BS22" s="8">
        <f t="shared" si="22"/>
        <v>585.64</v>
      </c>
      <c r="BT22" s="8">
        <f t="shared" si="22"/>
        <v>585.64</v>
      </c>
      <c r="BU22" s="8">
        <f t="shared" si="22"/>
        <v>585.64</v>
      </c>
      <c r="BV22" s="8">
        <f t="shared" si="22"/>
        <v>585.64</v>
      </c>
      <c r="BW22" s="8">
        <f t="shared" si="22"/>
        <v>585.64</v>
      </c>
      <c r="BX22" s="8">
        <f t="shared" si="22"/>
        <v>585.64</v>
      </c>
      <c r="BY22" s="8">
        <f t="shared" si="22"/>
        <v>585.64</v>
      </c>
      <c r="BZ22" s="8">
        <f t="shared" si="22"/>
        <v>585.64</v>
      </c>
      <c r="CA22" s="8">
        <f t="shared" si="22"/>
        <v>644.204</v>
      </c>
      <c r="CB22" s="8">
        <f t="shared" si="22"/>
        <v>644.204</v>
      </c>
      <c r="CC22" s="8">
        <f t="shared" si="22"/>
        <v>644.204</v>
      </c>
      <c r="CD22" s="8">
        <f t="shared" si="22"/>
        <v>644.204</v>
      </c>
      <c r="CE22" s="8">
        <f t="shared" si="22"/>
        <v>644.204</v>
      </c>
      <c r="CF22" s="8">
        <f t="shared" si="22"/>
        <v>644.204</v>
      </c>
      <c r="CG22" s="8">
        <f t="shared" si="22"/>
        <v>644.204</v>
      </c>
      <c r="CH22" s="8">
        <f t="shared" si="22"/>
        <v>644.204</v>
      </c>
      <c r="CI22" s="8">
        <f t="shared" si="22"/>
        <v>644.204</v>
      </c>
      <c r="CJ22" s="8">
        <f t="shared" si="22"/>
        <v>644.204</v>
      </c>
      <c r="CK22" s="8">
        <f t="shared" si="22"/>
        <v>644.204</v>
      </c>
      <c r="CL22" s="8">
        <f t="shared" si="22"/>
        <v>644.204</v>
      </c>
      <c r="CM22" s="8">
        <f t="shared" si="22"/>
        <v>708.6244</v>
      </c>
      <c r="CN22" s="8">
        <f t="shared" si="22"/>
        <v>708.6244</v>
      </c>
      <c r="CO22" s="8">
        <f t="shared" si="22"/>
        <v>708.6244</v>
      </c>
      <c r="CP22" s="8">
        <f t="shared" si="22"/>
        <v>708.6244</v>
      </c>
      <c r="CQ22" s="8">
        <f t="shared" si="22"/>
        <v>708.6244</v>
      </c>
      <c r="CR22" s="8">
        <f t="shared" si="22"/>
        <v>708.6244</v>
      </c>
      <c r="CS22" s="8">
        <f t="shared" si="22"/>
        <v>708.6244</v>
      </c>
      <c r="CT22" s="8">
        <f t="shared" si="22"/>
        <v>708.6244</v>
      </c>
      <c r="CU22" s="8">
        <f t="shared" si="22"/>
        <v>708.6244</v>
      </c>
      <c r="CV22" s="8">
        <f t="shared" si="22"/>
        <v>708.6244</v>
      </c>
      <c r="CW22" s="8">
        <f t="shared" si="22"/>
        <v>708.6244</v>
      </c>
      <c r="CX22" s="8">
        <f t="shared" si="22"/>
        <v>708.6244</v>
      </c>
      <c r="CY22" s="8">
        <f t="shared" si="22"/>
        <v>779.48684</v>
      </c>
      <c r="CZ22" s="8">
        <f t="shared" si="22"/>
        <v>779.48684</v>
      </c>
      <c r="DA22" s="8">
        <f t="shared" si="22"/>
        <v>779.48684</v>
      </c>
      <c r="DB22" s="8">
        <f t="shared" si="22"/>
        <v>779.48684</v>
      </c>
      <c r="DC22" s="8">
        <f t="shared" si="22"/>
        <v>779.48684</v>
      </c>
      <c r="DD22" s="8">
        <f t="shared" si="22"/>
        <v>779.48684</v>
      </c>
      <c r="DE22" s="8">
        <f t="shared" si="22"/>
        <v>779.48684</v>
      </c>
    </row>
    <row r="23">
      <c r="B23" s="37" t="s">
        <v>75</v>
      </c>
      <c r="C23" s="37" t="s">
        <v>74</v>
      </c>
      <c r="D23">
        <f t="shared" si="4"/>
        <v>0</v>
      </c>
      <c r="F23" s="4">
        <v>10.0</v>
      </c>
      <c r="G23" s="4">
        <v>1000.0</v>
      </c>
      <c r="H23" s="27">
        <v>0.1</v>
      </c>
      <c r="I23" s="36">
        <v>400.0</v>
      </c>
      <c r="J23">
        <f t="shared" ref="J23:DE23" si="23">IF(AND(J$1&gt;=$F23,J$1&lt;=$G23),IF(AND(MOD((J$1-$F23),12)=0,J$1&lt;&gt;$F23),(1+$H23)*I23,IF(I23=0,$I23,I23)),0)</f>
        <v>0</v>
      </c>
      <c r="K23">
        <f t="shared" si="23"/>
        <v>0</v>
      </c>
      <c r="L23">
        <f t="shared" si="23"/>
        <v>0</v>
      </c>
      <c r="M23">
        <f t="shared" si="23"/>
        <v>0</v>
      </c>
      <c r="N23">
        <f t="shared" si="23"/>
        <v>0</v>
      </c>
      <c r="O23">
        <f t="shared" si="23"/>
        <v>0</v>
      </c>
      <c r="P23">
        <f t="shared" si="23"/>
        <v>0</v>
      </c>
      <c r="Q23">
        <f t="shared" si="23"/>
        <v>0</v>
      </c>
      <c r="R23">
        <f t="shared" si="23"/>
        <v>0</v>
      </c>
      <c r="S23" s="8">
        <f t="shared" si="23"/>
        <v>400</v>
      </c>
      <c r="T23" s="8">
        <f t="shared" si="23"/>
        <v>400</v>
      </c>
      <c r="U23" s="8">
        <f t="shared" si="23"/>
        <v>400</v>
      </c>
      <c r="V23" s="8">
        <f t="shared" si="23"/>
        <v>400</v>
      </c>
      <c r="W23" s="8">
        <f t="shared" si="23"/>
        <v>400</v>
      </c>
      <c r="X23" s="8">
        <f t="shared" si="23"/>
        <v>400</v>
      </c>
      <c r="Y23" s="8">
        <f t="shared" si="23"/>
        <v>400</v>
      </c>
      <c r="Z23" s="8">
        <f t="shared" si="23"/>
        <v>400</v>
      </c>
      <c r="AA23" s="8">
        <f t="shared" si="23"/>
        <v>400</v>
      </c>
      <c r="AB23" s="8">
        <f t="shared" si="23"/>
        <v>400</v>
      </c>
      <c r="AC23" s="8">
        <f t="shared" si="23"/>
        <v>400</v>
      </c>
      <c r="AD23" s="8">
        <f t="shared" si="23"/>
        <v>400</v>
      </c>
      <c r="AE23" s="8">
        <f t="shared" si="23"/>
        <v>440</v>
      </c>
      <c r="AF23" s="8">
        <f t="shared" si="23"/>
        <v>440</v>
      </c>
      <c r="AG23" s="8">
        <f t="shared" si="23"/>
        <v>440</v>
      </c>
      <c r="AH23" s="8">
        <f t="shared" si="23"/>
        <v>440</v>
      </c>
      <c r="AI23" s="8">
        <f t="shared" si="23"/>
        <v>440</v>
      </c>
      <c r="AJ23" s="8">
        <f t="shared" si="23"/>
        <v>440</v>
      </c>
      <c r="AK23" s="8">
        <f t="shared" si="23"/>
        <v>440</v>
      </c>
      <c r="AL23" s="8">
        <f t="shared" si="23"/>
        <v>440</v>
      </c>
      <c r="AM23" s="8">
        <f t="shared" si="23"/>
        <v>440</v>
      </c>
      <c r="AN23" s="8">
        <f t="shared" si="23"/>
        <v>440</v>
      </c>
      <c r="AO23" s="8">
        <f t="shared" si="23"/>
        <v>440</v>
      </c>
      <c r="AP23" s="8">
        <f t="shared" si="23"/>
        <v>440</v>
      </c>
      <c r="AQ23" s="8">
        <f t="shared" si="23"/>
        <v>484</v>
      </c>
      <c r="AR23" s="8">
        <f t="shared" si="23"/>
        <v>484</v>
      </c>
      <c r="AS23" s="8">
        <f t="shared" si="23"/>
        <v>484</v>
      </c>
      <c r="AT23" s="8">
        <f t="shared" si="23"/>
        <v>484</v>
      </c>
      <c r="AU23" s="8">
        <f t="shared" si="23"/>
        <v>484</v>
      </c>
      <c r="AV23" s="8">
        <f t="shared" si="23"/>
        <v>484</v>
      </c>
      <c r="AW23" s="8">
        <f t="shared" si="23"/>
        <v>484</v>
      </c>
      <c r="AX23" s="8">
        <f t="shared" si="23"/>
        <v>484</v>
      </c>
      <c r="AY23" s="8">
        <f t="shared" si="23"/>
        <v>484</v>
      </c>
      <c r="AZ23" s="8">
        <f t="shared" si="23"/>
        <v>484</v>
      </c>
      <c r="BA23" s="8">
        <f t="shared" si="23"/>
        <v>484</v>
      </c>
      <c r="BB23" s="8">
        <f t="shared" si="23"/>
        <v>484</v>
      </c>
      <c r="BC23" s="8">
        <f t="shared" si="23"/>
        <v>532.4</v>
      </c>
      <c r="BD23" s="8">
        <f t="shared" si="23"/>
        <v>532.4</v>
      </c>
      <c r="BE23" s="8">
        <f t="shared" si="23"/>
        <v>532.4</v>
      </c>
      <c r="BF23" s="8">
        <f t="shared" si="23"/>
        <v>532.4</v>
      </c>
      <c r="BG23" s="8">
        <f t="shared" si="23"/>
        <v>532.4</v>
      </c>
      <c r="BH23" s="8">
        <f t="shared" si="23"/>
        <v>532.4</v>
      </c>
      <c r="BI23" s="8">
        <f t="shared" si="23"/>
        <v>532.4</v>
      </c>
      <c r="BJ23" s="8">
        <f t="shared" si="23"/>
        <v>532.4</v>
      </c>
      <c r="BK23" s="8">
        <f t="shared" si="23"/>
        <v>532.4</v>
      </c>
      <c r="BL23" s="8">
        <f t="shared" si="23"/>
        <v>532.4</v>
      </c>
      <c r="BM23" s="8">
        <f t="shared" si="23"/>
        <v>532.4</v>
      </c>
      <c r="BN23" s="8">
        <f t="shared" si="23"/>
        <v>532.4</v>
      </c>
      <c r="BO23" s="8">
        <f t="shared" si="23"/>
        <v>585.64</v>
      </c>
      <c r="BP23" s="8">
        <f t="shared" si="23"/>
        <v>585.64</v>
      </c>
      <c r="BQ23" s="8">
        <f t="shared" si="23"/>
        <v>585.64</v>
      </c>
      <c r="BR23" s="8">
        <f t="shared" si="23"/>
        <v>585.64</v>
      </c>
      <c r="BS23" s="8">
        <f t="shared" si="23"/>
        <v>585.64</v>
      </c>
      <c r="BT23" s="8">
        <f t="shared" si="23"/>
        <v>585.64</v>
      </c>
      <c r="BU23" s="8">
        <f t="shared" si="23"/>
        <v>585.64</v>
      </c>
      <c r="BV23" s="8">
        <f t="shared" si="23"/>
        <v>585.64</v>
      </c>
      <c r="BW23" s="8">
        <f t="shared" si="23"/>
        <v>585.64</v>
      </c>
      <c r="BX23" s="8">
        <f t="shared" si="23"/>
        <v>585.64</v>
      </c>
      <c r="BY23" s="8">
        <f t="shared" si="23"/>
        <v>585.64</v>
      </c>
      <c r="BZ23" s="8">
        <f t="shared" si="23"/>
        <v>585.64</v>
      </c>
      <c r="CA23" s="8">
        <f t="shared" si="23"/>
        <v>644.204</v>
      </c>
      <c r="CB23" s="8">
        <f t="shared" si="23"/>
        <v>644.204</v>
      </c>
      <c r="CC23" s="8">
        <f t="shared" si="23"/>
        <v>644.204</v>
      </c>
      <c r="CD23" s="8">
        <f t="shared" si="23"/>
        <v>644.204</v>
      </c>
      <c r="CE23" s="8">
        <f t="shared" si="23"/>
        <v>644.204</v>
      </c>
      <c r="CF23" s="8">
        <f t="shared" si="23"/>
        <v>644.204</v>
      </c>
      <c r="CG23" s="8">
        <f t="shared" si="23"/>
        <v>644.204</v>
      </c>
      <c r="CH23" s="8">
        <f t="shared" si="23"/>
        <v>644.204</v>
      </c>
      <c r="CI23" s="8">
        <f t="shared" si="23"/>
        <v>644.204</v>
      </c>
      <c r="CJ23" s="8">
        <f t="shared" si="23"/>
        <v>644.204</v>
      </c>
      <c r="CK23" s="8">
        <f t="shared" si="23"/>
        <v>644.204</v>
      </c>
      <c r="CL23" s="8">
        <f t="shared" si="23"/>
        <v>644.204</v>
      </c>
      <c r="CM23" s="8">
        <f t="shared" si="23"/>
        <v>708.6244</v>
      </c>
      <c r="CN23" s="8">
        <f t="shared" si="23"/>
        <v>708.6244</v>
      </c>
      <c r="CO23" s="8">
        <f t="shared" si="23"/>
        <v>708.6244</v>
      </c>
      <c r="CP23" s="8">
        <f t="shared" si="23"/>
        <v>708.6244</v>
      </c>
      <c r="CQ23" s="8">
        <f t="shared" si="23"/>
        <v>708.6244</v>
      </c>
      <c r="CR23" s="8">
        <f t="shared" si="23"/>
        <v>708.6244</v>
      </c>
      <c r="CS23" s="8">
        <f t="shared" si="23"/>
        <v>708.6244</v>
      </c>
      <c r="CT23" s="8">
        <f t="shared" si="23"/>
        <v>708.6244</v>
      </c>
      <c r="CU23" s="8">
        <f t="shared" si="23"/>
        <v>708.6244</v>
      </c>
      <c r="CV23" s="8">
        <f t="shared" si="23"/>
        <v>708.6244</v>
      </c>
      <c r="CW23" s="8">
        <f t="shared" si="23"/>
        <v>708.6244</v>
      </c>
      <c r="CX23" s="8">
        <f t="shared" si="23"/>
        <v>708.6244</v>
      </c>
      <c r="CY23" s="8">
        <f t="shared" si="23"/>
        <v>779.48684</v>
      </c>
      <c r="CZ23" s="8">
        <f t="shared" si="23"/>
        <v>779.48684</v>
      </c>
      <c r="DA23" s="8">
        <f t="shared" si="23"/>
        <v>779.48684</v>
      </c>
      <c r="DB23" s="8">
        <f t="shared" si="23"/>
        <v>779.48684</v>
      </c>
      <c r="DC23" s="8">
        <f t="shared" si="23"/>
        <v>779.48684</v>
      </c>
      <c r="DD23" s="8">
        <f t="shared" si="23"/>
        <v>779.48684</v>
      </c>
      <c r="DE23" s="8">
        <f t="shared" si="23"/>
        <v>779.48684</v>
      </c>
    </row>
    <row r="24">
      <c r="B24" s="37" t="s">
        <v>75</v>
      </c>
      <c r="C24" s="37" t="s">
        <v>74</v>
      </c>
      <c r="D24">
        <f t="shared" si="4"/>
        <v>0</v>
      </c>
      <c r="F24" s="4">
        <v>10.0</v>
      </c>
      <c r="G24" s="4">
        <v>1000.0</v>
      </c>
      <c r="H24" s="27">
        <v>0.1</v>
      </c>
      <c r="I24" s="36">
        <v>400.0</v>
      </c>
      <c r="J24">
        <f t="shared" ref="J24:DE24" si="24">IF(AND(J$1&gt;=$F24,J$1&lt;=$G24),IF(AND(MOD((J$1-$F24),12)=0,J$1&lt;&gt;$F24),(1+$H24)*I24,IF(I24=0,$I24,I24)),0)</f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 s="8">
        <f t="shared" si="24"/>
        <v>400</v>
      </c>
      <c r="T24" s="8">
        <f t="shared" si="24"/>
        <v>400</v>
      </c>
      <c r="U24" s="8">
        <f t="shared" si="24"/>
        <v>400</v>
      </c>
      <c r="V24" s="8">
        <f t="shared" si="24"/>
        <v>400</v>
      </c>
      <c r="W24" s="8">
        <f t="shared" si="24"/>
        <v>400</v>
      </c>
      <c r="X24" s="8">
        <f t="shared" si="24"/>
        <v>400</v>
      </c>
      <c r="Y24" s="8">
        <f t="shared" si="24"/>
        <v>400</v>
      </c>
      <c r="Z24" s="8">
        <f t="shared" si="24"/>
        <v>400</v>
      </c>
      <c r="AA24" s="8">
        <f t="shared" si="24"/>
        <v>400</v>
      </c>
      <c r="AB24" s="8">
        <f t="shared" si="24"/>
        <v>400</v>
      </c>
      <c r="AC24" s="8">
        <f t="shared" si="24"/>
        <v>400</v>
      </c>
      <c r="AD24" s="8">
        <f t="shared" si="24"/>
        <v>400</v>
      </c>
      <c r="AE24" s="8">
        <f t="shared" si="24"/>
        <v>440</v>
      </c>
      <c r="AF24" s="8">
        <f t="shared" si="24"/>
        <v>440</v>
      </c>
      <c r="AG24" s="8">
        <f t="shared" si="24"/>
        <v>440</v>
      </c>
      <c r="AH24" s="8">
        <f t="shared" si="24"/>
        <v>440</v>
      </c>
      <c r="AI24" s="8">
        <f t="shared" si="24"/>
        <v>440</v>
      </c>
      <c r="AJ24" s="8">
        <f t="shared" si="24"/>
        <v>440</v>
      </c>
      <c r="AK24" s="8">
        <f t="shared" si="24"/>
        <v>440</v>
      </c>
      <c r="AL24" s="8">
        <f t="shared" si="24"/>
        <v>440</v>
      </c>
      <c r="AM24" s="8">
        <f t="shared" si="24"/>
        <v>440</v>
      </c>
      <c r="AN24" s="8">
        <f t="shared" si="24"/>
        <v>440</v>
      </c>
      <c r="AO24" s="8">
        <f t="shared" si="24"/>
        <v>440</v>
      </c>
      <c r="AP24" s="8">
        <f t="shared" si="24"/>
        <v>440</v>
      </c>
      <c r="AQ24" s="8">
        <f t="shared" si="24"/>
        <v>484</v>
      </c>
      <c r="AR24" s="8">
        <f t="shared" si="24"/>
        <v>484</v>
      </c>
      <c r="AS24" s="8">
        <f t="shared" si="24"/>
        <v>484</v>
      </c>
      <c r="AT24" s="8">
        <f t="shared" si="24"/>
        <v>484</v>
      </c>
      <c r="AU24" s="8">
        <f t="shared" si="24"/>
        <v>484</v>
      </c>
      <c r="AV24" s="8">
        <f t="shared" si="24"/>
        <v>484</v>
      </c>
      <c r="AW24" s="8">
        <f t="shared" si="24"/>
        <v>484</v>
      </c>
      <c r="AX24" s="8">
        <f t="shared" si="24"/>
        <v>484</v>
      </c>
      <c r="AY24" s="8">
        <f t="shared" si="24"/>
        <v>484</v>
      </c>
      <c r="AZ24" s="8">
        <f t="shared" si="24"/>
        <v>484</v>
      </c>
      <c r="BA24" s="8">
        <f t="shared" si="24"/>
        <v>484</v>
      </c>
      <c r="BB24" s="8">
        <f t="shared" si="24"/>
        <v>484</v>
      </c>
      <c r="BC24" s="8">
        <f t="shared" si="24"/>
        <v>532.4</v>
      </c>
      <c r="BD24" s="8">
        <f t="shared" si="24"/>
        <v>532.4</v>
      </c>
      <c r="BE24" s="8">
        <f t="shared" si="24"/>
        <v>532.4</v>
      </c>
      <c r="BF24" s="8">
        <f t="shared" si="24"/>
        <v>532.4</v>
      </c>
      <c r="BG24" s="8">
        <f t="shared" si="24"/>
        <v>532.4</v>
      </c>
      <c r="BH24" s="8">
        <f t="shared" si="24"/>
        <v>532.4</v>
      </c>
      <c r="BI24" s="8">
        <f t="shared" si="24"/>
        <v>532.4</v>
      </c>
      <c r="BJ24" s="8">
        <f t="shared" si="24"/>
        <v>532.4</v>
      </c>
      <c r="BK24" s="8">
        <f t="shared" si="24"/>
        <v>532.4</v>
      </c>
      <c r="BL24" s="8">
        <f t="shared" si="24"/>
        <v>532.4</v>
      </c>
      <c r="BM24" s="8">
        <f t="shared" si="24"/>
        <v>532.4</v>
      </c>
      <c r="BN24" s="8">
        <f t="shared" si="24"/>
        <v>532.4</v>
      </c>
      <c r="BO24" s="8">
        <f t="shared" si="24"/>
        <v>585.64</v>
      </c>
      <c r="BP24" s="8">
        <f t="shared" si="24"/>
        <v>585.64</v>
      </c>
      <c r="BQ24" s="8">
        <f t="shared" si="24"/>
        <v>585.64</v>
      </c>
      <c r="BR24" s="8">
        <f t="shared" si="24"/>
        <v>585.64</v>
      </c>
      <c r="BS24" s="8">
        <f t="shared" si="24"/>
        <v>585.64</v>
      </c>
      <c r="BT24" s="8">
        <f t="shared" si="24"/>
        <v>585.64</v>
      </c>
      <c r="BU24" s="8">
        <f t="shared" si="24"/>
        <v>585.64</v>
      </c>
      <c r="BV24" s="8">
        <f t="shared" si="24"/>
        <v>585.64</v>
      </c>
      <c r="BW24" s="8">
        <f t="shared" si="24"/>
        <v>585.64</v>
      </c>
      <c r="BX24" s="8">
        <f t="shared" si="24"/>
        <v>585.64</v>
      </c>
      <c r="BY24" s="8">
        <f t="shared" si="24"/>
        <v>585.64</v>
      </c>
      <c r="BZ24" s="8">
        <f t="shared" si="24"/>
        <v>585.64</v>
      </c>
      <c r="CA24" s="8">
        <f t="shared" si="24"/>
        <v>644.204</v>
      </c>
      <c r="CB24" s="8">
        <f t="shared" si="24"/>
        <v>644.204</v>
      </c>
      <c r="CC24" s="8">
        <f t="shared" si="24"/>
        <v>644.204</v>
      </c>
      <c r="CD24" s="8">
        <f t="shared" si="24"/>
        <v>644.204</v>
      </c>
      <c r="CE24" s="8">
        <f t="shared" si="24"/>
        <v>644.204</v>
      </c>
      <c r="CF24" s="8">
        <f t="shared" si="24"/>
        <v>644.204</v>
      </c>
      <c r="CG24" s="8">
        <f t="shared" si="24"/>
        <v>644.204</v>
      </c>
      <c r="CH24" s="8">
        <f t="shared" si="24"/>
        <v>644.204</v>
      </c>
      <c r="CI24" s="8">
        <f t="shared" si="24"/>
        <v>644.204</v>
      </c>
      <c r="CJ24" s="8">
        <f t="shared" si="24"/>
        <v>644.204</v>
      </c>
      <c r="CK24" s="8">
        <f t="shared" si="24"/>
        <v>644.204</v>
      </c>
      <c r="CL24" s="8">
        <f t="shared" si="24"/>
        <v>644.204</v>
      </c>
      <c r="CM24" s="8">
        <f t="shared" si="24"/>
        <v>708.6244</v>
      </c>
      <c r="CN24" s="8">
        <f t="shared" si="24"/>
        <v>708.6244</v>
      </c>
      <c r="CO24" s="8">
        <f t="shared" si="24"/>
        <v>708.6244</v>
      </c>
      <c r="CP24" s="8">
        <f t="shared" si="24"/>
        <v>708.6244</v>
      </c>
      <c r="CQ24" s="8">
        <f t="shared" si="24"/>
        <v>708.6244</v>
      </c>
      <c r="CR24" s="8">
        <f t="shared" si="24"/>
        <v>708.6244</v>
      </c>
      <c r="CS24" s="8">
        <f t="shared" si="24"/>
        <v>708.6244</v>
      </c>
      <c r="CT24" s="8">
        <f t="shared" si="24"/>
        <v>708.6244</v>
      </c>
      <c r="CU24" s="8">
        <f t="shared" si="24"/>
        <v>708.6244</v>
      </c>
      <c r="CV24" s="8">
        <f t="shared" si="24"/>
        <v>708.6244</v>
      </c>
      <c r="CW24" s="8">
        <f t="shared" si="24"/>
        <v>708.6244</v>
      </c>
      <c r="CX24" s="8">
        <f t="shared" si="24"/>
        <v>708.6244</v>
      </c>
      <c r="CY24" s="8">
        <f t="shared" si="24"/>
        <v>779.48684</v>
      </c>
      <c r="CZ24" s="8">
        <f t="shared" si="24"/>
        <v>779.48684</v>
      </c>
      <c r="DA24" s="8">
        <f t="shared" si="24"/>
        <v>779.48684</v>
      </c>
      <c r="DB24" s="8">
        <f t="shared" si="24"/>
        <v>779.48684</v>
      </c>
      <c r="DC24" s="8">
        <f t="shared" si="24"/>
        <v>779.48684</v>
      </c>
      <c r="DD24" s="8">
        <f t="shared" si="24"/>
        <v>779.48684</v>
      </c>
      <c r="DE24" s="8">
        <f t="shared" si="24"/>
        <v>779.48684</v>
      </c>
    </row>
    <row r="25">
      <c r="B25" s="37" t="s">
        <v>75</v>
      </c>
      <c r="C25" s="37" t="s">
        <v>74</v>
      </c>
      <c r="D25">
        <f t="shared" si="4"/>
        <v>0</v>
      </c>
      <c r="F25" s="4">
        <v>10.0</v>
      </c>
      <c r="G25" s="4">
        <v>1000.0</v>
      </c>
      <c r="H25" s="27">
        <v>0.1</v>
      </c>
      <c r="I25" s="36">
        <v>400.0</v>
      </c>
      <c r="J25">
        <f t="shared" ref="J25:DE25" si="25">IF(AND(J$1&gt;=$F25,J$1&lt;=$G25),IF(AND(MOD((J$1-$F25),12)=0,J$1&lt;&gt;$F25),(1+$H25)*I25,IF(I25=0,$I25,I25)),0)</f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 s="8">
        <f t="shared" si="25"/>
        <v>400</v>
      </c>
      <c r="T25" s="8">
        <f t="shared" si="25"/>
        <v>400</v>
      </c>
      <c r="U25" s="8">
        <f t="shared" si="25"/>
        <v>400</v>
      </c>
      <c r="V25" s="8">
        <f t="shared" si="25"/>
        <v>400</v>
      </c>
      <c r="W25" s="8">
        <f t="shared" si="25"/>
        <v>400</v>
      </c>
      <c r="X25" s="8">
        <f t="shared" si="25"/>
        <v>400</v>
      </c>
      <c r="Y25" s="8">
        <f t="shared" si="25"/>
        <v>400</v>
      </c>
      <c r="Z25" s="8">
        <f t="shared" si="25"/>
        <v>400</v>
      </c>
      <c r="AA25" s="8">
        <f t="shared" si="25"/>
        <v>400</v>
      </c>
      <c r="AB25" s="8">
        <f t="shared" si="25"/>
        <v>400</v>
      </c>
      <c r="AC25" s="8">
        <f t="shared" si="25"/>
        <v>400</v>
      </c>
      <c r="AD25" s="8">
        <f t="shared" si="25"/>
        <v>400</v>
      </c>
      <c r="AE25" s="8">
        <f t="shared" si="25"/>
        <v>440</v>
      </c>
      <c r="AF25" s="8">
        <f t="shared" si="25"/>
        <v>440</v>
      </c>
      <c r="AG25" s="8">
        <f t="shared" si="25"/>
        <v>440</v>
      </c>
      <c r="AH25" s="8">
        <f t="shared" si="25"/>
        <v>440</v>
      </c>
      <c r="AI25" s="8">
        <f t="shared" si="25"/>
        <v>440</v>
      </c>
      <c r="AJ25" s="8">
        <f t="shared" si="25"/>
        <v>440</v>
      </c>
      <c r="AK25" s="8">
        <f t="shared" si="25"/>
        <v>440</v>
      </c>
      <c r="AL25" s="8">
        <f t="shared" si="25"/>
        <v>440</v>
      </c>
      <c r="AM25" s="8">
        <f t="shared" si="25"/>
        <v>440</v>
      </c>
      <c r="AN25" s="8">
        <f t="shared" si="25"/>
        <v>440</v>
      </c>
      <c r="AO25" s="8">
        <f t="shared" si="25"/>
        <v>440</v>
      </c>
      <c r="AP25" s="8">
        <f t="shared" si="25"/>
        <v>440</v>
      </c>
      <c r="AQ25" s="8">
        <f t="shared" si="25"/>
        <v>484</v>
      </c>
      <c r="AR25" s="8">
        <f t="shared" si="25"/>
        <v>484</v>
      </c>
      <c r="AS25" s="8">
        <f t="shared" si="25"/>
        <v>484</v>
      </c>
      <c r="AT25" s="8">
        <f t="shared" si="25"/>
        <v>484</v>
      </c>
      <c r="AU25" s="8">
        <f t="shared" si="25"/>
        <v>484</v>
      </c>
      <c r="AV25" s="8">
        <f t="shared" si="25"/>
        <v>484</v>
      </c>
      <c r="AW25" s="8">
        <f t="shared" si="25"/>
        <v>484</v>
      </c>
      <c r="AX25" s="8">
        <f t="shared" si="25"/>
        <v>484</v>
      </c>
      <c r="AY25" s="8">
        <f t="shared" si="25"/>
        <v>484</v>
      </c>
      <c r="AZ25" s="8">
        <f t="shared" si="25"/>
        <v>484</v>
      </c>
      <c r="BA25" s="8">
        <f t="shared" si="25"/>
        <v>484</v>
      </c>
      <c r="BB25" s="8">
        <f t="shared" si="25"/>
        <v>484</v>
      </c>
      <c r="BC25" s="8">
        <f t="shared" si="25"/>
        <v>532.4</v>
      </c>
      <c r="BD25" s="8">
        <f t="shared" si="25"/>
        <v>532.4</v>
      </c>
      <c r="BE25" s="8">
        <f t="shared" si="25"/>
        <v>532.4</v>
      </c>
      <c r="BF25" s="8">
        <f t="shared" si="25"/>
        <v>532.4</v>
      </c>
      <c r="BG25" s="8">
        <f t="shared" si="25"/>
        <v>532.4</v>
      </c>
      <c r="BH25" s="8">
        <f t="shared" si="25"/>
        <v>532.4</v>
      </c>
      <c r="BI25" s="8">
        <f t="shared" si="25"/>
        <v>532.4</v>
      </c>
      <c r="BJ25" s="8">
        <f t="shared" si="25"/>
        <v>532.4</v>
      </c>
      <c r="BK25" s="8">
        <f t="shared" si="25"/>
        <v>532.4</v>
      </c>
      <c r="BL25" s="8">
        <f t="shared" si="25"/>
        <v>532.4</v>
      </c>
      <c r="BM25" s="8">
        <f t="shared" si="25"/>
        <v>532.4</v>
      </c>
      <c r="BN25" s="8">
        <f t="shared" si="25"/>
        <v>532.4</v>
      </c>
      <c r="BO25" s="8">
        <f t="shared" si="25"/>
        <v>585.64</v>
      </c>
      <c r="BP25" s="8">
        <f t="shared" si="25"/>
        <v>585.64</v>
      </c>
      <c r="BQ25" s="8">
        <f t="shared" si="25"/>
        <v>585.64</v>
      </c>
      <c r="BR25" s="8">
        <f t="shared" si="25"/>
        <v>585.64</v>
      </c>
      <c r="BS25" s="8">
        <f t="shared" si="25"/>
        <v>585.64</v>
      </c>
      <c r="BT25" s="8">
        <f t="shared" si="25"/>
        <v>585.64</v>
      </c>
      <c r="BU25" s="8">
        <f t="shared" si="25"/>
        <v>585.64</v>
      </c>
      <c r="BV25" s="8">
        <f t="shared" si="25"/>
        <v>585.64</v>
      </c>
      <c r="BW25" s="8">
        <f t="shared" si="25"/>
        <v>585.64</v>
      </c>
      <c r="BX25" s="8">
        <f t="shared" si="25"/>
        <v>585.64</v>
      </c>
      <c r="BY25" s="8">
        <f t="shared" si="25"/>
        <v>585.64</v>
      </c>
      <c r="BZ25" s="8">
        <f t="shared" si="25"/>
        <v>585.64</v>
      </c>
      <c r="CA25" s="8">
        <f t="shared" si="25"/>
        <v>644.204</v>
      </c>
      <c r="CB25" s="8">
        <f t="shared" si="25"/>
        <v>644.204</v>
      </c>
      <c r="CC25" s="8">
        <f t="shared" si="25"/>
        <v>644.204</v>
      </c>
      <c r="CD25" s="8">
        <f t="shared" si="25"/>
        <v>644.204</v>
      </c>
      <c r="CE25" s="8">
        <f t="shared" si="25"/>
        <v>644.204</v>
      </c>
      <c r="CF25" s="8">
        <f t="shared" si="25"/>
        <v>644.204</v>
      </c>
      <c r="CG25" s="8">
        <f t="shared" si="25"/>
        <v>644.204</v>
      </c>
      <c r="CH25" s="8">
        <f t="shared" si="25"/>
        <v>644.204</v>
      </c>
      <c r="CI25" s="8">
        <f t="shared" si="25"/>
        <v>644.204</v>
      </c>
      <c r="CJ25" s="8">
        <f t="shared" si="25"/>
        <v>644.204</v>
      </c>
      <c r="CK25" s="8">
        <f t="shared" si="25"/>
        <v>644.204</v>
      </c>
      <c r="CL25" s="8">
        <f t="shared" si="25"/>
        <v>644.204</v>
      </c>
      <c r="CM25" s="8">
        <f t="shared" si="25"/>
        <v>708.6244</v>
      </c>
      <c r="CN25" s="8">
        <f t="shared" si="25"/>
        <v>708.6244</v>
      </c>
      <c r="CO25" s="8">
        <f t="shared" si="25"/>
        <v>708.6244</v>
      </c>
      <c r="CP25" s="8">
        <f t="shared" si="25"/>
        <v>708.6244</v>
      </c>
      <c r="CQ25" s="8">
        <f t="shared" si="25"/>
        <v>708.6244</v>
      </c>
      <c r="CR25" s="8">
        <f t="shared" si="25"/>
        <v>708.6244</v>
      </c>
      <c r="CS25" s="8">
        <f t="shared" si="25"/>
        <v>708.6244</v>
      </c>
      <c r="CT25" s="8">
        <f t="shared" si="25"/>
        <v>708.6244</v>
      </c>
      <c r="CU25" s="8">
        <f t="shared" si="25"/>
        <v>708.6244</v>
      </c>
      <c r="CV25" s="8">
        <f t="shared" si="25"/>
        <v>708.6244</v>
      </c>
      <c r="CW25" s="8">
        <f t="shared" si="25"/>
        <v>708.6244</v>
      </c>
      <c r="CX25" s="8">
        <f t="shared" si="25"/>
        <v>708.6244</v>
      </c>
      <c r="CY25" s="8">
        <f t="shared" si="25"/>
        <v>779.48684</v>
      </c>
      <c r="CZ25" s="8">
        <f t="shared" si="25"/>
        <v>779.48684</v>
      </c>
      <c r="DA25" s="8">
        <f t="shared" si="25"/>
        <v>779.48684</v>
      </c>
      <c r="DB25" s="8">
        <f t="shared" si="25"/>
        <v>779.48684</v>
      </c>
      <c r="DC25" s="8">
        <f t="shared" si="25"/>
        <v>779.48684</v>
      </c>
      <c r="DD25" s="8">
        <f t="shared" si="25"/>
        <v>779.48684</v>
      </c>
      <c r="DE25" s="8">
        <f t="shared" si="25"/>
        <v>779.48684</v>
      </c>
    </row>
    <row r="26">
      <c r="A26" s="41" t="s">
        <v>76</v>
      </c>
      <c r="B26" s="37" t="s">
        <v>77</v>
      </c>
      <c r="C26" s="37" t="s">
        <v>58</v>
      </c>
      <c r="D26">
        <f t="shared" si="4"/>
        <v>4</v>
      </c>
      <c r="F26" s="4">
        <v>15.0</v>
      </c>
      <c r="G26" s="4">
        <v>1000.0</v>
      </c>
      <c r="H26" s="27">
        <v>0.1</v>
      </c>
      <c r="I26" s="36">
        <v>3000.0</v>
      </c>
      <c r="J26">
        <f t="shared" ref="J26:DE26" si="26">IF(AND(J$1&gt;=$F26,J$1&lt;=$G26),IF(AND(MOD((J$1-$F26),12)=0,J$1&lt;&gt;$F26),(1+$H26)*I26,IF(I26=0,$I26,I26)),0)</f>
        <v>0</v>
      </c>
      <c r="K26">
        <f t="shared" si="26"/>
        <v>0</v>
      </c>
      <c r="L26">
        <f t="shared" si="26"/>
        <v>0</v>
      </c>
      <c r="M26">
        <f t="shared" si="26"/>
        <v>0</v>
      </c>
      <c r="N26">
        <f t="shared" si="26"/>
        <v>0</v>
      </c>
      <c r="O26">
        <f t="shared" si="26"/>
        <v>0</v>
      </c>
      <c r="P26">
        <f t="shared" si="26"/>
        <v>0</v>
      </c>
      <c r="Q26">
        <f t="shared" si="26"/>
        <v>0</v>
      </c>
      <c r="R26">
        <f t="shared" si="26"/>
        <v>0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6"/>
        <v>0</v>
      </c>
      <c r="X26" s="8">
        <f t="shared" si="26"/>
        <v>3000</v>
      </c>
      <c r="Y26" s="8">
        <f t="shared" si="26"/>
        <v>3000</v>
      </c>
      <c r="Z26" s="8">
        <f t="shared" si="26"/>
        <v>3000</v>
      </c>
      <c r="AA26" s="8">
        <f t="shared" si="26"/>
        <v>3000</v>
      </c>
      <c r="AB26" s="8">
        <f t="shared" si="26"/>
        <v>3000</v>
      </c>
      <c r="AC26" s="8">
        <f t="shared" si="26"/>
        <v>3000</v>
      </c>
      <c r="AD26" s="8">
        <f t="shared" si="26"/>
        <v>3000</v>
      </c>
      <c r="AE26" s="8">
        <f t="shared" si="26"/>
        <v>3000</v>
      </c>
      <c r="AF26" s="8">
        <f t="shared" si="26"/>
        <v>3000</v>
      </c>
      <c r="AG26" s="8">
        <f t="shared" si="26"/>
        <v>3000</v>
      </c>
      <c r="AH26" s="8">
        <f t="shared" si="26"/>
        <v>3000</v>
      </c>
      <c r="AI26" s="8">
        <f t="shared" si="26"/>
        <v>3000</v>
      </c>
      <c r="AJ26" s="8">
        <f t="shared" si="26"/>
        <v>3300</v>
      </c>
      <c r="AK26" s="8">
        <f t="shared" si="26"/>
        <v>3300</v>
      </c>
      <c r="AL26" s="8">
        <f t="shared" si="26"/>
        <v>3300</v>
      </c>
      <c r="AM26" s="8">
        <f t="shared" si="26"/>
        <v>3300</v>
      </c>
      <c r="AN26" s="8">
        <f t="shared" si="26"/>
        <v>3300</v>
      </c>
      <c r="AO26" s="8">
        <f t="shared" si="26"/>
        <v>3300</v>
      </c>
      <c r="AP26" s="8">
        <f t="shared" si="26"/>
        <v>3300</v>
      </c>
      <c r="AQ26" s="8">
        <f t="shared" si="26"/>
        <v>3300</v>
      </c>
      <c r="AR26" s="8">
        <f t="shared" si="26"/>
        <v>3300</v>
      </c>
      <c r="AS26" s="8">
        <f t="shared" si="26"/>
        <v>3300</v>
      </c>
      <c r="AT26" s="8">
        <f t="shared" si="26"/>
        <v>3300</v>
      </c>
      <c r="AU26" s="8">
        <f t="shared" si="26"/>
        <v>3300</v>
      </c>
      <c r="AV26" s="8">
        <f t="shared" si="26"/>
        <v>3630</v>
      </c>
      <c r="AW26" s="8">
        <f t="shared" si="26"/>
        <v>3630</v>
      </c>
      <c r="AX26" s="8">
        <f t="shared" si="26"/>
        <v>3630</v>
      </c>
      <c r="AY26" s="8">
        <f t="shared" si="26"/>
        <v>3630</v>
      </c>
      <c r="AZ26" s="8">
        <f t="shared" si="26"/>
        <v>3630</v>
      </c>
      <c r="BA26" s="8">
        <f t="shared" si="26"/>
        <v>3630</v>
      </c>
      <c r="BB26" s="8">
        <f t="shared" si="26"/>
        <v>3630</v>
      </c>
      <c r="BC26" s="8">
        <f t="shared" si="26"/>
        <v>3630</v>
      </c>
      <c r="BD26" s="8">
        <f t="shared" si="26"/>
        <v>3630</v>
      </c>
      <c r="BE26" s="8">
        <f t="shared" si="26"/>
        <v>3630</v>
      </c>
      <c r="BF26" s="8">
        <f t="shared" si="26"/>
        <v>3630</v>
      </c>
      <c r="BG26" s="8">
        <f t="shared" si="26"/>
        <v>3630</v>
      </c>
      <c r="BH26" s="8">
        <f t="shared" si="26"/>
        <v>3993</v>
      </c>
      <c r="BI26" s="8">
        <f t="shared" si="26"/>
        <v>3993</v>
      </c>
      <c r="BJ26" s="8">
        <f t="shared" si="26"/>
        <v>3993</v>
      </c>
      <c r="BK26" s="8">
        <f t="shared" si="26"/>
        <v>3993</v>
      </c>
      <c r="BL26" s="8">
        <f t="shared" si="26"/>
        <v>3993</v>
      </c>
      <c r="BM26" s="8">
        <f t="shared" si="26"/>
        <v>3993</v>
      </c>
      <c r="BN26" s="8">
        <f t="shared" si="26"/>
        <v>3993</v>
      </c>
      <c r="BO26" s="8">
        <f t="shared" si="26"/>
        <v>3993</v>
      </c>
      <c r="BP26" s="8">
        <f t="shared" si="26"/>
        <v>3993</v>
      </c>
      <c r="BQ26" s="8">
        <f t="shared" si="26"/>
        <v>3993</v>
      </c>
      <c r="BR26" s="8">
        <f t="shared" si="26"/>
        <v>3993</v>
      </c>
      <c r="BS26" s="8">
        <f t="shared" si="26"/>
        <v>3993</v>
      </c>
      <c r="BT26" s="8">
        <f t="shared" si="26"/>
        <v>4392.3</v>
      </c>
      <c r="BU26" s="8">
        <f t="shared" si="26"/>
        <v>4392.3</v>
      </c>
      <c r="BV26" s="8">
        <f t="shared" si="26"/>
        <v>4392.3</v>
      </c>
      <c r="BW26" s="8">
        <f t="shared" si="26"/>
        <v>4392.3</v>
      </c>
      <c r="BX26" s="8">
        <f t="shared" si="26"/>
        <v>4392.3</v>
      </c>
      <c r="BY26" s="8">
        <f t="shared" si="26"/>
        <v>4392.3</v>
      </c>
      <c r="BZ26" s="8">
        <f t="shared" si="26"/>
        <v>4392.3</v>
      </c>
      <c r="CA26" s="8">
        <f t="shared" si="26"/>
        <v>4392.3</v>
      </c>
      <c r="CB26" s="8">
        <f t="shared" si="26"/>
        <v>4392.3</v>
      </c>
      <c r="CC26" s="8">
        <f t="shared" si="26"/>
        <v>4392.3</v>
      </c>
      <c r="CD26" s="8">
        <f t="shared" si="26"/>
        <v>4392.3</v>
      </c>
      <c r="CE26" s="8">
        <f t="shared" si="26"/>
        <v>4392.3</v>
      </c>
      <c r="CF26" s="8">
        <f t="shared" si="26"/>
        <v>4831.53</v>
      </c>
      <c r="CG26" s="8">
        <f t="shared" si="26"/>
        <v>4831.53</v>
      </c>
      <c r="CH26" s="8">
        <f t="shared" si="26"/>
        <v>4831.53</v>
      </c>
      <c r="CI26" s="8">
        <f t="shared" si="26"/>
        <v>4831.53</v>
      </c>
      <c r="CJ26" s="8">
        <f t="shared" si="26"/>
        <v>4831.53</v>
      </c>
      <c r="CK26" s="8">
        <f t="shared" si="26"/>
        <v>4831.53</v>
      </c>
      <c r="CL26" s="8">
        <f t="shared" si="26"/>
        <v>4831.53</v>
      </c>
      <c r="CM26" s="8">
        <f t="shared" si="26"/>
        <v>4831.53</v>
      </c>
      <c r="CN26" s="8">
        <f t="shared" si="26"/>
        <v>4831.53</v>
      </c>
      <c r="CO26" s="8">
        <f t="shared" si="26"/>
        <v>4831.53</v>
      </c>
      <c r="CP26" s="8">
        <f t="shared" si="26"/>
        <v>4831.53</v>
      </c>
      <c r="CQ26" s="8">
        <f t="shared" si="26"/>
        <v>4831.53</v>
      </c>
      <c r="CR26" s="8">
        <f t="shared" si="26"/>
        <v>5314.683</v>
      </c>
      <c r="CS26" s="8">
        <f t="shared" si="26"/>
        <v>5314.683</v>
      </c>
      <c r="CT26" s="8">
        <f t="shared" si="26"/>
        <v>5314.683</v>
      </c>
      <c r="CU26" s="8">
        <f t="shared" si="26"/>
        <v>5314.683</v>
      </c>
      <c r="CV26" s="8">
        <f t="shared" si="26"/>
        <v>5314.683</v>
      </c>
      <c r="CW26" s="8">
        <f t="shared" si="26"/>
        <v>5314.683</v>
      </c>
      <c r="CX26" s="8">
        <f t="shared" si="26"/>
        <v>5314.683</v>
      </c>
      <c r="CY26" s="8">
        <f t="shared" si="26"/>
        <v>5314.683</v>
      </c>
      <c r="CZ26" s="8">
        <f t="shared" si="26"/>
        <v>5314.683</v>
      </c>
      <c r="DA26" s="8">
        <f t="shared" si="26"/>
        <v>5314.683</v>
      </c>
      <c r="DB26" s="8">
        <f t="shared" si="26"/>
        <v>5314.683</v>
      </c>
      <c r="DC26" s="8">
        <f t="shared" si="26"/>
        <v>5314.683</v>
      </c>
      <c r="DD26" s="8">
        <f t="shared" si="26"/>
        <v>5846.1513</v>
      </c>
      <c r="DE26" s="8">
        <f t="shared" si="26"/>
        <v>5846.1513</v>
      </c>
    </row>
    <row r="27">
      <c r="B27" s="37" t="s">
        <v>66</v>
      </c>
      <c r="C27" s="37" t="s">
        <v>77</v>
      </c>
      <c r="D27">
        <f t="shared" si="4"/>
        <v>0</v>
      </c>
      <c r="F27" s="4">
        <v>15.0</v>
      </c>
      <c r="G27" s="4">
        <v>1000.0</v>
      </c>
      <c r="H27" s="27">
        <v>0.1</v>
      </c>
      <c r="I27" s="36">
        <v>2000.0</v>
      </c>
      <c r="J27">
        <f t="shared" ref="J27:DE27" si="27">IF(AND(J$1&gt;=$F27,J$1&lt;=$G27),IF(AND(MOD((J$1-$F27),12)=0,J$1&lt;&gt;$F27),(1+$H27)*I27,IF(I27=0,$I27,I27)),0)</f>
        <v>0</v>
      </c>
      <c r="K27">
        <f t="shared" si="27"/>
        <v>0</v>
      </c>
      <c r="L27">
        <f t="shared" si="27"/>
        <v>0</v>
      </c>
      <c r="M27">
        <f t="shared" si="27"/>
        <v>0</v>
      </c>
      <c r="N27">
        <f t="shared" si="27"/>
        <v>0</v>
      </c>
      <c r="O27">
        <f t="shared" si="27"/>
        <v>0</v>
      </c>
      <c r="P27">
        <f t="shared" si="27"/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 s="8">
        <f t="shared" si="27"/>
        <v>2000</v>
      </c>
      <c r="Y27" s="8">
        <f t="shared" si="27"/>
        <v>2000</v>
      </c>
      <c r="Z27" s="8">
        <f t="shared" si="27"/>
        <v>2000</v>
      </c>
      <c r="AA27" s="8">
        <f t="shared" si="27"/>
        <v>2000</v>
      </c>
      <c r="AB27" s="8">
        <f t="shared" si="27"/>
        <v>2000</v>
      </c>
      <c r="AC27" s="8">
        <f t="shared" si="27"/>
        <v>2000</v>
      </c>
      <c r="AD27" s="8">
        <f t="shared" si="27"/>
        <v>2000</v>
      </c>
      <c r="AE27" s="8">
        <f t="shared" si="27"/>
        <v>2000</v>
      </c>
      <c r="AF27" s="8">
        <f t="shared" si="27"/>
        <v>2000</v>
      </c>
      <c r="AG27" s="8">
        <f t="shared" si="27"/>
        <v>2000</v>
      </c>
      <c r="AH27" s="8">
        <f t="shared" si="27"/>
        <v>2000</v>
      </c>
      <c r="AI27" s="8">
        <f t="shared" si="27"/>
        <v>2000</v>
      </c>
      <c r="AJ27" s="8">
        <f t="shared" si="27"/>
        <v>2200</v>
      </c>
      <c r="AK27" s="8">
        <f t="shared" si="27"/>
        <v>2200</v>
      </c>
      <c r="AL27" s="8">
        <f t="shared" si="27"/>
        <v>2200</v>
      </c>
      <c r="AM27" s="8">
        <f t="shared" si="27"/>
        <v>2200</v>
      </c>
      <c r="AN27" s="8">
        <f t="shared" si="27"/>
        <v>2200</v>
      </c>
      <c r="AO27" s="8">
        <f t="shared" si="27"/>
        <v>2200</v>
      </c>
      <c r="AP27" s="8">
        <f t="shared" si="27"/>
        <v>2200</v>
      </c>
      <c r="AQ27" s="8">
        <f t="shared" si="27"/>
        <v>2200</v>
      </c>
      <c r="AR27" s="8">
        <f t="shared" si="27"/>
        <v>2200</v>
      </c>
      <c r="AS27" s="8">
        <f t="shared" si="27"/>
        <v>2200</v>
      </c>
      <c r="AT27" s="8">
        <f t="shared" si="27"/>
        <v>2200</v>
      </c>
      <c r="AU27" s="8">
        <f t="shared" si="27"/>
        <v>2200</v>
      </c>
      <c r="AV27" s="8">
        <f t="shared" si="27"/>
        <v>2420</v>
      </c>
      <c r="AW27" s="8">
        <f t="shared" si="27"/>
        <v>2420</v>
      </c>
      <c r="AX27" s="8">
        <f t="shared" si="27"/>
        <v>2420</v>
      </c>
      <c r="AY27" s="8">
        <f t="shared" si="27"/>
        <v>2420</v>
      </c>
      <c r="AZ27" s="8">
        <f t="shared" si="27"/>
        <v>2420</v>
      </c>
      <c r="BA27" s="8">
        <f t="shared" si="27"/>
        <v>2420</v>
      </c>
      <c r="BB27" s="8">
        <f t="shared" si="27"/>
        <v>2420</v>
      </c>
      <c r="BC27" s="8">
        <f t="shared" si="27"/>
        <v>2420</v>
      </c>
      <c r="BD27" s="8">
        <f t="shared" si="27"/>
        <v>2420</v>
      </c>
      <c r="BE27" s="8">
        <f t="shared" si="27"/>
        <v>2420</v>
      </c>
      <c r="BF27" s="8">
        <f t="shared" si="27"/>
        <v>2420</v>
      </c>
      <c r="BG27" s="8">
        <f t="shared" si="27"/>
        <v>2420</v>
      </c>
      <c r="BH27" s="8">
        <f t="shared" si="27"/>
        <v>2662</v>
      </c>
      <c r="BI27" s="8">
        <f t="shared" si="27"/>
        <v>2662</v>
      </c>
      <c r="BJ27" s="8">
        <f t="shared" si="27"/>
        <v>2662</v>
      </c>
      <c r="BK27" s="8">
        <f t="shared" si="27"/>
        <v>2662</v>
      </c>
      <c r="BL27" s="8">
        <f t="shared" si="27"/>
        <v>2662</v>
      </c>
      <c r="BM27" s="8">
        <f t="shared" si="27"/>
        <v>2662</v>
      </c>
      <c r="BN27" s="8">
        <f t="shared" si="27"/>
        <v>2662</v>
      </c>
      <c r="BO27" s="8">
        <f t="shared" si="27"/>
        <v>2662</v>
      </c>
      <c r="BP27" s="8">
        <f t="shared" si="27"/>
        <v>2662</v>
      </c>
      <c r="BQ27" s="8">
        <f t="shared" si="27"/>
        <v>2662</v>
      </c>
      <c r="BR27" s="8">
        <f t="shared" si="27"/>
        <v>2662</v>
      </c>
      <c r="BS27" s="8">
        <f t="shared" si="27"/>
        <v>2662</v>
      </c>
      <c r="BT27" s="8">
        <f t="shared" si="27"/>
        <v>2928.2</v>
      </c>
      <c r="BU27" s="8">
        <f t="shared" si="27"/>
        <v>2928.2</v>
      </c>
      <c r="BV27" s="8">
        <f t="shared" si="27"/>
        <v>2928.2</v>
      </c>
      <c r="BW27" s="8">
        <f t="shared" si="27"/>
        <v>2928.2</v>
      </c>
      <c r="BX27" s="8">
        <f t="shared" si="27"/>
        <v>2928.2</v>
      </c>
      <c r="BY27" s="8">
        <f t="shared" si="27"/>
        <v>2928.2</v>
      </c>
      <c r="BZ27" s="8">
        <f t="shared" si="27"/>
        <v>2928.2</v>
      </c>
      <c r="CA27" s="8">
        <f t="shared" si="27"/>
        <v>2928.2</v>
      </c>
      <c r="CB27" s="8">
        <f t="shared" si="27"/>
        <v>2928.2</v>
      </c>
      <c r="CC27" s="8">
        <f t="shared" si="27"/>
        <v>2928.2</v>
      </c>
      <c r="CD27" s="8">
        <f t="shared" si="27"/>
        <v>2928.2</v>
      </c>
      <c r="CE27" s="8">
        <f t="shared" si="27"/>
        <v>2928.2</v>
      </c>
      <c r="CF27" s="8">
        <f t="shared" si="27"/>
        <v>3221.02</v>
      </c>
      <c r="CG27" s="8">
        <f t="shared" si="27"/>
        <v>3221.02</v>
      </c>
      <c r="CH27" s="8">
        <f t="shared" si="27"/>
        <v>3221.02</v>
      </c>
      <c r="CI27" s="8">
        <f t="shared" si="27"/>
        <v>3221.02</v>
      </c>
      <c r="CJ27" s="8">
        <f t="shared" si="27"/>
        <v>3221.02</v>
      </c>
      <c r="CK27" s="8">
        <f t="shared" si="27"/>
        <v>3221.02</v>
      </c>
      <c r="CL27" s="8">
        <f t="shared" si="27"/>
        <v>3221.02</v>
      </c>
      <c r="CM27" s="8">
        <f t="shared" si="27"/>
        <v>3221.02</v>
      </c>
      <c r="CN27" s="8">
        <f t="shared" si="27"/>
        <v>3221.02</v>
      </c>
      <c r="CO27" s="8">
        <f t="shared" si="27"/>
        <v>3221.02</v>
      </c>
      <c r="CP27" s="8">
        <f t="shared" si="27"/>
        <v>3221.02</v>
      </c>
      <c r="CQ27" s="8">
        <f t="shared" si="27"/>
        <v>3221.02</v>
      </c>
      <c r="CR27" s="8">
        <f t="shared" si="27"/>
        <v>3543.122</v>
      </c>
      <c r="CS27" s="8">
        <f t="shared" si="27"/>
        <v>3543.122</v>
      </c>
      <c r="CT27" s="8">
        <f t="shared" si="27"/>
        <v>3543.122</v>
      </c>
      <c r="CU27" s="8">
        <f t="shared" si="27"/>
        <v>3543.122</v>
      </c>
      <c r="CV27" s="8">
        <f t="shared" si="27"/>
        <v>3543.122</v>
      </c>
      <c r="CW27" s="8">
        <f t="shared" si="27"/>
        <v>3543.122</v>
      </c>
      <c r="CX27" s="8">
        <f t="shared" si="27"/>
        <v>3543.122</v>
      </c>
      <c r="CY27" s="8">
        <f t="shared" si="27"/>
        <v>3543.122</v>
      </c>
      <c r="CZ27" s="8">
        <f t="shared" si="27"/>
        <v>3543.122</v>
      </c>
      <c r="DA27" s="8">
        <f t="shared" si="27"/>
        <v>3543.122</v>
      </c>
      <c r="DB27" s="8">
        <f t="shared" si="27"/>
        <v>3543.122</v>
      </c>
      <c r="DC27" s="8">
        <f t="shared" si="27"/>
        <v>3543.122</v>
      </c>
      <c r="DD27" s="8">
        <f t="shared" si="27"/>
        <v>3897.4342</v>
      </c>
      <c r="DE27" s="8">
        <f t="shared" si="27"/>
        <v>3897.4342</v>
      </c>
    </row>
    <row r="28">
      <c r="B28" s="37" t="s">
        <v>64</v>
      </c>
      <c r="C28" s="37" t="s">
        <v>77</v>
      </c>
      <c r="D28">
        <f t="shared" si="4"/>
        <v>0</v>
      </c>
      <c r="F28" s="4">
        <v>15.0</v>
      </c>
      <c r="G28" s="4">
        <v>1000.0</v>
      </c>
      <c r="H28" s="27">
        <v>0.1</v>
      </c>
      <c r="I28" s="36">
        <v>3000.0</v>
      </c>
      <c r="J28">
        <f t="shared" ref="J28:DE28" si="28">IF(AND(J$1&gt;=$F28,J$1&lt;=$G28),IF(AND(MOD((J$1-$F28),12)=0,J$1&lt;&gt;$F28),(1+$H28)*I28,IF(I28=0,$I28,I28)),0)</f>
        <v>0</v>
      </c>
      <c r="K28">
        <f t="shared" si="28"/>
        <v>0</v>
      </c>
      <c r="L28">
        <f t="shared" si="28"/>
        <v>0</v>
      </c>
      <c r="M28">
        <f t="shared" si="28"/>
        <v>0</v>
      </c>
      <c r="N28">
        <f t="shared" si="28"/>
        <v>0</v>
      </c>
      <c r="O28">
        <f t="shared" si="28"/>
        <v>0</v>
      </c>
      <c r="P28">
        <f t="shared" si="28"/>
        <v>0</v>
      </c>
      <c r="Q28">
        <f t="shared" si="28"/>
        <v>0</v>
      </c>
      <c r="R28">
        <f t="shared" si="28"/>
        <v>0</v>
      </c>
      <c r="S28">
        <f t="shared" si="28"/>
        <v>0</v>
      </c>
      <c r="T28">
        <f t="shared" si="28"/>
        <v>0</v>
      </c>
      <c r="U28">
        <f t="shared" si="28"/>
        <v>0</v>
      </c>
      <c r="V28">
        <f t="shared" si="28"/>
        <v>0</v>
      </c>
      <c r="W28">
        <f t="shared" si="28"/>
        <v>0</v>
      </c>
      <c r="X28" s="8">
        <f t="shared" si="28"/>
        <v>3000</v>
      </c>
      <c r="Y28" s="8">
        <f t="shared" si="28"/>
        <v>3000</v>
      </c>
      <c r="Z28" s="8">
        <f t="shared" si="28"/>
        <v>3000</v>
      </c>
      <c r="AA28" s="8">
        <f t="shared" si="28"/>
        <v>3000</v>
      </c>
      <c r="AB28" s="8">
        <f t="shared" si="28"/>
        <v>3000</v>
      </c>
      <c r="AC28" s="8">
        <f t="shared" si="28"/>
        <v>3000</v>
      </c>
      <c r="AD28" s="8">
        <f t="shared" si="28"/>
        <v>3000</v>
      </c>
      <c r="AE28" s="8">
        <f t="shared" si="28"/>
        <v>3000</v>
      </c>
      <c r="AF28" s="8">
        <f t="shared" si="28"/>
        <v>3000</v>
      </c>
      <c r="AG28" s="8">
        <f t="shared" si="28"/>
        <v>3000</v>
      </c>
      <c r="AH28" s="8">
        <f t="shared" si="28"/>
        <v>3000</v>
      </c>
      <c r="AI28" s="8">
        <f t="shared" si="28"/>
        <v>3000</v>
      </c>
      <c r="AJ28" s="8">
        <f t="shared" si="28"/>
        <v>3300</v>
      </c>
      <c r="AK28" s="8">
        <f t="shared" si="28"/>
        <v>3300</v>
      </c>
      <c r="AL28" s="8">
        <f t="shared" si="28"/>
        <v>3300</v>
      </c>
      <c r="AM28" s="8">
        <f t="shared" si="28"/>
        <v>3300</v>
      </c>
      <c r="AN28" s="8">
        <f t="shared" si="28"/>
        <v>3300</v>
      </c>
      <c r="AO28" s="8">
        <f t="shared" si="28"/>
        <v>3300</v>
      </c>
      <c r="AP28" s="8">
        <f t="shared" si="28"/>
        <v>3300</v>
      </c>
      <c r="AQ28" s="8">
        <f t="shared" si="28"/>
        <v>3300</v>
      </c>
      <c r="AR28" s="8">
        <f t="shared" si="28"/>
        <v>3300</v>
      </c>
      <c r="AS28" s="8">
        <f t="shared" si="28"/>
        <v>3300</v>
      </c>
      <c r="AT28" s="8">
        <f t="shared" si="28"/>
        <v>3300</v>
      </c>
      <c r="AU28" s="8">
        <f t="shared" si="28"/>
        <v>3300</v>
      </c>
      <c r="AV28" s="8">
        <f t="shared" si="28"/>
        <v>3630</v>
      </c>
      <c r="AW28" s="8">
        <f t="shared" si="28"/>
        <v>3630</v>
      </c>
      <c r="AX28" s="8">
        <f t="shared" si="28"/>
        <v>3630</v>
      </c>
      <c r="AY28" s="8">
        <f t="shared" si="28"/>
        <v>3630</v>
      </c>
      <c r="AZ28" s="8">
        <f t="shared" si="28"/>
        <v>3630</v>
      </c>
      <c r="BA28" s="8">
        <f t="shared" si="28"/>
        <v>3630</v>
      </c>
      <c r="BB28" s="8">
        <f t="shared" si="28"/>
        <v>3630</v>
      </c>
      <c r="BC28" s="8">
        <f t="shared" si="28"/>
        <v>3630</v>
      </c>
      <c r="BD28" s="8">
        <f t="shared" si="28"/>
        <v>3630</v>
      </c>
      <c r="BE28" s="8">
        <f t="shared" si="28"/>
        <v>3630</v>
      </c>
      <c r="BF28" s="8">
        <f t="shared" si="28"/>
        <v>3630</v>
      </c>
      <c r="BG28" s="8">
        <f t="shared" si="28"/>
        <v>3630</v>
      </c>
      <c r="BH28" s="8">
        <f t="shared" si="28"/>
        <v>3993</v>
      </c>
      <c r="BI28" s="8">
        <f t="shared" si="28"/>
        <v>3993</v>
      </c>
      <c r="BJ28" s="8">
        <f t="shared" si="28"/>
        <v>3993</v>
      </c>
      <c r="BK28" s="8">
        <f t="shared" si="28"/>
        <v>3993</v>
      </c>
      <c r="BL28" s="8">
        <f t="shared" si="28"/>
        <v>3993</v>
      </c>
      <c r="BM28" s="8">
        <f t="shared" si="28"/>
        <v>3993</v>
      </c>
      <c r="BN28" s="8">
        <f t="shared" si="28"/>
        <v>3993</v>
      </c>
      <c r="BO28" s="8">
        <f t="shared" si="28"/>
        <v>3993</v>
      </c>
      <c r="BP28" s="8">
        <f t="shared" si="28"/>
        <v>3993</v>
      </c>
      <c r="BQ28" s="8">
        <f t="shared" si="28"/>
        <v>3993</v>
      </c>
      <c r="BR28" s="8">
        <f t="shared" si="28"/>
        <v>3993</v>
      </c>
      <c r="BS28" s="8">
        <f t="shared" si="28"/>
        <v>3993</v>
      </c>
      <c r="BT28" s="8">
        <f t="shared" si="28"/>
        <v>4392.3</v>
      </c>
      <c r="BU28" s="8">
        <f t="shared" si="28"/>
        <v>4392.3</v>
      </c>
      <c r="BV28" s="8">
        <f t="shared" si="28"/>
        <v>4392.3</v>
      </c>
      <c r="BW28" s="8">
        <f t="shared" si="28"/>
        <v>4392.3</v>
      </c>
      <c r="BX28" s="8">
        <f t="shared" si="28"/>
        <v>4392.3</v>
      </c>
      <c r="BY28" s="8">
        <f t="shared" si="28"/>
        <v>4392.3</v>
      </c>
      <c r="BZ28" s="8">
        <f t="shared" si="28"/>
        <v>4392.3</v>
      </c>
      <c r="CA28" s="8">
        <f t="shared" si="28"/>
        <v>4392.3</v>
      </c>
      <c r="CB28" s="8">
        <f t="shared" si="28"/>
        <v>4392.3</v>
      </c>
      <c r="CC28" s="8">
        <f t="shared" si="28"/>
        <v>4392.3</v>
      </c>
      <c r="CD28" s="8">
        <f t="shared" si="28"/>
        <v>4392.3</v>
      </c>
      <c r="CE28" s="8">
        <f t="shared" si="28"/>
        <v>4392.3</v>
      </c>
      <c r="CF28" s="8">
        <f t="shared" si="28"/>
        <v>4831.53</v>
      </c>
      <c r="CG28" s="8">
        <f t="shared" si="28"/>
        <v>4831.53</v>
      </c>
      <c r="CH28" s="8">
        <f t="shared" si="28"/>
        <v>4831.53</v>
      </c>
      <c r="CI28" s="8">
        <f t="shared" si="28"/>
        <v>4831.53</v>
      </c>
      <c r="CJ28" s="8">
        <f t="shared" si="28"/>
        <v>4831.53</v>
      </c>
      <c r="CK28" s="8">
        <f t="shared" si="28"/>
        <v>4831.53</v>
      </c>
      <c r="CL28" s="8">
        <f t="shared" si="28"/>
        <v>4831.53</v>
      </c>
      <c r="CM28" s="8">
        <f t="shared" si="28"/>
        <v>4831.53</v>
      </c>
      <c r="CN28" s="8">
        <f t="shared" si="28"/>
        <v>4831.53</v>
      </c>
      <c r="CO28" s="8">
        <f t="shared" si="28"/>
        <v>4831.53</v>
      </c>
      <c r="CP28" s="8">
        <f t="shared" si="28"/>
        <v>4831.53</v>
      </c>
      <c r="CQ28" s="8">
        <f t="shared" si="28"/>
        <v>4831.53</v>
      </c>
      <c r="CR28" s="8">
        <f t="shared" si="28"/>
        <v>5314.683</v>
      </c>
      <c r="CS28" s="8">
        <f t="shared" si="28"/>
        <v>5314.683</v>
      </c>
      <c r="CT28" s="8">
        <f t="shared" si="28"/>
        <v>5314.683</v>
      </c>
      <c r="CU28" s="8">
        <f t="shared" si="28"/>
        <v>5314.683</v>
      </c>
      <c r="CV28" s="8">
        <f t="shared" si="28"/>
        <v>5314.683</v>
      </c>
      <c r="CW28" s="8">
        <f t="shared" si="28"/>
        <v>5314.683</v>
      </c>
      <c r="CX28" s="8">
        <f t="shared" si="28"/>
        <v>5314.683</v>
      </c>
      <c r="CY28" s="8">
        <f t="shared" si="28"/>
        <v>5314.683</v>
      </c>
      <c r="CZ28" s="8">
        <f t="shared" si="28"/>
        <v>5314.683</v>
      </c>
      <c r="DA28" s="8">
        <f t="shared" si="28"/>
        <v>5314.683</v>
      </c>
      <c r="DB28" s="8">
        <f t="shared" si="28"/>
        <v>5314.683</v>
      </c>
      <c r="DC28" s="8">
        <f t="shared" si="28"/>
        <v>5314.683</v>
      </c>
      <c r="DD28" s="8">
        <f t="shared" si="28"/>
        <v>5846.1513</v>
      </c>
      <c r="DE28" s="8">
        <f t="shared" si="28"/>
        <v>5846.1513</v>
      </c>
    </row>
    <row r="29">
      <c r="B29" s="37" t="s">
        <v>65</v>
      </c>
      <c r="C29" s="37" t="s">
        <v>77</v>
      </c>
      <c r="D29">
        <f t="shared" si="4"/>
        <v>0</v>
      </c>
      <c r="F29" s="4">
        <v>15.0</v>
      </c>
      <c r="G29" s="4">
        <v>1000.0</v>
      </c>
      <c r="H29" s="27">
        <v>0.1</v>
      </c>
      <c r="I29" s="36">
        <v>3000.0</v>
      </c>
      <c r="J29">
        <f t="shared" ref="J29:DE29" si="29">IF(AND(J$1&gt;=$F29,J$1&lt;=$G29),IF(AND(MOD((J$1-$F29),12)=0,J$1&lt;&gt;$F29),(1+$H29)*I29,IF(I29=0,$I29,I29)),0)</f>
        <v>0</v>
      </c>
      <c r="K29">
        <f t="shared" si="29"/>
        <v>0</v>
      </c>
      <c r="L29">
        <f t="shared" si="29"/>
        <v>0</v>
      </c>
      <c r="M29">
        <f t="shared" si="29"/>
        <v>0</v>
      </c>
      <c r="N29">
        <f t="shared" si="29"/>
        <v>0</v>
      </c>
      <c r="O29">
        <f t="shared" si="29"/>
        <v>0</v>
      </c>
      <c r="P29">
        <f t="shared" si="29"/>
        <v>0</v>
      </c>
      <c r="Q29">
        <f t="shared" si="29"/>
        <v>0</v>
      </c>
      <c r="R29">
        <f t="shared" si="29"/>
        <v>0</v>
      </c>
      <c r="S29">
        <f t="shared" si="29"/>
        <v>0</v>
      </c>
      <c r="T29">
        <f t="shared" si="29"/>
        <v>0</v>
      </c>
      <c r="U29">
        <f t="shared" si="29"/>
        <v>0</v>
      </c>
      <c r="V29">
        <f t="shared" si="29"/>
        <v>0</v>
      </c>
      <c r="W29">
        <f t="shared" si="29"/>
        <v>0</v>
      </c>
      <c r="X29" s="8">
        <f t="shared" si="29"/>
        <v>3000</v>
      </c>
      <c r="Y29" s="8">
        <f t="shared" si="29"/>
        <v>3000</v>
      </c>
      <c r="Z29" s="8">
        <f t="shared" si="29"/>
        <v>3000</v>
      </c>
      <c r="AA29" s="8">
        <f t="shared" si="29"/>
        <v>3000</v>
      </c>
      <c r="AB29" s="8">
        <f t="shared" si="29"/>
        <v>3000</v>
      </c>
      <c r="AC29" s="8">
        <f t="shared" si="29"/>
        <v>3000</v>
      </c>
      <c r="AD29" s="8">
        <f t="shared" si="29"/>
        <v>3000</v>
      </c>
      <c r="AE29" s="8">
        <f t="shared" si="29"/>
        <v>3000</v>
      </c>
      <c r="AF29" s="8">
        <f t="shared" si="29"/>
        <v>3000</v>
      </c>
      <c r="AG29" s="8">
        <f t="shared" si="29"/>
        <v>3000</v>
      </c>
      <c r="AH29" s="8">
        <f t="shared" si="29"/>
        <v>3000</v>
      </c>
      <c r="AI29" s="8">
        <f t="shared" si="29"/>
        <v>3000</v>
      </c>
      <c r="AJ29" s="8">
        <f t="shared" si="29"/>
        <v>3300</v>
      </c>
      <c r="AK29" s="8">
        <f t="shared" si="29"/>
        <v>3300</v>
      </c>
      <c r="AL29" s="8">
        <f t="shared" si="29"/>
        <v>3300</v>
      </c>
      <c r="AM29" s="8">
        <f t="shared" si="29"/>
        <v>3300</v>
      </c>
      <c r="AN29" s="8">
        <f t="shared" si="29"/>
        <v>3300</v>
      </c>
      <c r="AO29" s="8">
        <f t="shared" si="29"/>
        <v>3300</v>
      </c>
      <c r="AP29" s="8">
        <f t="shared" si="29"/>
        <v>3300</v>
      </c>
      <c r="AQ29" s="8">
        <f t="shared" si="29"/>
        <v>3300</v>
      </c>
      <c r="AR29" s="8">
        <f t="shared" si="29"/>
        <v>3300</v>
      </c>
      <c r="AS29" s="8">
        <f t="shared" si="29"/>
        <v>3300</v>
      </c>
      <c r="AT29" s="8">
        <f t="shared" si="29"/>
        <v>3300</v>
      </c>
      <c r="AU29" s="8">
        <f t="shared" si="29"/>
        <v>3300</v>
      </c>
      <c r="AV29" s="8">
        <f t="shared" si="29"/>
        <v>3630</v>
      </c>
      <c r="AW29" s="8">
        <f t="shared" si="29"/>
        <v>3630</v>
      </c>
      <c r="AX29" s="8">
        <f t="shared" si="29"/>
        <v>3630</v>
      </c>
      <c r="AY29" s="8">
        <f t="shared" si="29"/>
        <v>3630</v>
      </c>
      <c r="AZ29" s="8">
        <f t="shared" si="29"/>
        <v>3630</v>
      </c>
      <c r="BA29" s="8">
        <f t="shared" si="29"/>
        <v>3630</v>
      </c>
      <c r="BB29" s="8">
        <f t="shared" si="29"/>
        <v>3630</v>
      </c>
      <c r="BC29" s="8">
        <f t="shared" si="29"/>
        <v>3630</v>
      </c>
      <c r="BD29" s="8">
        <f t="shared" si="29"/>
        <v>3630</v>
      </c>
      <c r="BE29" s="8">
        <f t="shared" si="29"/>
        <v>3630</v>
      </c>
      <c r="BF29" s="8">
        <f t="shared" si="29"/>
        <v>3630</v>
      </c>
      <c r="BG29" s="8">
        <f t="shared" si="29"/>
        <v>3630</v>
      </c>
      <c r="BH29" s="8">
        <f t="shared" si="29"/>
        <v>3993</v>
      </c>
      <c r="BI29" s="8">
        <f t="shared" si="29"/>
        <v>3993</v>
      </c>
      <c r="BJ29" s="8">
        <f t="shared" si="29"/>
        <v>3993</v>
      </c>
      <c r="BK29" s="8">
        <f t="shared" si="29"/>
        <v>3993</v>
      </c>
      <c r="BL29" s="8">
        <f t="shared" si="29"/>
        <v>3993</v>
      </c>
      <c r="BM29" s="8">
        <f t="shared" si="29"/>
        <v>3993</v>
      </c>
      <c r="BN29" s="8">
        <f t="shared" si="29"/>
        <v>3993</v>
      </c>
      <c r="BO29" s="8">
        <f t="shared" si="29"/>
        <v>3993</v>
      </c>
      <c r="BP29" s="8">
        <f t="shared" si="29"/>
        <v>3993</v>
      </c>
      <c r="BQ29" s="8">
        <f t="shared" si="29"/>
        <v>3993</v>
      </c>
      <c r="BR29" s="8">
        <f t="shared" si="29"/>
        <v>3993</v>
      </c>
      <c r="BS29" s="8">
        <f t="shared" si="29"/>
        <v>3993</v>
      </c>
      <c r="BT29" s="8">
        <f t="shared" si="29"/>
        <v>4392.3</v>
      </c>
      <c r="BU29" s="8">
        <f t="shared" si="29"/>
        <v>4392.3</v>
      </c>
      <c r="BV29" s="8">
        <f t="shared" si="29"/>
        <v>4392.3</v>
      </c>
      <c r="BW29" s="8">
        <f t="shared" si="29"/>
        <v>4392.3</v>
      </c>
      <c r="BX29" s="8">
        <f t="shared" si="29"/>
        <v>4392.3</v>
      </c>
      <c r="BY29" s="8">
        <f t="shared" si="29"/>
        <v>4392.3</v>
      </c>
      <c r="BZ29" s="8">
        <f t="shared" si="29"/>
        <v>4392.3</v>
      </c>
      <c r="CA29" s="8">
        <f t="shared" si="29"/>
        <v>4392.3</v>
      </c>
      <c r="CB29" s="8">
        <f t="shared" si="29"/>
        <v>4392.3</v>
      </c>
      <c r="CC29" s="8">
        <f t="shared" si="29"/>
        <v>4392.3</v>
      </c>
      <c r="CD29" s="8">
        <f t="shared" si="29"/>
        <v>4392.3</v>
      </c>
      <c r="CE29" s="8">
        <f t="shared" si="29"/>
        <v>4392.3</v>
      </c>
      <c r="CF29" s="8">
        <f t="shared" si="29"/>
        <v>4831.53</v>
      </c>
      <c r="CG29" s="8">
        <f t="shared" si="29"/>
        <v>4831.53</v>
      </c>
      <c r="CH29" s="8">
        <f t="shared" si="29"/>
        <v>4831.53</v>
      </c>
      <c r="CI29" s="8">
        <f t="shared" si="29"/>
        <v>4831.53</v>
      </c>
      <c r="CJ29" s="8">
        <f t="shared" si="29"/>
        <v>4831.53</v>
      </c>
      <c r="CK29" s="8">
        <f t="shared" si="29"/>
        <v>4831.53</v>
      </c>
      <c r="CL29" s="8">
        <f t="shared" si="29"/>
        <v>4831.53</v>
      </c>
      <c r="CM29" s="8">
        <f t="shared" si="29"/>
        <v>4831.53</v>
      </c>
      <c r="CN29" s="8">
        <f t="shared" si="29"/>
        <v>4831.53</v>
      </c>
      <c r="CO29" s="8">
        <f t="shared" si="29"/>
        <v>4831.53</v>
      </c>
      <c r="CP29" s="8">
        <f t="shared" si="29"/>
        <v>4831.53</v>
      </c>
      <c r="CQ29" s="8">
        <f t="shared" si="29"/>
        <v>4831.53</v>
      </c>
      <c r="CR29" s="8">
        <f t="shared" si="29"/>
        <v>5314.683</v>
      </c>
      <c r="CS29" s="8">
        <f t="shared" si="29"/>
        <v>5314.683</v>
      </c>
      <c r="CT29" s="8">
        <f t="shared" si="29"/>
        <v>5314.683</v>
      </c>
      <c r="CU29" s="8">
        <f t="shared" si="29"/>
        <v>5314.683</v>
      </c>
      <c r="CV29" s="8">
        <f t="shared" si="29"/>
        <v>5314.683</v>
      </c>
      <c r="CW29" s="8">
        <f t="shared" si="29"/>
        <v>5314.683</v>
      </c>
      <c r="CX29" s="8">
        <f t="shared" si="29"/>
        <v>5314.683</v>
      </c>
      <c r="CY29" s="8">
        <f t="shared" si="29"/>
        <v>5314.683</v>
      </c>
      <c r="CZ29" s="8">
        <f t="shared" si="29"/>
        <v>5314.683</v>
      </c>
      <c r="DA29" s="8">
        <f t="shared" si="29"/>
        <v>5314.683</v>
      </c>
      <c r="DB29" s="8">
        <f t="shared" si="29"/>
        <v>5314.683</v>
      </c>
      <c r="DC29" s="8">
        <f t="shared" si="29"/>
        <v>5314.683</v>
      </c>
      <c r="DD29" s="8">
        <f t="shared" si="29"/>
        <v>5846.1513</v>
      </c>
      <c r="DE29" s="8">
        <f t="shared" si="29"/>
        <v>5846.1513</v>
      </c>
    </row>
    <row r="30">
      <c r="B30" s="37" t="s">
        <v>64</v>
      </c>
      <c r="C30" s="37" t="s">
        <v>77</v>
      </c>
      <c r="D30">
        <f t="shared" si="4"/>
        <v>0</v>
      </c>
      <c r="F30" s="4">
        <v>15.0</v>
      </c>
      <c r="G30" s="4">
        <v>1000.0</v>
      </c>
      <c r="H30" s="27">
        <v>0.1</v>
      </c>
      <c r="I30" s="36">
        <v>2000.0</v>
      </c>
      <c r="J30">
        <f t="shared" ref="J30:DE30" si="30">IF(AND(J$1&gt;=$F30,J$1&lt;=$G30),IF(AND(MOD((J$1-$F30),12)=0,J$1&lt;&gt;$F30),(1+$H30)*I30,IF(I30=0,$I30,I30)),0)</f>
        <v>0</v>
      </c>
      <c r="K30">
        <f t="shared" si="30"/>
        <v>0</v>
      </c>
      <c r="L30">
        <f t="shared" si="30"/>
        <v>0</v>
      </c>
      <c r="M30">
        <f t="shared" si="30"/>
        <v>0</v>
      </c>
      <c r="N30">
        <f t="shared" si="30"/>
        <v>0</v>
      </c>
      <c r="O30">
        <f t="shared" si="30"/>
        <v>0</v>
      </c>
      <c r="P30">
        <f t="shared" si="30"/>
        <v>0</v>
      </c>
      <c r="Q30">
        <f t="shared" si="30"/>
        <v>0</v>
      </c>
      <c r="R30">
        <f t="shared" si="30"/>
        <v>0</v>
      </c>
      <c r="S30">
        <f t="shared" si="30"/>
        <v>0</v>
      </c>
      <c r="T30">
        <f t="shared" si="30"/>
        <v>0</v>
      </c>
      <c r="U30">
        <f t="shared" si="30"/>
        <v>0</v>
      </c>
      <c r="V30">
        <f t="shared" si="30"/>
        <v>0</v>
      </c>
      <c r="W30">
        <f t="shared" si="30"/>
        <v>0</v>
      </c>
      <c r="X30" s="8">
        <f t="shared" si="30"/>
        <v>2000</v>
      </c>
      <c r="Y30" s="8">
        <f t="shared" si="30"/>
        <v>2000</v>
      </c>
      <c r="Z30" s="8">
        <f t="shared" si="30"/>
        <v>2000</v>
      </c>
      <c r="AA30" s="8">
        <f t="shared" si="30"/>
        <v>2000</v>
      </c>
      <c r="AB30" s="8">
        <f t="shared" si="30"/>
        <v>2000</v>
      </c>
      <c r="AC30" s="8">
        <f t="shared" si="30"/>
        <v>2000</v>
      </c>
      <c r="AD30" s="8">
        <f t="shared" si="30"/>
        <v>2000</v>
      </c>
      <c r="AE30" s="8">
        <f t="shared" si="30"/>
        <v>2000</v>
      </c>
      <c r="AF30" s="8">
        <f t="shared" si="30"/>
        <v>2000</v>
      </c>
      <c r="AG30" s="8">
        <f t="shared" si="30"/>
        <v>2000</v>
      </c>
      <c r="AH30" s="8">
        <f t="shared" si="30"/>
        <v>2000</v>
      </c>
      <c r="AI30" s="8">
        <f t="shared" si="30"/>
        <v>2000</v>
      </c>
      <c r="AJ30" s="8">
        <f t="shared" si="30"/>
        <v>2200</v>
      </c>
      <c r="AK30" s="8">
        <f t="shared" si="30"/>
        <v>2200</v>
      </c>
      <c r="AL30" s="8">
        <f t="shared" si="30"/>
        <v>2200</v>
      </c>
      <c r="AM30" s="8">
        <f t="shared" si="30"/>
        <v>2200</v>
      </c>
      <c r="AN30" s="8">
        <f t="shared" si="30"/>
        <v>2200</v>
      </c>
      <c r="AO30" s="8">
        <f t="shared" si="30"/>
        <v>2200</v>
      </c>
      <c r="AP30" s="8">
        <f t="shared" si="30"/>
        <v>2200</v>
      </c>
      <c r="AQ30" s="8">
        <f t="shared" si="30"/>
        <v>2200</v>
      </c>
      <c r="AR30" s="8">
        <f t="shared" si="30"/>
        <v>2200</v>
      </c>
      <c r="AS30" s="8">
        <f t="shared" si="30"/>
        <v>2200</v>
      </c>
      <c r="AT30" s="8">
        <f t="shared" si="30"/>
        <v>2200</v>
      </c>
      <c r="AU30" s="8">
        <f t="shared" si="30"/>
        <v>2200</v>
      </c>
      <c r="AV30" s="8">
        <f t="shared" si="30"/>
        <v>2420</v>
      </c>
      <c r="AW30" s="8">
        <f t="shared" si="30"/>
        <v>2420</v>
      </c>
      <c r="AX30" s="8">
        <f t="shared" si="30"/>
        <v>2420</v>
      </c>
      <c r="AY30" s="8">
        <f t="shared" si="30"/>
        <v>2420</v>
      </c>
      <c r="AZ30" s="8">
        <f t="shared" si="30"/>
        <v>2420</v>
      </c>
      <c r="BA30" s="8">
        <f t="shared" si="30"/>
        <v>2420</v>
      </c>
      <c r="BB30" s="8">
        <f t="shared" si="30"/>
        <v>2420</v>
      </c>
      <c r="BC30" s="8">
        <f t="shared" si="30"/>
        <v>2420</v>
      </c>
      <c r="BD30" s="8">
        <f t="shared" si="30"/>
        <v>2420</v>
      </c>
      <c r="BE30" s="8">
        <f t="shared" si="30"/>
        <v>2420</v>
      </c>
      <c r="BF30" s="8">
        <f t="shared" si="30"/>
        <v>2420</v>
      </c>
      <c r="BG30" s="8">
        <f t="shared" si="30"/>
        <v>2420</v>
      </c>
      <c r="BH30" s="8">
        <f t="shared" si="30"/>
        <v>2662</v>
      </c>
      <c r="BI30" s="8">
        <f t="shared" si="30"/>
        <v>2662</v>
      </c>
      <c r="BJ30" s="8">
        <f t="shared" si="30"/>
        <v>2662</v>
      </c>
      <c r="BK30" s="8">
        <f t="shared" si="30"/>
        <v>2662</v>
      </c>
      <c r="BL30" s="8">
        <f t="shared" si="30"/>
        <v>2662</v>
      </c>
      <c r="BM30" s="8">
        <f t="shared" si="30"/>
        <v>2662</v>
      </c>
      <c r="BN30" s="8">
        <f t="shared" si="30"/>
        <v>2662</v>
      </c>
      <c r="BO30" s="8">
        <f t="shared" si="30"/>
        <v>2662</v>
      </c>
      <c r="BP30" s="8">
        <f t="shared" si="30"/>
        <v>2662</v>
      </c>
      <c r="BQ30" s="8">
        <f t="shared" si="30"/>
        <v>2662</v>
      </c>
      <c r="BR30" s="8">
        <f t="shared" si="30"/>
        <v>2662</v>
      </c>
      <c r="BS30" s="8">
        <f t="shared" si="30"/>
        <v>2662</v>
      </c>
      <c r="BT30" s="8">
        <f t="shared" si="30"/>
        <v>2928.2</v>
      </c>
      <c r="BU30" s="8">
        <f t="shared" si="30"/>
        <v>2928.2</v>
      </c>
      <c r="BV30" s="8">
        <f t="shared" si="30"/>
        <v>2928.2</v>
      </c>
      <c r="BW30" s="8">
        <f t="shared" si="30"/>
        <v>2928.2</v>
      </c>
      <c r="BX30" s="8">
        <f t="shared" si="30"/>
        <v>2928.2</v>
      </c>
      <c r="BY30" s="8">
        <f t="shared" si="30"/>
        <v>2928.2</v>
      </c>
      <c r="BZ30" s="8">
        <f t="shared" si="30"/>
        <v>2928.2</v>
      </c>
      <c r="CA30" s="8">
        <f t="shared" si="30"/>
        <v>2928.2</v>
      </c>
      <c r="CB30" s="8">
        <f t="shared" si="30"/>
        <v>2928.2</v>
      </c>
      <c r="CC30" s="8">
        <f t="shared" si="30"/>
        <v>2928.2</v>
      </c>
      <c r="CD30" s="8">
        <f t="shared" si="30"/>
        <v>2928.2</v>
      </c>
      <c r="CE30" s="8">
        <f t="shared" si="30"/>
        <v>2928.2</v>
      </c>
      <c r="CF30" s="8">
        <f t="shared" si="30"/>
        <v>3221.02</v>
      </c>
      <c r="CG30" s="8">
        <f t="shared" si="30"/>
        <v>3221.02</v>
      </c>
      <c r="CH30" s="8">
        <f t="shared" si="30"/>
        <v>3221.02</v>
      </c>
      <c r="CI30" s="8">
        <f t="shared" si="30"/>
        <v>3221.02</v>
      </c>
      <c r="CJ30" s="8">
        <f t="shared" si="30"/>
        <v>3221.02</v>
      </c>
      <c r="CK30" s="8">
        <f t="shared" si="30"/>
        <v>3221.02</v>
      </c>
      <c r="CL30" s="8">
        <f t="shared" si="30"/>
        <v>3221.02</v>
      </c>
      <c r="CM30" s="8">
        <f t="shared" si="30"/>
        <v>3221.02</v>
      </c>
      <c r="CN30" s="8">
        <f t="shared" si="30"/>
        <v>3221.02</v>
      </c>
      <c r="CO30" s="8">
        <f t="shared" si="30"/>
        <v>3221.02</v>
      </c>
      <c r="CP30" s="8">
        <f t="shared" si="30"/>
        <v>3221.02</v>
      </c>
      <c r="CQ30" s="8">
        <f t="shared" si="30"/>
        <v>3221.02</v>
      </c>
      <c r="CR30" s="8">
        <f t="shared" si="30"/>
        <v>3543.122</v>
      </c>
      <c r="CS30" s="8">
        <f t="shared" si="30"/>
        <v>3543.122</v>
      </c>
      <c r="CT30" s="8">
        <f t="shared" si="30"/>
        <v>3543.122</v>
      </c>
      <c r="CU30" s="8">
        <f t="shared" si="30"/>
        <v>3543.122</v>
      </c>
      <c r="CV30" s="8">
        <f t="shared" si="30"/>
        <v>3543.122</v>
      </c>
      <c r="CW30" s="8">
        <f t="shared" si="30"/>
        <v>3543.122</v>
      </c>
      <c r="CX30" s="8">
        <f t="shared" si="30"/>
        <v>3543.122</v>
      </c>
      <c r="CY30" s="8">
        <f t="shared" si="30"/>
        <v>3543.122</v>
      </c>
      <c r="CZ30" s="8">
        <f t="shared" si="30"/>
        <v>3543.122</v>
      </c>
      <c r="DA30" s="8">
        <f t="shared" si="30"/>
        <v>3543.122</v>
      </c>
      <c r="DB30" s="8">
        <f t="shared" si="30"/>
        <v>3543.122</v>
      </c>
      <c r="DC30" s="8">
        <f t="shared" si="30"/>
        <v>3543.122</v>
      </c>
      <c r="DD30" s="8">
        <f t="shared" si="30"/>
        <v>3897.4342</v>
      </c>
      <c r="DE30" s="8">
        <f t="shared" si="30"/>
        <v>3897.4342</v>
      </c>
    </row>
    <row r="31">
      <c r="A31" s="42" t="s">
        <v>78</v>
      </c>
      <c r="B31" s="37" t="s">
        <v>79</v>
      </c>
      <c r="C31" s="37" t="s">
        <v>61</v>
      </c>
      <c r="D31">
        <f t="shared" si="4"/>
        <v>4</v>
      </c>
      <c r="F31" s="4">
        <v>15.0</v>
      </c>
      <c r="G31" s="4">
        <v>1000.0</v>
      </c>
      <c r="H31" s="27">
        <v>0.1</v>
      </c>
      <c r="I31" s="36">
        <v>3000.0</v>
      </c>
      <c r="J31">
        <f t="shared" ref="J31:DE31" si="31">IF(AND(J$1&gt;=$F31,J$1&lt;=$G31),IF(AND(MOD((J$1-$F31),12)=0,J$1&lt;&gt;$F31),(1+$H31)*I31,IF(I31=0,$I31,I31)),0)</f>
        <v>0</v>
      </c>
      <c r="K31">
        <f t="shared" si="31"/>
        <v>0</v>
      </c>
      <c r="L31">
        <f t="shared" si="31"/>
        <v>0</v>
      </c>
      <c r="M31">
        <f t="shared" si="31"/>
        <v>0</v>
      </c>
      <c r="N31">
        <f t="shared" si="31"/>
        <v>0</v>
      </c>
      <c r="O31">
        <f t="shared" si="31"/>
        <v>0</v>
      </c>
      <c r="P31">
        <f t="shared" si="31"/>
        <v>0</v>
      </c>
      <c r="Q31">
        <f t="shared" si="31"/>
        <v>0</v>
      </c>
      <c r="R31">
        <f t="shared" si="31"/>
        <v>0</v>
      </c>
      <c r="S31">
        <f t="shared" si="31"/>
        <v>0</v>
      </c>
      <c r="T31">
        <f t="shared" si="31"/>
        <v>0</v>
      </c>
      <c r="U31">
        <f t="shared" si="31"/>
        <v>0</v>
      </c>
      <c r="V31">
        <f t="shared" si="31"/>
        <v>0</v>
      </c>
      <c r="W31">
        <f t="shared" si="31"/>
        <v>0</v>
      </c>
      <c r="X31" s="8">
        <f t="shared" si="31"/>
        <v>3000</v>
      </c>
      <c r="Y31" s="8">
        <f t="shared" si="31"/>
        <v>3000</v>
      </c>
      <c r="Z31" s="8">
        <f t="shared" si="31"/>
        <v>3000</v>
      </c>
      <c r="AA31" s="8">
        <f t="shared" si="31"/>
        <v>3000</v>
      </c>
      <c r="AB31" s="8">
        <f t="shared" si="31"/>
        <v>3000</v>
      </c>
      <c r="AC31" s="8">
        <f t="shared" si="31"/>
        <v>3000</v>
      </c>
      <c r="AD31" s="8">
        <f t="shared" si="31"/>
        <v>3000</v>
      </c>
      <c r="AE31" s="8">
        <f t="shared" si="31"/>
        <v>3000</v>
      </c>
      <c r="AF31" s="8">
        <f t="shared" si="31"/>
        <v>3000</v>
      </c>
      <c r="AG31" s="8">
        <f t="shared" si="31"/>
        <v>3000</v>
      </c>
      <c r="AH31" s="8">
        <f t="shared" si="31"/>
        <v>3000</v>
      </c>
      <c r="AI31" s="8">
        <f t="shared" si="31"/>
        <v>3000</v>
      </c>
      <c r="AJ31" s="8">
        <f t="shared" si="31"/>
        <v>3300</v>
      </c>
      <c r="AK31" s="8">
        <f t="shared" si="31"/>
        <v>3300</v>
      </c>
      <c r="AL31" s="8">
        <f t="shared" si="31"/>
        <v>3300</v>
      </c>
      <c r="AM31" s="8">
        <f t="shared" si="31"/>
        <v>3300</v>
      </c>
      <c r="AN31" s="8">
        <f t="shared" si="31"/>
        <v>3300</v>
      </c>
      <c r="AO31" s="8">
        <f t="shared" si="31"/>
        <v>3300</v>
      </c>
      <c r="AP31" s="8">
        <f t="shared" si="31"/>
        <v>3300</v>
      </c>
      <c r="AQ31" s="8">
        <f t="shared" si="31"/>
        <v>3300</v>
      </c>
      <c r="AR31" s="8">
        <f t="shared" si="31"/>
        <v>3300</v>
      </c>
      <c r="AS31" s="8">
        <f t="shared" si="31"/>
        <v>3300</v>
      </c>
      <c r="AT31" s="8">
        <f t="shared" si="31"/>
        <v>3300</v>
      </c>
      <c r="AU31" s="8">
        <f t="shared" si="31"/>
        <v>3300</v>
      </c>
      <c r="AV31" s="8">
        <f t="shared" si="31"/>
        <v>3630</v>
      </c>
      <c r="AW31" s="8">
        <f t="shared" si="31"/>
        <v>3630</v>
      </c>
      <c r="AX31" s="8">
        <f t="shared" si="31"/>
        <v>3630</v>
      </c>
      <c r="AY31" s="8">
        <f t="shared" si="31"/>
        <v>3630</v>
      </c>
      <c r="AZ31" s="8">
        <f t="shared" si="31"/>
        <v>3630</v>
      </c>
      <c r="BA31" s="8">
        <f t="shared" si="31"/>
        <v>3630</v>
      </c>
      <c r="BB31" s="8">
        <f t="shared" si="31"/>
        <v>3630</v>
      </c>
      <c r="BC31" s="8">
        <f t="shared" si="31"/>
        <v>3630</v>
      </c>
      <c r="BD31" s="8">
        <f t="shared" si="31"/>
        <v>3630</v>
      </c>
      <c r="BE31" s="8">
        <f t="shared" si="31"/>
        <v>3630</v>
      </c>
      <c r="BF31" s="8">
        <f t="shared" si="31"/>
        <v>3630</v>
      </c>
      <c r="BG31" s="8">
        <f t="shared" si="31"/>
        <v>3630</v>
      </c>
      <c r="BH31" s="8">
        <f t="shared" si="31"/>
        <v>3993</v>
      </c>
      <c r="BI31" s="8">
        <f t="shared" si="31"/>
        <v>3993</v>
      </c>
      <c r="BJ31" s="8">
        <f t="shared" si="31"/>
        <v>3993</v>
      </c>
      <c r="BK31" s="8">
        <f t="shared" si="31"/>
        <v>3993</v>
      </c>
      <c r="BL31" s="8">
        <f t="shared" si="31"/>
        <v>3993</v>
      </c>
      <c r="BM31" s="8">
        <f t="shared" si="31"/>
        <v>3993</v>
      </c>
      <c r="BN31" s="8">
        <f t="shared" si="31"/>
        <v>3993</v>
      </c>
      <c r="BO31" s="8">
        <f t="shared" si="31"/>
        <v>3993</v>
      </c>
      <c r="BP31" s="8">
        <f t="shared" si="31"/>
        <v>3993</v>
      </c>
      <c r="BQ31" s="8">
        <f t="shared" si="31"/>
        <v>3993</v>
      </c>
      <c r="BR31" s="8">
        <f t="shared" si="31"/>
        <v>3993</v>
      </c>
      <c r="BS31" s="8">
        <f t="shared" si="31"/>
        <v>3993</v>
      </c>
      <c r="BT31" s="8">
        <f t="shared" si="31"/>
        <v>4392.3</v>
      </c>
      <c r="BU31" s="8">
        <f t="shared" si="31"/>
        <v>4392.3</v>
      </c>
      <c r="BV31" s="8">
        <f t="shared" si="31"/>
        <v>4392.3</v>
      </c>
      <c r="BW31" s="8">
        <f t="shared" si="31"/>
        <v>4392.3</v>
      </c>
      <c r="BX31" s="8">
        <f t="shared" si="31"/>
        <v>4392.3</v>
      </c>
      <c r="BY31" s="8">
        <f t="shared" si="31"/>
        <v>4392.3</v>
      </c>
      <c r="BZ31" s="8">
        <f t="shared" si="31"/>
        <v>4392.3</v>
      </c>
      <c r="CA31" s="8">
        <f t="shared" si="31"/>
        <v>4392.3</v>
      </c>
      <c r="CB31" s="8">
        <f t="shared" si="31"/>
        <v>4392.3</v>
      </c>
      <c r="CC31" s="8">
        <f t="shared" si="31"/>
        <v>4392.3</v>
      </c>
      <c r="CD31" s="8">
        <f t="shared" si="31"/>
        <v>4392.3</v>
      </c>
      <c r="CE31" s="8">
        <f t="shared" si="31"/>
        <v>4392.3</v>
      </c>
      <c r="CF31" s="8">
        <f t="shared" si="31"/>
        <v>4831.53</v>
      </c>
      <c r="CG31" s="8">
        <f t="shared" si="31"/>
        <v>4831.53</v>
      </c>
      <c r="CH31" s="8">
        <f t="shared" si="31"/>
        <v>4831.53</v>
      </c>
      <c r="CI31" s="8">
        <f t="shared" si="31"/>
        <v>4831.53</v>
      </c>
      <c r="CJ31" s="8">
        <f t="shared" si="31"/>
        <v>4831.53</v>
      </c>
      <c r="CK31" s="8">
        <f t="shared" si="31"/>
        <v>4831.53</v>
      </c>
      <c r="CL31" s="8">
        <f t="shared" si="31"/>
        <v>4831.53</v>
      </c>
      <c r="CM31" s="8">
        <f t="shared" si="31"/>
        <v>4831.53</v>
      </c>
      <c r="CN31" s="8">
        <f t="shared" si="31"/>
        <v>4831.53</v>
      </c>
      <c r="CO31" s="8">
        <f t="shared" si="31"/>
        <v>4831.53</v>
      </c>
      <c r="CP31" s="8">
        <f t="shared" si="31"/>
        <v>4831.53</v>
      </c>
      <c r="CQ31" s="8">
        <f t="shared" si="31"/>
        <v>4831.53</v>
      </c>
      <c r="CR31" s="8">
        <f t="shared" si="31"/>
        <v>5314.683</v>
      </c>
      <c r="CS31" s="8">
        <f t="shared" si="31"/>
        <v>5314.683</v>
      </c>
      <c r="CT31" s="8">
        <f t="shared" si="31"/>
        <v>5314.683</v>
      </c>
      <c r="CU31" s="8">
        <f t="shared" si="31"/>
        <v>5314.683</v>
      </c>
      <c r="CV31" s="8">
        <f t="shared" si="31"/>
        <v>5314.683</v>
      </c>
      <c r="CW31" s="8">
        <f t="shared" si="31"/>
        <v>5314.683</v>
      </c>
      <c r="CX31" s="8">
        <f t="shared" si="31"/>
        <v>5314.683</v>
      </c>
      <c r="CY31" s="8">
        <f t="shared" si="31"/>
        <v>5314.683</v>
      </c>
      <c r="CZ31" s="8">
        <f t="shared" si="31"/>
        <v>5314.683</v>
      </c>
      <c r="DA31" s="8">
        <f t="shared" si="31"/>
        <v>5314.683</v>
      </c>
      <c r="DB31" s="8">
        <f t="shared" si="31"/>
        <v>5314.683</v>
      </c>
      <c r="DC31" s="8">
        <f t="shared" si="31"/>
        <v>5314.683</v>
      </c>
      <c r="DD31" s="8">
        <f t="shared" si="31"/>
        <v>5846.1513</v>
      </c>
      <c r="DE31" s="8">
        <f t="shared" si="31"/>
        <v>5846.1513</v>
      </c>
    </row>
    <row r="32">
      <c r="B32" s="37" t="s">
        <v>80</v>
      </c>
      <c r="C32" s="37" t="s">
        <v>79</v>
      </c>
      <c r="D32">
        <f t="shared" si="4"/>
        <v>0</v>
      </c>
      <c r="F32" s="4">
        <v>15.0</v>
      </c>
      <c r="G32" s="4">
        <v>1000.0</v>
      </c>
      <c r="H32" s="27">
        <v>0.1</v>
      </c>
      <c r="I32" s="36">
        <v>1500.0</v>
      </c>
      <c r="J32">
        <f t="shared" ref="J32:DE32" si="32">IF(AND(J$1&gt;=$F32,J$1&lt;=$G32),IF(AND(MOD((J$1-$F32),12)=0,J$1&lt;&gt;$F32),(1+$H32)*I32,IF(I32=0,$I32,I32)),0)</f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 s="8">
        <f t="shared" si="32"/>
        <v>1500</v>
      </c>
      <c r="Y32" s="8">
        <f t="shared" si="32"/>
        <v>1500</v>
      </c>
      <c r="Z32" s="8">
        <f t="shared" si="32"/>
        <v>1500</v>
      </c>
      <c r="AA32" s="8">
        <f t="shared" si="32"/>
        <v>1500</v>
      </c>
      <c r="AB32" s="8">
        <f t="shared" si="32"/>
        <v>1500</v>
      </c>
      <c r="AC32" s="8">
        <f t="shared" si="32"/>
        <v>1500</v>
      </c>
      <c r="AD32" s="8">
        <f t="shared" si="32"/>
        <v>1500</v>
      </c>
      <c r="AE32" s="8">
        <f t="shared" si="32"/>
        <v>1500</v>
      </c>
      <c r="AF32" s="8">
        <f t="shared" si="32"/>
        <v>1500</v>
      </c>
      <c r="AG32" s="8">
        <f t="shared" si="32"/>
        <v>1500</v>
      </c>
      <c r="AH32" s="8">
        <f t="shared" si="32"/>
        <v>1500</v>
      </c>
      <c r="AI32" s="8">
        <f t="shared" si="32"/>
        <v>1500</v>
      </c>
      <c r="AJ32" s="8">
        <f t="shared" si="32"/>
        <v>1650</v>
      </c>
      <c r="AK32" s="8">
        <f t="shared" si="32"/>
        <v>1650</v>
      </c>
      <c r="AL32" s="8">
        <f t="shared" si="32"/>
        <v>1650</v>
      </c>
      <c r="AM32" s="8">
        <f t="shared" si="32"/>
        <v>1650</v>
      </c>
      <c r="AN32" s="8">
        <f t="shared" si="32"/>
        <v>1650</v>
      </c>
      <c r="AO32" s="8">
        <f t="shared" si="32"/>
        <v>1650</v>
      </c>
      <c r="AP32" s="8">
        <f t="shared" si="32"/>
        <v>1650</v>
      </c>
      <c r="AQ32" s="8">
        <f t="shared" si="32"/>
        <v>1650</v>
      </c>
      <c r="AR32" s="8">
        <f t="shared" si="32"/>
        <v>1650</v>
      </c>
      <c r="AS32" s="8">
        <f t="shared" si="32"/>
        <v>1650</v>
      </c>
      <c r="AT32" s="8">
        <f t="shared" si="32"/>
        <v>1650</v>
      </c>
      <c r="AU32" s="8">
        <f t="shared" si="32"/>
        <v>1650</v>
      </c>
      <c r="AV32" s="8">
        <f t="shared" si="32"/>
        <v>1815</v>
      </c>
      <c r="AW32" s="8">
        <f t="shared" si="32"/>
        <v>1815</v>
      </c>
      <c r="AX32" s="8">
        <f t="shared" si="32"/>
        <v>1815</v>
      </c>
      <c r="AY32" s="8">
        <f t="shared" si="32"/>
        <v>1815</v>
      </c>
      <c r="AZ32" s="8">
        <f t="shared" si="32"/>
        <v>1815</v>
      </c>
      <c r="BA32" s="8">
        <f t="shared" si="32"/>
        <v>1815</v>
      </c>
      <c r="BB32" s="8">
        <f t="shared" si="32"/>
        <v>1815</v>
      </c>
      <c r="BC32" s="8">
        <f t="shared" si="32"/>
        <v>1815</v>
      </c>
      <c r="BD32" s="8">
        <f t="shared" si="32"/>
        <v>1815</v>
      </c>
      <c r="BE32" s="8">
        <f t="shared" si="32"/>
        <v>1815</v>
      </c>
      <c r="BF32" s="8">
        <f t="shared" si="32"/>
        <v>1815</v>
      </c>
      <c r="BG32" s="8">
        <f t="shared" si="32"/>
        <v>1815</v>
      </c>
      <c r="BH32" s="8">
        <f t="shared" si="32"/>
        <v>1996.5</v>
      </c>
      <c r="BI32" s="8">
        <f t="shared" si="32"/>
        <v>1996.5</v>
      </c>
      <c r="BJ32" s="8">
        <f t="shared" si="32"/>
        <v>1996.5</v>
      </c>
      <c r="BK32" s="8">
        <f t="shared" si="32"/>
        <v>1996.5</v>
      </c>
      <c r="BL32" s="8">
        <f t="shared" si="32"/>
        <v>1996.5</v>
      </c>
      <c r="BM32" s="8">
        <f t="shared" si="32"/>
        <v>1996.5</v>
      </c>
      <c r="BN32" s="8">
        <f t="shared" si="32"/>
        <v>1996.5</v>
      </c>
      <c r="BO32" s="8">
        <f t="shared" si="32"/>
        <v>1996.5</v>
      </c>
      <c r="BP32" s="8">
        <f t="shared" si="32"/>
        <v>1996.5</v>
      </c>
      <c r="BQ32" s="8">
        <f t="shared" si="32"/>
        <v>1996.5</v>
      </c>
      <c r="BR32" s="8">
        <f t="shared" si="32"/>
        <v>1996.5</v>
      </c>
      <c r="BS32" s="8">
        <f t="shared" si="32"/>
        <v>1996.5</v>
      </c>
      <c r="BT32" s="8">
        <f t="shared" si="32"/>
        <v>2196.15</v>
      </c>
      <c r="BU32" s="8">
        <f t="shared" si="32"/>
        <v>2196.15</v>
      </c>
      <c r="BV32" s="8">
        <f t="shared" si="32"/>
        <v>2196.15</v>
      </c>
      <c r="BW32" s="8">
        <f t="shared" si="32"/>
        <v>2196.15</v>
      </c>
      <c r="BX32" s="8">
        <f t="shared" si="32"/>
        <v>2196.15</v>
      </c>
      <c r="BY32" s="8">
        <f t="shared" si="32"/>
        <v>2196.15</v>
      </c>
      <c r="BZ32" s="8">
        <f t="shared" si="32"/>
        <v>2196.15</v>
      </c>
      <c r="CA32" s="8">
        <f t="shared" si="32"/>
        <v>2196.15</v>
      </c>
      <c r="CB32" s="8">
        <f t="shared" si="32"/>
        <v>2196.15</v>
      </c>
      <c r="CC32" s="8">
        <f t="shared" si="32"/>
        <v>2196.15</v>
      </c>
      <c r="CD32" s="8">
        <f t="shared" si="32"/>
        <v>2196.15</v>
      </c>
      <c r="CE32" s="8">
        <f t="shared" si="32"/>
        <v>2196.15</v>
      </c>
      <c r="CF32" s="8">
        <f t="shared" si="32"/>
        <v>2415.765</v>
      </c>
      <c r="CG32" s="8">
        <f t="shared" si="32"/>
        <v>2415.765</v>
      </c>
      <c r="CH32" s="8">
        <f t="shared" si="32"/>
        <v>2415.765</v>
      </c>
      <c r="CI32" s="8">
        <f t="shared" si="32"/>
        <v>2415.765</v>
      </c>
      <c r="CJ32" s="8">
        <f t="shared" si="32"/>
        <v>2415.765</v>
      </c>
      <c r="CK32" s="8">
        <f t="shared" si="32"/>
        <v>2415.765</v>
      </c>
      <c r="CL32" s="8">
        <f t="shared" si="32"/>
        <v>2415.765</v>
      </c>
      <c r="CM32" s="8">
        <f t="shared" si="32"/>
        <v>2415.765</v>
      </c>
      <c r="CN32" s="8">
        <f t="shared" si="32"/>
        <v>2415.765</v>
      </c>
      <c r="CO32" s="8">
        <f t="shared" si="32"/>
        <v>2415.765</v>
      </c>
      <c r="CP32" s="8">
        <f t="shared" si="32"/>
        <v>2415.765</v>
      </c>
      <c r="CQ32" s="8">
        <f t="shared" si="32"/>
        <v>2415.765</v>
      </c>
      <c r="CR32" s="8">
        <f t="shared" si="32"/>
        <v>2657.3415</v>
      </c>
      <c r="CS32" s="8">
        <f t="shared" si="32"/>
        <v>2657.3415</v>
      </c>
      <c r="CT32" s="8">
        <f t="shared" si="32"/>
        <v>2657.3415</v>
      </c>
      <c r="CU32" s="8">
        <f t="shared" si="32"/>
        <v>2657.3415</v>
      </c>
      <c r="CV32" s="8">
        <f t="shared" si="32"/>
        <v>2657.3415</v>
      </c>
      <c r="CW32" s="8">
        <f t="shared" si="32"/>
        <v>2657.3415</v>
      </c>
      <c r="CX32" s="8">
        <f t="shared" si="32"/>
        <v>2657.3415</v>
      </c>
      <c r="CY32" s="8">
        <f t="shared" si="32"/>
        <v>2657.3415</v>
      </c>
      <c r="CZ32" s="8">
        <f t="shared" si="32"/>
        <v>2657.3415</v>
      </c>
      <c r="DA32" s="8">
        <f t="shared" si="32"/>
        <v>2657.3415</v>
      </c>
      <c r="DB32" s="8">
        <f t="shared" si="32"/>
        <v>2657.3415</v>
      </c>
      <c r="DC32" s="8">
        <f t="shared" si="32"/>
        <v>2657.3415</v>
      </c>
      <c r="DD32" s="8">
        <f t="shared" si="32"/>
        <v>2923.07565</v>
      </c>
      <c r="DE32" s="8">
        <f t="shared" si="32"/>
        <v>2923.07565</v>
      </c>
    </row>
    <row r="33">
      <c r="B33" s="37" t="s">
        <v>80</v>
      </c>
      <c r="C33" s="37" t="s">
        <v>79</v>
      </c>
      <c r="D33">
        <f t="shared" si="4"/>
        <v>0</v>
      </c>
      <c r="F33" s="4">
        <v>50.0</v>
      </c>
      <c r="G33" s="4">
        <v>1000.0</v>
      </c>
      <c r="H33" s="27">
        <v>0.1</v>
      </c>
      <c r="I33" s="36">
        <v>1500.0</v>
      </c>
      <c r="J33">
        <f t="shared" ref="J33:DE33" si="33">IF(AND(J$1&gt;=$F33,J$1&lt;=$G33),IF(AND(MOD((J$1-$F33),12)=0,J$1&lt;&gt;$F33),(1+$H33)*I33,IF(I33=0,$I33,I33)),0)</f>
        <v>0</v>
      </c>
      <c r="K33">
        <f t="shared" si="33"/>
        <v>0</v>
      </c>
      <c r="L33">
        <f t="shared" si="33"/>
        <v>0</v>
      </c>
      <c r="M33">
        <f t="shared" si="33"/>
        <v>0</v>
      </c>
      <c r="N33">
        <f t="shared" si="33"/>
        <v>0</v>
      </c>
      <c r="O33">
        <f t="shared" si="33"/>
        <v>0</v>
      </c>
      <c r="P33">
        <f t="shared" si="33"/>
        <v>0</v>
      </c>
      <c r="Q33">
        <f t="shared" si="33"/>
        <v>0</v>
      </c>
      <c r="R33">
        <f t="shared" si="33"/>
        <v>0</v>
      </c>
      <c r="S33">
        <f t="shared" si="33"/>
        <v>0</v>
      </c>
      <c r="T33">
        <f t="shared" si="33"/>
        <v>0</v>
      </c>
      <c r="U33">
        <f t="shared" si="33"/>
        <v>0</v>
      </c>
      <c r="V33">
        <f t="shared" si="33"/>
        <v>0</v>
      </c>
      <c r="W33">
        <f t="shared" si="33"/>
        <v>0</v>
      </c>
      <c r="X33">
        <f t="shared" si="33"/>
        <v>0</v>
      </c>
      <c r="Y33">
        <f t="shared" si="33"/>
        <v>0</v>
      </c>
      <c r="Z33">
        <f t="shared" si="33"/>
        <v>0</v>
      </c>
      <c r="AA33">
        <f t="shared" si="33"/>
        <v>0</v>
      </c>
      <c r="AB33">
        <f t="shared" si="33"/>
        <v>0</v>
      </c>
      <c r="AC33">
        <f t="shared" si="33"/>
        <v>0</v>
      </c>
      <c r="AD33">
        <f t="shared" si="33"/>
        <v>0</v>
      </c>
      <c r="AE33">
        <f t="shared" si="33"/>
        <v>0</v>
      </c>
      <c r="AF33">
        <f t="shared" si="33"/>
        <v>0</v>
      </c>
      <c r="AG33">
        <f t="shared" si="33"/>
        <v>0</v>
      </c>
      <c r="AH33">
        <f t="shared" si="33"/>
        <v>0</v>
      </c>
      <c r="AI33">
        <f t="shared" si="33"/>
        <v>0</v>
      </c>
      <c r="AJ33">
        <f t="shared" si="33"/>
        <v>0</v>
      </c>
      <c r="AK33">
        <f t="shared" si="33"/>
        <v>0</v>
      </c>
      <c r="AL33">
        <f t="shared" si="33"/>
        <v>0</v>
      </c>
      <c r="AM33">
        <f t="shared" si="33"/>
        <v>0</v>
      </c>
      <c r="AN33">
        <f t="shared" si="33"/>
        <v>0</v>
      </c>
      <c r="AO33">
        <f t="shared" si="33"/>
        <v>0</v>
      </c>
      <c r="AP33">
        <f t="shared" si="33"/>
        <v>0</v>
      </c>
      <c r="AQ33">
        <f t="shared" si="33"/>
        <v>0</v>
      </c>
      <c r="AR33">
        <f t="shared" si="33"/>
        <v>0</v>
      </c>
      <c r="AS33">
        <f t="shared" si="33"/>
        <v>0</v>
      </c>
      <c r="AT33">
        <f t="shared" si="33"/>
        <v>0</v>
      </c>
      <c r="AU33">
        <f t="shared" si="33"/>
        <v>0</v>
      </c>
      <c r="AV33">
        <f t="shared" si="33"/>
        <v>0</v>
      </c>
      <c r="AW33">
        <f t="shared" si="33"/>
        <v>0</v>
      </c>
      <c r="AX33">
        <f t="shared" si="33"/>
        <v>0</v>
      </c>
      <c r="AY33">
        <f t="shared" si="33"/>
        <v>0</v>
      </c>
      <c r="AZ33">
        <f t="shared" si="33"/>
        <v>0</v>
      </c>
      <c r="BA33">
        <f t="shared" si="33"/>
        <v>0</v>
      </c>
      <c r="BB33">
        <f t="shared" si="33"/>
        <v>0</v>
      </c>
      <c r="BC33">
        <f t="shared" si="33"/>
        <v>0</v>
      </c>
      <c r="BD33">
        <f t="shared" si="33"/>
        <v>0</v>
      </c>
      <c r="BE33">
        <f t="shared" si="33"/>
        <v>0</v>
      </c>
      <c r="BF33">
        <f t="shared" si="33"/>
        <v>0</v>
      </c>
      <c r="BG33" s="8">
        <f t="shared" si="33"/>
        <v>1500</v>
      </c>
      <c r="BH33" s="8">
        <f t="shared" si="33"/>
        <v>1500</v>
      </c>
      <c r="BI33" s="8">
        <f t="shared" si="33"/>
        <v>1500</v>
      </c>
      <c r="BJ33" s="8">
        <f t="shared" si="33"/>
        <v>1500</v>
      </c>
      <c r="BK33" s="8">
        <f t="shared" si="33"/>
        <v>1500</v>
      </c>
      <c r="BL33" s="8">
        <f t="shared" si="33"/>
        <v>1500</v>
      </c>
      <c r="BM33" s="8">
        <f t="shared" si="33"/>
        <v>1500</v>
      </c>
      <c r="BN33" s="8">
        <f t="shared" si="33"/>
        <v>1500</v>
      </c>
      <c r="BO33" s="8">
        <f t="shared" si="33"/>
        <v>1500</v>
      </c>
      <c r="BP33" s="8">
        <f t="shared" si="33"/>
        <v>1500</v>
      </c>
      <c r="BQ33" s="8">
        <f t="shared" si="33"/>
        <v>1500</v>
      </c>
      <c r="BR33" s="8">
        <f t="shared" si="33"/>
        <v>1500</v>
      </c>
      <c r="BS33" s="8">
        <f t="shared" si="33"/>
        <v>1650</v>
      </c>
      <c r="BT33" s="8">
        <f t="shared" si="33"/>
        <v>1650</v>
      </c>
      <c r="BU33" s="8">
        <f t="shared" si="33"/>
        <v>1650</v>
      </c>
      <c r="BV33" s="8">
        <f t="shared" si="33"/>
        <v>1650</v>
      </c>
      <c r="BW33" s="8">
        <f t="shared" si="33"/>
        <v>1650</v>
      </c>
      <c r="BX33" s="8">
        <f t="shared" si="33"/>
        <v>1650</v>
      </c>
      <c r="BY33" s="8">
        <f t="shared" si="33"/>
        <v>1650</v>
      </c>
      <c r="BZ33" s="8">
        <f t="shared" si="33"/>
        <v>1650</v>
      </c>
      <c r="CA33" s="8">
        <f t="shared" si="33"/>
        <v>1650</v>
      </c>
      <c r="CB33" s="8">
        <f t="shared" si="33"/>
        <v>1650</v>
      </c>
      <c r="CC33" s="8">
        <f t="shared" si="33"/>
        <v>1650</v>
      </c>
      <c r="CD33" s="8">
        <f t="shared" si="33"/>
        <v>1650</v>
      </c>
      <c r="CE33" s="8">
        <f t="shared" si="33"/>
        <v>1815</v>
      </c>
      <c r="CF33" s="8">
        <f t="shared" si="33"/>
        <v>1815</v>
      </c>
      <c r="CG33" s="8">
        <f t="shared" si="33"/>
        <v>1815</v>
      </c>
      <c r="CH33" s="8">
        <f t="shared" si="33"/>
        <v>1815</v>
      </c>
      <c r="CI33" s="8">
        <f t="shared" si="33"/>
        <v>1815</v>
      </c>
      <c r="CJ33" s="8">
        <f t="shared" si="33"/>
        <v>1815</v>
      </c>
      <c r="CK33" s="8">
        <f t="shared" si="33"/>
        <v>1815</v>
      </c>
      <c r="CL33" s="8">
        <f t="shared" si="33"/>
        <v>1815</v>
      </c>
      <c r="CM33" s="8">
        <f t="shared" si="33"/>
        <v>1815</v>
      </c>
      <c r="CN33" s="8">
        <f t="shared" si="33"/>
        <v>1815</v>
      </c>
      <c r="CO33" s="8">
        <f t="shared" si="33"/>
        <v>1815</v>
      </c>
      <c r="CP33" s="8">
        <f t="shared" si="33"/>
        <v>1815</v>
      </c>
      <c r="CQ33" s="8">
        <f t="shared" si="33"/>
        <v>1996.5</v>
      </c>
      <c r="CR33" s="8">
        <f t="shared" si="33"/>
        <v>1996.5</v>
      </c>
      <c r="CS33" s="8">
        <f t="shared" si="33"/>
        <v>1996.5</v>
      </c>
      <c r="CT33" s="8">
        <f t="shared" si="33"/>
        <v>1996.5</v>
      </c>
      <c r="CU33" s="8">
        <f t="shared" si="33"/>
        <v>1996.5</v>
      </c>
      <c r="CV33" s="8">
        <f t="shared" si="33"/>
        <v>1996.5</v>
      </c>
      <c r="CW33" s="8">
        <f t="shared" si="33"/>
        <v>1996.5</v>
      </c>
      <c r="CX33" s="8">
        <f t="shared" si="33"/>
        <v>1996.5</v>
      </c>
      <c r="CY33" s="8">
        <f t="shared" si="33"/>
        <v>1996.5</v>
      </c>
      <c r="CZ33" s="8">
        <f t="shared" si="33"/>
        <v>1996.5</v>
      </c>
      <c r="DA33" s="8">
        <f t="shared" si="33"/>
        <v>1996.5</v>
      </c>
      <c r="DB33" s="8">
        <f t="shared" si="33"/>
        <v>1996.5</v>
      </c>
      <c r="DC33" s="8">
        <f t="shared" si="33"/>
        <v>2196.15</v>
      </c>
      <c r="DD33" s="8">
        <f t="shared" si="33"/>
        <v>2196.15</v>
      </c>
      <c r="DE33" s="8">
        <f t="shared" si="33"/>
        <v>2196.15</v>
      </c>
    </row>
    <row r="34">
      <c r="B34" s="37" t="s">
        <v>80</v>
      </c>
      <c r="C34" s="37" t="s">
        <v>79</v>
      </c>
      <c r="D34">
        <f t="shared" si="4"/>
        <v>0</v>
      </c>
      <c r="F34" s="4">
        <v>50.0</v>
      </c>
      <c r="G34" s="4">
        <v>1000.0</v>
      </c>
      <c r="H34" s="27">
        <v>0.1</v>
      </c>
      <c r="I34" s="36">
        <v>1500.0</v>
      </c>
      <c r="J34">
        <f t="shared" ref="J34:DE34" si="34">IF(AND(J$1&gt;=$F34,J$1&lt;=$G34),IF(AND(MOD((J$1-$F34),12)=0,J$1&lt;&gt;$F34),(1+$H34)*I34,IF(I34=0,$I34,I34)),0)</f>
        <v>0</v>
      </c>
      <c r="K34">
        <f t="shared" si="34"/>
        <v>0</v>
      </c>
      <c r="L34">
        <f t="shared" si="34"/>
        <v>0</v>
      </c>
      <c r="M34">
        <f t="shared" si="34"/>
        <v>0</v>
      </c>
      <c r="N34">
        <f t="shared" si="34"/>
        <v>0</v>
      </c>
      <c r="O34">
        <f t="shared" si="34"/>
        <v>0</v>
      </c>
      <c r="P34">
        <f t="shared" si="34"/>
        <v>0</v>
      </c>
      <c r="Q34">
        <f t="shared" si="34"/>
        <v>0</v>
      </c>
      <c r="R34">
        <f t="shared" si="34"/>
        <v>0</v>
      </c>
      <c r="S34">
        <f t="shared" si="34"/>
        <v>0</v>
      </c>
      <c r="T34">
        <f t="shared" si="34"/>
        <v>0</v>
      </c>
      <c r="U34">
        <f t="shared" si="34"/>
        <v>0</v>
      </c>
      <c r="V34">
        <f t="shared" si="34"/>
        <v>0</v>
      </c>
      <c r="W34">
        <f t="shared" si="34"/>
        <v>0</v>
      </c>
      <c r="X34">
        <f t="shared" si="34"/>
        <v>0</v>
      </c>
      <c r="Y34">
        <f t="shared" si="34"/>
        <v>0</v>
      </c>
      <c r="Z34">
        <f t="shared" si="34"/>
        <v>0</v>
      </c>
      <c r="AA34">
        <f t="shared" si="34"/>
        <v>0</v>
      </c>
      <c r="AB34">
        <f t="shared" si="34"/>
        <v>0</v>
      </c>
      <c r="AC34">
        <f t="shared" si="34"/>
        <v>0</v>
      </c>
      <c r="AD34">
        <f t="shared" si="34"/>
        <v>0</v>
      </c>
      <c r="AE34">
        <f t="shared" si="34"/>
        <v>0</v>
      </c>
      <c r="AF34">
        <f t="shared" si="34"/>
        <v>0</v>
      </c>
      <c r="AG34">
        <f t="shared" si="34"/>
        <v>0</v>
      </c>
      <c r="AH34">
        <f t="shared" si="34"/>
        <v>0</v>
      </c>
      <c r="AI34">
        <f t="shared" si="34"/>
        <v>0</v>
      </c>
      <c r="AJ34">
        <f t="shared" si="34"/>
        <v>0</v>
      </c>
      <c r="AK34">
        <f t="shared" si="34"/>
        <v>0</v>
      </c>
      <c r="AL34">
        <f t="shared" si="34"/>
        <v>0</v>
      </c>
      <c r="AM34">
        <f t="shared" si="34"/>
        <v>0</v>
      </c>
      <c r="AN34">
        <f t="shared" si="34"/>
        <v>0</v>
      </c>
      <c r="AO34">
        <f t="shared" si="34"/>
        <v>0</v>
      </c>
      <c r="AP34">
        <f t="shared" si="34"/>
        <v>0</v>
      </c>
      <c r="AQ34">
        <f t="shared" si="34"/>
        <v>0</v>
      </c>
      <c r="AR34">
        <f t="shared" si="34"/>
        <v>0</v>
      </c>
      <c r="AS34">
        <f t="shared" si="34"/>
        <v>0</v>
      </c>
      <c r="AT34">
        <f t="shared" si="34"/>
        <v>0</v>
      </c>
      <c r="AU34">
        <f t="shared" si="34"/>
        <v>0</v>
      </c>
      <c r="AV34">
        <f t="shared" si="34"/>
        <v>0</v>
      </c>
      <c r="AW34">
        <f t="shared" si="34"/>
        <v>0</v>
      </c>
      <c r="AX34">
        <f t="shared" si="34"/>
        <v>0</v>
      </c>
      <c r="AY34">
        <f t="shared" si="34"/>
        <v>0</v>
      </c>
      <c r="AZ34">
        <f t="shared" si="34"/>
        <v>0</v>
      </c>
      <c r="BA34">
        <f t="shared" si="34"/>
        <v>0</v>
      </c>
      <c r="BB34">
        <f t="shared" si="34"/>
        <v>0</v>
      </c>
      <c r="BC34">
        <f t="shared" si="34"/>
        <v>0</v>
      </c>
      <c r="BD34">
        <f t="shared" si="34"/>
        <v>0</v>
      </c>
      <c r="BE34">
        <f t="shared" si="34"/>
        <v>0</v>
      </c>
      <c r="BF34">
        <f t="shared" si="34"/>
        <v>0</v>
      </c>
      <c r="BG34" s="8">
        <f t="shared" si="34"/>
        <v>1500</v>
      </c>
      <c r="BH34" s="8">
        <f t="shared" si="34"/>
        <v>1500</v>
      </c>
      <c r="BI34" s="8">
        <f t="shared" si="34"/>
        <v>1500</v>
      </c>
      <c r="BJ34" s="8">
        <f t="shared" si="34"/>
        <v>1500</v>
      </c>
      <c r="BK34" s="8">
        <f t="shared" si="34"/>
        <v>1500</v>
      </c>
      <c r="BL34" s="8">
        <f t="shared" si="34"/>
        <v>1500</v>
      </c>
      <c r="BM34" s="8">
        <f t="shared" si="34"/>
        <v>1500</v>
      </c>
      <c r="BN34" s="8">
        <f t="shared" si="34"/>
        <v>1500</v>
      </c>
      <c r="BO34" s="8">
        <f t="shared" si="34"/>
        <v>1500</v>
      </c>
      <c r="BP34" s="8">
        <f t="shared" si="34"/>
        <v>1500</v>
      </c>
      <c r="BQ34" s="8">
        <f t="shared" si="34"/>
        <v>1500</v>
      </c>
      <c r="BR34" s="8">
        <f t="shared" si="34"/>
        <v>1500</v>
      </c>
      <c r="BS34" s="8">
        <f t="shared" si="34"/>
        <v>1650</v>
      </c>
      <c r="BT34" s="8">
        <f t="shared" si="34"/>
        <v>1650</v>
      </c>
      <c r="BU34" s="8">
        <f t="shared" si="34"/>
        <v>1650</v>
      </c>
      <c r="BV34" s="8">
        <f t="shared" si="34"/>
        <v>1650</v>
      </c>
      <c r="BW34" s="8">
        <f t="shared" si="34"/>
        <v>1650</v>
      </c>
      <c r="BX34" s="8">
        <f t="shared" si="34"/>
        <v>1650</v>
      </c>
      <c r="BY34" s="8">
        <f t="shared" si="34"/>
        <v>1650</v>
      </c>
      <c r="BZ34" s="8">
        <f t="shared" si="34"/>
        <v>1650</v>
      </c>
      <c r="CA34" s="8">
        <f t="shared" si="34"/>
        <v>1650</v>
      </c>
      <c r="CB34" s="8">
        <f t="shared" si="34"/>
        <v>1650</v>
      </c>
      <c r="CC34" s="8">
        <f t="shared" si="34"/>
        <v>1650</v>
      </c>
      <c r="CD34" s="8">
        <f t="shared" si="34"/>
        <v>1650</v>
      </c>
      <c r="CE34" s="8">
        <f t="shared" si="34"/>
        <v>1815</v>
      </c>
      <c r="CF34" s="8">
        <f t="shared" si="34"/>
        <v>1815</v>
      </c>
      <c r="CG34" s="8">
        <f t="shared" si="34"/>
        <v>1815</v>
      </c>
      <c r="CH34" s="8">
        <f t="shared" si="34"/>
        <v>1815</v>
      </c>
      <c r="CI34" s="8">
        <f t="shared" si="34"/>
        <v>1815</v>
      </c>
      <c r="CJ34" s="8">
        <f t="shared" si="34"/>
        <v>1815</v>
      </c>
      <c r="CK34" s="8">
        <f t="shared" si="34"/>
        <v>1815</v>
      </c>
      <c r="CL34" s="8">
        <f t="shared" si="34"/>
        <v>1815</v>
      </c>
      <c r="CM34" s="8">
        <f t="shared" si="34"/>
        <v>1815</v>
      </c>
      <c r="CN34" s="8">
        <f t="shared" si="34"/>
        <v>1815</v>
      </c>
      <c r="CO34" s="8">
        <f t="shared" si="34"/>
        <v>1815</v>
      </c>
      <c r="CP34" s="8">
        <f t="shared" si="34"/>
        <v>1815</v>
      </c>
      <c r="CQ34" s="8">
        <f t="shared" si="34"/>
        <v>1996.5</v>
      </c>
      <c r="CR34" s="8">
        <f t="shared" si="34"/>
        <v>1996.5</v>
      </c>
      <c r="CS34" s="8">
        <f t="shared" si="34"/>
        <v>1996.5</v>
      </c>
      <c r="CT34" s="8">
        <f t="shared" si="34"/>
        <v>1996.5</v>
      </c>
      <c r="CU34" s="8">
        <f t="shared" si="34"/>
        <v>1996.5</v>
      </c>
      <c r="CV34" s="8">
        <f t="shared" si="34"/>
        <v>1996.5</v>
      </c>
      <c r="CW34" s="8">
        <f t="shared" si="34"/>
        <v>1996.5</v>
      </c>
      <c r="CX34" s="8">
        <f t="shared" si="34"/>
        <v>1996.5</v>
      </c>
      <c r="CY34" s="8">
        <f t="shared" si="34"/>
        <v>1996.5</v>
      </c>
      <c r="CZ34" s="8">
        <f t="shared" si="34"/>
        <v>1996.5</v>
      </c>
      <c r="DA34" s="8">
        <f t="shared" si="34"/>
        <v>1996.5</v>
      </c>
      <c r="DB34" s="8">
        <f t="shared" si="34"/>
        <v>1996.5</v>
      </c>
      <c r="DC34" s="8">
        <f t="shared" si="34"/>
        <v>2196.15</v>
      </c>
      <c r="DD34" s="8">
        <f t="shared" si="34"/>
        <v>2196.15</v>
      </c>
      <c r="DE34" s="8">
        <f t="shared" si="34"/>
        <v>2196.15</v>
      </c>
    </row>
    <row r="35">
      <c r="B35" s="37" t="s">
        <v>80</v>
      </c>
      <c r="C35" s="37" t="s">
        <v>79</v>
      </c>
      <c r="D35">
        <f t="shared" si="4"/>
        <v>0</v>
      </c>
      <c r="F35" s="4">
        <v>50.0</v>
      </c>
      <c r="G35" s="4">
        <v>1000.0</v>
      </c>
      <c r="H35" s="27">
        <v>0.1</v>
      </c>
      <c r="I35" s="36">
        <v>1500.0</v>
      </c>
      <c r="J35">
        <f t="shared" ref="J35:DE35" si="35">IF(AND(J$1&gt;=$F35,J$1&lt;=$G35),IF(AND(MOD((J$1-$F35),12)=0,J$1&lt;&gt;$F35),(1+$H35)*I35,IF(I35=0,$I35,I35)),0)</f>
        <v>0</v>
      </c>
      <c r="K35">
        <f t="shared" si="35"/>
        <v>0</v>
      </c>
      <c r="L35">
        <f t="shared" si="35"/>
        <v>0</v>
      </c>
      <c r="M35">
        <f t="shared" si="35"/>
        <v>0</v>
      </c>
      <c r="N35">
        <f t="shared" si="35"/>
        <v>0</v>
      </c>
      <c r="O35">
        <f t="shared" si="35"/>
        <v>0</v>
      </c>
      <c r="P35">
        <f t="shared" si="35"/>
        <v>0</v>
      </c>
      <c r="Q35">
        <f t="shared" si="35"/>
        <v>0</v>
      </c>
      <c r="R35">
        <f t="shared" si="35"/>
        <v>0</v>
      </c>
      <c r="S35">
        <f t="shared" si="35"/>
        <v>0</v>
      </c>
      <c r="T35">
        <f t="shared" si="35"/>
        <v>0</v>
      </c>
      <c r="U35">
        <f t="shared" si="35"/>
        <v>0</v>
      </c>
      <c r="V35">
        <f t="shared" si="35"/>
        <v>0</v>
      </c>
      <c r="W35">
        <f t="shared" si="35"/>
        <v>0</v>
      </c>
      <c r="X35">
        <f t="shared" si="35"/>
        <v>0</v>
      </c>
      <c r="Y35">
        <f t="shared" si="35"/>
        <v>0</v>
      </c>
      <c r="Z35">
        <f t="shared" si="35"/>
        <v>0</v>
      </c>
      <c r="AA35">
        <f t="shared" si="35"/>
        <v>0</v>
      </c>
      <c r="AB35">
        <f t="shared" si="35"/>
        <v>0</v>
      </c>
      <c r="AC35">
        <f t="shared" si="35"/>
        <v>0</v>
      </c>
      <c r="AD35">
        <f t="shared" si="35"/>
        <v>0</v>
      </c>
      <c r="AE35">
        <f t="shared" si="35"/>
        <v>0</v>
      </c>
      <c r="AF35">
        <f t="shared" si="35"/>
        <v>0</v>
      </c>
      <c r="AG35">
        <f t="shared" si="35"/>
        <v>0</v>
      </c>
      <c r="AH35">
        <f t="shared" si="35"/>
        <v>0</v>
      </c>
      <c r="AI35">
        <f t="shared" si="35"/>
        <v>0</v>
      </c>
      <c r="AJ35">
        <f t="shared" si="35"/>
        <v>0</v>
      </c>
      <c r="AK35">
        <f t="shared" si="35"/>
        <v>0</v>
      </c>
      <c r="AL35">
        <f t="shared" si="35"/>
        <v>0</v>
      </c>
      <c r="AM35">
        <f t="shared" si="35"/>
        <v>0</v>
      </c>
      <c r="AN35">
        <f t="shared" si="35"/>
        <v>0</v>
      </c>
      <c r="AO35">
        <f t="shared" si="35"/>
        <v>0</v>
      </c>
      <c r="AP35">
        <f t="shared" si="35"/>
        <v>0</v>
      </c>
      <c r="AQ35">
        <f t="shared" si="35"/>
        <v>0</v>
      </c>
      <c r="AR35">
        <f t="shared" si="35"/>
        <v>0</v>
      </c>
      <c r="AS35">
        <f t="shared" si="35"/>
        <v>0</v>
      </c>
      <c r="AT35">
        <f t="shared" si="35"/>
        <v>0</v>
      </c>
      <c r="AU35">
        <f t="shared" si="35"/>
        <v>0</v>
      </c>
      <c r="AV35">
        <f t="shared" si="35"/>
        <v>0</v>
      </c>
      <c r="AW35">
        <f t="shared" si="35"/>
        <v>0</v>
      </c>
      <c r="AX35">
        <f t="shared" si="35"/>
        <v>0</v>
      </c>
      <c r="AY35">
        <f t="shared" si="35"/>
        <v>0</v>
      </c>
      <c r="AZ35">
        <f t="shared" si="35"/>
        <v>0</v>
      </c>
      <c r="BA35">
        <f t="shared" si="35"/>
        <v>0</v>
      </c>
      <c r="BB35">
        <f t="shared" si="35"/>
        <v>0</v>
      </c>
      <c r="BC35">
        <f t="shared" si="35"/>
        <v>0</v>
      </c>
      <c r="BD35">
        <f t="shared" si="35"/>
        <v>0</v>
      </c>
      <c r="BE35">
        <f t="shared" si="35"/>
        <v>0</v>
      </c>
      <c r="BF35">
        <f t="shared" si="35"/>
        <v>0</v>
      </c>
      <c r="BG35" s="8">
        <f t="shared" si="35"/>
        <v>1500</v>
      </c>
      <c r="BH35" s="8">
        <f t="shared" si="35"/>
        <v>1500</v>
      </c>
      <c r="BI35" s="8">
        <f t="shared" si="35"/>
        <v>1500</v>
      </c>
      <c r="BJ35" s="8">
        <f t="shared" si="35"/>
        <v>1500</v>
      </c>
      <c r="BK35" s="8">
        <f t="shared" si="35"/>
        <v>1500</v>
      </c>
      <c r="BL35" s="8">
        <f t="shared" si="35"/>
        <v>1500</v>
      </c>
      <c r="BM35" s="8">
        <f t="shared" si="35"/>
        <v>1500</v>
      </c>
      <c r="BN35" s="8">
        <f t="shared" si="35"/>
        <v>1500</v>
      </c>
      <c r="BO35" s="8">
        <f t="shared" si="35"/>
        <v>1500</v>
      </c>
      <c r="BP35" s="8">
        <f t="shared" si="35"/>
        <v>1500</v>
      </c>
      <c r="BQ35" s="8">
        <f t="shared" si="35"/>
        <v>1500</v>
      </c>
      <c r="BR35" s="8">
        <f t="shared" si="35"/>
        <v>1500</v>
      </c>
      <c r="BS35" s="8">
        <f t="shared" si="35"/>
        <v>1650</v>
      </c>
      <c r="BT35" s="8">
        <f t="shared" si="35"/>
        <v>1650</v>
      </c>
      <c r="BU35" s="8">
        <f t="shared" si="35"/>
        <v>1650</v>
      </c>
      <c r="BV35" s="8">
        <f t="shared" si="35"/>
        <v>1650</v>
      </c>
      <c r="BW35" s="8">
        <f t="shared" si="35"/>
        <v>1650</v>
      </c>
      <c r="BX35" s="8">
        <f t="shared" si="35"/>
        <v>1650</v>
      </c>
      <c r="BY35" s="8">
        <f t="shared" si="35"/>
        <v>1650</v>
      </c>
      <c r="BZ35" s="8">
        <f t="shared" si="35"/>
        <v>1650</v>
      </c>
      <c r="CA35" s="8">
        <f t="shared" si="35"/>
        <v>1650</v>
      </c>
      <c r="CB35" s="8">
        <f t="shared" si="35"/>
        <v>1650</v>
      </c>
      <c r="CC35" s="8">
        <f t="shared" si="35"/>
        <v>1650</v>
      </c>
      <c r="CD35" s="8">
        <f t="shared" si="35"/>
        <v>1650</v>
      </c>
      <c r="CE35" s="8">
        <f t="shared" si="35"/>
        <v>1815</v>
      </c>
      <c r="CF35" s="8">
        <f t="shared" si="35"/>
        <v>1815</v>
      </c>
      <c r="CG35" s="8">
        <f t="shared" si="35"/>
        <v>1815</v>
      </c>
      <c r="CH35" s="8">
        <f t="shared" si="35"/>
        <v>1815</v>
      </c>
      <c r="CI35" s="8">
        <f t="shared" si="35"/>
        <v>1815</v>
      </c>
      <c r="CJ35" s="8">
        <f t="shared" si="35"/>
        <v>1815</v>
      </c>
      <c r="CK35" s="8">
        <f t="shared" si="35"/>
        <v>1815</v>
      </c>
      <c r="CL35" s="8">
        <f t="shared" si="35"/>
        <v>1815</v>
      </c>
      <c r="CM35" s="8">
        <f t="shared" si="35"/>
        <v>1815</v>
      </c>
      <c r="CN35" s="8">
        <f t="shared" si="35"/>
        <v>1815</v>
      </c>
      <c r="CO35" s="8">
        <f t="shared" si="35"/>
        <v>1815</v>
      </c>
      <c r="CP35" s="8">
        <f t="shared" si="35"/>
        <v>1815</v>
      </c>
      <c r="CQ35" s="8">
        <f t="shared" si="35"/>
        <v>1996.5</v>
      </c>
      <c r="CR35" s="8">
        <f t="shared" si="35"/>
        <v>1996.5</v>
      </c>
      <c r="CS35" s="8">
        <f t="shared" si="35"/>
        <v>1996.5</v>
      </c>
      <c r="CT35" s="8">
        <f t="shared" si="35"/>
        <v>1996.5</v>
      </c>
      <c r="CU35" s="8">
        <f t="shared" si="35"/>
        <v>1996.5</v>
      </c>
      <c r="CV35" s="8">
        <f t="shared" si="35"/>
        <v>1996.5</v>
      </c>
      <c r="CW35" s="8">
        <f t="shared" si="35"/>
        <v>1996.5</v>
      </c>
      <c r="CX35" s="8">
        <f t="shared" si="35"/>
        <v>1996.5</v>
      </c>
      <c r="CY35" s="8">
        <f t="shared" si="35"/>
        <v>1996.5</v>
      </c>
      <c r="CZ35" s="8">
        <f t="shared" si="35"/>
        <v>1996.5</v>
      </c>
      <c r="DA35" s="8">
        <f t="shared" si="35"/>
        <v>1996.5</v>
      </c>
      <c r="DB35" s="8">
        <f t="shared" si="35"/>
        <v>1996.5</v>
      </c>
      <c r="DC35" s="8">
        <f t="shared" si="35"/>
        <v>2196.15</v>
      </c>
      <c r="DD35" s="8">
        <f t="shared" si="35"/>
        <v>2196.15</v>
      </c>
      <c r="DE35" s="8">
        <f t="shared" si="35"/>
        <v>2196.15</v>
      </c>
    </row>
    <row r="36">
      <c r="A36" s="43" t="s">
        <v>81</v>
      </c>
      <c r="B36" s="37" t="s">
        <v>82</v>
      </c>
      <c r="C36" s="37" t="s">
        <v>61</v>
      </c>
      <c r="D36">
        <f t="shared" si="4"/>
        <v>4</v>
      </c>
      <c r="F36" s="4">
        <v>3.0</v>
      </c>
      <c r="G36" s="4">
        <v>1000.0</v>
      </c>
      <c r="H36" s="27">
        <v>0.1</v>
      </c>
      <c r="I36" s="36">
        <v>3000.0</v>
      </c>
      <c r="J36">
        <f t="shared" ref="J36:DE36" si="36">IF(AND(J$1&gt;=$F36,J$1&lt;=$G36),IF(AND(MOD((J$1-$F36),12)=0,J$1&lt;&gt;$F36),(1+$H36)*I36,IF(I36=0,$I36,I36)),0)</f>
        <v>0</v>
      </c>
      <c r="K36">
        <f t="shared" si="36"/>
        <v>0</v>
      </c>
      <c r="L36" s="8">
        <f t="shared" si="36"/>
        <v>3000</v>
      </c>
      <c r="M36" s="8">
        <f t="shared" si="36"/>
        <v>3000</v>
      </c>
      <c r="N36" s="8">
        <f t="shared" si="36"/>
        <v>3000</v>
      </c>
      <c r="O36" s="8">
        <f t="shared" si="36"/>
        <v>3000</v>
      </c>
      <c r="P36" s="8">
        <f t="shared" si="36"/>
        <v>3000</v>
      </c>
      <c r="Q36" s="8">
        <f t="shared" si="36"/>
        <v>3000</v>
      </c>
      <c r="R36" s="8">
        <f t="shared" si="36"/>
        <v>3000</v>
      </c>
      <c r="S36" s="8">
        <f t="shared" si="36"/>
        <v>3000</v>
      </c>
      <c r="T36" s="8">
        <f t="shared" si="36"/>
        <v>3000</v>
      </c>
      <c r="U36" s="8">
        <f t="shared" si="36"/>
        <v>3000</v>
      </c>
      <c r="V36" s="8">
        <f t="shared" si="36"/>
        <v>3000</v>
      </c>
      <c r="W36" s="8">
        <f t="shared" si="36"/>
        <v>3000</v>
      </c>
      <c r="X36" s="8">
        <f t="shared" si="36"/>
        <v>3300</v>
      </c>
      <c r="Y36" s="8">
        <f t="shared" si="36"/>
        <v>3300</v>
      </c>
      <c r="Z36" s="8">
        <f t="shared" si="36"/>
        <v>3300</v>
      </c>
      <c r="AA36" s="8">
        <f t="shared" si="36"/>
        <v>3300</v>
      </c>
      <c r="AB36" s="8">
        <f t="shared" si="36"/>
        <v>3300</v>
      </c>
      <c r="AC36" s="8">
        <f t="shared" si="36"/>
        <v>3300</v>
      </c>
      <c r="AD36" s="8">
        <f t="shared" si="36"/>
        <v>3300</v>
      </c>
      <c r="AE36" s="8">
        <f t="shared" si="36"/>
        <v>3300</v>
      </c>
      <c r="AF36" s="8">
        <f t="shared" si="36"/>
        <v>3300</v>
      </c>
      <c r="AG36" s="8">
        <f t="shared" si="36"/>
        <v>3300</v>
      </c>
      <c r="AH36" s="8">
        <f t="shared" si="36"/>
        <v>3300</v>
      </c>
      <c r="AI36" s="8">
        <f t="shared" si="36"/>
        <v>3300</v>
      </c>
      <c r="AJ36" s="8">
        <f t="shared" si="36"/>
        <v>3630</v>
      </c>
      <c r="AK36" s="8">
        <f t="shared" si="36"/>
        <v>3630</v>
      </c>
      <c r="AL36" s="8">
        <f t="shared" si="36"/>
        <v>3630</v>
      </c>
      <c r="AM36" s="8">
        <f t="shared" si="36"/>
        <v>3630</v>
      </c>
      <c r="AN36" s="8">
        <f t="shared" si="36"/>
        <v>3630</v>
      </c>
      <c r="AO36" s="8">
        <f t="shared" si="36"/>
        <v>3630</v>
      </c>
      <c r="AP36" s="8">
        <f t="shared" si="36"/>
        <v>3630</v>
      </c>
      <c r="AQ36" s="8">
        <f t="shared" si="36"/>
        <v>3630</v>
      </c>
      <c r="AR36" s="8">
        <f t="shared" si="36"/>
        <v>3630</v>
      </c>
      <c r="AS36" s="8">
        <f t="shared" si="36"/>
        <v>3630</v>
      </c>
      <c r="AT36" s="8">
        <f t="shared" si="36"/>
        <v>3630</v>
      </c>
      <c r="AU36" s="8">
        <f t="shared" si="36"/>
        <v>3630</v>
      </c>
      <c r="AV36" s="8">
        <f t="shared" si="36"/>
        <v>3993</v>
      </c>
      <c r="AW36" s="8">
        <f t="shared" si="36"/>
        <v>3993</v>
      </c>
      <c r="AX36" s="8">
        <f t="shared" si="36"/>
        <v>3993</v>
      </c>
      <c r="AY36" s="8">
        <f t="shared" si="36"/>
        <v>3993</v>
      </c>
      <c r="AZ36" s="8">
        <f t="shared" si="36"/>
        <v>3993</v>
      </c>
      <c r="BA36" s="8">
        <f t="shared" si="36"/>
        <v>3993</v>
      </c>
      <c r="BB36" s="8">
        <f t="shared" si="36"/>
        <v>3993</v>
      </c>
      <c r="BC36" s="8">
        <f t="shared" si="36"/>
        <v>3993</v>
      </c>
      <c r="BD36" s="8">
        <f t="shared" si="36"/>
        <v>3993</v>
      </c>
      <c r="BE36" s="8">
        <f t="shared" si="36"/>
        <v>3993</v>
      </c>
      <c r="BF36" s="8">
        <f t="shared" si="36"/>
        <v>3993</v>
      </c>
      <c r="BG36" s="8">
        <f t="shared" si="36"/>
        <v>3993</v>
      </c>
      <c r="BH36" s="8">
        <f t="shared" si="36"/>
        <v>4392.3</v>
      </c>
      <c r="BI36" s="8">
        <f t="shared" si="36"/>
        <v>4392.3</v>
      </c>
      <c r="BJ36" s="8">
        <f t="shared" si="36"/>
        <v>4392.3</v>
      </c>
      <c r="BK36" s="8">
        <f t="shared" si="36"/>
        <v>4392.3</v>
      </c>
      <c r="BL36" s="8">
        <f t="shared" si="36"/>
        <v>4392.3</v>
      </c>
      <c r="BM36" s="8">
        <f t="shared" si="36"/>
        <v>4392.3</v>
      </c>
      <c r="BN36" s="8">
        <f t="shared" si="36"/>
        <v>4392.3</v>
      </c>
      <c r="BO36" s="8">
        <f t="shared" si="36"/>
        <v>4392.3</v>
      </c>
      <c r="BP36" s="8">
        <f t="shared" si="36"/>
        <v>4392.3</v>
      </c>
      <c r="BQ36" s="8">
        <f t="shared" si="36"/>
        <v>4392.3</v>
      </c>
      <c r="BR36" s="8">
        <f t="shared" si="36"/>
        <v>4392.3</v>
      </c>
      <c r="BS36" s="8">
        <f t="shared" si="36"/>
        <v>4392.3</v>
      </c>
      <c r="BT36" s="8">
        <f t="shared" si="36"/>
        <v>4831.53</v>
      </c>
      <c r="BU36" s="8">
        <f t="shared" si="36"/>
        <v>4831.53</v>
      </c>
      <c r="BV36" s="8">
        <f t="shared" si="36"/>
        <v>4831.53</v>
      </c>
      <c r="BW36" s="8">
        <f t="shared" si="36"/>
        <v>4831.53</v>
      </c>
      <c r="BX36" s="8">
        <f t="shared" si="36"/>
        <v>4831.53</v>
      </c>
      <c r="BY36" s="8">
        <f t="shared" si="36"/>
        <v>4831.53</v>
      </c>
      <c r="BZ36" s="8">
        <f t="shared" si="36"/>
        <v>4831.53</v>
      </c>
      <c r="CA36" s="8">
        <f t="shared" si="36"/>
        <v>4831.53</v>
      </c>
      <c r="CB36" s="8">
        <f t="shared" si="36"/>
        <v>4831.53</v>
      </c>
      <c r="CC36" s="8">
        <f t="shared" si="36"/>
        <v>4831.53</v>
      </c>
      <c r="CD36" s="8">
        <f t="shared" si="36"/>
        <v>4831.53</v>
      </c>
      <c r="CE36" s="8">
        <f t="shared" si="36"/>
        <v>4831.53</v>
      </c>
      <c r="CF36" s="8">
        <f t="shared" si="36"/>
        <v>5314.683</v>
      </c>
      <c r="CG36" s="8">
        <f t="shared" si="36"/>
        <v>5314.683</v>
      </c>
      <c r="CH36" s="8">
        <f t="shared" si="36"/>
        <v>5314.683</v>
      </c>
      <c r="CI36" s="8">
        <f t="shared" si="36"/>
        <v>5314.683</v>
      </c>
      <c r="CJ36" s="8">
        <f t="shared" si="36"/>
        <v>5314.683</v>
      </c>
      <c r="CK36" s="8">
        <f t="shared" si="36"/>
        <v>5314.683</v>
      </c>
      <c r="CL36" s="8">
        <f t="shared" si="36"/>
        <v>5314.683</v>
      </c>
      <c r="CM36" s="8">
        <f t="shared" si="36"/>
        <v>5314.683</v>
      </c>
      <c r="CN36" s="8">
        <f t="shared" si="36"/>
        <v>5314.683</v>
      </c>
      <c r="CO36" s="8">
        <f t="shared" si="36"/>
        <v>5314.683</v>
      </c>
      <c r="CP36" s="8">
        <f t="shared" si="36"/>
        <v>5314.683</v>
      </c>
      <c r="CQ36" s="8">
        <f t="shared" si="36"/>
        <v>5314.683</v>
      </c>
      <c r="CR36" s="8">
        <f t="shared" si="36"/>
        <v>5846.1513</v>
      </c>
      <c r="CS36" s="8">
        <f t="shared" si="36"/>
        <v>5846.1513</v>
      </c>
      <c r="CT36" s="8">
        <f t="shared" si="36"/>
        <v>5846.1513</v>
      </c>
      <c r="CU36" s="8">
        <f t="shared" si="36"/>
        <v>5846.1513</v>
      </c>
      <c r="CV36" s="8">
        <f t="shared" si="36"/>
        <v>5846.1513</v>
      </c>
      <c r="CW36" s="8">
        <f t="shared" si="36"/>
        <v>5846.1513</v>
      </c>
      <c r="CX36" s="8">
        <f t="shared" si="36"/>
        <v>5846.1513</v>
      </c>
      <c r="CY36" s="8">
        <f t="shared" si="36"/>
        <v>5846.1513</v>
      </c>
      <c r="CZ36" s="8">
        <f t="shared" si="36"/>
        <v>5846.1513</v>
      </c>
      <c r="DA36" s="8">
        <f t="shared" si="36"/>
        <v>5846.1513</v>
      </c>
      <c r="DB36" s="8">
        <f t="shared" si="36"/>
        <v>5846.1513</v>
      </c>
      <c r="DC36" s="8">
        <f t="shared" si="36"/>
        <v>5846.1513</v>
      </c>
      <c r="DD36" s="8">
        <f t="shared" si="36"/>
        <v>6430.76643</v>
      </c>
      <c r="DE36" s="8">
        <f t="shared" si="36"/>
        <v>6430.76643</v>
      </c>
    </row>
    <row r="37">
      <c r="B37" s="37" t="s">
        <v>83</v>
      </c>
      <c r="C37" s="37" t="s">
        <v>82</v>
      </c>
      <c r="D37">
        <f t="shared" si="4"/>
        <v>0</v>
      </c>
      <c r="F37" s="4">
        <v>8.0</v>
      </c>
      <c r="G37" s="4">
        <v>1000.0</v>
      </c>
      <c r="H37" s="27">
        <v>0.1</v>
      </c>
      <c r="I37" s="36">
        <v>1000.0</v>
      </c>
      <c r="J37">
        <f t="shared" ref="J37:DE37" si="37">IF(AND(J$1&gt;=$F37,J$1&lt;=$G37),IF(AND(MOD((J$1-$F37),12)=0,J$1&lt;&gt;$F37),(1+$H37)*I37,IF(I37=0,$I37,I37)),0)</f>
        <v>0</v>
      </c>
      <c r="K37">
        <f t="shared" si="37"/>
        <v>0</v>
      </c>
      <c r="L37">
        <f t="shared" si="37"/>
        <v>0</v>
      </c>
      <c r="M37">
        <f t="shared" si="37"/>
        <v>0</v>
      </c>
      <c r="N37">
        <f t="shared" si="37"/>
        <v>0</v>
      </c>
      <c r="O37">
        <f t="shared" si="37"/>
        <v>0</v>
      </c>
      <c r="P37">
        <f t="shared" si="37"/>
        <v>0</v>
      </c>
      <c r="Q37" s="8">
        <f t="shared" si="37"/>
        <v>1000</v>
      </c>
      <c r="R37" s="8">
        <f t="shared" si="37"/>
        <v>1000</v>
      </c>
      <c r="S37" s="8">
        <f t="shared" si="37"/>
        <v>1000</v>
      </c>
      <c r="T37" s="8">
        <f t="shared" si="37"/>
        <v>1000</v>
      </c>
      <c r="U37" s="8">
        <f t="shared" si="37"/>
        <v>1000</v>
      </c>
      <c r="V37" s="8">
        <f t="shared" si="37"/>
        <v>1000</v>
      </c>
      <c r="W37" s="8">
        <f t="shared" si="37"/>
        <v>1000</v>
      </c>
      <c r="X37" s="8">
        <f t="shared" si="37"/>
        <v>1000</v>
      </c>
      <c r="Y37" s="8">
        <f t="shared" si="37"/>
        <v>1000</v>
      </c>
      <c r="Z37" s="8">
        <f t="shared" si="37"/>
        <v>1000</v>
      </c>
      <c r="AA37" s="8">
        <f t="shared" si="37"/>
        <v>1000</v>
      </c>
      <c r="AB37" s="8">
        <f t="shared" si="37"/>
        <v>1000</v>
      </c>
      <c r="AC37" s="8">
        <f t="shared" si="37"/>
        <v>1100</v>
      </c>
      <c r="AD37" s="8">
        <f t="shared" si="37"/>
        <v>1100</v>
      </c>
      <c r="AE37" s="8">
        <f t="shared" si="37"/>
        <v>1100</v>
      </c>
      <c r="AF37" s="8">
        <f t="shared" si="37"/>
        <v>1100</v>
      </c>
      <c r="AG37" s="8">
        <f t="shared" si="37"/>
        <v>1100</v>
      </c>
      <c r="AH37" s="8">
        <f t="shared" si="37"/>
        <v>1100</v>
      </c>
      <c r="AI37" s="8">
        <f t="shared" si="37"/>
        <v>1100</v>
      </c>
      <c r="AJ37" s="8">
        <f t="shared" si="37"/>
        <v>1100</v>
      </c>
      <c r="AK37" s="8">
        <f t="shared" si="37"/>
        <v>1100</v>
      </c>
      <c r="AL37" s="8">
        <f t="shared" si="37"/>
        <v>1100</v>
      </c>
      <c r="AM37" s="8">
        <f t="shared" si="37"/>
        <v>1100</v>
      </c>
      <c r="AN37" s="8">
        <f t="shared" si="37"/>
        <v>1100</v>
      </c>
      <c r="AO37" s="8">
        <f t="shared" si="37"/>
        <v>1210</v>
      </c>
      <c r="AP37" s="8">
        <f t="shared" si="37"/>
        <v>1210</v>
      </c>
      <c r="AQ37" s="8">
        <f t="shared" si="37"/>
        <v>1210</v>
      </c>
      <c r="AR37" s="8">
        <f t="shared" si="37"/>
        <v>1210</v>
      </c>
      <c r="AS37" s="8">
        <f t="shared" si="37"/>
        <v>1210</v>
      </c>
      <c r="AT37" s="8">
        <f t="shared" si="37"/>
        <v>1210</v>
      </c>
      <c r="AU37" s="8">
        <f t="shared" si="37"/>
        <v>1210</v>
      </c>
      <c r="AV37" s="8">
        <f t="shared" si="37"/>
        <v>1210</v>
      </c>
      <c r="AW37" s="8">
        <f t="shared" si="37"/>
        <v>1210</v>
      </c>
      <c r="AX37" s="8">
        <f t="shared" si="37"/>
        <v>1210</v>
      </c>
      <c r="AY37" s="8">
        <f t="shared" si="37"/>
        <v>1210</v>
      </c>
      <c r="AZ37" s="8">
        <f t="shared" si="37"/>
        <v>1210</v>
      </c>
      <c r="BA37" s="8">
        <f t="shared" si="37"/>
        <v>1331</v>
      </c>
      <c r="BB37" s="8">
        <f t="shared" si="37"/>
        <v>1331</v>
      </c>
      <c r="BC37" s="8">
        <f t="shared" si="37"/>
        <v>1331</v>
      </c>
      <c r="BD37" s="8">
        <f t="shared" si="37"/>
        <v>1331</v>
      </c>
      <c r="BE37" s="8">
        <f t="shared" si="37"/>
        <v>1331</v>
      </c>
      <c r="BF37" s="8">
        <f t="shared" si="37"/>
        <v>1331</v>
      </c>
      <c r="BG37" s="8">
        <f t="shared" si="37"/>
        <v>1331</v>
      </c>
      <c r="BH37" s="8">
        <f t="shared" si="37"/>
        <v>1331</v>
      </c>
      <c r="BI37" s="8">
        <f t="shared" si="37"/>
        <v>1331</v>
      </c>
      <c r="BJ37" s="8">
        <f t="shared" si="37"/>
        <v>1331</v>
      </c>
      <c r="BK37" s="8">
        <f t="shared" si="37"/>
        <v>1331</v>
      </c>
      <c r="BL37" s="8">
        <f t="shared" si="37"/>
        <v>1331</v>
      </c>
      <c r="BM37" s="8">
        <f t="shared" si="37"/>
        <v>1464.1</v>
      </c>
      <c r="BN37" s="8">
        <f t="shared" si="37"/>
        <v>1464.1</v>
      </c>
      <c r="BO37" s="8">
        <f t="shared" si="37"/>
        <v>1464.1</v>
      </c>
      <c r="BP37" s="8">
        <f t="shared" si="37"/>
        <v>1464.1</v>
      </c>
      <c r="BQ37" s="8">
        <f t="shared" si="37"/>
        <v>1464.1</v>
      </c>
      <c r="BR37" s="8">
        <f t="shared" si="37"/>
        <v>1464.1</v>
      </c>
      <c r="BS37" s="8">
        <f t="shared" si="37"/>
        <v>1464.1</v>
      </c>
      <c r="BT37" s="8">
        <f t="shared" si="37"/>
        <v>1464.1</v>
      </c>
      <c r="BU37" s="8">
        <f t="shared" si="37"/>
        <v>1464.1</v>
      </c>
      <c r="BV37" s="8">
        <f t="shared" si="37"/>
        <v>1464.1</v>
      </c>
      <c r="BW37" s="8">
        <f t="shared" si="37"/>
        <v>1464.1</v>
      </c>
      <c r="BX37" s="8">
        <f t="shared" si="37"/>
        <v>1464.1</v>
      </c>
      <c r="BY37" s="8">
        <f t="shared" si="37"/>
        <v>1610.51</v>
      </c>
      <c r="BZ37" s="8">
        <f t="shared" si="37"/>
        <v>1610.51</v>
      </c>
      <c r="CA37" s="8">
        <f t="shared" si="37"/>
        <v>1610.51</v>
      </c>
      <c r="CB37" s="8">
        <f t="shared" si="37"/>
        <v>1610.51</v>
      </c>
      <c r="CC37" s="8">
        <f t="shared" si="37"/>
        <v>1610.51</v>
      </c>
      <c r="CD37" s="8">
        <f t="shared" si="37"/>
        <v>1610.51</v>
      </c>
      <c r="CE37" s="8">
        <f t="shared" si="37"/>
        <v>1610.51</v>
      </c>
      <c r="CF37" s="8">
        <f t="shared" si="37"/>
        <v>1610.51</v>
      </c>
      <c r="CG37" s="8">
        <f t="shared" si="37"/>
        <v>1610.51</v>
      </c>
      <c r="CH37" s="8">
        <f t="shared" si="37"/>
        <v>1610.51</v>
      </c>
      <c r="CI37" s="8">
        <f t="shared" si="37"/>
        <v>1610.51</v>
      </c>
      <c r="CJ37" s="8">
        <f t="shared" si="37"/>
        <v>1610.51</v>
      </c>
      <c r="CK37" s="8">
        <f t="shared" si="37"/>
        <v>1771.561</v>
      </c>
      <c r="CL37" s="8">
        <f t="shared" si="37"/>
        <v>1771.561</v>
      </c>
      <c r="CM37" s="8">
        <f t="shared" si="37"/>
        <v>1771.561</v>
      </c>
      <c r="CN37" s="8">
        <f t="shared" si="37"/>
        <v>1771.561</v>
      </c>
      <c r="CO37" s="8">
        <f t="shared" si="37"/>
        <v>1771.561</v>
      </c>
      <c r="CP37" s="8">
        <f t="shared" si="37"/>
        <v>1771.561</v>
      </c>
      <c r="CQ37" s="8">
        <f t="shared" si="37"/>
        <v>1771.561</v>
      </c>
      <c r="CR37" s="8">
        <f t="shared" si="37"/>
        <v>1771.561</v>
      </c>
      <c r="CS37" s="8">
        <f t="shared" si="37"/>
        <v>1771.561</v>
      </c>
      <c r="CT37" s="8">
        <f t="shared" si="37"/>
        <v>1771.561</v>
      </c>
      <c r="CU37" s="8">
        <f t="shared" si="37"/>
        <v>1771.561</v>
      </c>
      <c r="CV37" s="8">
        <f t="shared" si="37"/>
        <v>1771.561</v>
      </c>
      <c r="CW37" s="8">
        <f t="shared" si="37"/>
        <v>1948.7171</v>
      </c>
      <c r="CX37" s="8">
        <f t="shared" si="37"/>
        <v>1948.7171</v>
      </c>
      <c r="CY37" s="8">
        <f t="shared" si="37"/>
        <v>1948.7171</v>
      </c>
      <c r="CZ37" s="8">
        <f t="shared" si="37"/>
        <v>1948.7171</v>
      </c>
      <c r="DA37" s="8">
        <f t="shared" si="37"/>
        <v>1948.7171</v>
      </c>
      <c r="DB37" s="8">
        <f t="shared" si="37"/>
        <v>1948.7171</v>
      </c>
      <c r="DC37" s="8">
        <f t="shared" si="37"/>
        <v>1948.7171</v>
      </c>
      <c r="DD37" s="8">
        <f t="shared" si="37"/>
        <v>1948.7171</v>
      </c>
      <c r="DE37" s="8">
        <f t="shared" si="37"/>
        <v>1948.7171</v>
      </c>
    </row>
    <row r="38">
      <c r="B38" s="4" t="s">
        <v>83</v>
      </c>
      <c r="C38" s="37" t="s">
        <v>82</v>
      </c>
      <c r="D38">
        <f>COUNTIF($C$4:$C998,"="&amp;B39)</f>
        <v>0</v>
      </c>
      <c r="F38" s="4">
        <v>50.0</v>
      </c>
      <c r="G38" s="4">
        <v>1000.0</v>
      </c>
      <c r="H38" s="27">
        <v>0.1</v>
      </c>
      <c r="I38" s="36">
        <v>1000.0</v>
      </c>
      <c r="J38">
        <f t="shared" ref="J38:DE38" si="38">IF(AND(J$1&gt;=$F38,J$1&lt;=$G38),IF(AND(MOD((J$1-$F38),12)=0,J$1&lt;&gt;$F38),(1+$H38)*I38,IF(I38=0,$I38,I38)),0)</f>
        <v>0</v>
      </c>
      <c r="K38">
        <f t="shared" si="38"/>
        <v>0</v>
      </c>
      <c r="L38">
        <f t="shared" si="38"/>
        <v>0</v>
      </c>
      <c r="M38">
        <f t="shared" si="38"/>
        <v>0</v>
      </c>
      <c r="N38">
        <f t="shared" si="38"/>
        <v>0</v>
      </c>
      <c r="O38">
        <f t="shared" si="38"/>
        <v>0</v>
      </c>
      <c r="P38">
        <f t="shared" si="38"/>
        <v>0</v>
      </c>
      <c r="Q38">
        <f t="shared" si="38"/>
        <v>0</v>
      </c>
      <c r="R38">
        <f t="shared" si="38"/>
        <v>0</v>
      </c>
      <c r="S38">
        <f t="shared" si="38"/>
        <v>0</v>
      </c>
      <c r="T38">
        <f t="shared" si="38"/>
        <v>0</v>
      </c>
      <c r="U38">
        <f t="shared" si="38"/>
        <v>0</v>
      </c>
      <c r="V38">
        <f t="shared" si="38"/>
        <v>0</v>
      </c>
      <c r="W38">
        <f t="shared" si="38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 s="8">
        <f t="shared" si="38"/>
        <v>1000</v>
      </c>
      <c r="BH38" s="8">
        <f t="shared" si="38"/>
        <v>1000</v>
      </c>
      <c r="BI38" s="8">
        <f t="shared" si="38"/>
        <v>1000</v>
      </c>
      <c r="BJ38" s="8">
        <f t="shared" si="38"/>
        <v>1000</v>
      </c>
      <c r="BK38" s="8">
        <f t="shared" si="38"/>
        <v>1000</v>
      </c>
      <c r="BL38" s="8">
        <f t="shared" si="38"/>
        <v>1000</v>
      </c>
      <c r="BM38" s="8">
        <f t="shared" si="38"/>
        <v>1000</v>
      </c>
      <c r="BN38" s="8">
        <f t="shared" si="38"/>
        <v>1000</v>
      </c>
      <c r="BO38" s="8">
        <f t="shared" si="38"/>
        <v>1000</v>
      </c>
      <c r="BP38" s="8">
        <f t="shared" si="38"/>
        <v>1000</v>
      </c>
      <c r="BQ38" s="8">
        <f t="shared" si="38"/>
        <v>1000</v>
      </c>
      <c r="BR38" s="8">
        <f t="shared" si="38"/>
        <v>1000</v>
      </c>
      <c r="BS38" s="8">
        <f t="shared" si="38"/>
        <v>1100</v>
      </c>
      <c r="BT38" s="8">
        <f t="shared" si="38"/>
        <v>1100</v>
      </c>
      <c r="BU38" s="8">
        <f t="shared" si="38"/>
        <v>1100</v>
      </c>
      <c r="BV38" s="8">
        <f t="shared" si="38"/>
        <v>1100</v>
      </c>
      <c r="BW38" s="8">
        <f t="shared" si="38"/>
        <v>1100</v>
      </c>
      <c r="BX38" s="8">
        <f t="shared" si="38"/>
        <v>1100</v>
      </c>
      <c r="BY38" s="8">
        <f t="shared" si="38"/>
        <v>1100</v>
      </c>
      <c r="BZ38" s="8">
        <f t="shared" si="38"/>
        <v>1100</v>
      </c>
      <c r="CA38" s="8">
        <f t="shared" si="38"/>
        <v>1100</v>
      </c>
      <c r="CB38" s="8">
        <f t="shared" si="38"/>
        <v>1100</v>
      </c>
      <c r="CC38" s="8">
        <f t="shared" si="38"/>
        <v>1100</v>
      </c>
      <c r="CD38" s="8">
        <f t="shared" si="38"/>
        <v>1100</v>
      </c>
      <c r="CE38" s="8">
        <f t="shared" si="38"/>
        <v>1210</v>
      </c>
      <c r="CF38" s="8">
        <f t="shared" si="38"/>
        <v>1210</v>
      </c>
      <c r="CG38" s="8">
        <f t="shared" si="38"/>
        <v>1210</v>
      </c>
      <c r="CH38" s="8">
        <f t="shared" si="38"/>
        <v>1210</v>
      </c>
      <c r="CI38" s="8">
        <f t="shared" si="38"/>
        <v>1210</v>
      </c>
      <c r="CJ38" s="8">
        <f t="shared" si="38"/>
        <v>1210</v>
      </c>
      <c r="CK38" s="8">
        <f t="shared" si="38"/>
        <v>1210</v>
      </c>
      <c r="CL38" s="8">
        <f t="shared" si="38"/>
        <v>1210</v>
      </c>
      <c r="CM38" s="8">
        <f t="shared" si="38"/>
        <v>1210</v>
      </c>
      <c r="CN38" s="8">
        <f t="shared" si="38"/>
        <v>1210</v>
      </c>
      <c r="CO38" s="8">
        <f t="shared" si="38"/>
        <v>1210</v>
      </c>
      <c r="CP38" s="8">
        <f t="shared" si="38"/>
        <v>1210</v>
      </c>
      <c r="CQ38" s="8">
        <f t="shared" si="38"/>
        <v>1331</v>
      </c>
      <c r="CR38" s="8">
        <f t="shared" si="38"/>
        <v>1331</v>
      </c>
      <c r="CS38" s="8">
        <f t="shared" si="38"/>
        <v>1331</v>
      </c>
      <c r="CT38" s="8">
        <f t="shared" si="38"/>
        <v>1331</v>
      </c>
      <c r="CU38" s="8">
        <f t="shared" si="38"/>
        <v>1331</v>
      </c>
      <c r="CV38" s="8">
        <f t="shared" si="38"/>
        <v>1331</v>
      </c>
      <c r="CW38" s="8">
        <f t="shared" si="38"/>
        <v>1331</v>
      </c>
      <c r="CX38" s="8">
        <f t="shared" si="38"/>
        <v>1331</v>
      </c>
      <c r="CY38" s="8">
        <f t="shared" si="38"/>
        <v>1331</v>
      </c>
      <c r="CZ38" s="8">
        <f t="shared" si="38"/>
        <v>1331</v>
      </c>
      <c r="DA38" s="8">
        <f t="shared" si="38"/>
        <v>1331</v>
      </c>
      <c r="DB38" s="8">
        <f t="shared" si="38"/>
        <v>1331</v>
      </c>
      <c r="DC38" s="8">
        <f t="shared" si="38"/>
        <v>1464.1</v>
      </c>
      <c r="DD38" s="8">
        <f t="shared" si="38"/>
        <v>1464.1</v>
      </c>
      <c r="DE38" s="8">
        <f t="shared" si="38"/>
        <v>1464.1</v>
      </c>
    </row>
    <row r="39">
      <c r="B39" s="37" t="s">
        <v>84</v>
      </c>
      <c r="C39" s="37" t="s">
        <v>82</v>
      </c>
      <c r="D39">
        <f>COUNTIF($C$4:$C998,"="&amp;#REF!)</f>
        <v>0</v>
      </c>
      <c r="F39" s="4">
        <v>50.0</v>
      </c>
      <c r="G39" s="4">
        <v>1000.0</v>
      </c>
      <c r="H39" s="27">
        <v>0.1</v>
      </c>
      <c r="I39" s="36">
        <v>1500.0</v>
      </c>
      <c r="J39">
        <f t="shared" ref="J39:DE39" si="39">IF(AND(J$1&gt;=$F39,J$1&lt;=$G39),IF(AND(MOD((J$1-$F39),12)=0,J$1&lt;&gt;$F39),(1+$H39)*I39,IF(I39=0,$I39,I39)),0)</f>
        <v>0</v>
      </c>
      <c r="K39">
        <f t="shared" si="39"/>
        <v>0</v>
      </c>
      <c r="L39">
        <f t="shared" si="39"/>
        <v>0</v>
      </c>
      <c r="M39">
        <f t="shared" si="39"/>
        <v>0</v>
      </c>
      <c r="N39">
        <f t="shared" si="39"/>
        <v>0</v>
      </c>
      <c r="O39">
        <f t="shared" si="39"/>
        <v>0</v>
      </c>
      <c r="P39">
        <f t="shared" si="39"/>
        <v>0</v>
      </c>
      <c r="Q39">
        <f t="shared" si="39"/>
        <v>0</v>
      </c>
      <c r="R39">
        <f t="shared" si="39"/>
        <v>0</v>
      </c>
      <c r="S39">
        <f t="shared" si="39"/>
        <v>0</v>
      </c>
      <c r="T39">
        <f t="shared" si="39"/>
        <v>0</v>
      </c>
      <c r="U39">
        <f t="shared" si="39"/>
        <v>0</v>
      </c>
      <c r="V39">
        <f t="shared" si="39"/>
        <v>0</v>
      </c>
      <c r="W39">
        <f t="shared" si="39"/>
        <v>0</v>
      </c>
      <c r="X39">
        <f t="shared" si="39"/>
        <v>0</v>
      </c>
      <c r="Y39">
        <f t="shared" si="39"/>
        <v>0</v>
      </c>
      <c r="Z39">
        <f t="shared" si="39"/>
        <v>0</v>
      </c>
      <c r="AA39">
        <f t="shared" si="39"/>
        <v>0</v>
      </c>
      <c r="AB39">
        <f t="shared" si="39"/>
        <v>0</v>
      </c>
      <c r="AC39">
        <f t="shared" si="39"/>
        <v>0</v>
      </c>
      <c r="AD39">
        <f t="shared" si="39"/>
        <v>0</v>
      </c>
      <c r="AE39">
        <f t="shared" si="39"/>
        <v>0</v>
      </c>
      <c r="AF39">
        <f t="shared" si="39"/>
        <v>0</v>
      </c>
      <c r="AG39">
        <f t="shared" si="39"/>
        <v>0</v>
      </c>
      <c r="AH39">
        <f t="shared" si="39"/>
        <v>0</v>
      </c>
      <c r="AI39">
        <f t="shared" si="39"/>
        <v>0</v>
      </c>
      <c r="AJ39">
        <f t="shared" si="39"/>
        <v>0</v>
      </c>
      <c r="AK39">
        <f t="shared" si="39"/>
        <v>0</v>
      </c>
      <c r="AL39">
        <f t="shared" si="39"/>
        <v>0</v>
      </c>
      <c r="AM39">
        <f t="shared" si="39"/>
        <v>0</v>
      </c>
      <c r="AN39">
        <f t="shared" si="39"/>
        <v>0</v>
      </c>
      <c r="AO39">
        <f t="shared" si="39"/>
        <v>0</v>
      </c>
      <c r="AP39">
        <f t="shared" si="39"/>
        <v>0</v>
      </c>
      <c r="AQ39">
        <f t="shared" si="39"/>
        <v>0</v>
      </c>
      <c r="AR39">
        <f t="shared" si="39"/>
        <v>0</v>
      </c>
      <c r="AS39">
        <f t="shared" si="39"/>
        <v>0</v>
      </c>
      <c r="AT39">
        <f t="shared" si="39"/>
        <v>0</v>
      </c>
      <c r="AU39">
        <f t="shared" si="39"/>
        <v>0</v>
      </c>
      <c r="AV39">
        <f t="shared" si="39"/>
        <v>0</v>
      </c>
      <c r="AW39">
        <f t="shared" si="39"/>
        <v>0</v>
      </c>
      <c r="AX39">
        <f t="shared" si="39"/>
        <v>0</v>
      </c>
      <c r="AY39">
        <f t="shared" si="39"/>
        <v>0</v>
      </c>
      <c r="AZ39">
        <f t="shared" si="39"/>
        <v>0</v>
      </c>
      <c r="BA39">
        <f t="shared" si="39"/>
        <v>0</v>
      </c>
      <c r="BB39">
        <f t="shared" si="39"/>
        <v>0</v>
      </c>
      <c r="BC39">
        <f t="shared" si="39"/>
        <v>0</v>
      </c>
      <c r="BD39">
        <f t="shared" si="39"/>
        <v>0</v>
      </c>
      <c r="BE39">
        <f t="shared" si="39"/>
        <v>0</v>
      </c>
      <c r="BF39">
        <f t="shared" si="39"/>
        <v>0</v>
      </c>
      <c r="BG39" s="8">
        <f t="shared" si="39"/>
        <v>1500</v>
      </c>
      <c r="BH39" s="8">
        <f t="shared" si="39"/>
        <v>1500</v>
      </c>
      <c r="BI39" s="8">
        <f t="shared" si="39"/>
        <v>1500</v>
      </c>
      <c r="BJ39" s="8">
        <f t="shared" si="39"/>
        <v>1500</v>
      </c>
      <c r="BK39" s="8">
        <f t="shared" si="39"/>
        <v>1500</v>
      </c>
      <c r="BL39" s="8">
        <f t="shared" si="39"/>
        <v>1500</v>
      </c>
      <c r="BM39" s="8">
        <f t="shared" si="39"/>
        <v>1500</v>
      </c>
      <c r="BN39" s="8">
        <f t="shared" si="39"/>
        <v>1500</v>
      </c>
      <c r="BO39" s="8">
        <f t="shared" si="39"/>
        <v>1500</v>
      </c>
      <c r="BP39" s="8">
        <f t="shared" si="39"/>
        <v>1500</v>
      </c>
      <c r="BQ39" s="8">
        <f t="shared" si="39"/>
        <v>1500</v>
      </c>
      <c r="BR39" s="8">
        <f t="shared" si="39"/>
        <v>1500</v>
      </c>
      <c r="BS39" s="8">
        <f t="shared" si="39"/>
        <v>1650</v>
      </c>
      <c r="BT39" s="8">
        <f t="shared" si="39"/>
        <v>1650</v>
      </c>
      <c r="BU39" s="8">
        <f t="shared" si="39"/>
        <v>1650</v>
      </c>
      <c r="BV39" s="8">
        <f t="shared" si="39"/>
        <v>1650</v>
      </c>
      <c r="BW39" s="8">
        <f t="shared" si="39"/>
        <v>1650</v>
      </c>
      <c r="BX39" s="8">
        <f t="shared" si="39"/>
        <v>1650</v>
      </c>
      <c r="BY39" s="8">
        <f t="shared" si="39"/>
        <v>1650</v>
      </c>
      <c r="BZ39" s="8">
        <f t="shared" si="39"/>
        <v>1650</v>
      </c>
      <c r="CA39" s="8">
        <f t="shared" si="39"/>
        <v>1650</v>
      </c>
      <c r="CB39" s="8">
        <f t="shared" si="39"/>
        <v>1650</v>
      </c>
      <c r="CC39" s="8">
        <f t="shared" si="39"/>
        <v>1650</v>
      </c>
      <c r="CD39" s="8">
        <f t="shared" si="39"/>
        <v>1650</v>
      </c>
      <c r="CE39" s="8">
        <f t="shared" si="39"/>
        <v>1815</v>
      </c>
      <c r="CF39" s="8">
        <f t="shared" si="39"/>
        <v>1815</v>
      </c>
      <c r="CG39" s="8">
        <f t="shared" si="39"/>
        <v>1815</v>
      </c>
      <c r="CH39" s="8">
        <f t="shared" si="39"/>
        <v>1815</v>
      </c>
      <c r="CI39" s="8">
        <f t="shared" si="39"/>
        <v>1815</v>
      </c>
      <c r="CJ39" s="8">
        <f t="shared" si="39"/>
        <v>1815</v>
      </c>
      <c r="CK39" s="8">
        <f t="shared" si="39"/>
        <v>1815</v>
      </c>
      <c r="CL39" s="8">
        <f t="shared" si="39"/>
        <v>1815</v>
      </c>
      <c r="CM39" s="8">
        <f t="shared" si="39"/>
        <v>1815</v>
      </c>
      <c r="CN39" s="8">
        <f t="shared" si="39"/>
        <v>1815</v>
      </c>
      <c r="CO39" s="8">
        <f t="shared" si="39"/>
        <v>1815</v>
      </c>
      <c r="CP39" s="8">
        <f t="shared" si="39"/>
        <v>1815</v>
      </c>
      <c r="CQ39" s="8">
        <f t="shared" si="39"/>
        <v>1996.5</v>
      </c>
      <c r="CR39" s="8">
        <f t="shared" si="39"/>
        <v>1996.5</v>
      </c>
      <c r="CS39" s="8">
        <f t="shared" si="39"/>
        <v>1996.5</v>
      </c>
      <c r="CT39" s="8">
        <f t="shared" si="39"/>
        <v>1996.5</v>
      </c>
      <c r="CU39" s="8">
        <f t="shared" si="39"/>
        <v>1996.5</v>
      </c>
      <c r="CV39" s="8">
        <f t="shared" si="39"/>
        <v>1996.5</v>
      </c>
      <c r="CW39" s="8">
        <f t="shared" si="39"/>
        <v>1996.5</v>
      </c>
      <c r="CX39" s="8">
        <f t="shared" si="39"/>
        <v>1996.5</v>
      </c>
      <c r="CY39" s="8">
        <f t="shared" si="39"/>
        <v>1996.5</v>
      </c>
      <c r="CZ39" s="8">
        <f t="shared" si="39"/>
        <v>1996.5</v>
      </c>
      <c r="DA39" s="8">
        <f t="shared" si="39"/>
        <v>1996.5</v>
      </c>
      <c r="DB39" s="8">
        <f t="shared" si="39"/>
        <v>1996.5</v>
      </c>
      <c r="DC39" s="8">
        <f t="shared" si="39"/>
        <v>2196.15</v>
      </c>
      <c r="DD39" s="8">
        <f t="shared" si="39"/>
        <v>2196.15</v>
      </c>
      <c r="DE39" s="8">
        <f t="shared" si="39"/>
        <v>2196.15</v>
      </c>
    </row>
    <row r="40">
      <c r="B40" s="37" t="s">
        <v>84</v>
      </c>
      <c r="C40" s="37" t="s">
        <v>82</v>
      </c>
      <c r="D40">
        <f t="shared" ref="D40:D50" si="41">COUNTIF($C$4:$C998,"="&amp;B40)</f>
        <v>0</v>
      </c>
      <c r="F40" s="4">
        <v>50.0</v>
      </c>
      <c r="G40" s="4">
        <v>1000.0</v>
      </c>
      <c r="H40" s="27">
        <v>0.1</v>
      </c>
      <c r="I40" s="36">
        <v>1500.0</v>
      </c>
      <c r="J40">
        <f t="shared" ref="J40:DE40" si="40">IF(AND(J$1&gt;=$F40,J$1&lt;=$G40),IF(AND(MOD((J$1-$F40),12)=0,J$1&lt;&gt;$F40),(1+$H40)*I40,IF(I40=0,$I40,I40)),0)</f>
        <v>0</v>
      </c>
      <c r="K40">
        <f t="shared" si="40"/>
        <v>0</v>
      </c>
      <c r="L40">
        <f t="shared" si="40"/>
        <v>0</v>
      </c>
      <c r="M40">
        <f t="shared" si="40"/>
        <v>0</v>
      </c>
      <c r="N40">
        <f t="shared" si="40"/>
        <v>0</v>
      </c>
      <c r="O40">
        <f t="shared" si="40"/>
        <v>0</v>
      </c>
      <c r="P40">
        <f t="shared" si="40"/>
        <v>0</v>
      </c>
      <c r="Q40">
        <f t="shared" si="40"/>
        <v>0</v>
      </c>
      <c r="R40">
        <f t="shared" si="40"/>
        <v>0</v>
      </c>
      <c r="S40">
        <f t="shared" si="40"/>
        <v>0</v>
      </c>
      <c r="T40">
        <f t="shared" si="40"/>
        <v>0</v>
      </c>
      <c r="U40">
        <f t="shared" si="40"/>
        <v>0</v>
      </c>
      <c r="V40">
        <f t="shared" si="40"/>
        <v>0</v>
      </c>
      <c r="W40">
        <f t="shared" si="40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 s="8">
        <f t="shared" si="40"/>
        <v>1500</v>
      </c>
      <c r="BH40" s="8">
        <f t="shared" si="40"/>
        <v>1500</v>
      </c>
      <c r="BI40" s="8">
        <f t="shared" si="40"/>
        <v>1500</v>
      </c>
      <c r="BJ40" s="8">
        <f t="shared" si="40"/>
        <v>1500</v>
      </c>
      <c r="BK40" s="8">
        <f t="shared" si="40"/>
        <v>1500</v>
      </c>
      <c r="BL40" s="8">
        <f t="shared" si="40"/>
        <v>1500</v>
      </c>
      <c r="BM40" s="8">
        <f t="shared" si="40"/>
        <v>1500</v>
      </c>
      <c r="BN40" s="8">
        <f t="shared" si="40"/>
        <v>1500</v>
      </c>
      <c r="BO40" s="8">
        <f t="shared" si="40"/>
        <v>1500</v>
      </c>
      <c r="BP40" s="8">
        <f t="shared" si="40"/>
        <v>1500</v>
      </c>
      <c r="BQ40" s="8">
        <f t="shared" si="40"/>
        <v>1500</v>
      </c>
      <c r="BR40" s="8">
        <f t="shared" si="40"/>
        <v>1500</v>
      </c>
      <c r="BS40" s="8">
        <f t="shared" si="40"/>
        <v>1650</v>
      </c>
      <c r="BT40" s="8">
        <f t="shared" si="40"/>
        <v>1650</v>
      </c>
      <c r="BU40" s="8">
        <f t="shared" si="40"/>
        <v>1650</v>
      </c>
      <c r="BV40" s="8">
        <f t="shared" si="40"/>
        <v>1650</v>
      </c>
      <c r="BW40" s="8">
        <f t="shared" si="40"/>
        <v>1650</v>
      </c>
      <c r="BX40" s="8">
        <f t="shared" si="40"/>
        <v>1650</v>
      </c>
      <c r="BY40" s="8">
        <f t="shared" si="40"/>
        <v>1650</v>
      </c>
      <c r="BZ40" s="8">
        <f t="shared" si="40"/>
        <v>1650</v>
      </c>
      <c r="CA40" s="8">
        <f t="shared" si="40"/>
        <v>1650</v>
      </c>
      <c r="CB40" s="8">
        <f t="shared" si="40"/>
        <v>1650</v>
      </c>
      <c r="CC40" s="8">
        <f t="shared" si="40"/>
        <v>1650</v>
      </c>
      <c r="CD40" s="8">
        <f t="shared" si="40"/>
        <v>1650</v>
      </c>
      <c r="CE40" s="8">
        <f t="shared" si="40"/>
        <v>1815</v>
      </c>
      <c r="CF40" s="8">
        <f t="shared" si="40"/>
        <v>1815</v>
      </c>
      <c r="CG40" s="8">
        <f t="shared" si="40"/>
        <v>1815</v>
      </c>
      <c r="CH40" s="8">
        <f t="shared" si="40"/>
        <v>1815</v>
      </c>
      <c r="CI40" s="8">
        <f t="shared" si="40"/>
        <v>1815</v>
      </c>
      <c r="CJ40" s="8">
        <f t="shared" si="40"/>
        <v>1815</v>
      </c>
      <c r="CK40" s="8">
        <f t="shared" si="40"/>
        <v>1815</v>
      </c>
      <c r="CL40" s="8">
        <f t="shared" si="40"/>
        <v>1815</v>
      </c>
      <c r="CM40" s="8">
        <f t="shared" si="40"/>
        <v>1815</v>
      </c>
      <c r="CN40" s="8">
        <f t="shared" si="40"/>
        <v>1815</v>
      </c>
      <c r="CO40" s="8">
        <f t="shared" si="40"/>
        <v>1815</v>
      </c>
      <c r="CP40" s="8">
        <f t="shared" si="40"/>
        <v>1815</v>
      </c>
      <c r="CQ40" s="8">
        <f t="shared" si="40"/>
        <v>1996.5</v>
      </c>
      <c r="CR40" s="8">
        <f t="shared" si="40"/>
        <v>1996.5</v>
      </c>
      <c r="CS40" s="8">
        <f t="shared" si="40"/>
        <v>1996.5</v>
      </c>
      <c r="CT40" s="8">
        <f t="shared" si="40"/>
        <v>1996.5</v>
      </c>
      <c r="CU40" s="8">
        <f t="shared" si="40"/>
        <v>1996.5</v>
      </c>
      <c r="CV40" s="8">
        <f t="shared" si="40"/>
        <v>1996.5</v>
      </c>
      <c r="CW40" s="8">
        <f t="shared" si="40"/>
        <v>1996.5</v>
      </c>
      <c r="CX40" s="8">
        <f t="shared" si="40"/>
        <v>1996.5</v>
      </c>
      <c r="CY40" s="8">
        <f t="shared" si="40"/>
        <v>1996.5</v>
      </c>
      <c r="CZ40" s="8">
        <f t="shared" si="40"/>
        <v>1996.5</v>
      </c>
      <c r="DA40" s="8">
        <f t="shared" si="40"/>
        <v>1996.5</v>
      </c>
      <c r="DB40" s="8">
        <f t="shared" si="40"/>
        <v>1996.5</v>
      </c>
      <c r="DC40" s="8">
        <f t="shared" si="40"/>
        <v>2196.15</v>
      </c>
      <c r="DD40" s="8">
        <f t="shared" si="40"/>
        <v>2196.15</v>
      </c>
      <c r="DE40" s="8">
        <f t="shared" si="40"/>
        <v>2196.15</v>
      </c>
    </row>
    <row r="41">
      <c r="A41" s="44" t="s">
        <v>85</v>
      </c>
      <c r="B41" s="37" t="s">
        <v>86</v>
      </c>
      <c r="C41" s="37" t="s">
        <v>59</v>
      </c>
      <c r="D41">
        <f t="shared" si="41"/>
        <v>0</v>
      </c>
      <c r="F41" s="4">
        <v>12.0</v>
      </c>
      <c r="G41" s="4">
        <v>1000.0</v>
      </c>
      <c r="H41" s="27">
        <v>0.1</v>
      </c>
      <c r="I41" s="8"/>
      <c r="J41">
        <f t="shared" ref="J41:DE41" si="42">IF(AND(J$1&gt;=$F41,J$1&lt;=$G41),IF(AND(MOD((J$1-$F41),12)=0,J$1&lt;&gt;$F41),(1+$H41)*I41,IF(I41=0,$I41,I41)),0)</f>
        <v>0</v>
      </c>
      <c r="K41">
        <f t="shared" si="42"/>
        <v>0</v>
      </c>
      <c r="L41">
        <f t="shared" si="42"/>
        <v>0</v>
      </c>
      <c r="M41">
        <f t="shared" si="42"/>
        <v>0</v>
      </c>
      <c r="N41">
        <f t="shared" si="42"/>
        <v>0</v>
      </c>
      <c r="O41">
        <f t="shared" si="42"/>
        <v>0</v>
      </c>
      <c r="P41">
        <f t="shared" si="42"/>
        <v>0</v>
      </c>
      <c r="Q41">
        <f t="shared" si="42"/>
        <v>0</v>
      </c>
      <c r="R41">
        <f t="shared" si="42"/>
        <v>0</v>
      </c>
      <c r="S41">
        <f t="shared" si="42"/>
        <v>0</v>
      </c>
      <c r="T41">
        <f t="shared" si="42"/>
        <v>0</v>
      </c>
      <c r="U41" s="8" t="str">
        <f t="shared" si="42"/>
        <v/>
      </c>
      <c r="V41" s="8" t="str">
        <f t="shared" si="42"/>
        <v/>
      </c>
      <c r="W41" s="8" t="str">
        <f t="shared" si="42"/>
        <v/>
      </c>
      <c r="X41" s="8" t="str">
        <f t="shared" si="42"/>
        <v/>
      </c>
      <c r="Y41" s="8" t="str">
        <f t="shared" si="42"/>
        <v/>
      </c>
      <c r="Z41" s="8" t="str">
        <f t="shared" si="42"/>
        <v/>
      </c>
      <c r="AA41" s="8" t="str">
        <f t="shared" si="42"/>
        <v/>
      </c>
      <c r="AB41" s="8" t="str">
        <f t="shared" si="42"/>
        <v/>
      </c>
      <c r="AC41" s="8" t="str">
        <f t="shared" si="42"/>
        <v/>
      </c>
      <c r="AD41" s="8" t="str">
        <f t="shared" si="42"/>
        <v/>
      </c>
      <c r="AE41" s="8" t="str">
        <f t="shared" si="42"/>
        <v/>
      </c>
      <c r="AF41" s="8" t="str">
        <f t="shared" si="42"/>
        <v/>
      </c>
      <c r="AG41" s="8">
        <f t="shared" si="42"/>
        <v>0</v>
      </c>
      <c r="AH41" s="8" t="str">
        <f t="shared" si="42"/>
        <v/>
      </c>
      <c r="AI41" s="8" t="str">
        <f t="shared" si="42"/>
        <v/>
      </c>
      <c r="AJ41" s="8" t="str">
        <f t="shared" si="42"/>
        <v/>
      </c>
      <c r="AK41" s="8" t="str">
        <f t="shared" si="42"/>
        <v/>
      </c>
      <c r="AL41" s="8" t="str">
        <f t="shared" si="42"/>
        <v/>
      </c>
      <c r="AM41" s="8" t="str">
        <f t="shared" si="42"/>
        <v/>
      </c>
      <c r="AN41" s="8" t="str">
        <f t="shared" si="42"/>
        <v/>
      </c>
      <c r="AO41" s="8" t="str">
        <f t="shared" si="42"/>
        <v/>
      </c>
      <c r="AP41" s="8" t="str">
        <f t="shared" si="42"/>
        <v/>
      </c>
      <c r="AQ41" s="8" t="str">
        <f t="shared" si="42"/>
        <v/>
      </c>
      <c r="AR41" s="8" t="str">
        <f t="shared" si="42"/>
        <v/>
      </c>
      <c r="AS41" s="8">
        <f t="shared" si="42"/>
        <v>0</v>
      </c>
      <c r="AT41" s="8" t="str">
        <f t="shared" si="42"/>
        <v/>
      </c>
      <c r="AU41" s="8" t="str">
        <f t="shared" si="42"/>
        <v/>
      </c>
      <c r="AV41" s="8" t="str">
        <f t="shared" si="42"/>
        <v/>
      </c>
      <c r="AW41" s="8" t="str">
        <f t="shared" si="42"/>
        <v/>
      </c>
      <c r="AX41" s="8" t="str">
        <f t="shared" si="42"/>
        <v/>
      </c>
      <c r="AY41" s="8" t="str">
        <f t="shared" si="42"/>
        <v/>
      </c>
      <c r="AZ41" s="8" t="str">
        <f t="shared" si="42"/>
        <v/>
      </c>
      <c r="BA41" s="8" t="str">
        <f t="shared" si="42"/>
        <v/>
      </c>
      <c r="BB41" s="8" t="str">
        <f t="shared" si="42"/>
        <v/>
      </c>
      <c r="BC41" s="8" t="str">
        <f t="shared" si="42"/>
        <v/>
      </c>
      <c r="BD41" s="8" t="str">
        <f t="shared" si="42"/>
        <v/>
      </c>
      <c r="BE41" s="8">
        <f t="shared" si="42"/>
        <v>0</v>
      </c>
      <c r="BF41" s="8" t="str">
        <f t="shared" si="42"/>
        <v/>
      </c>
      <c r="BG41" s="8" t="str">
        <f t="shared" si="42"/>
        <v/>
      </c>
      <c r="BH41" s="8" t="str">
        <f t="shared" si="42"/>
        <v/>
      </c>
      <c r="BI41" s="8" t="str">
        <f t="shared" si="42"/>
        <v/>
      </c>
      <c r="BJ41" s="8" t="str">
        <f t="shared" si="42"/>
        <v/>
      </c>
      <c r="BK41" s="8" t="str">
        <f t="shared" si="42"/>
        <v/>
      </c>
      <c r="BL41" s="8" t="str">
        <f t="shared" si="42"/>
        <v/>
      </c>
      <c r="BM41" s="8" t="str">
        <f t="shared" si="42"/>
        <v/>
      </c>
      <c r="BN41" s="8" t="str">
        <f t="shared" si="42"/>
        <v/>
      </c>
      <c r="BO41" s="8" t="str">
        <f t="shared" si="42"/>
        <v/>
      </c>
      <c r="BP41" s="8" t="str">
        <f t="shared" si="42"/>
        <v/>
      </c>
      <c r="BQ41" s="8">
        <f t="shared" si="42"/>
        <v>0</v>
      </c>
      <c r="BR41" s="8" t="str">
        <f t="shared" si="42"/>
        <v/>
      </c>
      <c r="BS41" s="8" t="str">
        <f t="shared" si="42"/>
        <v/>
      </c>
      <c r="BT41" s="8" t="str">
        <f t="shared" si="42"/>
        <v/>
      </c>
      <c r="BU41" s="8" t="str">
        <f t="shared" si="42"/>
        <v/>
      </c>
      <c r="BV41" s="8" t="str">
        <f t="shared" si="42"/>
        <v/>
      </c>
      <c r="BW41" s="8" t="str">
        <f t="shared" si="42"/>
        <v/>
      </c>
      <c r="BX41" s="8" t="str">
        <f t="shared" si="42"/>
        <v/>
      </c>
      <c r="BY41" s="8" t="str">
        <f t="shared" si="42"/>
        <v/>
      </c>
      <c r="BZ41" s="8" t="str">
        <f t="shared" si="42"/>
        <v/>
      </c>
      <c r="CA41" s="8" t="str">
        <f t="shared" si="42"/>
        <v/>
      </c>
      <c r="CB41" s="8" t="str">
        <f t="shared" si="42"/>
        <v/>
      </c>
      <c r="CC41" s="8">
        <f t="shared" si="42"/>
        <v>0</v>
      </c>
      <c r="CD41" s="8" t="str">
        <f t="shared" si="42"/>
        <v/>
      </c>
      <c r="CE41" s="8" t="str">
        <f t="shared" si="42"/>
        <v/>
      </c>
      <c r="CF41" s="8" t="str">
        <f t="shared" si="42"/>
        <v/>
      </c>
      <c r="CG41" s="8" t="str">
        <f t="shared" si="42"/>
        <v/>
      </c>
      <c r="CH41" s="8" t="str">
        <f t="shared" si="42"/>
        <v/>
      </c>
      <c r="CI41" s="8" t="str">
        <f t="shared" si="42"/>
        <v/>
      </c>
      <c r="CJ41" s="8" t="str">
        <f t="shared" si="42"/>
        <v/>
      </c>
      <c r="CK41" s="8" t="str">
        <f t="shared" si="42"/>
        <v/>
      </c>
      <c r="CL41" s="8" t="str">
        <f t="shared" si="42"/>
        <v/>
      </c>
      <c r="CM41" s="8" t="str">
        <f t="shared" si="42"/>
        <v/>
      </c>
      <c r="CN41" s="8" t="str">
        <f t="shared" si="42"/>
        <v/>
      </c>
      <c r="CO41" s="8">
        <f t="shared" si="42"/>
        <v>0</v>
      </c>
      <c r="CP41" s="8" t="str">
        <f t="shared" si="42"/>
        <v/>
      </c>
      <c r="CQ41" s="8" t="str">
        <f t="shared" si="42"/>
        <v/>
      </c>
      <c r="CR41" s="8" t="str">
        <f t="shared" si="42"/>
        <v/>
      </c>
      <c r="CS41" s="8" t="str">
        <f t="shared" si="42"/>
        <v/>
      </c>
      <c r="CT41" s="8" t="str">
        <f t="shared" si="42"/>
        <v/>
      </c>
      <c r="CU41" s="8" t="str">
        <f t="shared" si="42"/>
        <v/>
      </c>
      <c r="CV41" s="8" t="str">
        <f t="shared" si="42"/>
        <v/>
      </c>
      <c r="CW41" s="8" t="str">
        <f t="shared" si="42"/>
        <v/>
      </c>
      <c r="CX41" s="8" t="str">
        <f t="shared" si="42"/>
        <v/>
      </c>
      <c r="CY41" s="8" t="str">
        <f t="shared" si="42"/>
        <v/>
      </c>
      <c r="CZ41" s="8" t="str">
        <f t="shared" si="42"/>
        <v/>
      </c>
      <c r="DA41" s="8">
        <f t="shared" si="42"/>
        <v>0</v>
      </c>
      <c r="DB41" s="8" t="str">
        <f t="shared" si="42"/>
        <v/>
      </c>
      <c r="DC41" s="8" t="str">
        <f t="shared" si="42"/>
        <v/>
      </c>
      <c r="DD41" s="8" t="str">
        <f t="shared" si="42"/>
        <v/>
      </c>
      <c r="DE41" s="8" t="str">
        <f t="shared" si="42"/>
        <v/>
      </c>
    </row>
    <row r="42">
      <c r="B42" s="37" t="s">
        <v>86</v>
      </c>
      <c r="C42" s="37" t="s">
        <v>59</v>
      </c>
      <c r="D42">
        <f t="shared" si="41"/>
        <v>0</v>
      </c>
      <c r="F42" s="4">
        <v>50.0</v>
      </c>
      <c r="G42" s="4">
        <v>1000.0</v>
      </c>
      <c r="H42" s="27">
        <v>0.1</v>
      </c>
      <c r="I42" s="8"/>
      <c r="J42">
        <f t="shared" ref="J42:DE42" si="43">IF(AND(J$1&gt;=$F42,J$1&lt;=$G42),IF(AND(MOD((J$1-$F42),12)=0,J$1&lt;&gt;$F42),(1+$H42)*I42,IF(I42=0,$I42,I42)),0)</f>
        <v>0</v>
      </c>
      <c r="K42">
        <f t="shared" si="43"/>
        <v>0</v>
      </c>
      <c r="L42">
        <f t="shared" si="43"/>
        <v>0</v>
      </c>
      <c r="M42">
        <f t="shared" si="43"/>
        <v>0</v>
      </c>
      <c r="N42">
        <f t="shared" si="43"/>
        <v>0</v>
      </c>
      <c r="O42">
        <f t="shared" si="43"/>
        <v>0</v>
      </c>
      <c r="P42">
        <f t="shared" si="43"/>
        <v>0</v>
      </c>
      <c r="Q42">
        <f t="shared" si="43"/>
        <v>0</v>
      </c>
      <c r="R42">
        <f t="shared" si="43"/>
        <v>0</v>
      </c>
      <c r="S42">
        <f t="shared" si="43"/>
        <v>0</v>
      </c>
      <c r="T42">
        <f t="shared" si="43"/>
        <v>0</v>
      </c>
      <c r="U42">
        <f t="shared" si="43"/>
        <v>0</v>
      </c>
      <c r="V42">
        <f t="shared" si="43"/>
        <v>0</v>
      </c>
      <c r="W42">
        <f t="shared" si="43"/>
        <v>0</v>
      </c>
      <c r="X42">
        <f t="shared" si="43"/>
        <v>0</v>
      </c>
      <c r="Y42">
        <f t="shared" si="43"/>
        <v>0</v>
      </c>
      <c r="Z42">
        <f t="shared" si="43"/>
        <v>0</v>
      </c>
      <c r="AA42">
        <f t="shared" si="43"/>
        <v>0</v>
      </c>
      <c r="AB42">
        <f t="shared" si="43"/>
        <v>0</v>
      </c>
      <c r="AC42">
        <f t="shared" si="43"/>
        <v>0</v>
      </c>
      <c r="AD42">
        <f t="shared" si="43"/>
        <v>0</v>
      </c>
      <c r="AE42">
        <f t="shared" si="43"/>
        <v>0</v>
      </c>
      <c r="AF42">
        <f t="shared" si="43"/>
        <v>0</v>
      </c>
      <c r="AG42">
        <f t="shared" si="43"/>
        <v>0</v>
      </c>
      <c r="AH42">
        <f t="shared" si="43"/>
        <v>0</v>
      </c>
      <c r="AI42">
        <f t="shared" si="43"/>
        <v>0</v>
      </c>
      <c r="AJ42">
        <f t="shared" si="43"/>
        <v>0</v>
      </c>
      <c r="AK42">
        <f t="shared" si="43"/>
        <v>0</v>
      </c>
      <c r="AL42">
        <f t="shared" si="43"/>
        <v>0</v>
      </c>
      <c r="AM42">
        <f t="shared" si="43"/>
        <v>0</v>
      </c>
      <c r="AN42">
        <f t="shared" si="43"/>
        <v>0</v>
      </c>
      <c r="AO42">
        <f t="shared" si="43"/>
        <v>0</v>
      </c>
      <c r="AP42">
        <f t="shared" si="43"/>
        <v>0</v>
      </c>
      <c r="AQ42">
        <f t="shared" si="43"/>
        <v>0</v>
      </c>
      <c r="AR42">
        <f t="shared" si="43"/>
        <v>0</v>
      </c>
      <c r="AS42">
        <f t="shared" si="43"/>
        <v>0</v>
      </c>
      <c r="AT42">
        <f t="shared" si="43"/>
        <v>0</v>
      </c>
      <c r="AU42">
        <f t="shared" si="43"/>
        <v>0</v>
      </c>
      <c r="AV42">
        <f t="shared" si="43"/>
        <v>0</v>
      </c>
      <c r="AW42">
        <f t="shared" si="43"/>
        <v>0</v>
      </c>
      <c r="AX42">
        <f t="shared" si="43"/>
        <v>0</v>
      </c>
      <c r="AY42">
        <f t="shared" si="43"/>
        <v>0</v>
      </c>
      <c r="AZ42">
        <f t="shared" si="43"/>
        <v>0</v>
      </c>
      <c r="BA42">
        <f t="shared" si="43"/>
        <v>0</v>
      </c>
      <c r="BB42">
        <f t="shared" si="43"/>
        <v>0</v>
      </c>
      <c r="BC42">
        <f t="shared" si="43"/>
        <v>0</v>
      </c>
      <c r="BD42">
        <f t="shared" si="43"/>
        <v>0</v>
      </c>
      <c r="BE42">
        <f t="shared" si="43"/>
        <v>0</v>
      </c>
      <c r="BF42">
        <f t="shared" si="43"/>
        <v>0</v>
      </c>
      <c r="BG42" s="8" t="str">
        <f t="shared" si="43"/>
        <v/>
      </c>
      <c r="BH42" s="8" t="str">
        <f t="shared" si="43"/>
        <v/>
      </c>
      <c r="BI42" s="8" t="str">
        <f t="shared" si="43"/>
        <v/>
      </c>
      <c r="BJ42" s="8" t="str">
        <f t="shared" si="43"/>
        <v/>
      </c>
      <c r="BK42" s="8" t="str">
        <f t="shared" si="43"/>
        <v/>
      </c>
      <c r="BL42" s="8" t="str">
        <f t="shared" si="43"/>
        <v/>
      </c>
      <c r="BM42" s="8" t="str">
        <f t="shared" si="43"/>
        <v/>
      </c>
      <c r="BN42" s="8" t="str">
        <f t="shared" si="43"/>
        <v/>
      </c>
      <c r="BO42" s="8" t="str">
        <f t="shared" si="43"/>
        <v/>
      </c>
      <c r="BP42" s="8" t="str">
        <f t="shared" si="43"/>
        <v/>
      </c>
      <c r="BQ42" s="8" t="str">
        <f t="shared" si="43"/>
        <v/>
      </c>
      <c r="BR42" s="8" t="str">
        <f t="shared" si="43"/>
        <v/>
      </c>
      <c r="BS42" s="8">
        <f t="shared" si="43"/>
        <v>0</v>
      </c>
      <c r="BT42" s="8" t="str">
        <f t="shared" si="43"/>
        <v/>
      </c>
      <c r="BU42" s="8" t="str">
        <f t="shared" si="43"/>
        <v/>
      </c>
      <c r="BV42" s="8" t="str">
        <f t="shared" si="43"/>
        <v/>
      </c>
      <c r="BW42" s="8" t="str">
        <f t="shared" si="43"/>
        <v/>
      </c>
      <c r="BX42" s="8" t="str">
        <f t="shared" si="43"/>
        <v/>
      </c>
      <c r="BY42" s="8" t="str">
        <f t="shared" si="43"/>
        <v/>
      </c>
      <c r="BZ42" s="8" t="str">
        <f t="shared" si="43"/>
        <v/>
      </c>
      <c r="CA42" s="8" t="str">
        <f t="shared" si="43"/>
        <v/>
      </c>
      <c r="CB42" s="8" t="str">
        <f t="shared" si="43"/>
        <v/>
      </c>
      <c r="CC42" s="8" t="str">
        <f t="shared" si="43"/>
        <v/>
      </c>
      <c r="CD42" s="8" t="str">
        <f t="shared" si="43"/>
        <v/>
      </c>
      <c r="CE42" s="8">
        <f t="shared" si="43"/>
        <v>0</v>
      </c>
      <c r="CF42" s="8" t="str">
        <f t="shared" si="43"/>
        <v/>
      </c>
      <c r="CG42" s="8" t="str">
        <f t="shared" si="43"/>
        <v/>
      </c>
      <c r="CH42" s="8" t="str">
        <f t="shared" si="43"/>
        <v/>
      </c>
      <c r="CI42" s="8" t="str">
        <f t="shared" si="43"/>
        <v/>
      </c>
      <c r="CJ42" s="8" t="str">
        <f t="shared" si="43"/>
        <v/>
      </c>
      <c r="CK42" s="8" t="str">
        <f t="shared" si="43"/>
        <v/>
      </c>
      <c r="CL42" s="8" t="str">
        <f t="shared" si="43"/>
        <v/>
      </c>
      <c r="CM42" s="8" t="str">
        <f t="shared" si="43"/>
        <v/>
      </c>
      <c r="CN42" s="8" t="str">
        <f t="shared" si="43"/>
        <v/>
      </c>
      <c r="CO42" s="8" t="str">
        <f t="shared" si="43"/>
        <v/>
      </c>
      <c r="CP42" s="8" t="str">
        <f t="shared" si="43"/>
        <v/>
      </c>
      <c r="CQ42" s="8">
        <f t="shared" si="43"/>
        <v>0</v>
      </c>
      <c r="CR42" s="8" t="str">
        <f t="shared" si="43"/>
        <v/>
      </c>
      <c r="CS42" s="8" t="str">
        <f t="shared" si="43"/>
        <v/>
      </c>
      <c r="CT42" s="8" t="str">
        <f t="shared" si="43"/>
        <v/>
      </c>
      <c r="CU42" s="8" t="str">
        <f t="shared" si="43"/>
        <v/>
      </c>
      <c r="CV42" s="8" t="str">
        <f t="shared" si="43"/>
        <v/>
      </c>
      <c r="CW42" s="8" t="str">
        <f t="shared" si="43"/>
        <v/>
      </c>
      <c r="CX42" s="8" t="str">
        <f t="shared" si="43"/>
        <v/>
      </c>
      <c r="CY42" s="8" t="str">
        <f t="shared" si="43"/>
        <v/>
      </c>
      <c r="CZ42" s="8" t="str">
        <f t="shared" si="43"/>
        <v/>
      </c>
      <c r="DA42" s="8" t="str">
        <f t="shared" si="43"/>
        <v/>
      </c>
      <c r="DB42" s="8" t="str">
        <f t="shared" si="43"/>
        <v/>
      </c>
      <c r="DC42" s="8">
        <f t="shared" si="43"/>
        <v>0</v>
      </c>
      <c r="DD42" s="8" t="str">
        <f t="shared" si="43"/>
        <v/>
      </c>
      <c r="DE42" s="8" t="str">
        <f t="shared" si="43"/>
        <v/>
      </c>
    </row>
    <row r="43">
      <c r="B43" s="37" t="s">
        <v>86</v>
      </c>
      <c r="C43" s="37" t="s">
        <v>59</v>
      </c>
      <c r="D43">
        <f t="shared" si="41"/>
        <v>0</v>
      </c>
      <c r="F43" s="4">
        <v>50.0</v>
      </c>
      <c r="G43" s="4">
        <v>1000.0</v>
      </c>
      <c r="H43" s="27">
        <v>0.1</v>
      </c>
      <c r="I43" s="8"/>
      <c r="J43">
        <f t="shared" ref="J43:DE43" si="44">IF(AND(J$1&gt;=$F43,J$1&lt;=$G43),IF(AND(MOD((J$1-$F43),12)=0,J$1&lt;&gt;$F43),(1+$H43)*I43,IF(I43=0,$I43,I43)),0)</f>
        <v>0</v>
      </c>
      <c r="K43">
        <f t="shared" si="44"/>
        <v>0</v>
      </c>
      <c r="L43">
        <f t="shared" si="44"/>
        <v>0</v>
      </c>
      <c r="M43">
        <f t="shared" si="44"/>
        <v>0</v>
      </c>
      <c r="N43">
        <f t="shared" si="44"/>
        <v>0</v>
      </c>
      <c r="O43">
        <f t="shared" si="44"/>
        <v>0</v>
      </c>
      <c r="P43">
        <f t="shared" si="44"/>
        <v>0</v>
      </c>
      <c r="Q43">
        <f t="shared" si="44"/>
        <v>0</v>
      </c>
      <c r="R43">
        <f t="shared" si="44"/>
        <v>0</v>
      </c>
      <c r="S43">
        <f t="shared" si="44"/>
        <v>0</v>
      </c>
      <c r="T43">
        <f t="shared" si="44"/>
        <v>0</v>
      </c>
      <c r="U43">
        <f t="shared" si="44"/>
        <v>0</v>
      </c>
      <c r="V43">
        <f t="shared" si="44"/>
        <v>0</v>
      </c>
      <c r="W43">
        <f t="shared" si="44"/>
        <v>0</v>
      </c>
      <c r="X43">
        <f t="shared" si="44"/>
        <v>0</v>
      </c>
      <c r="Y43">
        <f t="shared" si="44"/>
        <v>0</v>
      </c>
      <c r="Z43">
        <f t="shared" si="44"/>
        <v>0</v>
      </c>
      <c r="AA43">
        <f t="shared" si="44"/>
        <v>0</v>
      </c>
      <c r="AB43">
        <f t="shared" si="44"/>
        <v>0</v>
      </c>
      <c r="AC43">
        <f t="shared" si="44"/>
        <v>0</v>
      </c>
      <c r="AD43">
        <f t="shared" si="44"/>
        <v>0</v>
      </c>
      <c r="AE43">
        <f t="shared" si="44"/>
        <v>0</v>
      </c>
      <c r="AF43">
        <f t="shared" si="44"/>
        <v>0</v>
      </c>
      <c r="AG43">
        <f t="shared" si="44"/>
        <v>0</v>
      </c>
      <c r="AH43">
        <f t="shared" si="44"/>
        <v>0</v>
      </c>
      <c r="AI43">
        <f t="shared" si="44"/>
        <v>0</v>
      </c>
      <c r="AJ43">
        <f t="shared" si="44"/>
        <v>0</v>
      </c>
      <c r="AK43">
        <f t="shared" si="44"/>
        <v>0</v>
      </c>
      <c r="AL43">
        <f t="shared" si="44"/>
        <v>0</v>
      </c>
      <c r="AM43">
        <f t="shared" si="44"/>
        <v>0</v>
      </c>
      <c r="AN43">
        <f t="shared" si="44"/>
        <v>0</v>
      </c>
      <c r="AO43">
        <f t="shared" si="44"/>
        <v>0</v>
      </c>
      <c r="AP43">
        <f t="shared" si="44"/>
        <v>0</v>
      </c>
      <c r="AQ43">
        <f t="shared" si="44"/>
        <v>0</v>
      </c>
      <c r="AR43">
        <f t="shared" si="44"/>
        <v>0</v>
      </c>
      <c r="AS43">
        <f t="shared" si="44"/>
        <v>0</v>
      </c>
      <c r="AT43">
        <f t="shared" si="44"/>
        <v>0</v>
      </c>
      <c r="AU43">
        <f t="shared" si="44"/>
        <v>0</v>
      </c>
      <c r="AV43">
        <f t="shared" si="44"/>
        <v>0</v>
      </c>
      <c r="AW43">
        <f t="shared" si="44"/>
        <v>0</v>
      </c>
      <c r="AX43">
        <f t="shared" si="44"/>
        <v>0</v>
      </c>
      <c r="AY43">
        <f t="shared" si="44"/>
        <v>0</v>
      </c>
      <c r="AZ43">
        <f t="shared" si="44"/>
        <v>0</v>
      </c>
      <c r="BA43">
        <f t="shared" si="44"/>
        <v>0</v>
      </c>
      <c r="BB43">
        <f t="shared" si="44"/>
        <v>0</v>
      </c>
      <c r="BC43">
        <f t="shared" si="44"/>
        <v>0</v>
      </c>
      <c r="BD43">
        <f t="shared" si="44"/>
        <v>0</v>
      </c>
      <c r="BE43">
        <f t="shared" si="44"/>
        <v>0</v>
      </c>
      <c r="BF43">
        <f t="shared" si="44"/>
        <v>0</v>
      </c>
      <c r="BG43" s="8" t="str">
        <f t="shared" si="44"/>
        <v/>
      </c>
      <c r="BH43" s="8" t="str">
        <f t="shared" si="44"/>
        <v/>
      </c>
      <c r="BI43" s="8" t="str">
        <f t="shared" si="44"/>
        <v/>
      </c>
      <c r="BJ43" s="8" t="str">
        <f t="shared" si="44"/>
        <v/>
      </c>
      <c r="BK43" s="8" t="str">
        <f t="shared" si="44"/>
        <v/>
      </c>
      <c r="BL43" s="8" t="str">
        <f t="shared" si="44"/>
        <v/>
      </c>
      <c r="BM43" s="8" t="str">
        <f t="shared" si="44"/>
        <v/>
      </c>
      <c r="BN43" s="8" t="str">
        <f t="shared" si="44"/>
        <v/>
      </c>
      <c r="BO43" s="8" t="str">
        <f t="shared" si="44"/>
        <v/>
      </c>
      <c r="BP43" s="8" t="str">
        <f t="shared" si="44"/>
        <v/>
      </c>
      <c r="BQ43" s="8" t="str">
        <f t="shared" si="44"/>
        <v/>
      </c>
      <c r="BR43" s="8" t="str">
        <f t="shared" si="44"/>
        <v/>
      </c>
      <c r="BS43" s="8">
        <f t="shared" si="44"/>
        <v>0</v>
      </c>
      <c r="BT43" s="8" t="str">
        <f t="shared" si="44"/>
        <v/>
      </c>
      <c r="BU43" s="8" t="str">
        <f t="shared" si="44"/>
        <v/>
      </c>
      <c r="BV43" s="8" t="str">
        <f t="shared" si="44"/>
        <v/>
      </c>
      <c r="BW43" s="8" t="str">
        <f t="shared" si="44"/>
        <v/>
      </c>
      <c r="BX43" s="8" t="str">
        <f t="shared" si="44"/>
        <v/>
      </c>
      <c r="BY43" s="8" t="str">
        <f t="shared" si="44"/>
        <v/>
      </c>
      <c r="BZ43" s="8" t="str">
        <f t="shared" si="44"/>
        <v/>
      </c>
      <c r="CA43" s="8" t="str">
        <f t="shared" si="44"/>
        <v/>
      </c>
      <c r="CB43" s="8" t="str">
        <f t="shared" si="44"/>
        <v/>
      </c>
      <c r="CC43" s="8" t="str">
        <f t="shared" si="44"/>
        <v/>
      </c>
      <c r="CD43" s="8" t="str">
        <f t="shared" si="44"/>
        <v/>
      </c>
      <c r="CE43" s="8">
        <f t="shared" si="44"/>
        <v>0</v>
      </c>
      <c r="CF43" s="8" t="str">
        <f t="shared" si="44"/>
        <v/>
      </c>
      <c r="CG43" s="8" t="str">
        <f t="shared" si="44"/>
        <v/>
      </c>
      <c r="CH43" s="8" t="str">
        <f t="shared" si="44"/>
        <v/>
      </c>
      <c r="CI43" s="8" t="str">
        <f t="shared" si="44"/>
        <v/>
      </c>
      <c r="CJ43" s="8" t="str">
        <f t="shared" si="44"/>
        <v/>
      </c>
      <c r="CK43" s="8" t="str">
        <f t="shared" si="44"/>
        <v/>
      </c>
      <c r="CL43" s="8" t="str">
        <f t="shared" si="44"/>
        <v/>
      </c>
      <c r="CM43" s="8" t="str">
        <f t="shared" si="44"/>
        <v/>
      </c>
      <c r="CN43" s="8" t="str">
        <f t="shared" si="44"/>
        <v/>
      </c>
      <c r="CO43" s="8" t="str">
        <f t="shared" si="44"/>
        <v/>
      </c>
      <c r="CP43" s="8" t="str">
        <f t="shared" si="44"/>
        <v/>
      </c>
      <c r="CQ43" s="8">
        <f t="shared" si="44"/>
        <v>0</v>
      </c>
      <c r="CR43" s="8" t="str">
        <f t="shared" si="44"/>
        <v/>
      </c>
      <c r="CS43" s="8" t="str">
        <f t="shared" si="44"/>
        <v/>
      </c>
      <c r="CT43" s="8" t="str">
        <f t="shared" si="44"/>
        <v/>
      </c>
      <c r="CU43" s="8" t="str">
        <f t="shared" si="44"/>
        <v/>
      </c>
      <c r="CV43" s="8" t="str">
        <f t="shared" si="44"/>
        <v/>
      </c>
      <c r="CW43" s="8" t="str">
        <f t="shared" si="44"/>
        <v/>
      </c>
      <c r="CX43" s="8" t="str">
        <f t="shared" si="44"/>
        <v/>
      </c>
      <c r="CY43" s="8" t="str">
        <f t="shared" si="44"/>
        <v/>
      </c>
      <c r="CZ43" s="8" t="str">
        <f t="shared" si="44"/>
        <v/>
      </c>
      <c r="DA43" s="8" t="str">
        <f t="shared" si="44"/>
        <v/>
      </c>
      <c r="DB43" s="8" t="str">
        <f t="shared" si="44"/>
        <v/>
      </c>
      <c r="DC43" s="8">
        <f t="shared" si="44"/>
        <v>0</v>
      </c>
      <c r="DD43" s="8" t="str">
        <f t="shared" si="44"/>
        <v/>
      </c>
      <c r="DE43" s="8" t="str">
        <f t="shared" si="44"/>
        <v/>
      </c>
    </row>
    <row r="44">
      <c r="B44" s="37" t="s">
        <v>86</v>
      </c>
      <c r="C44" s="37" t="s">
        <v>59</v>
      </c>
      <c r="D44">
        <f t="shared" si="41"/>
        <v>0</v>
      </c>
      <c r="F44" s="4">
        <v>50.0</v>
      </c>
      <c r="G44" s="4">
        <v>1000.0</v>
      </c>
      <c r="H44" s="27">
        <v>0.1</v>
      </c>
      <c r="I44" s="8"/>
      <c r="J44">
        <f t="shared" ref="J44:DE44" si="45">IF(AND(J$1&gt;=$F44,J$1&lt;=$G44),IF(AND(MOD((J$1-$F44),12)=0,J$1&lt;&gt;$F44),(1+$H44)*I44,IF(I44=0,$I44,I44)),0)</f>
        <v>0</v>
      </c>
      <c r="K44">
        <f t="shared" si="45"/>
        <v>0</v>
      </c>
      <c r="L44">
        <f t="shared" si="45"/>
        <v>0</v>
      </c>
      <c r="M44">
        <f t="shared" si="45"/>
        <v>0</v>
      </c>
      <c r="N44">
        <f t="shared" si="45"/>
        <v>0</v>
      </c>
      <c r="O44">
        <f t="shared" si="45"/>
        <v>0</v>
      </c>
      <c r="P44">
        <f t="shared" si="45"/>
        <v>0</v>
      </c>
      <c r="Q44">
        <f t="shared" si="45"/>
        <v>0</v>
      </c>
      <c r="R44">
        <f t="shared" si="45"/>
        <v>0</v>
      </c>
      <c r="S44">
        <f t="shared" si="45"/>
        <v>0</v>
      </c>
      <c r="T44">
        <f t="shared" si="45"/>
        <v>0</v>
      </c>
      <c r="U44">
        <f t="shared" si="45"/>
        <v>0</v>
      </c>
      <c r="V44">
        <f t="shared" si="45"/>
        <v>0</v>
      </c>
      <c r="W44">
        <f t="shared" si="45"/>
        <v>0</v>
      </c>
      <c r="X44">
        <f t="shared" si="45"/>
        <v>0</v>
      </c>
      <c r="Y44">
        <f t="shared" si="45"/>
        <v>0</v>
      </c>
      <c r="Z44">
        <f t="shared" si="45"/>
        <v>0</v>
      </c>
      <c r="AA44">
        <f t="shared" si="45"/>
        <v>0</v>
      </c>
      <c r="AB44">
        <f t="shared" si="45"/>
        <v>0</v>
      </c>
      <c r="AC44">
        <f t="shared" si="45"/>
        <v>0</v>
      </c>
      <c r="AD44">
        <f t="shared" si="45"/>
        <v>0</v>
      </c>
      <c r="AE44">
        <f t="shared" si="45"/>
        <v>0</v>
      </c>
      <c r="AF44">
        <f t="shared" si="45"/>
        <v>0</v>
      </c>
      <c r="AG44">
        <f t="shared" si="45"/>
        <v>0</v>
      </c>
      <c r="AH44">
        <f t="shared" si="45"/>
        <v>0</v>
      </c>
      <c r="AI44">
        <f t="shared" si="45"/>
        <v>0</v>
      </c>
      <c r="AJ44">
        <f t="shared" si="45"/>
        <v>0</v>
      </c>
      <c r="AK44">
        <f t="shared" si="45"/>
        <v>0</v>
      </c>
      <c r="AL44">
        <f t="shared" si="45"/>
        <v>0</v>
      </c>
      <c r="AM44">
        <f t="shared" si="45"/>
        <v>0</v>
      </c>
      <c r="AN44">
        <f t="shared" si="45"/>
        <v>0</v>
      </c>
      <c r="AO44">
        <f t="shared" si="45"/>
        <v>0</v>
      </c>
      <c r="AP44">
        <f t="shared" si="45"/>
        <v>0</v>
      </c>
      <c r="AQ44">
        <f t="shared" si="45"/>
        <v>0</v>
      </c>
      <c r="AR44">
        <f t="shared" si="45"/>
        <v>0</v>
      </c>
      <c r="AS44">
        <f t="shared" si="45"/>
        <v>0</v>
      </c>
      <c r="AT44">
        <f t="shared" si="45"/>
        <v>0</v>
      </c>
      <c r="AU44">
        <f t="shared" si="45"/>
        <v>0</v>
      </c>
      <c r="AV44">
        <f t="shared" si="45"/>
        <v>0</v>
      </c>
      <c r="AW44">
        <f t="shared" si="45"/>
        <v>0</v>
      </c>
      <c r="AX44">
        <f t="shared" si="45"/>
        <v>0</v>
      </c>
      <c r="AY44">
        <f t="shared" si="45"/>
        <v>0</v>
      </c>
      <c r="AZ44">
        <f t="shared" si="45"/>
        <v>0</v>
      </c>
      <c r="BA44">
        <f t="shared" si="45"/>
        <v>0</v>
      </c>
      <c r="BB44">
        <f t="shared" si="45"/>
        <v>0</v>
      </c>
      <c r="BC44">
        <f t="shared" si="45"/>
        <v>0</v>
      </c>
      <c r="BD44">
        <f t="shared" si="45"/>
        <v>0</v>
      </c>
      <c r="BE44">
        <f t="shared" si="45"/>
        <v>0</v>
      </c>
      <c r="BF44">
        <f t="shared" si="45"/>
        <v>0</v>
      </c>
      <c r="BG44" s="8" t="str">
        <f t="shared" si="45"/>
        <v/>
      </c>
      <c r="BH44" s="8" t="str">
        <f t="shared" si="45"/>
        <v/>
      </c>
      <c r="BI44" s="8" t="str">
        <f t="shared" si="45"/>
        <v/>
      </c>
      <c r="BJ44" s="8" t="str">
        <f t="shared" si="45"/>
        <v/>
      </c>
      <c r="BK44" s="8" t="str">
        <f t="shared" si="45"/>
        <v/>
      </c>
      <c r="BL44" s="8" t="str">
        <f t="shared" si="45"/>
        <v/>
      </c>
      <c r="BM44" s="8" t="str">
        <f t="shared" si="45"/>
        <v/>
      </c>
      <c r="BN44" s="8" t="str">
        <f t="shared" si="45"/>
        <v/>
      </c>
      <c r="BO44" s="8" t="str">
        <f t="shared" si="45"/>
        <v/>
      </c>
      <c r="BP44" s="8" t="str">
        <f t="shared" si="45"/>
        <v/>
      </c>
      <c r="BQ44" s="8" t="str">
        <f t="shared" si="45"/>
        <v/>
      </c>
      <c r="BR44" s="8" t="str">
        <f t="shared" si="45"/>
        <v/>
      </c>
      <c r="BS44" s="8">
        <f t="shared" si="45"/>
        <v>0</v>
      </c>
      <c r="BT44" s="8" t="str">
        <f t="shared" si="45"/>
        <v/>
      </c>
      <c r="BU44" s="8" t="str">
        <f t="shared" si="45"/>
        <v/>
      </c>
      <c r="BV44" s="8" t="str">
        <f t="shared" si="45"/>
        <v/>
      </c>
      <c r="BW44" s="8" t="str">
        <f t="shared" si="45"/>
        <v/>
      </c>
      <c r="BX44" s="8" t="str">
        <f t="shared" si="45"/>
        <v/>
      </c>
      <c r="BY44" s="8" t="str">
        <f t="shared" si="45"/>
        <v/>
      </c>
      <c r="BZ44" s="8" t="str">
        <f t="shared" si="45"/>
        <v/>
      </c>
      <c r="CA44" s="8" t="str">
        <f t="shared" si="45"/>
        <v/>
      </c>
      <c r="CB44" s="8" t="str">
        <f t="shared" si="45"/>
        <v/>
      </c>
      <c r="CC44" s="8" t="str">
        <f t="shared" si="45"/>
        <v/>
      </c>
      <c r="CD44" s="8" t="str">
        <f t="shared" si="45"/>
        <v/>
      </c>
      <c r="CE44" s="8">
        <f t="shared" si="45"/>
        <v>0</v>
      </c>
      <c r="CF44" s="8" t="str">
        <f t="shared" si="45"/>
        <v/>
      </c>
      <c r="CG44" s="8" t="str">
        <f t="shared" si="45"/>
        <v/>
      </c>
      <c r="CH44" s="8" t="str">
        <f t="shared" si="45"/>
        <v/>
      </c>
      <c r="CI44" s="8" t="str">
        <f t="shared" si="45"/>
        <v/>
      </c>
      <c r="CJ44" s="8" t="str">
        <f t="shared" si="45"/>
        <v/>
      </c>
      <c r="CK44" s="8" t="str">
        <f t="shared" si="45"/>
        <v/>
      </c>
      <c r="CL44" s="8" t="str">
        <f t="shared" si="45"/>
        <v/>
      </c>
      <c r="CM44" s="8" t="str">
        <f t="shared" si="45"/>
        <v/>
      </c>
      <c r="CN44" s="8" t="str">
        <f t="shared" si="45"/>
        <v/>
      </c>
      <c r="CO44" s="8" t="str">
        <f t="shared" si="45"/>
        <v/>
      </c>
      <c r="CP44" s="8" t="str">
        <f t="shared" si="45"/>
        <v/>
      </c>
      <c r="CQ44" s="8">
        <f t="shared" si="45"/>
        <v>0</v>
      </c>
      <c r="CR44" s="8" t="str">
        <f t="shared" si="45"/>
        <v/>
      </c>
      <c r="CS44" s="8" t="str">
        <f t="shared" si="45"/>
        <v/>
      </c>
      <c r="CT44" s="8" t="str">
        <f t="shared" si="45"/>
        <v/>
      </c>
      <c r="CU44" s="8" t="str">
        <f t="shared" si="45"/>
        <v/>
      </c>
      <c r="CV44" s="8" t="str">
        <f t="shared" si="45"/>
        <v/>
      </c>
      <c r="CW44" s="8" t="str">
        <f t="shared" si="45"/>
        <v/>
      </c>
      <c r="CX44" s="8" t="str">
        <f t="shared" si="45"/>
        <v/>
      </c>
      <c r="CY44" s="8" t="str">
        <f t="shared" si="45"/>
        <v/>
      </c>
      <c r="CZ44" s="8" t="str">
        <f t="shared" si="45"/>
        <v/>
      </c>
      <c r="DA44" s="8" t="str">
        <f t="shared" si="45"/>
        <v/>
      </c>
      <c r="DB44" s="8" t="str">
        <f t="shared" si="45"/>
        <v/>
      </c>
      <c r="DC44" s="8">
        <f t="shared" si="45"/>
        <v>0</v>
      </c>
      <c r="DD44" s="8" t="str">
        <f t="shared" si="45"/>
        <v/>
      </c>
      <c r="DE44" s="8" t="str">
        <f t="shared" si="45"/>
        <v/>
      </c>
    </row>
    <row r="45">
      <c r="B45" s="37" t="s">
        <v>86</v>
      </c>
      <c r="C45" s="37" t="s">
        <v>59</v>
      </c>
      <c r="D45">
        <f t="shared" si="41"/>
        <v>0</v>
      </c>
      <c r="F45" s="4">
        <v>50.0</v>
      </c>
      <c r="G45" s="4">
        <v>1000.0</v>
      </c>
      <c r="H45" s="27">
        <v>0.1</v>
      </c>
      <c r="I45" s="8"/>
      <c r="J45">
        <f t="shared" ref="J45:DE45" si="46">IF(AND(J$1&gt;=$F45,J$1&lt;=$G45),IF(AND(MOD((J$1-$F45),12)=0,J$1&lt;&gt;$F45),(1+$H45)*I45,IF(I45=0,$I45,I45)),0)</f>
        <v>0</v>
      </c>
      <c r="K45">
        <f t="shared" si="46"/>
        <v>0</v>
      </c>
      <c r="L45">
        <f t="shared" si="46"/>
        <v>0</v>
      </c>
      <c r="M45">
        <f t="shared" si="46"/>
        <v>0</v>
      </c>
      <c r="N45">
        <f t="shared" si="46"/>
        <v>0</v>
      </c>
      <c r="O45">
        <f t="shared" si="46"/>
        <v>0</v>
      </c>
      <c r="P45">
        <f t="shared" si="46"/>
        <v>0</v>
      </c>
      <c r="Q45">
        <f t="shared" si="46"/>
        <v>0</v>
      </c>
      <c r="R45">
        <f t="shared" si="46"/>
        <v>0</v>
      </c>
      <c r="S45">
        <f t="shared" si="46"/>
        <v>0</v>
      </c>
      <c r="T45">
        <f t="shared" si="46"/>
        <v>0</v>
      </c>
      <c r="U45">
        <f t="shared" si="46"/>
        <v>0</v>
      </c>
      <c r="V45">
        <f t="shared" si="46"/>
        <v>0</v>
      </c>
      <c r="W45">
        <f t="shared" si="46"/>
        <v>0</v>
      </c>
      <c r="X45">
        <f t="shared" si="46"/>
        <v>0</v>
      </c>
      <c r="Y45">
        <f t="shared" si="46"/>
        <v>0</v>
      </c>
      <c r="Z45">
        <f t="shared" si="46"/>
        <v>0</v>
      </c>
      <c r="AA45">
        <f t="shared" si="46"/>
        <v>0</v>
      </c>
      <c r="AB45">
        <f t="shared" si="46"/>
        <v>0</v>
      </c>
      <c r="AC45">
        <f t="shared" si="46"/>
        <v>0</v>
      </c>
      <c r="AD45">
        <f t="shared" si="46"/>
        <v>0</v>
      </c>
      <c r="AE45">
        <f t="shared" si="46"/>
        <v>0</v>
      </c>
      <c r="AF45">
        <f t="shared" si="46"/>
        <v>0</v>
      </c>
      <c r="AG45">
        <f t="shared" si="46"/>
        <v>0</v>
      </c>
      <c r="AH45">
        <f t="shared" si="46"/>
        <v>0</v>
      </c>
      <c r="AI45">
        <f t="shared" si="46"/>
        <v>0</v>
      </c>
      <c r="AJ45">
        <f t="shared" si="46"/>
        <v>0</v>
      </c>
      <c r="AK45">
        <f t="shared" si="46"/>
        <v>0</v>
      </c>
      <c r="AL45">
        <f t="shared" si="46"/>
        <v>0</v>
      </c>
      <c r="AM45">
        <f t="shared" si="46"/>
        <v>0</v>
      </c>
      <c r="AN45">
        <f t="shared" si="46"/>
        <v>0</v>
      </c>
      <c r="AO45">
        <f t="shared" si="46"/>
        <v>0</v>
      </c>
      <c r="AP45">
        <f t="shared" si="46"/>
        <v>0</v>
      </c>
      <c r="AQ45">
        <f t="shared" si="46"/>
        <v>0</v>
      </c>
      <c r="AR45">
        <f t="shared" si="46"/>
        <v>0</v>
      </c>
      <c r="AS45">
        <f t="shared" si="46"/>
        <v>0</v>
      </c>
      <c r="AT45">
        <f t="shared" si="46"/>
        <v>0</v>
      </c>
      <c r="AU45">
        <f t="shared" si="46"/>
        <v>0</v>
      </c>
      <c r="AV45">
        <f t="shared" si="46"/>
        <v>0</v>
      </c>
      <c r="AW45">
        <f t="shared" si="46"/>
        <v>0</v>
      </c>
      <c r="AX45">
        <f t="shared" si="46"/>
        <v>0</v>
      </c>
      <c r="AY45">
        <f t="shared" si="46"/>
        <v>0</v>
      </c>
      <c r="AZ45">
        <f t="shared" si="46"/>
        <v>0</v>
      </c>
      <c r="BA45">
        <f t="shared" si="46"/>
        <v>0</v>
      </c>
      <c r="BB45">
        <f t="shared" si="46"/>
        <v>0</v>
      </c>
      <c r="BC45">
        <f t="shared" si="46"/>
        <v>0</v>
      </c>
      <c r="BD45">
        <f t="shared" si="46"/>
        <v>0</v>
      </c>
      <c r="BE45">
        <f t="shared" si="46"/>
        <v>0</v>
      </c>
      <c r="BF45">
        <f t="shared" si="46"/>
        <v>0</v>
      </c>
      <c r="BG45" s="8" t="str">
        <f t="shared" si="46"/>
        <v/>
      </c>
      <c r="BH45" s="8" t="str">
        <f t="shared" si="46"/>
        <v/>
      </c>
      <c r="BI45" s="8" t="str">
        <f t="shared" si="46"/>
        <v/>
      </c>
      <c r="BJ45" s="8" t="str">
        <f t="shared" si="46"/>
        <v/>
      </c>
      <c r="BK45" s="8" t="str">
        <f t="shared" si="46"/>
        <v/>
      </c>
      <c r="BL45" s="8" t="str">
        <f t="shared" si="46"/>
        <v/>
      </c>
      <c r="BM45" s="8" t="str">
        <f t="shared" si="46"/>
        <v/>
      </c>
      <c r="BN45" s="8" t="str">
        <f t="shared" si="46"/>
        <v/>
      </c>
      <c r="BO45" s="8" t="str">
        <f t="shared" si="46"/>
        <v/>
      </c>
      <c r="BP45" s="8" t="str">
        <f t="shared" si="46"/>
        <v/>
      </c>
      <c r="BQ45" s="8" t="str">
        <f t="shared" si="46"/>
        <v/>
      </c>
      <c r="BR45" s="8" t="str">
        <f t="shared" si="46"/>
        <v/>
      </c>
      <c r="BS45" s="8">
        <f t="shared" si="46"/>
        <v>0</v>
      </c>
      <c r="BT45" s="8" t="str">
        <f t="shared" si="46"/>
        <v/>
      </c>
      <c r="BU45" s="8" t="str">
        <f t="shared" si="46"/>
        <v/>
      </c>
      <c r="BV45" s="8" t="str">
        <f t="shared" si="46"/>
        <v/>
      </c>
      <c r="BW45" s="8" t="str">
        <f t="shared" si="46"/>
        <v/>
      </c>
      <c r="BX45" s="8" t="str">
        <f t="shared" si="46"/>
        <v/>
      </c>
      <c r="BY45" s="8" t="str">
        <f t="shared" si="46"/>
        <v/>
      </c>
      <c r="BZ45" s="8" t="str">
        <f t="shared" si="46"/>
        <v/>
      </c>
      <c r="CA45" s="8" t="str">
        <f t="shared" si="46"/>
        <v/>
      </c>
      <c r="CB45" s="8" t="str">
        <f t="shared" si="46"/>
        <v/>
      </c>
      <c r="CC45" s="8" t="str">
        <f t="shared" si="46"/>
        <v/>
      </c>
      <c r="CD45" s="8" t="str">
        <f t="shared" si="46"/>
        <v/>
      </c>
      <c r="CE45" s="8">
        <f t="shared" si="46"/>
        <v>0</v>
      </c>
      <c r="CF45" s="8" t="str">
        <f t="shared" si="46"/>
        <v/>
      </c>
      <c r="CG45" s="8" t="str">
        <f t="shared" si="46"/>
        <v/>
      </c>
      <c r="CH45" s="8" t="str">
        <f t="shared" si="46"/>
        <v/>
      </c>
      <c r="CI45" s="8" t="str">
        <f t="shared" si="46"/>
        <v/>
      </c>
      <c r="CJ45" s="8" t="str">
        <f t="shared" si="46"/>
        <v/>
      </c>
      <c r="CK45" s="8" t="str">
        <f t="shared" si="46"/>
        <v/>
      </c>
      <c r="CL45" s="8" t="str">
        <f t="shared" si="46"/>
        <v/>
      </c>
      <c r="CM45" s="8" t="str">
        <f t="shared" si="46"/>
        <v/>
      </c>
      <c r="CN45" s="8" t="str">
        <f t="shared" si="46"/>
        <v/>
      </c>
      <c r="CO45" s="8" t="str">
        <f t="shared" si="46"/>
        <v/>
      </c>
      <c r="CP45" s="8" t="str">
        <f t="shared" si="46"/>
        <v/>
      </c>
      <c r="CQ45" s="8">
        <f t="shared" si="46"/>
        <v>0</v>
      </c>
      <c r="CR45" s="8" t="str">
        <f t="shared" si="46"/>
        <v/>
      </c>
      <c r="CS45" s="8" t="str">
        <f t="shared" si="46"/>
        <v/>
      </c>
      <c r="CT45" s="8" t="str">
        <f t="shared" si="46"/>
        <v/>
      </c>
      <c r="CU45" s="8" t="str">
        <f t="shared" si="46"/>
        <v/>
      </c>
      <c r="CV45" s="8" t="str">
        <f t="shared" si="46"/>
        <v/>
      </c>
      <c r="CW45" s="8" t="str">
        <f t="shared" si="46"/>
        <v/>
      </c>
      <c r="CX45" s="8" t="str">
        <f t="shared" si="46"/>
        <v/>
      </c>
      <c r="CY45" s="8" t="str">
        <f t="shared" si="46"/>
        <v/>
      </c>
      <c r="CZ45" s="8" t="str">
        <f t="shared" si="46"/>
        <v/>
      </c>
      <c r="DA45" s="8" t="str">
        <f t="shared" si="46"/>
        <v/>
      </c>
      <c r="DB45" s="8" t="str">
        <f t="shared" si="46"/>
        <v/>
      </c>
      <c r="DC45" s="8">
        <f t="shared" si="46"/>
        <v>0</v>
      </c>
      <c r="DD45" s="8" t="str">
        <f t="shared" si="46"/>
        <v/>
      </c>
      <c r="DE45" s="8" t="str">
        <f t="shared" si="46"/>
        <v/>
      </c>
    </row>
    <row r="46">
      <c r="A46" s="45" t="s">
        <v>87</v>
      </c>
      <c r="B46" s="37" t="s">
        <v>88</v>
      </c>
      <c r="C46" s="37" t="s">
        <v>89</v>
      </c>
      <c r="D46">
        <f t="shared" si="41"/>
        <v>0</v>
      </c>
      <c r="F46" s="4">
        <v>15.0</v>
      </c>
      <c r="G46" s="4">
        <v>1000.0</v>
      </c>
      <c r="H46" s="27">
        <v>0.1</v>
      </c>
      <c r="I46" s="8"/>
      <c r="J46">
        <f t="shared" ref="J46:DE46" si="47">IF(AND(J$1&gt;=$F46,J$1&lt;=$G46),IF(AND(MOD((J$1-$F46),12)=0,J$1&lt;&gt;$F46),(1+$H46)*I46,IF(I46=0,$I46,I46)),0)</f>
        <v>0</v>
      </c>
      <c r="K46">
        <f t="shared" si="47"/>
        <v>0</v>
      </c>
      <c r="L46">
        <f t="shared" si="47"/>
        <v>0</v>
      </c>
      <c r="M46">
        <f t="shared" si="47"/>
        <v>0</v>
      </c>
      <c r="N46">
        <f t="shared" si="47"/>
        <v>0</v>
      </c>
      <c r="O46">
        <f t="shared" si="47"/>
        <v>0</v>
      </c>
      <c r="P46">
        <f t="shared" si="47"/>
        <v>0</v>
      </c>
      <c r="Q46">
        <f t="shared" si="47"/>
        <v>0</v>
      </c>
      <c r="R46">
        <f t="shared" si="47"/>
        <v>0</v>
      </c>
      <c r="S46">
        <f t="shared" si="47"/>
        <v>0</v>
      </c>
      <c r="T46">
        <f t="shared" si="47"/>
        <v>0</v>
      </c>
      <c r="U46">
        <f t="shared" si="47"/>
        <v>0</v>
      </c>
      <c r="V46">
        <f t="shared" si="47"/>
        <v>0</v>
      </c>
      <c r="W46">
        <f t="shared" si="47"/>
        <v>0</v>
      </c>
      <c r="X46" s="8" t="str">
        <f t="shared" si="47"/>
        <v/>
      </c>
      <c r="Y46" s="8" t="str">
        <f t="shared" si="47"/>
        <v/>
      </c>
      <c r="Z46" s="8" t="str">
        <f t="shared" si="47"/>
        <v/>
      </c>
      <c r="AA46" s="8" t="str">
        <f t="shared" si="47"/>
        <v/>
      </c>
      <c r="AB46" s="8" t="str">
        <f t="shared" si="47"/>
        <v/>
      </c>
      <c r="AC46" s="8" t="str">
        <f t="shared" si="47"/>
        <v/>
      </c>
      <c r="AD46" s="8" t="str">
        <f t="shared" si="47"/>
        <v/>
      </c>
      <c r="AE46" s="8" t="str">
        <f t="shared" si="47"/>
        <v/>
      </c>
      <c r="AF46" s="8" t="str">
        <f t="shared" si="47"/>
        <v/>
      </c>
      <c r="AG46" s="8" t="str">
        <f t="shared" si="47"/>
        <v/>
      </c>
      <c r="AH46" s="8" t="str">
        <f t="shared" si="47"/>
        <v/>
      </c>
      <c r="AI46" s="8" t="str">
        <f t="shared" si="47"/>
        <v/>
      </c>
      <c r="AJ46" s="8">
        <f t="shared" si="47"/>
        <v>0</v>
      </c>
      <c r="AK46" s="8" t="str">
        <f t="shared" si="47"/>
        <v/>
      </c>
      <c r="AL46" s="8" t="str">
        <f t="shared" si="47"/>
        <v/>
      </c>
      <c r="AM46" s="8" t="str">
        <f t="shared" si="47"/>
        <v/>
      </c>
      <c r="AN46" s="8" t="str">
        <f t="shared" si="47"/>
        <v/>
      </c>
      <c r="AO46" s="8" t="str">
        <f t="shared" si="47"/>
        <v/>
      </c>
      <c r="AP46" s="8" t="str">
        <f t="shared" si="47"/>
        <v/>
      </c>
      <c r="AQ46" s="8" t="str">
        <f t="shared" si="47"/>
        <v/>
      </c>
      <c r="AR46" s="8" t="str">
        <f t="shared" si="47"/>
        <v/>
      </c>
      <c r="AS46" s="8" t="str">
        <f t="shared" si="47"/>
        <v/>
      </c>
      <c r="AT46" s="8" t="str">
        <f t="shared" si="47"/>
        <v/>
      </c>
      <c r="AU46" s="8" t="str">
        <f t="shared" si="47"/>
        <v/>
      </c>
      <c r="AV46" s="8">
        <f t="shared" si="47"/>
        <v>0</v>
      </c>
      <c r="AW46" s="8" t="str">
        <f t="shared" si="47"/>
        <v/>
      </c>
      <c r="AX46" s="8" t="str">
        <f t="shared" si="47"/>
        <v/>
      </c>
      <c r="AY46" s="8" t="str">
        <f t="shared" si="47"/>
        <v/>
      </c>
      <c r="AZ46" s="8" t="str">
        <f t="shared" si="47"/>
        <v/>
      </c>
      <c r="BA46" s="8" t="str">
        <f t="shared" si="47"/>
        <v/>
      </c>
      <c r="BB46" s="8" t="str">
        <f t="shared" si="47"/>
        <v/>
      </c>
      <c r="BC46" s="8" t="str">
        <f t="shared" si="47"/>
        <v/>
      </c>
      <c r="BD46" s="8" t="str">
        <f t="shared" si="47"/>
        <v/>
      </c>
      <c r="BE46" s="8" t="str">
        <f t="shared" si="47"/>
        <v/>
      </c>
      <c r="BF46" s="8" t="str">
        <f t="shared" si="47"/>
        <v/>
      </c>
      <c r="BG46" s="8" t="str">
        <f t="shared" si="47"/>
        <v/>
      </c>
      <c r="BH46" s="8">
        <f t="shared" si="47"/>
        <v>0</v>
      </c>
      <c r="BI46" s="8" t="str">
        <f t="shared" si="47"/>
        <v/>
      </c>
      <c r="BJ46" s="8" t="str">
        <f t="shared" si="47"/>
        <v/>
      </c>
      <c r="BK46" s="8" t="str">
        <f t="shared" si="47"/>
        <v/>
      </c>
      <c r="BL46" s="8" t="str">
        <f t="shared" si="47"/>
        <v/>
      </c>
      <c r="BM46" s="8" t="str">
        <f t="shared" si="47"/>
        <v/>
      </c>
      <c r="BN46" s="8" t="str">
        <f t="shared" si="47"/>
        <v/>
      </c>
      <c r="BO46" s="8" t="str">
        <f t="shared" si="47"/>
        <v/>
      </c>
      <c r="BP46" s="8" t="str">
        <f t="shared" si="47"/>
        <v/>
      </c>
      <c r="BQ46" s="8" t="str">
        <f t="shared" si="47"/>
        <v/>
      </c>
      <c r="BR46" s="8" t="str">
        <f t="shared" si="47"/>
        <v/>
      </c>
      <c r="BS46" s="8" t="str">
        <f t="shared" si="47"/>
        <v/>
      </c>
      <c r="BT46" s="8">
        <f t="shared" si="47"/>
        <v>0</v>
      </c>
      <c r="BU46" s="8" t="str">
        <f t="shared" si="47"/>
        <v/>
      </c>
      <c r="BV46" s="8" t="str">
        <f t="shared" si="47"/>
        <v/>
      </c>
      <c r="BW46" s="8" t="str">
        <f t="shared" si="47"/>
        <v/>
      </c>
      <c r="BX46" s="8" t="str">
        <f t="shared" si="47"/>
        <v/>
      </c>
      <c r="BY46" s="8" t="str">
        <f t="shared" si="47"/>
        <v/>
      </c>
      <c r="BZ46" s="8" t="str">
        <f t="shared" si="47"/>
        <v/>
      </c>
      <c r="CA46" s="8" t="str">
        <f t="shared" si="47"/>
        <v/>
      </c>
      <c r="CB46" s="8" t="str">
        <f t="shared" si="47"/>
        <v/>
      </c>
      <c r="CC46" s="8" t="str">
        <f t="shared" si="47"/>
        <v/>
      </c>
      <c r="CD46" s="8" t="str">
        <f t="shared" si="47"/>
        <v/>
      </c>
      <c r="CE46" s="8" t="str">
        <f t="shared" si="47"/>
        <v/>
      </c>
      <c r="CF46" s="8">
        <f t="shared" si="47"/>
        <v>0</v>
      </c>
      <c r="CG46" s="8" t="str">
        <f t="shared" si="47"/>
        <v/>
      </c>
      <c r="CH46" s="8" t="str">
        <f t="shared" si="47"/>
        <v/>
      </c>
      <c r="CI46" s="8" t="str">
        <f t="shared" si="47"/>
        <v/>
      </c>
      <c r="CJ46" s="8" t="str">
        <f t="shared" si="47"/>
        <v/>
      </c>
      <c r="CK46" s="8" t="str">
        <f t="shared" si="47"/>
        <v/>
      </c>
      <c r="CL46" s="8" t="str">
        <f t="shared" si="47"/>
        <v/>
      </c>
      <c r="CM46" s="8" t="str">
        <f t="shared" si="47"/>
        <v/>
      </c>
      <c r="CN46" s="8" t="str">
        <f t="shared" si="47"/>
        <v/>
      </c>
      <c r="CO46" s="8" t="str">
        <f t="shared" si="47"/>
        <v/>
      </c>
      <c r="CP46" s="8" t="str">
        <f t="shared" si="47"/>
        <v/>
      </c>
      <c r="CQ46" s="8" t="str">
        <f t="shared" si="47"/>
        <v/>
      </c>
      <c r="CR46" s="8">
        <f t="shared" si="47"/>
        <v>0</v>
      </c>
      <c r="CS46" s="8" t="str">
        <f t="shared" si="47"/>
        <v/>
      </c>
      <c r="CT46" s="8" t="str">
        <f t="shared" si="47"/>
        <v/>
      </c>
      <c r="CU46" s="8" t="str">
        <f t="shared" si="47"/>
        <v/>
      </c>
      <c r="CV46" s="8" t="str">
        <f t="shared" si="47"/>
        <v/>
      </c>
      <c r="CW46" s="8" t="str">
        <f t="shared" si="47"/>
        <v/>
      </c>
      <c r="CX46" s="8" t="str">
        <f t="shared" si="47"/>
        <v/>
      </c>
      <c r="CY46" s="8" t="str">
        <f t="shared" si="47"/>
        <v/>
      </c>
      <c r="CZ46" s="8" t="str">
        <f t="shared" si="47"/>
        <v/>
      </c>
      <c r="DA46" s="8" t="str">
        <f t="shared" si="47"/>
        <v/>
      </c>
      <c r="DB46" s="8" t="str">
        <f t="shared" si="47"/>
        <v/>
      </c>
      <c r="DC46" s="8" t="str">
        <f t="shared" si="47"/>
        <v/>
      </c>
      <c r="DD46" s="8">
        <f t="shared" si="47"/>
        <v>0</v>
      </c>
      <c r="DE46" s="8" t="str">
        <f t="shared" si="47"/>
        <v/>
      </c>
    </row>
    <row r="47">
      <c r="B47" s="37" t="s">
        <v>90</v>
      </c>
      <c r="C47" s="37" t="s">
        <v>89</v>
      </c>
      <c r="D47">
        <f t="shared" si="41"/>
        <v>0</v>
      </c>
      <c r="F47" s="4">
        <v>13.0</v>
      </c>
      <c r="G47" s="4">
        <v>1000.0</v>
      </c>
      <c r="H47" s="27">
        <v>0.1</v>
      </c>
      <c r="I47" s="8"/>
      <c r="J47">
        <f t="shared" ref="J47:DE47" si="48">IF(AND(J$1&gt;=$F47,J$1&lt;=$G47),IF(AND(MOD((J$1-$F47),12)=0,J$1&lt;&gt;$F47),(1+$H47)*I47,IF(I47=0,$I47,I47)),0)</f>
        <v>0</v>
      </c>
      <c r="K47">
        <f t="shared" si="48"/>
        <v>0</v>
      </c>
      <c r="L47">
        <f t="shared" si="48"/>
        <v>0</v>
      </c>
      <c r="M47">
        <f t="shared" si="48"/>
        <v>0</v>
      </c>
      <c r="N47">
        <f t="shared" si="48"/>
        <v>0</v>
      </c>
      <c r="O47">
        <f t="shared" si="48"/>
        <v>0</v>
      </c>
      <c r="P47">
        <f t="shared" si="48"/>
        <v>0</v>
      </c>
      <c r="Q47">
        <f t="shared" si="48"/>
        <v>0</v>
      </c>
      <c r="R47">
        <f t="shared" si="48"/>
        <v>0</v>
      </c>
      <c r="S47">
        <f t="shared" si="48"/>
        <v>0</v>
      </c>
      <c r="T47">
        <f t="shared" si="48"/>
        <v>0</v>
      </c>
      <c r="U47">
        <f t="shared" si="48"/>
        <v>0</v>
      </c>
      <c r="V47" s="8" t="str">
        <f t="shared" si="48"/>
        <v/>
      </c>
      <c r="W47" s="8" t="str">
        <f t="shared" si="48"/>
        <v/>
      </c>
      <c r="X47" s="8" t="str">
        <f t="shared" si="48"/>
        <v/>
      </c>
      <c r="Y47" s="8" t="str">
        <f t="shared" si="48"/>
        <v/>
      </c>
      <c r="Z47" s="8" t="str">
        <f t="shared" si="48"/>
        <v/>
      </c>
      <c r="AA47" s="8" t="str">
        <f t="shared" si="48"/>
        <v/>
      </c>
      <c r="AB47" s="8" t="str">
        <f t="shared" si="48"/>
        <v/>
      </c>
      <c r="AC47" s="8" t="str">
        <f t="shared" si="48"/>
        <v/>
      </c>
      <c r="AD47" s="8" t="str">
        <f t="shared" si="48"/>
        <v/>
      </c>
      <c r="AE47" s="8" t="str">
        <f t="shared" si="48"/>
        <v/>
      </c>
      <c r="AF47" s="8" t="str">
        <f t="shared" si="48"/>
        <v/>
      </c>
      <c r="AG47" s="8" t="str">
        <f t="shared" si="48"/>
        <v/>
      </c>
      <c r="AH47" s="8">
        <f t="shared" si="48"/>
        <v>0</v>
      </c>
      <c r="AI47" s="8" t="str">
        <f t="shared" si="48"/>
        <v/>
      </c>
      <c r="AJ47" s="8" t="str">
        <f t="shared" si="48"/>
        <v/>
      </c>
      <c r="AK47" s="8" t="str">
        <f t="shared" si="48"/>
        <v/>
      </c>
      <c r="AL47" s="8" t="str">
        <f t="shared" si="48"/>
        <v/>
      </c>
      <c r="AM47" s="8" t="str">
        <f t="shared" si="48"/>
        <v/>
      </c>
      <c r="AN47" s="8" t="str">
        <f t="shared" si="48"/>
        <v/>
      </c>
      <c r="AO47" s="8" t="str">
        <f t="shared" si="48"/>
        <v/>
      </c>
      <c r="AP47" s="8" t="str">
        <f t="shared" si="48"/>
        <v/>
      </c>
      <c r="AQ47" s="8" t="str">
        <f t="shared" si="48"/>
        <v/>
      </c>
      <c r="AR47" s="8" t="str">
        <f t="shared" si="48"/>
        <v/>
      </c>
      <c r="AS47" s="8" t="str">
        <f t="shared" si="48"/>
        <v/>
      </c>
      <c r="AT47" s="8">
        <f t="shared" si="48"/>
        <v>0</v>
      </c>
      <c r="AU47" s="8" t="str">
        <f t="shared" si="48"/>
        <v/>
      </c>
      <c r="AV47" s="8" t="str">
        <f t="shared" si="48"/>
        <v/>
      </c>
      <c r="AW47" s="8" t="str">
        <f t="shared" si="48"/>
        <v/>
      </c>
      <c r="AX47" s="8" t="str">
        <f t="shared" si="48"/>
        <v/>
      </c>
      <c r="AY47" s="8" t="str">
        <f t="shared" si="48"/>
        <v/>
      </c>
      <c r="AZ47" s="8" t="str">
        <f t="shared" si="48"/>
        <v/>
      </c>
      <c r="BA47" s="8" t="str">
        <f t="shared" si="48"/>
        <v/>
      </c>
      <c r="BB47" s="8" t="str">
        <f t="shared" si="48"/>
        <v/>
      </c>
      <c r="BC47" s="8" t="str">
        <f t="shared" si="48"/>
        <v/>
      </c>
      <c r="BD47" s="8" t="str">
        <f t="shared" si="48"/>
        <v/>
      </c>
      <c r="BE47" s="8" t="str">
        <f t="shared" si="48"/>
        <v/>
      </c>
      <c r="BF47" s="8">
        <f t="shared" si="48"/>
        <v>0</v>
      </c>
      <c r="BG47" s="8" t="str">
        <f t="shared" si="48"/>
        <v/>
      </c>
      <c r="BH47" s="8" t="str">
        <f t="shared" si="48"/>
        <v/>
      </c>
      <c r="BI47" s="8" t="str">
        <f t="shared" si="48"/>
        <v/>
      </c>
      <c r="BJ47" s="8" t="str">
        <f t="shared" si="48"/>
        <v/>
      </c>
      <c r="BK47" s="8" t="str">
        <f t="shared" si="48"/>
        <v/>
      </c>
      <c r="BL47" s="8" t="str">
        <f t="shared" si="48"/>
        <v/>
      </c>
      <c r="BM47" s="8" t="str">
        <f t="shared" si="48"/>
        <v/>
      </c>
      <c r="BN47" s="8" t="str">
        <f t="shared" si="48"/>
        <v/>
      </c>
      <c r="BO47" s="8" t="str">
        <f t="shared" si="48"/>
        <v/>
      </c>
      <c r="BP47" s="8" t="str">
        <f t="shared" si="48"/>
        <v/>
      </c>
      <c r="BQ47" s="8" t="str">
        <f t="shared" si="48"/>
        <v/>
      </c>
      <c r="BR47" s="8">
        <f t="shared" si="48"/>
        <v>0</v>
      </c>
      <c r="BS47" s="8" t="str">
        <f t="shared" si="48"/>
        <v/>
      </c>
      <c r="BT47" s="8" t="str">
        <f t="shared" si="48"/>
        <v/>
      </c>
      <c r="BU47" s="8" t="str">
        <f t="shared" si="48"/>
        <v/>
      </c>
      <c r="BV47" s="8" t="str">
        <f t="shared" si="48"/>
        <v/>
      </c>
      <c r="BW47" s="8" t="str">
        <f t="shared" si="48"/>
        <v/>
      </c>
      <c r="BX47" s="8" t="str">
        <f t="shared" si="48"/>
        <v/>
      </c>
      <c r="BY47" s="8" t="str">
        <f t="shared" si="48"/>
        <v/>
      </c>
      <c r="BZ47" s="8" t="str">
        <f t="shared" si="48"/>
        <v/>
      </c>
      <c r="CA47" s="8" t="str">
        <f t="shared" si="48"/>
        <v/>
      </c>
      <c r="CB47" s="8" t="str">
        <f t="shared" si="48"/>
        <v/>
      </c>
      <c r="CC47" s="8" t="str">
        <f t="shared" si="48"/>
        <v/>
      </c>
      <c r="CD47" s="8">
        <f t="shared" si="48"/>
        <v>0</v>
      </c>
      <c r="CE47" s="8" t="str">
        <f t="shared" si="48"/>
        <v/>
      </c>
      <c r="CF47" s="8" t="str">
        <f t="shared" si="48"/>
        <v/>
      </c>
      <c r="CG47" s="8" t="str">
        <f t="shared" si="48"/>
        <v/>
      </c>
      <c r="CH47" s="8" t="str">
        <f t="shared" si="48"/>
        <v/>
      </c>
      <c r="CI47" s="8" t="str">
        <f t="shared" si="48"/>
        <v/>
      </c>
      <c r="CJ47" s="8" t="str">
        <f t="shared" si="48"/>
        <v/>
      </c>
      <c r="CK47" s="8" t="str">
        <f t="shared" si="48"/>
        <v/>
      </c>
      <c r="CL47" s="8" t="str">
        <f t="shared" si="48"/>
        <v/>
      </c>
      <c r="CM47" s="8" t="str">
        <f t="shared" si="48"/>
        <v/>
      </c>
      <c r="CN47" s="8" t="str">
        <f t="shared" si="48"/>
        <v/>
      </c>
      <c r="CO47" s="8" t="str">
        <f t="shared" si="48"/>
        <v/>
      </c>
      <c r="CP47" s="8">
        <f t="shared" si="48"/>
        <v>0</v>
      </c>
      <c r="CQ47" s="8" t="str">
        <f t="shared" si="48"/>
        <v/>
      </c>
      <c r="CR47" s="8" t="str">
        <f t="shared" si="48"/>
        <v/>
      </c>
      <c r="CS47" s="8" t="str">
        <f t="shared" si="48"/>
        <v/>
      </c>
      <c r="CT47" s="8" t="str">
        <f t="shared" si="48"/>
        <v/>
      </c>
      <c r="CU47" s="8" t="str">
        <f t="shared" si="48"/>
        <v/>
      </c>
      <c r="CV47" s="8" t="str">
        <f t="shared" si="48"/>
        <v/>
      </c>
      <c r="CW47" s="8" t="str">
        <f t="shared" si="48"/>
        <v/>
      </c>
      <c r="CX47" s="8" t="str">
        <f t="shared" si="48"/>
        <v/>
      </c>
      <c r="CY47" s="8" t="str">
        <f t="shared" si="48"/>
        <v/>
      </c>
      <c r="CZ47" s="8" t="str">
        <f t="shared" si="48"/>
        <v/>
      </c>
      <c r="DA47" s="8" t="str">
        <f t="shared" si="48"/>
        <v/>
      </c>
      <c r="DB47" s="8">
        <f t="shared" si="48"/>
        <v>0</v>
      </c>
      <c r="DC47" s="8" t="str">
        <f t="shared" si="48"/>
        <v/>
      </c>
      <c r="DD47" s="8" t="str">
        <f t="shared" si="48"/>
        <v/>
      </c>
      <c r="DE47" s="8" t="str">
        <f t="shared" si="48"/>
        <v/>
      </c>
    </row>
    <row r="48">
      <c r="B48" s="37" t="s">
        <v>91</v>
      </c>
      <c r="C48" s="37" t="s">
        <v>89</v>
      </c>
      <c r="D48">
        <f t="shared" si="41"/>
        <v>0</v>
      </c>
      <c r="F48" s="4">
        <v>13.0</v>
      </c>
      <c r="G48" s="4">
        <v>1000.0</v>
      </c>
      <c r="H48" s="27">
        <v>0.1</v>
      </c>
      <c r="I48" s="8"/>
      <c r="J48">
        <f t="shared" ref="J48:DE48" si="49">IF(AND(J$1&gt;=$F48,J$1&lt;=$G48),IF(AND(MOD((J$1-$F48),12)=0,J$1&lt;&gt;$F48),(1+$H48)*I48,IF(I48=0,$I48,I48)),0)</f>
        <v>0</v>
      </c>
      <c r="K48">
        <f t="shared" si="49"/>
        <v>0</v>
      </c>
      <c r="L48">
        <f t="shared" si="49"/>
        <v>0</v>
      </c>
      <c r="M48">
        <f t="shared" si="49"/>
        <v>0</v>
      </c>
      <c r="N48">
        <f t="shared" si="49"/>
        <v>0</v>
      </c>
      <c r="O48">
        <f t="shared" si="49"/>
        <v>0</v>
      </c>
      <c r="P48">
        <f t="shared" si="49"/>
        <v>0</v>
      </c>
      <c r="Q48">
        <f t="shared" si="49"/>
        <v>0</v>
      </c>
      <c r="R48">
        <f t="shared" si="49"/>
        <v>0</v>
      </c>
      <c r="S48">
        <f t="shared" si="49"/>
        <v>0</v>
      </c>
      <c r="T48">
        <f t="shared" si="49"/>
        <v>0</v>
      </c>
      <c r="U48">
        <f t="shared" si="49"/>
        <v>0</v>
      </c>
      <c r="V48" s="8" t="str">
        <f t="shared" si="49"/>
        <v/>
      </c>
      <c r="W48" s="8" t="str">
        <f t="shared" si="49"/>
        <v/>
      </c>
      <c r="X48" s="8" t="str">
        <f t="shared" si="49"/>
        <v/>
      </c>
      <c r="Y48" s="8" t="str">
        <f t="shared" si="49"/>
        <v/>
      </c>
      <c r="Z48" s="8" t="str">
        <f t="shared" si="49"/>
        <v/>
      </c>
      <c r="AA48" s="8" t="str">
        <f t="shared" si="49"/>
        <v/>
      </c>
      <c r="AB48" s="8" t="str">
        <f t="shared" si="49"/>
        <v/>
      </c>
      <c r="AC48" s="8" t="str">
        <f t="shared" si="49"/>
        <v/>
      </c>
      <c r="AD48" s="8" t="str">
        <f t="shared" si="49"/>
        <v/>
      </c>
      <c r="AE48" s="8" t="str">
        <f t="shared" si="49"/>
        <v/>
      </c>
      <c r="AF48" s="8" t="str">
        <f t="shared" si="49"/>
        <v/>
      </c>
      <c r="AG48" s="8" t="str">
        <f t="shared" si="49"/>
        <v/>
      </c>
      <c r="AH48" s="8">
        <f t="shared" si="49"/>
        <v>0</v>
      </c>
      <c r="AI48" s="8" t="str">
        <f t="shared" si="49"/>
        <v/>
      </c>
      <c r="AJ48" s="8" t="str">
        <f t="shared" si="49"/>
        <v/>
      </c>
      <c r="AK48" s="8" t="str">
        <f t="shared" si="49"/>
        <v/>
      </c>
      <c r="AL48" s="8" t="str">
        <f t="shared" si="49"/>
        <v/>
      </c>
      <c r="AM48" s="8" t="str">
        <f t="shared" si="49"/>
        <v/>
      </c>
      <c r="AN48" s="8" t="str">
        <f t="shared" si="49"/>
        <v/>
      </c>
      <c r="AO48" s="8" t="str">
        <f t="shared" si="49"/>
        <v/>
      </c>
      <c r="AP48" s="8" t="str">
        <f t="shared" si="49"/>
        <v/>
      </c>
      <c r="AQ48" s="8" t="str">
        <f t="shared" si="49"/>
        <v/>
      </c>
      <c r="AR48" s="8" t="str">
        <f t="shared" si="49"/>
        <v/>
      </c>
      <c r="AS48" s="8" t="str">
        <f t="shared" si="49"/>
        <v/>
      </c>
      <c r="AT48" s="8">
        <f t="shared" si="49"/>
        <v>0</v>
      </c>
      <c r="AU48" s="8" t="str">
        <f t="shared" si="49"/>
        <v/>
      </c>
      <c r="AV48" s="8" t="str">
        <f t="shared" si="49"/>
        <v/>
      </c>
      <c r="AW48" s="8" t="str">
        <f t="shared" si="49"/>
        <v/>
      </c>
      <c r="AX48" s="8" t="str">
        <f t="shared" si="49"/>
        <v/>
      </c>
      <c r="AY48" s="8" t="str">
        <f t="shared" si="49"/>
        <v/>
      </c>
      <c r="AZ48" s="8" t="str">
        <f t="shared" si="49"/>
        <v/>
      </c>
      <c r="BA48" s="8" t="str">
        <f t="shared" si="49"/>
        <v/>
      </c>
      <c r="BB48" s="8" t="str">
        <f t="shared" si="49"/>
        <v/>
      </c>
      <c r="BC48" s="8" t="str">
        <f t="shared" si="49"/>
        <v/>
      </c>
      <c r="BD48" s="8" t="str">
        <f t="shared" si="49"/>
        <v/>
      </c>
      <c r="BE48" s="8" t="str">
        <f t="shared" si="49"/>
        <v/>
      </c>
      <c r="BF48" s="8">
        <f t="shared" si="49"/>
        <v>0</v>
      </c>
      <c r="BG48" s="8" t="str">
        <f t="shared" si="49"/>
        <v/>
      </c>
      <c r="BH48" s="8" t="str">
        <f t="shared" si="49"/>
        <v/>
      </c>
      <c r="BI48" s="8" t="str">
        <f t="shared" si="49"/>
        <v/>
      </c>
      <c r="BJ48" s="8" t="str">
        <f t="shared" si="49"/>
        <v/>
      </c>
      <c r="BK48" s="8" t="str">
        <f t="shared" si="49"/>
        <v/>
      </c>
      <c r="BL48" s="8" t="str">
        <f t="shared" si="49"/>
        <v/>
      </c>
      <c r="BM48" s="8" t="str">
        <f t="shared" si="49"/>
        <v/>
      </c>
      <c r="BN48" s="8" t="str">
        <f t="shared" si="49"/>
        <v/>
      </c>
      <c r="BO48" s="8" t="str">
        <f t="shared" si="49"/>
        <v/>
      </c>
      <c r="BP48" s="8" t="str">
        <f t="shared" si="49"/>
        <v/>
      </c>
      <c r="BQ48" s="8" t="str">
        <f t="shared" si="49"/>
        <v/>
      </c>
      <c r="BR48" s="8">
        <f t="shared" si="49"/>
        <v>0</v>
      </c>
      <c r="BS48" s="8" t="str">
        <f t="shared" si="49"/>
        <v/>
      </c>
      <c r="BT48" s="8" t="str">
        <f t="shared" si="49"/>
        <v/>
      </c>
      <c r="BU48" s="8" t="str">
        <f t="shared" si="49"/>
        <v/>
      </c>
      <c r="BV48" s="8" t="str">
        <f t="shared" si="49"/>
        <v/>
      </c>
      <c r="BW48" s="8" t="str">
        <f t="shared" si="49"/>
        <v/>
      </c>
      <c r="BX48" s="8" t="str">
        <f t="shared" si="49"/>
        <v/>
      </c>
      <c r="BY48" s="8" t="str">
        <f t="shared" si="49"/>
        <v/>
      </c>
      <c r="BZ48" s="8" t="str">
        <f t="shared" si="49"/>
        <v/>
      </c>
      <c r="CA48" s="8" t="str">
        <f t="shared" si="49"/>
        <v/>
      </c>
      <c r="CB48" s="8" t="str">
        <f t="shared" si="49"/>
        <v/>
      </c>
      <c r="CC48" s="8" t="str">
        <f t="shared" si="49"/>
        <v/>
      </c>
      <c r="CD48" s="8">
        <f t="shared" si="49"/>
        <v>0</v>
      </c>
      <c r="CE48" s="8" t="str">
        <f t="shared" si="49"/>
        <v/>
      </c>
      <c r="CF48" s="8" t="str">
        <f t="shared" si="49"/>
        <v/>
      </c>
      <c r="CG48" s="8" t="str">
        <f t="shared" si="49"/>
        <v/>
      </c>
      <c r="CH48" s="8" t="str">
        <f t="shared" si="49"/>
        <v/>
      </c>
      <c r="CI48" s="8" t="str">
        <f t="shared" si="49"/>
        <v/>
      </c>
      <c r="CJ48" s="8" t="str">
        <f t="shared" si="49"/>
        <v/>
      </c>
      <c r="CK48" s="8" t="str">
        <f t="shared" si="49"/>
        <v/>
      </c>
      <c r="CL48" s="8" t="str">
        <f t="shared" si="49"/>
        <v/>
      </c>
      <c r="CM48" s="8" t="str">
        <f t="shared" si="49"/>
        <v/>
      </c>
      <c r="CN48" s="8" t="str">
        <f t="shared" si="49"/>
        <v/>
      </c>
      <c r="CO48" s="8" t="str">
        <f t="shared" si="49"/>
        <v/>
      </c>
      <c r="CP48" s="8">
        <f t="shared" si="49"/>
        <v>0</v>
      </c>
      <c r="CQ48" s="8" t="str">
        <f t="shared" si="49"/>
        <v/>
      </c>
      <c r="CR48" s="8" t="str">
        <f t="shared" si="49"/>
        <v/>
      </c>
      <c r="CS48" s="8" t="str">
        <f t="shared" si="49"/>
        <v/>
      </c>
      <c r="CT48" s="8" t="str">
        <f t="shared" si="49"/>
        <v/>
      </c>
      <c r="CU48" s="8" t="str">
        <f t="shared" si="49"/>
        <v/>
      </c>
      <c r="CV48" s="8" t="str">
        <f t="shared" si="49"/>
        <v/>
      </c>
      <c r="CW48" s="8" t="str">
        <f t="shared" si="49"/>
        <v/>
      </c>
      <c r="CX48" s="8" t="str">
        <f t="shared" si="49"/>
        <v/>
      </c>
      <c r="CY48" s="8" t="str">
        <f t="shared" si="49"/>
        <v/>
      </c>
      <c r="CZ48" s="8" t="str">
        <f t="shared" si="49"/>
        <v/>
      </c>
      <c r="DA48" s="8" t="str">
        <f t="shared" si="49"/>
        <v/>
      </c>
      <c r="DB48" s="8">
        <f t="shared" si="49"/>
        <v>0</v>
      </c>
      <c r="DC48" s="8" t="str">
        <f t="shared" si="49"/>
        <v/>
      </c>
      <c r="DD48" s="8" t="str">
        <f t="shared" si="49"/>
        <v/>
      </c>
      <c r="DE48" s="8" t="str">
        <f t="shared" si="49"/>
        <v/>
      </c>
    </row>
    <row r="49">
      <c r="B49" s="37" t="s">
        <v>92</v>
      </c>
      <c r="C49" s="37" t="s">
        <v>89</v>
      </c>
      <c r="D49">
        <f t="shared" si="41"/>
        <v>0</v>
      </c>
      <c r="F49" s="4">
        <v>13.0</v>
      </c>
      <c r="G49" s="4">
        <v>1000.0</v>
      </c>
      <c r="H49" s="27">
        <v>0.1</v>
      </c>
      <c r="I49" s="8"/>
      <c r="J49">
        <f t="shared" ref="J49:DE49" si="50">IF(AND(J$1&gt;=$F49,J$1&lt;=$G49),IF(AND(MOD((J$1-$F49),12)=0,J$1&lt;&gt;$F49),(1+$H49)*I49,IF(I49=0,$I49,I49)),0)</f>
        <v>0</v>
      </c>
      <c r="K49">
        <f t="shared" si="50"/>
        <v>0</v>
      </c>
      <c r="L49">
        <f t="shared" si="50"/>
        <v>0</v>
      </c>
      <c r="M49">
        <f t="shared" si="50"/>
        <v>0</v>
      </c>
      <c r="N49">
        <f t="shared" si="50"/>
        <v>0</v>
      </c>
      <c r="O49">
        <f t="shared" si="50"/>
        <v>0</v>
      </c>
      <c r="P49">
        <f t="shared" si="50"/>
        <v>0</v>
      </c>
      <c r="Q49">
        <f t="shared" si="50"/>
        <v>0</v>
      </c>
      <c r="R49">
        <f t="shared" si="50"/>
        <v>0</v>
      </c>
      <c r="S49">
        <f t="shared" si="50"/>
        <v>0</v>
      </c>
      <c r="T49">
        <f t="shared" si="50"/>
        <v>0</v>
      </c>
      <c r="U49">
        <f t="shared" si="50"/>
        <v>0</v>
      </c>
      <c r="V49" s="8" t="str">
        <f t="shared" si="50"/>
        <v/>
      </c>
      <c r="W49" s="8" t="str">
        <f t="shared" si="50"/>
        <v/>
      </c>
      <c r="X49" s="8" t="str">
        <f t="shared" si="50"/>
        <v/>
      </c>
      <c r="Y49" s="8" t="str">
        <f t="shared" si="50"/>
        <v/>
      </c>
      <c r="Z49" s="8" t="str">
        <f t="shared" si="50"/>
        <v/>
      </c>
      <c r="AA49" s="8" t="str">
        <f t="shared" si="50"/>
        <v/>
      </c>
      <c r="AB49" s="8" t="str">
        <f t="shared" si="50"/>
        <v/>
      </c>
      <c r="AC49" s="8" t="str">
        <f t="shared" si="50"/>
        <v/>
      </c>
      <c r="AD49" s="8" t="str">
        <f t="shared" si="50"/>
        <v/>
      </c>
      <c r="AE49" s="8" t="str">
        <f t="shared" si="50"/>
        <v/>
      </c>
      <c r="AF49" s="8" t="str">
        <f t="shared" si="50"/>
        <v/>
      </c>
      <c r="AG49" s="8" t="str">
        <f t="shared" si="50"/>
        <v/>
      </c>
      <c r="AH49" s="8">
        <f t="shared" si="50"/>
        <v>0</v>
      </c>
      <c r="AI49" s="8" t="str">
        <f t="shared" si="50"/>
        <v/>
      </c>
      <c r="AJ49" s="8" t="str">
        <f t="shared" si="50"/>
        <v/>
      </c>
      <c r="AK49" s="8" t="str">
        <f t="shared" si="50"/>
        <v/>
      </c>
      <c r="AL49" s="8" t="str">
        <f t="shared" si="50"/>
        <v/>
      </c>
      <c r="AM49" s="8" t="str">
        <f t="shared" si="50"/>
        <v/>
      </c>
      <c r="AN49" s="8" t="str">
        <f t="shared" si="50"/>
        <v/>
      </c>
      <c r="AO49" s="8" t="str">
        <f t="shared" si="50"/>
        <v/>
      </c>
      <c r="AP49" s="8" t="str">
        <f t="shared" si="50"/>
        <v/>
      </c>
      <c r="AQ49" s="8" t="str">
        <f t="shared" si="50"/>
        <v/>
      </c>
      <c r="AR49" s="8" t="str">
        <f t="shared" si="50"/>
        <v/>
      </c>
      <c r="AS49" s="8" t="str">
        <f t="shared" si="50"/>
        <v/>
      </c>
      <c r="AT49" s="8">
        <f t="shared" si="50"/>
        <v>0</v>
      </c>
      <c r="AU49" s="8" t="str">
        <f t="shared" si="50"/>
        <v/>
      </c>
      <c r="AV49" s="8" t="str">
        <f t="shared" si="50"/>
        <v/>
      </c>
      <c r="AW49" s="8" t="str">
        <f t="shared" si="50"/>
        <v/>
      </c>
      <c r="AX49" s="8" t="str">
        <f t="shared" si="50"/>
        <v/>
      </c>
      <c r="AY49" s="8" t="str">
        <f t="shared" si="50"/>
        <v/>
      </c>
      <c r="AZ49" s="8" t="str">
        <f t="shared" si="50"/>
        <v/>
      </c>
      <c r="BA49" s="8" t="str">
        <f t="shared" si="50"/>
        <v/>
      </c>
      <c r="BB49" s="8" t="str">
        <f t="shared" si="50"/>
        <v/>
      </c>
      <c r="BC49" s="8" t="str">
        <f t="shared" si="50"/>
        <v/>
      </c>
      <c r="BD49" s="8" t="str">
        <f t="shared" si="50"/>
        <v/>
      </c>
      <c r="BE49" s="8" t="str">
        <f t="shared" si="50"/>
        <v/>
      </c>
      <c r="BF49" s="8">
        <f t="shared" si="50"/>
        <v>0</v>
      </c>
      <c r="BG49" s="8" t="str">
        <f t="shared" si="50"/>
        <v/>
      </c>
      <c r="BH49" s="8" t="str">
        <f t="shared" si="50"/>
        <v/>
      </c>
      <c r="BI49" s="8" t="str">
        <f t="shared" si="50"/>
        <v/>
      </c>
      <c r="BJ49" s="8" t="str">
        <f t="shared" si="50"/>
        <v/>
      </c>
      <c r="BK49" s="8" t="str">
        <f t="shared" si="50"/>
        <v/>
      </c>
      <c r="BL49" s="8" t="str">
        <f t="shared" si="50"/>
        <v/>
      </c>
      <c r="BM49" s="8" t="str">
        <f t="shared" si="50"/>
        <v/>
      </c>
      <c r="BN49" s="8" t="str">
        <f t="shared" si="50"/>
        <v/>
      </c>
      <c r="BO49" s="8" t="str">
        <f t="shared" si="50"/>
        <v/>
      </c>
      <c r="BP49" s="8" t="str">
        <f t="shared" si="50"/>
        <v/>
      </c>
      <c r="BQ49" s="8" t="str">
        <f t="shared" si="50"/>
        <v/>
      </c>
      <c r="BR49" s="8">
        <f t="shared" si="50"/>
        <v>0</v>
      </c>
      <c r="BS49" s="8" t="str">
        <f t="shared" si="50"/>
        <v/>
      </c>
      <c r="BT49" s="8" t="str">
        <f t="shared" si="50"/>
        <v/>
      </c>
      <c r="BU49" s="8" t="str">
        <f t="shared" si="50"/>
        <v/>
      </c>
      <c r="BV49" s="8" t="str">
        <f t="shared" si="50"/>
        <v/>
      </c>
      <c r="BW49" s="8" t="str">
        <f t="shared" si="50"/>
        <v/>
      </c>
      <c r="BX49" s="8" t="str">
        <f t="shared" si="50"/>
        <v/>
      </c>
      <c r="BY49" s="8" t="str">
        <f t="shared" si="50"/>
        <v/>
      </c>
      <c r="BZ49" s="8" t="str">
        <f t="shared" si="50"/>
        <v/>
      </c>
      <c r="CA49" s="8" t="str">
        <f t="shared" si="50"/>
        <v/>
      </c>
      <c r="CB49" s="8" t="str">
        <f t="shared" si="50"/>
        <v/>
      </c>
      <c r="CC49" s="8" t="str">
        <f t="shared" si="50"/>
        <v/>
      </c>
      <c r="CD49" s="8">
        <f t="shared" si="50"/>
        <v>0</v>
      </c>
      <c r="CE49" s="8" t="str">
        <f t="shared" si="50"/>
        <v/>
      </c>
      <c r="CF49" s="8" t="str">
        <f t="shared" si="50"/>
        <v/>
      </c>
      <c r="CG49" s="8" t="str">
        <f t="shared" si="50"/>
        <v/>
      </c>
      <c r="CH49" s="8" t="str">
        <f t="shared" si="50"/>
        <v/>
      </c>
      <c r="CI49" s="8" t="str">
        <f t="shared" si="50"/>
        <v/>
      </c>
      <c r="CJ49" s="8" t="str">
        <f t="shared" si="50"/>
        <v/>
      </c>
      <c r="CK49" s="8" t="str">
        <f t="shared" si="50"/>
        <v/>
      </c>
      <c r="CL49" s="8" t="str">
        <f t="shared" si="50"/>
        <v/>
      </c>
      <c r="CM49" s="8" t="str">
        <f t="shared" si="50"/>
        <v/>
      </c>
      <c r="CN49" s="8" t="str">
        <f t="shared" si="50"/>
        <v/>
      </c>
      <c r="CO49" s="8" t="str">
        <f t="shared" si="50"/>
        <v/>
      </c>
      <c r="CP49" s="8">
        <f t="shared" si="50"/>
        <v>0</v>
      </c>
      <c r="CQ49" s="8" t="str">
        <f t="shared" si="50"/>
        <v/>
      </c>
      <c r="CR49" s="8" t="str">
        <f t="shared" si="50"/>
        <v/>
      </c>
      <c r="CS49" s="8" t="str">
        <f t="shared" si="50"/>
        <v/>
      </c>
      <c r="CT49" s="8" t="str">
        <f t="shared" si="50"/>
        <v/>
      </c>
      <c r="CU49" s="8" t="str">
        <f t="shared" si="50"/>
        <v/>
      </c>
      <c r="CV49" s="8" t="str">
        <f t="shared" si="50"/>
        <v/>
      </c>
      <c r="CW49" s="8" t="str">
        <f t="shared" si="50"/>
        <v/>
      </c>
      <c r="CX49" s="8" t="str">
        <f t="shared" si="50"/>
        <v/>
      </c>
      <c r="CY49" s="8" t="str">
        <f t="shared" si="50"/>
        <v/>
      </c>
      <c r="CZ49" s="8" t="str">
        <f t="shared" si="50"/>
        <v/>
      </c>
      <c r="DA49" s="8" t="str">
        <f t="shared" si="50"/>
        <v/>
      </c>
      <c r="DB49" s="8">
        <f t="shared" si="50"/>
        <v>0</v>
      </c>
      <c r="DC49" s="8" t="str">
        <f t="shared" si="50"/>
        <v/>
      </c>
      <c r="DD49" s="8" t="str">
        <f t="shared" si="50"/>
        <v/>
      </c>
      <c r="DE49" s="8" t="str">
        <f t="shared" si="50"/>
        <v/>
      </c>
    </row>
    <row r="50">
      <c r="B50" s="37" t="s">
        <v>89</v>
      </c>
      <c r="C50" s="37" t="s">
        <v>57</v>
      </c>
      <c r="D50">
        <f t="shared" si="41"/>
        <v>4</v>
      </c>
      <c r="F50" s="4">
        <v>14.0</v>
      </c>
      <c r="G50" s="4">
        <v>1000.0</v>
      </c>
      <c r="H50" s="27">
        <v>0.1</v>
      </c>
      <c r="I50" s="8"/>
      <c r="J50">
        <f t="shared" ref="J50:DE50" si="51">IF(AND(J$1&gt;=$F50,J$1&lt;=$G50),IF(AND(MOD((J$1-$F50),12)=0,J$1&lt;&gt;$F50),(1+$H50)*I50,IF(I50=0,$I50,I50)),0)</f>
        <v>0</v>
      </c>
      <c r="K50">
        <f t="shared" si="51"/>
        <v>0</v>
      </c>
      <c r="L50">
        <f t="shared" si="51"/>
        <v>0</v>
      </c>
      <c r="M50">
        <f t="shared" si="51"/>
        <v>0</v>
      </c>
      <c r="N50">
        <f t="shared" si="51"/>
        <v>0</v>
      </c>
      <c r="O50">
        <f t="shared" si="51"/>
        <v>0</v>
      </c>
      <c r="P50">
        <f t="shared" si="51"/>
        <v>0</v>
      </c>
      <c r="Q50">
        <f t="shared" si="51"/>
        <v>0</v>
      </c>
      <c r="R50">
        <f t="shared" si="51"/>
        <v>0</v>
      </c>
      <c r="S50">
        <f t="shared" si="51"/>
        <v>0</v>
      </c>
      <c r="T50">
        <f t="shared" si="51"/>
        <v>0</v>
      </c>
      <c r="U50">
        <f t="shared" si="51"/>
        <v>0</v>
      </c>
      <c r="V50">
        <f t="shared" si="51"/>
        <v>0</v>
      </c>
      <c r="W50" s="8" t="str">
        <f t="shared" si="51"/>
        <v/>
      </c>
      <c r="X50" s="8" t="str">
        <f t="shared" si="51"/>
        <v/>
      </c>
      <c r="Y50" s="8" t="str">
        <f t="shared" si="51"/>
        <v/>
      </c>
      <c r="Z50" s="8" t="str">
        <f t="shared" si="51"/>
        <v/>
      </c>
      <c r="AA50" s="8" t="str">
        <f t="shared" si="51"/>
        <v/>
      </c>
      <c r="AB50" s="8" t="str">
        <f t="shared" si="51"/>
        <v/>
      </c>
      <c r="AC50" s="8" t="str">
        <f t="shared" si="51"/>
        <v/>
      </c>
      <c r="AD50" s="8" t="str">
        <f t="shared" si="51"/>
        <v/>
      </c>
      <c r="AE50" s="8" t="str">
        <f t="shared" si="51"/>
        <v/>
      </c>
      <c r="AF50" s="8" t="str">
        <f t="shared" si="51"/>
        <v/>
      </c>
      <c r="AG50" s="8" t="str">
        <f t="shared" si="51"/>
        <v/>
      </c>
      <c r="AH50" s="8" t="str">
        <f t="shared" si="51"/>
        <v/>
      </c>
      <c r="AI50" s="8">
        <f t="shared" si="51"/>
        <v>0</v>
      </c>
      <c r="AJ50" s="8" t="str">
        <f t="shared" si="51"/>
        <v/>
      </c>
      <c r="AK50" s="8" t="str">
        <f t="shared" si="51"/>
        <v/>
      </c>
      <c r="AL50" s="8" t="str">
        <f t="shared" si="51"/>
        <v/>
      </c>
      <c r="AM50" s="8" t="str">
        <f t="shared" si="51"/>
        <v/>
      </c>
      <c r="AN50" s="8" t="str">
        <f t="shared" si="51"/>
        <v/>
      </c>
      <c r="AO50" s="8" t="str">
        <f t="shared" si="51"/>
        <v/>
      </c>
      <c r="AP50" s="8" t="str">
        <f t="shared" si="51"/>
        <v/>
      </c>
      <c r="AQ50" s="8" t="str">
        <f t="shared" si="51"/>
        <v/>
      </c>
      <c r="AR50" s="8" t="str">
        <f t="shared" si="51"/>
        <v/>
      </c>
      <c r="AS50" s="8" t="str">
        <f t="shared" si="51"/>
        <v/>
      </c>
      <c r="AT50" s="8" t="str">
        <f t="shared" si="51"/>
        <v/>
      </c>
      <c r="AU50" s="8">
        <f t="shared" si="51"/>
        <v>0</v>
      </c>
      <c r="AV50" s="8" t="str">
        <f t="shared" si="51"/>
        <v/>
      </c>
      <c r="AW50" s="8" t="str">
        <f t="shared" si="51"/>
        <v/>
      </c>
      <c r="AX50" s="8" t="str">
        <f t="shared" si="51"/>
        <v/>
      </c>
      <c r="AY50" s="8" t="str">
        <f t="shared" si="51"/>
        <v/>
      </c>
      <c r="AZ50" s="8" t="str">
        <f t="shared" si="51"/>
        <v/>
      </c>
      <c r="BA50" s="8" t="str">
        <f t="shared" si="51"/>
        <v/>
      </c>
      <c r="BB50" s="8" t="str">
        <f t="shared" si="51"/>
        <v/>
      </c>
      <c r="BC50" s="8" t="str">
        <f t="shared" si="51"/>
        <v/>
      </c>
      <c r="BD50" s="8" t="str">
        <f t="shared" si="51"/>
        <v/>
      </c>
      <c r="BE50" s="8" t="str">
        <f t="shared" si="51"/>
        <v/>
      </c>
      <c r="BF50" s="8" t="str">
        <f t="shared" si="51"/>
        <v/>
      </c>
      <c r="BG50" s="8">
        <f t="shared" si="51"/>
        <v>0</v>
      </c>
      <c r="BH50" s="8" t="str">
        <f t="shared" si="51"/>
        <v/>
      </c>
      <c r="BI50" s="8" t="str">
        <f t="shared" si="51"/>
        <v/>
      </c>
      <c r="BJ50" s="8" t="str">
        <f t="shared" si="51"/>
        <v/>
      </c>
      <c r="BK50" s="8" t="str">
        <f t="shared" si="51"/>
        <v/>
      </c>
      <c r="BL50" s="8" t="str">
        <f t="shared" si="51"/>
        <v/>
      </c>
      <c r="BM50" s="8" t="str">
        <f t="shared" si="51"/>
        <v/>
      </c>
      <c r="BN50" s="8" t="str">
        <f t="shared" si="51"/>
        <v/>
      </c>
      <c r="BO50" s="8" t="str">
        <f t="shared" si="51"/>
        <v/>
      </c>
      <c r="BP50" s="8" t="str">
        <f t="shared" si="51"/>
        <v/>
      </c>
      <c r="BQ50" s="8" t="str">
        <f t="shared" si="51"/>
        <v/>
      </c>
      <c r="BR50" s="8" t="str">
        <f t="shared" si="51"/>
        <v/>
      </c>
      <c r="BS50" s="8">
        <f t="shared" si="51"/>
        <v>0</v>
      </c>
      <c r="BT50" s="8" t="str">
        <f t="shared" si="51"/>
        <v/>
      </c>
      <c r="BU50" s="8" t="str">
        <f t="shared" si="51"/>
        <v/>
      </c>
      <c r="BV50" s="8" t="str">
        <f t="shared" si="51"/>
        <v/>
      </c>
      <c r="BW50" s="8" t="str">
        <f t="shared" si="51"/>
        <v/>
      </c>
      <c r="BX50" s="8" t="str">
        <f t="shared" si="51"/>
        <v/>
      </c>
      <c r="BY50" s="8" t="str">
        <f t="shared" si="51"/>
        <v/>
      </c>
      <c r="BZ50" s="8" t="str">
        <f t="shared" si="51"/>
        <v/>
      </c>
      <c r="CA50" s="8" t="str">
        <f t="shared" si="51"/>
        <v/>
      </c>
      <c r="CB50" s="8" t="str">
        <f t="shared" si="51"/>
        <v/>
      </c>
      <c r="CC50" s="8" t="str">
        <f t="shared" si="51"/>
        <v/>
      </c>
      <c r="CD50" s="8" t="str">
        <f t="shared" si="51"/>
        <v/>
      </c>
      <c r="CE50" s="8">
        <f t="shared" si="51"/>
        <v>0</v>
      </c>
      <c r="CF50" s="8" t="str">
        <f t="shared" si="51"/>
        <v/>
      </c>
      <c r="CG50" s="8" t="str">
        <f t="shared" si="51"/>
        <v/>
      </c>
      <c r="CH50" s="8" t="str">
        <f t="shared" si="51"/>
        <v/>
      </c>
      <c r="CI50" s="8" t="str">
        <f t="shared" si="51"/>
        <v/>
      </c>
      <c r="CJ50" s="8" t="str">
        <f t="shared" si="51"/>
        <v/>
      </c>
      <c r="CK50" s="8" t="str">
        <f t="shared" si="51"/>
        <v/>
      </c>
      <c r="CL50" s="8" t="str">
        <f t="shared" si="51"/>
        <v/>
      </c>
      <c r="CM50" s="8" t="str">
        <f t="shared" si="51"/>
        <v/>
      </c>
      <c r="CN50" s="8" t="str">
        <f t="shared" si="51"/>
        <v/>
      </c>
      <c r="CO50" s="8" t="str">
        <f t="shared" si="51"/>
        <v/>
      </c>
      <c r="CP50" s="8" t="str">
        <f t="shared" si="51"/>
        <v/>
      </c>
      <c r="CQ50" s="8">
        <f t="shared" si="51"/>
        <v>0</v>
      </c>
      <c r="CR50" s="8" t="str">
        <f t="shared" si="51"/>
        <v/>
      </c>
      <c r="CS50" s="8" t="str">
        <f t="shared" si="51"/>
        <v/>
      </c>
      <c r="CT50" s="8" t="str">
        <f t="shared" si="51"/>
        <v/>
      </c>
      <c r="CU50" s="8" t="str">
        <f t="shared" si="51"/>
        <v/>
      </c>
      <c r="CV50" s="8" t="str">
        <f t="shared" si="51"/>
        <v/>
      </c>
      <c r="CW50" s="8" t="str">
        <f t="shared" si="51"/>
        <v/>
      </c>
      <c r="CX50" s="8" t="str">
        <f t="shared" si="51"/>
        <v/>
      </c>
      <c r="CY50" s="8" t="str">
        <f t="shared" si="51"/>
        <v/>
      </c>
      <c r="CZ50" s="8" t="str">
        <f t="shared" si="51"/>
        <v/>
      </c>
      <c r="DA50" s="8" t="str">
        <f t="shared" si="51"/>
        <v/>
      </c>
      <c r="DB50" s="8" t="str">
        <f t="shared" si="51"/>
        <v/>
      </c>
      <c r="DC50" s="8">
        <f t="shared" si="51"/>
        <v>0</v>
      </c>
      <c r="DD50" s="8" t="str">
        <f t="shared" si="51"/>
        <v/>
      </c>
      <c r="DE50" s="8" t="str">
        <f t="shared" si="51"/>
        <v/>
      </c>
    </row>
    <row r="51">
      <c r="B51" s="34"/>
      <c r="C51" s="34"/>
      <c r="I51" s="8"/>
    </row>
    <row r="52">
      <c r="B52" s="34"/>
      <c r="C52" s="34"/>
      <c r="I52" s="8"/>
    </row>
    <row r="53">
      <c r="B53" s="34"/>
      <c r="C53" s="34"/>
      <c r="I53" s="8"/>
    </row>
    <row r="54">
      <c r="B54" s="34"/>
      <c r="C54" s="34"/>
      <c r="I54" s="8"/>
    </row>
    <row r="55">
      <c r="B55" s="34"/>
      <c r="C55" s="34"/>
      <c r="I55" s="8"/>
    </row>
    <row r="56">
      <c r="B56" s="34"/>
      <c r="C56" s="34"/>
      <c r="I56" s="8"/>
    </row>
    <row r="57">
      <c r="B57" s="34"/>
      <c r="C57" s="34"/>
      <c r="I57" s="8"/>
    </row>
    <row r="58">
      <c r="B58" s="34"/>
      <c r="C58" s="34"/>
      <c r="I58" s="8"/>
    </row>
    <row r="59">
      <c r="B59" s="34"/>
      <c r="C59" s="34"/>
      <c r="I59" s="8"/>
    </row>
    <row r="60">
      <c r="B60" s="34"/>
      <c r="C60" s="34"/>
      <c r="I60" s="8"/>
    </row>
    <row r="61">
      <c r="B61" s="34"/>
      <c r="C61" s="34"/>
      <c r="I61" s="8"/>
    </row>
    <row r="62">
      <c r="B62" s="34"/>
      <c r="C62" s="34"/>
      <c r="I62" s="8"/>
    </row>
    <row r="63">
      <c r="B63" s="34"/>
      <c r="C63" s="34"/>
      <c r="I63" s="8"/>
    </row>
    <row r="64">
      <c r="B64" s="34"/>
      <c r="C64" s="34"/>
      <c r="I64" s="8"/>
    </row>
    <row r="65">
      <c r="B65" s="34"/>
      <c r="C65" s="34"/>
      <c r="I65" s="8"/>
    </row>
    <row r="66">
      <c r="B66" s="34"/>
      <c r="C66" s="34"/>
      <c r="I66" s="8"/>
    </row>
    <row r="67">
      <c r="B67" s="34"/>
      <c r="C67" s="34"/>
      <c r="I67" s="8"/>
    </row>
    <row r="68">
      <c r="B68" s="34"/>
      <c r="C68" s="34"/>
      <c r="I68" s="8"/>
    </row>
    <row r="69">
      <c r="B69" s="34"/>
      <c r="C69" s="34"/>
      <c r="I69" s="8"/>
    </row>
    <row r="70">
      <c r="B70" s="34"/>
      <c r="C70" s="34"/>
      <c r="I70" s="8"/>
    </row>
    <row r="71">
      <c r="B71" s="34"/>
      <c r="C71" s="34"/>
      <c r="I71" s="8"/>
    </row>
    <row r="72">
      <c r="B72" s="34"/>
      <c r="C72" s="34"/>
      <c r="I72" s="8"/>
    </row>
    <row r="73">
      <c r="B73" s="34"/>
      <c r="C73" s="34"/>
      <c r="I73" s="8"/>
    </row>
    <row r="74">
      <c r="B74" s="34"/>
      <c r="C74" s="34"/>
      <c r="I74" s="8"/>
    </row>
    <row r="75">
      <c r="B75" s="34"/>
      <c r="C75" s="34"/>
      <c r="I75" s="8"/>
    </row>
    <row r="76">
      <c r="B76" s="34"/>
      <c r="C76" s="34"/>
      <c r="I76" s="8"/>
    </row>
    <row r="77">
      <c r="B77" s="34"/>
      <c r="C77" s="34"/>
      <c r="I77" s="8"/>
    </row>
    <row r="78">
      <c r="B78" s="34"/>
      <c r="C78" s="34"/>
      <c r="I78" s="8"/>
    </row>
    <row r="79">
      <c r="B79" s="34"/>
      <c r="C79" s="34"/>
      <c r="I79" s="8"/>
    </row>
    <row r="80">
      <c r="B80" s="34"/>
      <c r="C80" s="34"/>
      <c r="I80" s="8"/>
    </row>
    <row r="81">
      <c r="B81" s="34"/>
      <c r="C81" s="34"/>
      <c r="I81" s="8"/>
    </row>
    <row r="82">
      <c r="B82" s="34"/>
      <c r="C82" s="34"/>
      <c r="I82" s="8"/>
    </row>
    <row r="83">
      <c r="B83" s="34"/>
      <c r="C83" s="34"/>
      <c r="I83" s="8"/>
    </row>
    <row r="84">
      <c r="B84" s="34"/>
      <c r="C84" s="34"/>
      <c r="I84" s="8"/>
    </row>
    <row r="85">
      <c r="B85" s="34"/>
      <c r="C85" s="34"/>
      <c r="I85" s="8"/>
    </row>
    <row r="86">
      <c r="B86" s="34"/>
      <c r="C86" s="34"/>
      <c r="I86" s="8"/>
    </row>
    <row r="87">
      <c r="B87" s="34"/>
      <c r="C87" s="34"/>
      <c r="I87" s="8"/>
    </row>
    <row r="88">
      <c r="B88" s="34"/>
      <c r="C88" s="34"/>
      <c r="I88" s="8"/>
    </row>
    <row r="89">
      <c r="B89" s="34"/>
      <c r="C89" s="34"/>
      <c r="I89" s="8"/>
    </row>
    <row r="90">
      <c r="B90" s="34"/>
      <c r="C90" s="34"/>
      <c r="I90" s="8"/>
    </row>
    <row r="91">
      <c r="B91" s="34"/>
      <c r="C91" s="34"/>
      <c r="I91" s="8"/>
    </row>
    <row r="92">
      <c r="B92" s="34"/>
      <c r="C92" s="34"/>
      <c r="I92" s="8"/>
    </row>
    <row r="93">
      <c r="B93" s="34"/>
      <c r="C93" s="34"/>
      <c r="I93" s="8"/>
    </row>
    <row r="94">
      <c r="B94" s="34"/>
      <c r="C94" s="34"/>
      <c r="I94" s="8"/>
    </row>
    <row r="95">
      <c r="B95" s="34"/>
      <c r="C95" s="34"/>
      <c r="I95" s="8"/>
    </row>
    <row r="96">
      <c r="B96" s="34"/>
      <c r="C96" s="34"/>
      <c r="I96" s="8"/>
    </row>
    <row r="97">
      <c r="B97" s="34"/>
      <c r="C97" s="34"/>
      <c r="I97" s="8"/>
    </row>
    <row r="98">
      <c r="B98" s="34"/>
      <c r="C98" s="34"/>
      <c r="I98" s="8"/>
    </row>
    <row r="99">
      <c r="B99" s="34"/>
      <c r="C99" s="34"/>
      <c r="I99" s="8"/>
    </row>
    <row r="100">
      <c r="B100" s="34"/>
      <c r="C100" s="34"/>
      <c r="I100" s="8"/>
    </row>
    <row r="101">
      <c r="B101" s="34"/>
      <c r="C101" s="34"/>
      <c r="I101" s="8"/>
    </row>
    <row r="102">
      <c r="B102" s="34"/>
      <c r="C102" s="34"/>
      <c r="I102" s="8"/>
    </row>
    <row r="103">
      <c r="B103" s="34"/>
      <c r="C103" s="34"/>
      <c r="I103" s="8"/>
    </row>
    <row r="104">
      <c r="B104" s="34"/>
      <c r="C104" s="34"/>
      <c r="I104" s="8"/>
    </row>
    <row r="105">
      <c r="B105" s="34"/>
      <c r="C105" s="34"/>
      <c r="I105" s="8"/>
    </row>
    <row r="106">
      <c r="B106" s="34"/>
      <c r="C106" s="34"/>
      <c r="I106" s="8"/>
    </row>
    <row r="107">
      <c r="B107" s="34"/>
      <c r="C107" s="34"/>
      <c r="I107" s="8"/>
    </row>
    <row r="108">
      <c r="B108" s="34"/>
      <c r="C108" s="34"/>
      <c r="I108" s="8"/>
    </row>
    <row r="109">
      <c r="B109" s="34"/>
      <c r="C109" s="34"/>
      <c r="I109" s="8"/>
    </row>
    <row r="110">
      <c r="B110" s="34"/>
      <c r="C110" s="34"/>
      <c r="I110" s="8"/>
    </row>
    <row r="111">
      <c r="B111" s="34"/>
      <c r="C111" s="34"/>
      <c r="I111" s="8"/>
    </row>
    <row r="112">
      <c r="B112" s="34"/>
      <c r="C112" s="34"/>
      <c r="I112" s="8"/>
    </row>
    <row r="113">
      <c r="B113" s="34"/>
      <c r="C113" s="34"/>
      <c r="I113" s="8"/>
    </row>
    <row r="114">
      <c r="B114" s="34"/>
      <c r="C114" s="34"/>
      <c r="I114" s="8"/>
    </row>
    <row r="115">
      <c r="B115" s="34"/>
      <c r="C115" s="34"/>
      <c r="I115" s="8"/>
    </row>
    <row r="116">
      <c r="B116" s="34"/>
      <c r="C116" s="34"/>
      <c r="I116" s="8"/>
    </row>
    <row r="117">
      <c r="B117" s="34"/>
      <c r="C117" s="34"/>
      <c r="I117" s="8"/>
    </row>
    <row r="118">
      <c r="B118" s="34"/>
      <c r="C118" s="34"/>
      <c r="I118" s="8"/>
    </row>
    <row r="119">
      <c r="B119" s="34"/>
      <c r="C119" s="34"/>
      <c r="I119" s="8"/>
    </row>
    <row r="120">
      <c r="B120" s="34"/>
      <c r="C120" s="34"/>
      <c r="I120" s="8"/>
    </row>
    <row r="121">
      <c r="B121" s="34"/>
      <c r="C121" s="34"/>
      <c r="I121" s="8"/>
    </row>
    <row r="122">
      <c r="B122" s="34"/>
      <c r="C122" s="34"/>
      <c r="I122" s="8"/>
    </row>
    <row r="123">
      <c r="B123" s="34"/>
      <c r="C123" s="34"/>
      <c r="I123" s="8"/>
    </row>
    <row r="124">
      <c r="B124" s="34"/>
      <c r="C124" s="34"/>
      <c r="I124" s="8"/>
    </row>
    <row r="125">
      <c r="B125" s="34"/>
      <c r="C125" s="34"/>
      <c r="I125" s="8"/>
    </row>
    <row r="126">
      <c r="B126" s="34"/>
      <c r="C126" s="34"/>
      <c r="I126" s="8"/>
    </row>
    <row r="127">
      <c r="B127" s="34"/>
      <c r="C127" s="34"/>
      <c r="I127" s="8"/>
    </row>
    <row r="128">
      <c r="B128" s="34"/>
      <c r="C128" s="34"/>
      <c r="I128" s="8"/>
    </row>
    <row r="129">
      <c r="B129" s="34"/>
      <c r="C129" s="34"/>
      <c r="I129" s="8"/>
    </row>
    <row r="130">
      <c r="B130" s="34"/>
      <c r="C130" s="34"/>
      <c r="I130" s="8"/>
    </row>
    <row r="131">
      <c r="B131" s="34"/>
      <c r="C131" s="34"/>
      <c r="I131" s="8"/>
    </row>
    <row r="132">
      <c r="B132" s="34"/>
      <c r="C132" s="34"/>
      <c r="I132" s="8"/>
    </row>
    <row r="133">
      <c r="B133" s="34"/>
      <c r="C133" s="34"/>
      <c r="I133" s="8"/>
    </row>
    <row r="134">
      <c r="B134" s="34"/>
      <c r="C134" s="34"/>
      <c r="I134" s="8"/>
    </row>
    <row r="135">
      <c r="B135" s="34"/>
      <c r="C135" s="34"/>
      <c r="I135" s="8"/>
    </row>
    <row r="136">
      <c r="B136" s="34"/>
      <c r="C136" s="34"/>
      <c r="I136" s="8"/>
    </row>
    <row r="137">
      <c r="B137" s="34"/>
      <c r="C137" s="34"/>
      <c r="I137" s="8"/>
    </row>
    <row r="138">
      <c r="B138" s="34"/>
      <c r="C138" s="34"/>
      <c r="I138" s="8"/>
    </row>
    <row r="139">
      <c r="B139" s="34"/>
      <c r="C139" s="34"/>
      <c r="I139" s="8"/>
    </row>
    <row r="140">
      <c r="B140" s="34"/>
      <c r="C140" s="34"/>
      <c r="I140" s="8"/>
    </row>
    <row r="141">
      <c r="B141" s="34"/>
      <c r="C141" s="34"/>
      <c r="I141" s="8"/>
    </row>
    <row r="142">
      <c r="B142" s="34"/>
      <c r="C142" s="34"/>
      <c r="I142" s="8"/>
    </row>
    <row r="143">
      <c r="B143" s="34"/>
      <c r="C143" s="34"/>
      <c r="I143" s="8"/>
    </row>
    <row r="144">
      <c r="B144" s="34"/>
      <c r="C144" s="34"/>
      <c r="I144" s="8"/>
    </row>
    <row r="145">
      <c r="B145" s="34"/>
      <c r="C145" s="34"/>
      <c r="I145" s="8"/>
    </row>
    <row r="146">
      <c r="B146" s="34"/>
      <c r="C146" s="34"/>
      <c r="I146" s="8"/>
    </row>
    <row r="147">
      <c r="B147" s="34"/>
      <c r="C147" s="34"/>
      <c r="I147" s="8"/>
    </row>
    <row r="148">
      <c r="B148" s="34"/>
      <c r="C148" s="34"/>
      <c r="I148" s="8"/>
    </row>
    <row r="149">
      <c r="B149" s="34"/>
      <c r="C149" s="34"/>
      <c r="I149" s="8"/>
    </row>
    <row r="150">
      <c r="B150" s="34"/>
      <c r="C150" s="34"/>
      <c r="I150" s="8"/>
    </row>
    <row r="151">
      <c r="B151" s="34"/>
      <c r="C151" s="34"/>
      <c r="I151" s="8"/>
    </row>
    <row r="152">
      <c r="B152" s="34"/>
      <c r="C152" s="34"/>
      <c r="I152" s="8"/>
    </row>
    <row r="153">
      <c r="B153" s="34"/>
      <c r="C153" s="34"/>
      <c r="I153" s="8"/>
    </row>
    <row r="154">
      <c r="B154" s="34"/>
      <c r="C154" s="34"/>
      <c r="I154" s="8"/>
    </row>
    <row r="155">
      <c r="B155" s="34"/>
      <c r="C155" s="34"/>
      <c r="I155" s="8"/>
    </row>
    <row r="156">
      <c r="B156" s="34"/>
      <c r="C156" s="34"/>
      <c r="I156" s="8"/>
    </row>
    <row r="157">
      <c r="B157" s="34"/>
      <c r="C157" s="34"/>
      <c r="I157" s="8"/>
    </row>
    <row r="158">
      <c r="B158" s="34"/>
      <c r="C158" s="34"/>
      <c r="I158" s="8"/>
    </row>
    <row r="159">
      <c r="B159" s="34"/>
      <c r="C159" s="34"/>
      <c r="I159" s="8"/>
    </row>
    <row r="160">
      <c r="B160" s="34"/>
      <c r="C160" s="34"/>
      <c r="I160" s="8"/>
    </row>
    <row r="161">
      <c r="B161" s="34"/>
      <c r="C161" s="34"/>
      <c r="I161" s="8"/>
    </row>
    <row r="162">
      <c r="B162" s="34"/>
      <c r="C162" s="34"/>
      <c r="I162" s="8"/>
    </row>
    <row r="163">
      <c r="B163" s="34"/>
      <c r="C163" s="34"/>
      <c r="I163" s="8"/>
    </row>
    <row r="164">
      <c r="B164" s="34"/>
      <c r="C164" s="34"/>
      <c r="I164" s="8"/>
    </row>
    <row r="165">
      <c r="B165" s="34"/>
      <c r="C165" s="34"/>
      <c r="I165" s="8"/>
    </row>
    <row r="166">
      <c r="B166" s="34"/>
      <c r="C166" s="34"/>
      <c r="I166" s="8"/>
    </row>
    <row r="167">
      <c r="B167" s="34"/>
      <c r="C167" s="34"/>
      <c r="I167" s="8"/>
    </row>
    <row r="168">
      <c r="B168" s="34"/>
      <c r="C168" s="34"/>
      <c r="I168" s="8"/>
    </row>
    <row r="169">
      <c r="B169" s="34"/>
      <c r="C169" s="34"/>
      <c r="I169" s="8"/>
    </row>
    <row r="170">
      <c r="B170" s="34"/>
      <c r="C170" s="34"/>
      <c r="I170" s="8"/>
    </row>
    <row r="171">
      <c r="B171" s="34"/>
      <c r="C171" s="34"/>
      <c r="I171" s="8"/>
    </row>
    <row r="172">
      <c r="B172" s="34"/>
      <c r="C172" s="34"/>
      <c r="I172" s="8"/>
    </row>
    <row r="173">
      <c r="B173" s="34"/>
      <c r="C173" s="34"/>
      <c r="I173" s="8"/>
    </row>
    <row r="174">
      <c r="B174" s="34"/>
      <c r="C174" s="34"/>
      <c r="I174" s="8"/>
    </row>
    <row r="175">
      <c r="B175" s="34"/>
      <c r="C175" s="34"/>
      <c r="I175" s="8"/>
    </row>
    <row r="176">
      <c r="B176" s="34"/>
      <c r="C176" s="34"/>
      <c r="I176" s="8"/>
    </row>
    <row r="177">
      <c r="B177" s="34"/>
      <c r="C177" s="34"/>
      <c r="I177" s="8"/>
    </row>
    <row r="178">
      <c r="B178" s="34"/>
      <c r="C178" s="34"/>
      <c r="I178" s="8"/>
    </row>
    <row r="179">
      <c r="B179" s="34"/>
      <c r="C179" s="34"/>
      <c r="I179" s="8"/>
    </row>
    <row r="180">
      <c r="B180" s="34"/>
      <c r="C180" s="34"/>
      <c r="I180" s="8"/>
    </row>
    <row r="181">
      <c r="B181" s="34"/>
      <c r="C181" s="34"/>
      <c r="I181" s="8"/>
    </row>
    <row r="182">
      <c r="B182" s="34"/>
      <c r="C182" s="34"/>
      <c r="I182" s="8"/>
    </row>
    <row r="183">
      <c r="B183" s="34"/>
      <c r="C183" s="34"/>
      <c r="I183" s="8"/>
    </row>
    <row r="184">
      <c r="B184" s="34"/>
      <c r="C184" s="34"/>
      <c r="I184" s="8"/>
    </row>
    <row r="185">
      <c r="B185" s="34"/>
      <c r="C185" s="34"/>
      <c r="I185" s="8"/>
    </row>
    <row r="186">
      <c r="B186" s="34"/>
      <c r="C186" s="34"/>
      <c r="I186" s="8"/>
    </row>
    <row r="187">
      <c r="B187" s="34"/>
      <c r="C187" s="34"/>
      <c r="I187" s="8"/>
    </row>
    <row r="188">
      <c r="B188" s="34"/>
      <c r="C188" s="34"/>
      <c r="I188" s="8"/>
    </row>
    <row r="189">
      <c r="B189" s="34"/>
      <c r="C189" s="34"/>
      <c r="I189" s="8"/>
    </row>
    <row r="190">
      <c r="B190" s="34"/>
      <c r="C190" s="34"/>
      <c r="I190" s="8"/>
    </row>
    <row r="191">
      <c r="B191" s="34"/>
      <c r="C191" s="34"/>
      <c r="I191" s="8"/>
    </row>
    <row r="192">
      <c r="B192" s="34"/>
      <c r="C192" s="34"/>
      <c r="I192" s="8"/>
    </row>
    <row r="193">
      <c r="B193" s="34"/>
      <c r="C193" s="34"/>
      <c r="I193" s="8"/>
    </row>
    <row r="194">
      <c r="B194" s="34"/>
      <c r="C194" s="34"/>
      <c r="I194" s="8"/>
    </row>
    <row r="195">
      <c r="B195" s="34"/>
      <c r="C195" s="34"/>
      <c r="I195" s="8"/>
    </row>
    <row r="196">
      <c r="B196" s="34"/>
      <c r="C196" s="34"/>
      <c r="I196" s="8"/>
    </row>
    <row r="197">
      <c r="B197" s="34"/>
      <c r="C197" s="34"/>
      <c r="I197" s="8"/>
    </row>
    <row r="198">
      <c r="B198" s="34"/>
      <c r="C198" s="34"/>
      <c r="I198" s="8"/>
    </row>
    <row r="199">
      <c r="B199" s="34"/>
      <c r="C199" s="34"/>
      <c r="I199" s="8"/>
    </row>
    <row r="200">
      <c r="B200" s="34"/>
      <c r="C200" s="34"/>
      <c r="I200" s="8"/>
    </row>
    <row r="201">
      <c r="B201" s="34"/>
      <c r="C201" s="34"/>
      <c r="I201" s="8"/>
    </row>
    <row r="202">
      <c r="B202" s="34"/>
      <c r="C202" s="34"/>
      <c r="I202" s="8"/>
    </row>
    <row r="203">
      <c r="B203" s="34"/>
      <c r="C203" s="34"/>
      <c r="I203" s="8"/>
    </row>
    <row r="204">
      <c r="B204" s="34"/>
      <c r="C204" s="34"/>
      <c r="I204" s="8"/>
    </row>
    <row r="205">
      <c r="B205" s="34"/>
      <c r="C205" s="34"/>
      <c r="I205" s="8"/>
    </row>
    <row r="206">
      <c r="B206" s="34"/>
      <c r="C206" s="34"/>
      <c r="I206" s="8"/>
    </row>
    <row r="207">
      <c r="B207" s="34"/>
      <c r="C207" s="34"/>
      <c r="I207" s="8"/>
    </row>
    <row r="208">
      <c r="B208" s="34"/>
      <c r="C208" s="34"/>
      <c r="I208" s="8"/>
    </row>
    <row r="209">
      <c r="B209" s="34"/>
      <c r="C209" s="34"/>
      <c r="I209" s="8"/>
    </row>
    <row r="210">
      <c r="B210" s="34"/>
      <c r="C210" s="34"/>
      <c r="I210" s="8"/>
    </row>
    <row r="211">
      <c r="B211" s="34"/>
      <c r="C211" s="34"/>
      <c r="I211" s="8"/>
    </row>
    <row r="212">
      <c r="B212" s="34"/>
      <c r="C212" s="34"/>
      <c r="I212" s="8"/>
    </row>
    <row r="213">
      <c r="B213" s="34"/>
      <c r="C213" s="34"/>
      <c r="I213" s="8"/>
    </row>
    <row r="214">
      <c r="B214" s="34"/>
      <c r="C214" s="34"/>
      <c r="I214" s="8"/>
    </row>
    <row r="215">
      <c r="B215" s="34"/>
      <c r="C215" s="34"/>
      <c r="I215" s="8"/>
    </row>
    <row r="216">
      <c r="B216" s="34"/>
      <c r="C216" s="34"/>
      <c r="I216" s="8"/>
    </row>
    <row r="217">
      <c r="B217" s="34"/>
      <c r="C217" s="34"/>
      <c r="I217" s="8"/>
    </row>
    <row r="218">
      <c r="B218" s="34"/>
      <c r="C218" s="34"/>
      <c r="I218" s="8"/>
    </row>
    <row r="219">
      <c r="B219" s="34"/>
      <c r="C219" s="34"/>
      <c r="I219" s="8"/>
    </row>
    <row r="220">
      <c r="B220" s="34"/>
      <c r="C220" s="34"/>
      <c r="I220" s="8"/>
    </row>
    <row r="221">
      <c r="B221" s="34"/>
      <c r="C221" s="34"/>
      <c r="I221" s="8"/>
    </row>
    <row r="222">
      <c r="B222" s="34"/>
      <c r="C222" s="34"/>
      <c r="I222" s="8"/>
    </row>
    <row r="223">
      <c r="B223" s="34"/>
      <c r="C223" s="34"/>
      <c r="I223" s="8"/>
    </row>
    <row r="224">
      <c r="B224" s="34"/>
      <c r="C224" s="34"/>
      <c r="I224" s="8"/>
    </row>
    <row r="225">
      <c r="B225" s="34"/>
      <c r="C225" s="34"/>
      <c r="I225" s="8"/>
    </row>
    <row r="226">
      <c r="B226" s="34"/>
      <c r="C226" s="34"/>
      <c r="I226" s="8"/>
    </row>
    <row r="227">
      <c r="B227" s="34"/>
      <c r="C227" s="34"/>
      <c r="I227" s="8"/>
    </row>
    <row r="228">
      <c r="B228" s="34"/>
      <c r="C228" s="34"/>
      <c r="I228" s="8"/>
    </row>
    <row r="229">
      <c r="B229" s="34"/>
      <c r="C229" s="34"/>
      <c r="I229" s="8"/>
    </row>
    <row r="230">
      <c r="B230" s="34"/>
      <c r="C230" s="34"/>
      <c r="I230" s="8"/>
    </row>
    <row r="231">
      <c r="B231" s="34"/>
      <c r="C231" s="34"/>
      <c r="I231" s="8"/>
    </row>
    <row r="232">
      <c r="B232" s="34"/>
      <c r="C232" s="34"/>
      <c r="I232" s="8"/>
    </row>
    <row r="233">
      <c r="B233" s="34"/>
      <c r="C233" s="34"/>
      <c r="I233" s="8"/>
    </row>
    <row r="234">
      <c r="B234" s="34"/>
      <c r="C234" s="34"/>
      <c r="I234" s="8"/>
    </row>
    <row r="235">
      <c r="B235" s="34"/>
      <c r="C235" s="34"/>
      <c r="I235" s="8"/>
    </row>
    <row r="236">
      <c r="B236" s="34"/>
      <c r="C236" s="34"/>
      <c r="I236" s="8"/>
    </row>
    <row r="237">
      <c r="B237" s="34"/>
      <c r="C237" s="34"/>
      <c r="I237" s="8"/>
    </row>
    <row r="238">
      <c r="B238" s="34"/>
      <c r="C238" s="34"/>
      <c r="I238" s="8"/>
    </row>
    <row r="239">
      <c r="B239" s="34"/>
      <c r="C239" s="34"/>
      <c r="I239" s="8"/>
    </row>
    <row r="240">
      <c r="B240" s="34"/>
      <c r="C240" s="34"/>
      <c r="I240" s="8"/>
    </row>
    <row r="241">
      <c r="B241" s="34"/>
      <c r="C241" s="34"/>
      <c r="I241" s="8"/>
    </row>
    <row r="242">
      <c r="B242" s="34"/>
      <c r="C242" s="34"/>
      <c r="I242" s="8"/>
    </row>
    <row r="243">
      <c r="B243" s="34"/>
      <c r="C243" s="34"/>
      <c r="I243" s="8"/>
    </row>
    <row r="244">
      <c r="B244" s="34"/>
      <c r="C244" s="34"/>
      <c r="I244" s="8"/>
    </row>
    <row r="245">
      <c r="B245" s="34"/>
      <c r="C245" s="34"/>
      <c r="I245" s="8"/>
    </row>
    <row r="246">
      <c r="B246" s="34"/>
      <c r="C246" s="34"/>
      <c r="I246" s="8"/>
    </row>
    <row r="247">
      <c r="B247" s="34"/>
      <c r="C247" s="34"/>
      <c r="I247" s="8"/>
    </row>
    <row r="248">
      <c r="B248" s="34"/>
      <c r="C248" s="34"/>
      <c r="I248" s="8"/>
    </row>
    <row r="249">
      <c r="B249" s="34"/>
      <c r="C249" s="34"/>
      <c r="I249" s="8"/>
    </row>
    <row r="250">
      <c r="B250" s="34"/>
      <c r="C250" s="34"/>
      <c r="I250" s="8"/>
    </row>
    <row r="251">
      <c r="B251" s="34"/>
      <c r="C251" s="34"/>
      <c r="I251" s="8"/>
    </row>
    <row r="252">
      <c r="B252" s="34"/>
      <c r="C252" s="34"/>
      <c r="I252" s="8"/>
    </row>
    <row r="253">
      <c r="B253" s="34"/>
      <c r="C253" s="34"/>
      <c r="I253" s="8"/>
    </row>
    <row r="254">
      <c r="B254" s="34"/>
      <c r="C254" s="34"/>
      <c r="I254" s="8"/>
    </row>
    <row r="255">
      <c r="B255" s="34"/>
      <c r="C255" s="34"/>
      <c r="I255" s="8"/>
    </row>
    <row r="256">
      <c r="B256" s="34"/>
      <c r="C256" s="34"/>
      <c r="I256" s="8"/>
    </row>
    <row r="257">
      <c r="B257" s="34"/>
      <c r="C257" s="34"/>
      <c r="I257" s="8"/>
    </row>
    <row r="258">
      <c r="B258" s="34"/>
      <c r="C258" s="34"/>
      <c r="I258" s="8"/>
    </row>
    <row r="259">
      <c r="B259" s="34"/>
      <c r="C259" s="34"/>
      <c r="I259" s="8"/>
    </row>
    <row r="260">
      <c r="B260" s="34"/>
      <c r="C260" s="34"/>
      <c r="I260" s="8"/>
    </row>
    <row r="261">
      <c r="B261" s="34"/>
      <c r="C261" s="34"/>
      <c r="I261" s="8"/>
    </row>
    <row r="262">
      <c r="B262" s="34"/>
      <c r="C262" s="34"/>
      <c r="I262" s="8"/>
    </row>
    <row r="263">
      <c r="B263" s="34"/>
      <c r="C263" s="34"/>
      <c r="I263" s="8"/>
    </row>
    <row r="264">
      <c r="B264" s="34"/>
      <c r="C264" s="34"/>
      <c r="I264" s="8"/>
    </row>
    <row r="265">
      <c r="B265" s="34"/>
      <c r="C265" s="34"/>
      <c r="I265" s="8"/>
    </row>
    <row r="266">
      <c r="B266" s="34"/>
      <c r="C266" s="34"/>
      <c r="I266" s="8"/>
    </row>
    <row r="267">
      <c r="B267" s="34"/>
      <c r="C267" s="34"/>
      <c r="I267" s="8"/>
    </row>
    <row r="268">
      <c r="B268" s="34"/>
      <c r="C268" s="34"/>
      <c r="I268" s="8"/>
    </row>
    <row r="269">
      <c r="B269" s="34"/>
      <c r="C269" s="34"/>
      <c r="I269" s="8"/>
    </row>
    <row r="270">
      <c r="B270" s="34"/>
      <c r="C270" s="34"/>
      <c r="I270" s="8"/>
    </row>
    <row r="271">
      <c r="B271" s="34"/>
      <c r="C271" s="34"/>
      <c r="I271" s="8"/>
    </row>
    <row r="272">
      <c r="B272" s="34"/>
      <c r="C272" s="34"/>
      <c r="I272" s="8"/>
    </row>
    <row r="273">
      <c r="B273" s="34"/>
      <c r="C273" s="34"/>
      <c r="I273" s="8"/>
    </row>
    <row r="274">
      <c r="B274" s="34"/>
      <c r="C274" s="34"/>
      <c r="I274" s="8"/>
    </row>
    <row r="275">
      <c r="B275" s="34"/>
      <c r="C275" s="34"/>
      <c r="I275" s="8"/>
    </row>
    <row r="276">
      <c r="B276" s="34"/>
      <c r="C276" s="34"/>
      <c r="I276" s="8"/>
    </row>
    <row r="277">
      <c r="B277" s="34"/>
      <c r="C277" s="34"/>
      <c r="I277" s="8"/>
    </row>
    <row r="278">
      <c r="B278" s="34"/>
      <c r="C278" s="34"/>
      <c r="I278" s="8"/>
    </row>
    <row r="279">
      <c r="B279" s="34"/>
      <c r="C279" s="34"/>
      <c r="I279" s="8"/>
    </row>
    <row r="280">
      <c r="B280" s="34"/>
      <c r="C280" s="34"/>
      <c r="I280" s="8"/>
    </row>
    <row r="281">
      <c r="B281" s="34"/>
      <c r="C281" s="34"/>
      <c r="I281" s="8"/>
    </row>
    <row r="282">
      <c r="B282" s="34"/>
      <c r="C282" s="34"/>
      <c r="I282" s="8"/>
    </row>
    <row r="283">
      <c r="B283" s="34"/>
      <c r="C283" s="34"/>
      <c r="I283" s="8"/>
    </row>
    <row r="284">
      <c r="B284" s="34"/>
      <c r="C284" s="34"/>
      <c r="I284" s="8"/>
    </row>
    <row r="285">
      <c r="B285" s="34"/>
      <c r="C285" s="34"/>
      <c r="I285" s="8"/>
    </row>
    <row r="286">
      <c r="B286" s="34"/>
      <c r="C286" s="34"/>
      <c r="I286" s="8"/>
    </row>
    <row r="287">
      <c r="B287" s="34"/>
      <c r="C287" s="34"/>
      <c r="I287" s="8"/>
    </row>
    <row r="288">
      <c r="B288" s="34"/>
      <c r="C288" s="34"/>
      <c r="I288" s="8"/>
    </row>
    <row r="289">
      <c r="B289" s="34"/>
      <c r="C289" s="34"/>
      <c r="I289" s="8"/>
    </row>
    <row r="290">
      <c r="B290" s="34"/>
      <c r="C290" s="34"/>
      <c r="I290" s="8"/>
    </row>
    <row r="291">
      <c r="B291" s="34"/>
      <c r="C291" s="34"/>
      <c r="I291" s="8"/>
    </row>
    <row r="292">
      <c r="B292" s="34"/>
      <c r="C292" s="34"/>
      <c r="I292" s="8"/>
    </row>
    <row r="293">
      <c r="B293" s="34"/>
      <c r="C293" s="34"/>
      <c r="I293" s="8"/>
    </row>
    <row r="294">
      <c r="B294" s="34"/>
      <c r="C294" s="34"/>
      <c r="I294" s="8"/>
    </row>
    <row r="295">
      <c r="B295" s="34"/>
      <c r="C295" s="34"/>
      <c r="I295" s="8"/>
    </row>
    <row r="296">
      <c r="B296" s="34"/>
      <c r="C296" s="34"/>
      <c r="I296" s="8"/>
    </row>
    <row r="297">
      <c r="B297" s="34"/>
      <c r="C297" s="34"/>
      <c r="I297" s="8"/>
    </row>
    <row r="298">
      <c r="B298" s="34"/>
      <c r="C298" s="34"/>
      <c r="I298" s="8"/>
    </row>
    <row r="299">
      <c r="B299" s="34"/>
      <c r="C299" s="34"/>
      <c r="I299" s="8"/>
    </row>
    <row r="300">
      <c r="B300" s="34"/>
      <c r="C300" s="34"/>
      <c r="I300" s="8"/>
    </row>
    <row r="301">
      <c r="B301" s="34"/>
      <c r="C301" s="34"/>
      <c r="I301" s="8"/>
    </row>
    <row r="302">
      <c r="B302" s="34"/>
      <c r="C302" s="34"/>
      <c r="I302" s="8"/>
    </row>
    <row r="303">
      <c r="B303" s="34"/>
      <c r="C303" s="34"/>
      <c r="I303" s="8"/>
    </row>
    <row r="304">
      <c r="B304" s="34"/>
      <c r="C304" s="34"/>
      <c r="I304" s="8"/>
    </row>
    <row r="305">
      <c r="B305" s="34"/>
      <c r="C305" s="34"/>
      <c r="I305" s="8"/>
    </row>
    <row r="306">
      <c r="B306" s="34"/>
      <c r="C306" s="34"/>
      <c r="I306" s="8"/>
    </row>
    <row r="307">
      <c r="B307" s="34"/>
      <c r="C307" s="34"/>
      <c r="I307" s="8"/>
    </row>
    <row r="308">
      <c r="B308" s="34"/>
      <c r="C308" s="34"/>
      <c r="I308" s="8"/>
    </row>
    <row r="309">
      <c r="B309" s="34"/>
      <c r="C309" s="34"/>
      <c r="I309" s="8"/>
    </row>
    <row r="310">
      <c r="B310" s="34"/>
      <c r="C310" s="34"/>
      <c r="I310" s="8"/>
    </row>
    <row r="311">
      <c r="B311" s="34"/>
      <c r="C311" s="34"/>
      <c r="I311" s="8"/>
    </row>
    <row r="312">
      <c r="B312" s="34"/>
      <c r="C312" s="34"/>
      <c r="I312" s="8"/>
    </row>
    <row r="313">
      <c r="B313" s="34"/>
      <c r="C313" s="34"/>
      <c r="I313" s="8"/>
    </row>
    <row r="314">
      <c r="B314" s="34"/>
      <c r="C314" s="34"/>
      <c r="I314" s="8"/>
    </row>
    <row r="315">
      <c r="B315" s="34"/>
      <c r="C315" s="34"/>
      <c r="I315" s="8"/>
    </row>
    <row r="316">
      <c r="B316" s="34"/>
      <c r="C316" s="34"/>
      <c r="I316" s="8"/>
    </row>
    <row r="317">
      <c r="B317" s="34"/>
      <c r="C317" s="34"/>
      <c r="I317" s="8"/>
    </row>
    <row r="318">
      <c r="B318" s="34"/>
      <c r="C318" s="34"/>
      <c r="I318" s="8"/>
    </row>
    <row r="319">
      <c r="B319" s="34"/>
      <c r="C319" s="34"/>
      <c r="I319" s="8"/>
    </row>
    <row r="320">
      <c r="B320" s="34"/>
      <c r="C320" s="34"/>
      <c r="I320" s="8"/>
    </row>
    <row r="321">
      <c r="B321" s="34"/>
      <c r="C321" s="34"/>
      <c r="I321" s="8"/>
    </row>
    <row r="322">
      <c r="B322" s="34"/>
      <c r="C322" s="34"/>
      <c r="I322" s="8"/>
    </row>
    <row r="323">
      <c r="B323" s="34"/>
      <c r="C323" s="34"/>
      <c r="I323" s="8"/>
    </row>
    <row r="324">
      <c r="B324" s="34"/>
      <c r="C324" s="34"/>
      <c r="I324" s="8"/>
    </row>
    <row r="325">
      <c r="B325" s="34"/>
      <c r="C325" s="34"/>
      <c r="I325" s="8"/>
    </row>
    <row r="326">
      <c r="B326" s="34"/>
      <c r="C326" s="34"/>
      <c r="I326" s="8"/>
    </row>
    <row r="327">
      <c r="B327" s="34"/>
      <c r="C327" s="34"/>
      <c r="I327" s="8"/>
    </row>
    <row r="328">
      <c r="B328" s="34"/>
      <c r="C328" s="34"/>
      <c r="I328" s="8"/>
    </row>
    <row r="329">
      <c r="B329" s="34"/>
      <c r="C329" s="34"/>
      <c r="I329" s="8"/>
    </row>
    <row r="330">
      <c r="B330" s="34"/>
      <c r="C330" s="34"/>
      <c r="I330" s="8"/>
    </row>
    <row r="331">
      <c r="B331" s="34"/>
      <c r="C331" s="34"/>
      <c r="I331" s="8"/>
    </row>
    <row r="332">
      <c r="B332" s="34"/>
      <c r="C332" s="34"/>
      <c r="I332" s="8"/>
    </row>
    <row r="333">
      <c r="B333" s="34"/>
      <c r="C333" s="34"/>
      <c r="I333" s="8"/>
    </row>
    <row r="334">
      <c r="B334" s="34"/>
      <c r="C334" s="34"/>
      <c r="I334" s="8"/>
    </row>
    <row r="335">
      <c r="B335" s="34"/>
      <c r="C335" s="34"/>
      <c r="I335" s="8"/>
    </row>
    <row r="336">
      <c r="B336" s="34"/>
      <c r="C336" s="34"/>
      <c r="I336" s="8"/>
    </row>
    <row r="337">
      <c r="B337" s="34"/>
      <c r="C337" s="34"/>
      <c r="I337" s="8"/>
    </row>
    <row r="338">
      <c r="B338" s="34"/>
      <c r="C338" s="34"/>
      <c r="I338" s="8"/>
    </row>
    <row r="339">
      <c r="B339" s="34"/>
      <c r="C339" s="34"/>
      <c r="I339" s="8"/>
    </row>
    <row r="340">
      <c r="B340" s="34"/>
      <c r="C340" s="34"/>
      <c r="I340" s="8"/>
    </row>
    <row r="341">
      <c r="B341" s="34"/>
      <c r="C341" s="34"/>
      <c r="I341" s="8"/>
    </row>
    <row r="342">
      <c r="B342" s="34"/>
      <c r="C342" s="34"/>
      <c r="I342" s="8"/>
    </row>
    <row r="343">
      <c r="B343" s="34"/>
      <c r="C343" s="34"/>
      <c r="I343" s="8"/>
    </row>
    <row r="344">
      <c r="B344" s="34"/>
      <c r="C344" s="34"/>
      <c r="I344" s="8"/>
    </row>
    <row r="345">
      <c r="B345" s="34"/>
      <c r="C345" s="34"/>
      <c r="I345" s="8"/>
    </row>
    <row r="346">
      <c r="B346" s="34"/>
      <c r="C346" s="34"/>
      <c r="I346" s="8"/>
    </row>
    <row r="347">
      <c r="B347" s="34"/>
      <c r="C347" s="34"/>
      <c r="I347" s="8"/>
    </row>
    <row r="348">
      <c r="B348" s="34"/>
      <c r="C348" s="34"/>
      <c r="I348" s="8"/>
    </row>
    <row r="349">
      <c r="B349" s="34"/>
      <c r="C349" s="34"/>
      <c r="I349" s="8"/>
    </row>
    <row r="350">
      <c r="B350" s="34"/>
      <c r="C350" s="34"/>
      <c r="I350" s="8"/>
    </row>
    <row r="351">
      <c r="B351" s="34"/>
      <c r="C351" s="34"/>
      <c r="I351" s="8"/>
    </row>
    <row r="352">
      <c r="B352" s="34"/>
      <c r="C352" s="34"/>
      <c r="I352" s="8"/>
    </row>
    <row r="353">
      <c r="B353" s="34"/>
      <c r="C353" s="34"/>
      <c r="I353" s="8"/>
    </row>
    <row r="354">
      <c r="B354" s="34"/>
      <c r="C354" s="34"/>
      <c r="I354" s="8"/>
    </row>
    <row r="355">
      <c r="B355" s="34"/>
      <c r="C355" s="34"/>
      <c r="I355" s="8"/>
    </row>
    <row r="356">
      <c r="B356" s="34"/>
      <c r="C356" s="34"/>
      <c r="I356" s="8"/>
    </row>
    <row r="357">
      <c r="B357" s="34"/>
      <c r="C357" s="34"/>
      <c r="I357" s="8"/>
    </row>
    <row r="358">
      <c r="B358" s="34"/>
      <c r="C358" s="34"/>
      <c r="I358" s="8"/>
    </row>
    <row r="359">
      <c r="B359" s="34"/>
      <c r="C359" s="34"/>
      <c r="I359" s="8"/>
    </row>
    <row r="360">
      <c r="B360" s="34"/>
      <c r="C360" s="34"/>
      <c r="I360" s="8"/>
    </row>
    <row r="361">
      <c r="B361" s="34"/>
      <c r="C361" s="34"/>
      <c r="I361" s="8"/>
    </row>
    <row r="362">
      <c r="B362" s="34"/>
      <c r="C362" s="34"/>
      <c r="I362" s="8"/>
    </row>
    <row r="363">
      <c r="B363" s="34"/>
      <c r="C363" s="34"/>
      <c r="I363" s="8"/>
    </row>
    <row r="364">
      <c r="B364" s="34"/>
      <c r="C364" s="34"/>
      <c r="I364" s="8"/>
    </row>
    <row r="365">
      <c r="B365" s="34"/>
      <c r="C365" s="34"/>
      <c r="I365" s="8"/>
    </row>
    <row r="366">
      <c r="B366" s="34"/>
      <c r="C366" s="34"/>
      <c r="I366" s="8"/>
    </row>
    <row r="367">
      <c r="B367" s="34"/>
      <c r="C367" s="34"/>
      <c r="I367" s="8"/>
    </row>
    <row r="368">
      <c r="B368" s="34"/>
      <c r="C368" s="34"/>
      <c r="I368" s="8"/>
    </row>
    <row r="369">
      <c r="B369" s="34"/>
      <c r="C369" s="34"/>
      <c r="I369" s="8"/>
    </row>
    <row r="370">
      <c r="B370" s="34"/>
      <c r="C370" s="34"/>
      <c r="I370" s="8"/>
    </row>
    <row r="371">
      <c r="B371" s="34"/>
      <c r="C371" s="34"/>
      <c r="I371" s="8"/>
    </row>
    <row r="372">
      <c r="B372" s="34"/>
      <c r="C372" s="34"/>
      <c r="I372" s="8"/>
    </row>
    <row r="373">
      <c r="B373" s="34"/>
      <c r="C373" s="34"/>
      <c r="I373" s="8"/>
    </row>
    <row r="374">
      <c r="B374" s="34"/>
      <c r="C374" s="34"/>
      <c r="I374" s="8"/>
    </row>
    <row r="375">
      <c r="B375" s="34"/>
      <c r="C375" s="34"/>
      <c r="I375" s="8"/>
    </row>
    <row r="376">
      <c r="B376" s="34"/>
      <c r="C376" s="34"/>
      <c r="I376" s="8"/>
    </row>
    <row r="377">
      <c r="B377" s="34"/>
      <c r="C377" s="34"/>
      <c r="I377" s="8"/>
    </row>
    <row r="378">
      <c r="B378" s="34"/>
      <c r="C378" s="34"/>
      <c r="I378" s="8"/>
    </row>
    <row r="379">
      <c r="B379" s="34"/>
      <c r="C379" s="34"/>
      <c r="I379" s="8"/>
    </row>
    <row r="380">
      <c r="B380" s="34"/>
      <c r="C380" s="34"/>
      <c r="I380" s="8"/>
    </row>
    <row r="381">
      <c r="B381" s="34"/>
      <c r="C381" s="34"/>
      <c r="I381" s="8"/>
    </row>
    <row r="382">
      <c r="B382" s="34"/>
      <c r="C382" s="34"/>
      <c r="I382" s="8"/>
    </row>
    <row r="383">
      <c r="B383" s="34"/>
      <c r="C383" s="34"/>
      <c r="I383" s="8"/>
    </row>
    <row r="384">
      <c r="B384" s="34"/>
      <c r="C384" s="34"/>
      <c r="I384" s="8"/>
    </row>
    <row r="385">
      <c r="B385" s="34"/>
      <c r="C385" s="34"/>
      <c r="I385" s="8"/>
    </row>
    <row r="386">
      <c r="B386" s="34"/>
      <c r="C386" s="34"/>
      <c r="I386" s="8"/>
    </row>
    <row r="387">
      <c r="B387" s="34"/>
      <c r="C387" s="34"/>
      <c r="I387" s="8"/>
    </row>
    <row r="388">
      <c r="B388" s="34"/>
      <c r="C388" s="34"/>
      <c r="I388" s="8"/>
    </row>
    <row r="389">
      <c r="B389" s="34"/>
      <c r="C389" s="34"/>
      <c r="I389" s="8"/>
    </row>
    <row r="390">
      <c r="B390" s="34"/>
      <c r="C390" s="34"/>
      <c r="I390" s="8"/>
    </row>
    <row r="391">
      <c r="B391" s="34"/>
      <c r="C391" s="34"/>
      <c r="I391" s="8"/>
    </row>
    <row r="392">
      <c r="B392" s="34"/>
      <c r="C392" s="34"/>
      <c r="I392" s="8"/>
    </row>
    <row r="393">
      <c r="B393" s="34"/>
      <c r="C393" s="34"/>
      <c r="I393" s="8"/>
    </row>
    <row r="394">
      <c r="B394" s="34"/>
      <c r="C394" s="34"/>
      <c r="I394" s="8"/>
    </row>
    <row r="395">
      <c r="B395" s="34"/>
      <c r="C395" s="34"/>
      <c r="I395" s="8"/>
    </row>
    <row r="396">
      <c r="B396" s="34"/>
      <c r="C396" s="34"/>
      <c r="I396" s="8"/>
    </row>
    <row r="397">
      <c r="B397" s="34"/>
      <c r="C397" s="34"/>
      <c r="I397" s="8"/>
    </row>
    <row r="398">
      <c r="B398" s="34"/>
      <c r="C398" s="34"/>
      <c r="I398" s="8"/>
    </row>
    <row r="399">
      <c r="B399" s="34"/>
      <c r="C399" s="34"/>
      <c r="I399" s="8"/>
    </row>
    <row r="400">
      <c r="B400" s="34"/>
      <c r="C400" s="34"/>
      <c r="I400" s="8"/>
    </row>
    <row r="401">
      <c r="B401" s="34"/>
      <c r="C401" s="34"/>
      <c r="I401" s="8"/>
    </row>
    <row r="402">
      <c r="B402" s="34"/>
      <c r="C402" s="34"/>
      <c r="I402" s="8"/>
    </row>
    <row r="403">
      <c r="B403" s="34"/>
      <c r="C403" s="34"/>
      <c r="I403" s="8"/>
    </row>
    <row r="404">
      <c r="B404" s="34"/>
      <c r="C404" s="34"/>
      <c r="I404" s="8"/>
    </row>
    <row r="405">
      <c r="B405" s="34"/>
      <c r="C405" s="34"/>
      <c r="I405" s="8"/>
    </row>
    <row r="406">
      <c r="B406" s="34"/>
      <c r="C406" s="34"/>
      <c r="I406" s="8"/>
    </row>
    <row r="407">
      <c r="B407" s="34"/>
      <c r="C407" s="34"/>
      <c r="I407" s="8"/>
    </row>
    <row r="408">
      <c r="B408" s="34"/>
      <c r="C408" s="34"/>
      <c r="I408" s="8"/>
    </row>
    <row r="409">
      <c r="B409" s="34"/>
      <c r="C409" s="34"/>
      <c r="I409" s="8"/>
    </row>
    <row r="410">
      <c r="B410" s="34"/>
      <c r="C410" s="34"/>
      <c r="I410" s="8"/>
    </row>
    <row r="411">
      <c r="B411" s="34"/>
      <c r="C411" s="34"/>
      <c r="I411" s="8"/>
    </row>
    <row r="412">
      <c r="B412" s="34"/>
      <c r="C412" s="34"/>
      <c r="I412" s="8"/>
    </row>
    <row r="413">
      <c r="B413" s="34"/>
      <c r="C413" s="34"/>
      <c r="I413" s="8"/>
    </row>
    <row r="414">
      <c r="B414" s="34"/>
      <c r="C414" s="34"/>
      <c r="I414" s="8"/>
    </row>
    <row r="415">
      <c r="B415" s="34"/>
      <c r="C415" s="34"/>
      <c r="I415" s="8"/>
    </row>
    <row r="416">
      <c r="B416" s="34"/>
      <c r="C416" s="34"/>
      <c r="I416" s="8"/>
    </row>
    <row r="417">
      <c r="B417" s="34"/>
      <c r="C417" s="34"/>
      <c r="I417" s="8"/>
    </row>
    <row r="418">
      <c r="B418" s="34"/>
      <c r="C418" s="34"/>
      <c r="I418" s="8"/>
    </row>
    <row r="419">
      <c r="B419" s="34"/>
      <c r="C419" s="34"/>
      <c r="I419" s="8"/>
    </row>
    <row r="420">
      <c r="B420" s="34"/>
      <c r="C420" s="34"/>
      <c r="I420" s="8"/>
    </row>
    <row r="421">
      <c r="B421" s="34"/>
      <c r="C421" s="34"/>
      <c r="I421" s="8"/>
    </row>
    <row r="422">
      <c r="B422" s="34"/>
      <c r="C422" s="34"/>
      <c r="I422" s="8"/>
    </row>
    <row r="423">
      <c r="B423" s="34"/>
      <c r="C423" s="34"/>
      <c r="I423" s="8"/>
    </row>
    <row r="424">
      <c r="B424" s="34"/>
      <c r="C424" s="34"/>
      <c r="I424" s="8"/>
    </row>
    <row r="425">
      <c r="B425" s="34"/>
      <c r="C425" s="34"/>
      <c r="I425" s="8"/>
    </row>
    <row r="426">
      <c r="B426" s="34"/>
      <c r="C426" s="34"/>
      <c r="I426" s="8"/>
    </row>
    <row r="427">
      <c r="B427" s="34"/>
      <c r="C427" s="34"/>
      <c r="I427" s="8"/>
    </row>
    <row r="428">
      <c r="B428" s="34"/>
      <c r="C428" s="34"/>
      <c r="I428" s="8"/>
    </row>
    <row r="429">
      <c r="B429" s="34"/>
      <c r="C429" s="34"/>
      <c r="I429" s="8"/>
    </row>
    <row r="430">
      <c r="B430" s="34"/>
      <c r="C430" s="34"/>
      <c r="I430" s="8"/>
    </row>
    <row r="431">
      <c r="B431" s="34"/>
      <c r="C431" s="34"/>
      <c r="I431" s="8"/>
    </row>
    <row r="432">
      <c r="B432" s="34"/>
      <c r="C432" s="34"/>
      <c r="I432" s="8"/>
    </row>
    <row r="433">
      <c r="B433" s="34"/>
      <c r="C433" s="34"/>
      <c r="I433" s="8"/>
    </row>
    <row r="434">
      <c r="B434" s="34"/>
      <c r="C434" s="34"/>
      <c r="I434" s="8"/>
    </row>
    <row r="435">
      <c r="B435" s="34"/>
      <c r="C435" s="34"/>
      <c r="I435" s="8"/>
    </row>
    <row r="436">
      <c r="B436" s="34"/>
      <c r="C436" s="34"/>
      <c r="I436" s="8"/>
    </row>
    <row r="437">
      <c r="B437" s="34"/>
      <c r="C437" s="34"/>
      <c r="I437" s="8"/>
    </row>
    <row r="438">
      <c r="B438" s="34"/>
      <c r="C438" s="34"/>
      <c r="I438" s="8"/>
    </row>
    <row r="439">
      <c r="B439" s="34"/>
      <c r="C439" s="34"/>
      <c r="I439" s="8"/>
    </row>
    <row r="440">
      <c r="B440" s="34"/>
      <c r="C440" s="34"/>
      <c r="I440" s="8"/>
    </row>
    <row r="441">
      <c r="B441" s="34"/>
      <c r="C441" s="34"/>
      <c r="I441" s="8"/>
    </row>
    <row r="442">
      <c r="B442" s="34"/>
      <c r="C442" s="34"/>
      <c r="I442" s="8"/>
    </row>
    <row r="443">
      <c r="B443" s="34"/>
      <c r="C443" s="34"/>
      <c r="I443" s="8"/>
    </row>
    <row r="444">
      <c r="B444" s="34"/>
      <c r="C444" s="34"/>
      <c r="I444" s="8"/>
    </row>
    <row r="445">
      <c r="B445" s="34"/>
      <c r="C445" s="34"/>
      <c r="I445" s="8"/>
    </row>
    <row r="446">
      <c r="B446" s="34"/>
      <c r="C446" s="34"/>
      <c r="I446" s="8"/>
    </row>
    <row r="447">
      <c r="B447" s="34"/>
      <c r="C447" s="34"/>
      <c r="I447" s="8"/>
    </row>
    <row r="448">
      <c r="B448" s="34"/>
      <c r="C448" s="34"/>
      <c r="I448" s="8"/>
    </row>
    <row r="449">
      <c r="B449" s="34"/>
      <c r="C449" s="34"/>
      <c r="I449" s="8"/>
    </row>
    <row r="450">
      <c r="B450" s="34"/>
      <c r="C450" s="34"/>
      <c r="I450" s="8"/>
    </row>
    <row r="451">
      <c r="B451" s="34"/>
      <c r="C451" s="34"/>
      <c r="I451" s="8"/>
    </row>
    <row r="452">
      <c r="B452" s="34"/>
      <c r="C452" s="34"/>
      <c r="I452" s="8"/>
    </row>
    <row r="453">
      <c r="B453" s="34"/>
      <c r="C453" s="34"/>
      <c r="I453" s="8"/>
    </row>
    <row r="454">
      <c r="B454" s="34"/>
      <c r="C454" s="34"/>
      <c r="I454" s="8"/>
    </row>
    <row r="455">
      <c r="B455" s="34"/>
      <c r="C455" s="34"/>
      <c r="I455" s="8"/>
    </row>
    <row r="456">
      <c r="B456" s="34"/>
      <c r="C456" s="34"/>
      <c r="I456" s="8"/>
    </row>
    <row r="457">
      <c r="B457" s="34"/>
      <c r="C457" s="34"/>
      <c r="I457" s="8"/>
    </row>
    <row r="458">
      <c r="B458" s="34"/>
      <c r="C458" s="34"/>
      <c r="I458" s="8"/>
    </row>
    <row r="459">
      <c r="B459" s="34"/>
      <c r="C459" s="34"/>
      <c r="I459" s="8"/>
    </row>
    <row r="460">
      <c r="B460" s="34"/>
      <c r="C460" s="34"/>
      <c r="I460" s="8"/>
    </row>
    <row r="461">
      <c r="B461" s="34"/>
      <c r="C461" s="34"/>
      <c r="I461" s="8"/>
    </row>
    <row r="462">
      <c r="B462" s="34"/>
      <c r="C462" s="34"/>
      <c r="I462" s="8"/>
    </row>
    <row r="463">
      <c r="B463" s="34"/>
      <c r="C463" s="34"/>
      <c r="I463" s="8"/>
    </row>
    <row r="464">
      <c r="B464" s="34"/>
      <c r="C464" s="34"/>
      <c r="I464" s="8"/>
    </row>
    <row r="465">
      <c r="B465" s="34"/>
      <c r="C465" s="34"/>
      <c r="I465" s="8"/>
    </row>
    <row r="466">
      <c r="B466" s="34"/>
      <c r="C466" s="34"/>
      <c r="I466" s="8"/>
    </row>
    <row r="467">
      <c r="B467" s="34"/>
      <c r="C467" s="34"/>
      <c r="I467" s="8"/>
    </row>
    <row r="468">
      <c r="B468" s="34"/>
      <c r="C468" s="34"/>
      <c r="I468" s="8"/>
    </row>
    <row r="469">
      <c r="B469" s="34"/>
      <c r="C469" s="34"/>
      <c r="I469" s="8"/>
    </row>
    <row r="470">
      <c r="B470" s="34"/>
      <c r="C470" s="34"/>
      <c r="I470" s="8"/>
    </row>
    <row r="471">
      <c r="B471" s="34"/>
      <c r="C471" s="34"/>
      <c r="I471" s="8"/>
    </row>
    <row r="472">
      <c r="B472" s="34"/>
      <c r="C472" s="34"/>
      <c r="I472" s="8"/>
    </row>
    <row r="473">
      <c r="B473" s="34"/>
      <c r="C473" s="34"/>
      <c r="I473" s="8"/>
    </row>
    <row r="474">
      <c r="B474" s="34"/>
      <c r="C474" s="34"/>
      <c r="I474" s="8"/>
    </row>
    <row r="475">
      <c r="B475" s="34"/>
      <c r="C475" s="34"/>
      <c r="I475" s="8"/>
    </row>
    <row r="476">
      <c r="B476" s="34"/>
      <c r="C476" s="34"/>
      <c r="I476" s="8"/>
    </row>
    <row r="477">
      <c r="B477" s="34"/>
      <c r="C477" s="34"/>
      <c r="I477" s="8"/>
    </row>
    <row r="478">
      <c r="B478" s="34"/>
      <c r="C478" s="34"/>
      <c r="I478" s="8"/>
    </row>
    <row r="479">
      <c r="B479" s="34"/>
      <c r="C479" s="34"/>
      <c r="I479" s="8"/>
    </row>
    <row r="480">
      <c r="B480" s="34"/>
      <c r="C480" s="34"/>
      <c r="I480" s="8"/>
    </row>
    <row r="481">
      <c r="B481" s="34"/>
      <c r="C481" s="34"/>
      <c r="I481" s="8"/>
    </row>
    <row r="482">
      <c r="B482" s="34"/>
      <c r="C482" s="34"/>
      <c r="I482" s="8"/>
    </row>
    <row r="483">
      <c r="B483" s="34"/>
      <c r="C483" s="34"/>
      <c r="I483" s="8"/>
    </row>
    <row r="484">
      <c r="B484" s="34"/>
      <c r="C484" s="34"/>
      <c r="I484" s="8"/>
    </row>
    <row r="485">
      <c r="B485" s="34"/>
      <c r="C485" s="34"/>
      <c r="I485" s="8"/>
    </row>
    <row r="486">
      <c r="B486" s="34"/>
      <c r="C486" s="34"/>
      <c r="I486" s="8"/>
    </row>
    <row r="487">
      <c r="B487" s="34"/>
      <c r="C487" s="34"/>
      <c r="I487" s="8"/>
    </row>
    <row r="488">
      <c r="B488" s="34"/>
      <c r="C488" s="34"/>
      <c r="I488" s="8"/>
    </row>
    <row r="489">
      <c r="B489" s="34"/>
      <c r="C489" s="34"/>
      <c r="I489" s="8"/>
    </row>
    <row r="490">
      <c r="B490" s="34"/>
      <c r="C490" s="34"/>
      <c r="I490" s="8"/>
    </row>
    <row r="491">
      <c r="B491" s="34"/>
      <c r="C491" s="34"/>
      <c r="I491" s="8"/>
    </row>
    <row r="492">
      <c r="B492" s="34"/>
      <c r="C492" s="34"/>
      <c r="I492" s="8"/>
    </row>
    <row r="493">
      <c r="B493" s="34"/>
      <c r="C493" s="34"/>
      <c r="I493" s="8"/>
    </row>
    <row r="494">
      <c r="B494" s="34"/>
      <c r="C494" s="34"/>
      <c r="I494" s="8"/>
    </row>
    <row r="495">
      <c r="B495" s="34"/>
      <c r="C495" s="34"/>
      <c r="I495" s="8"/>
    </row>
    <row r="496">
      <c r="B496" s="34"/>
      <c r="C496" s="34"/>
      <c r="I496" s="8"/>
    </row>
    <row r="497">
      <c r="B497" s="34"/>
      <c r="C497" s="34"/>
      <c r="I497" s="8"/>
    </row>
    <row r="498">
      <c r="B498" s="34"/>
      <c r="C498" s="34"/>
      <c r="I498" s="8"/>
    </row>
    <row r="499">
      <c r="B499" s="34"/>
      <c r="C499" s="34"/>
      <c r="I499" s="8"/>
    </row>
    <row r="500">
      <c r="B500" s="34"/>
      <c r="C500" s="34"/>
      <c r="I500" s="8"/>
    </row>
    <row r="501">
      <c r="B501" s="34"/>
      <c r="C501" s="34"/>
      <c r="I501" s="8"/>
    </row>
    <row r="502">
      <c r="B502" s="34"/>
      <c r="C502" s="34"/>
      <c r="I502" s="8"/>
    </row>
    <row r="503">
      <c r="B503" s="34"/>
      <c r="C503" s="34"/>
      <c r="I503" s="8"/>
    </row>
    <row r="504">
      <c r="B504" s="34"/>
      <c r="C504" s="34"/>
      <c r="I504" s="8"/>
    </row>
    <row r="505">
      <c r="B505" s="34"/>
      <c r="C505" s="34"/>
      <c r="I505" s="8"/>
    </row>
    <row r="506">
      <c r="B506" s="34"/>
      <c r="C506" s="34"/>
      <c r="I506" s="8"/>
    </row>
    <row r="507">
      <c r="B507" s="34"/>
      <c r="C507" s="34"/>
      <c r="I507" s="8"/>
    </row>
    <row r="508">
      <c r="B508" s="34"/>
      <c r="C508" s="34"/>
      <c r="I508" s="8"/>
    </row>
    <row r="509">
      <c r="B509" s="34"/>
      <c r="C509" s="34"/>
      <c r="I509" s="8"/>
    </row>
    <row r="510">
      <c r="B510" s="34"/>
      <c r="C510" s="34"/>
      <c r="I510" s="8"/>
    </row>
    <row r="511">
      <c r="B511" s="34"/>
      <c r="C511" s="34"/>
      <c r="I511" s="8"/>
    </row>
    <row r="512">
      <c r="B512" s="34"/>
      <c r="C512" s="34"/>
      <c r="I512" s="8"/>
    </row>
    <row r="513">
      <c r="B513" s="34"/>
      <c r="C513" s="34"/>
      <c r="I513" s="8"/>
    </row>
    <row r="514">
      <c r="B514" s="34"/>
      <c r="C514" s="34"/>
      <c r="I514" s="8"/>
    </row>
    <row r="515">
      <c r="B515" s="34"/>
      <c r="C515" s="34"/>
      <c r="I515" s="8"/>
    </row>
    <row r="516">
      <c r="B516" s="34"/>
      <c r="C516" s="34"/>
      <c r="I516" s="8"/>
    </row>
    <row r="517">
      <c r="B517" s="34"/>
      <c r="C517" s="34"/>
      <c r="I517" s="8"/>
    </row>
    <row r="518">
      <c r="B518" s="34"/>
      <c r="C518" s="34"/>
      <c r="I518" s="8"/>
    </row>
    <row r="519">
      <c r="B519" s="34"/>
      <c r="C519" s="34"/>
      <c r="I519" s="8"/>
    </row>
    <row r="520">
      <c r="B520" s="34"/>
      <c r="C520" s="34"/>
      <c r="I520" s="8"/>
    </row>
    <row r="521">
      <c r="B521" s="34"/>
      <c r="C521" s="34"/>
      <c r="I521" s="8"/>
    </row>
    <row r="522">
      <c r="B522" s="34"/>
      <c r="C522" s="34"/>
      <c r="I522" s="8"/>
    </row>
    <row r="523">
      <c r="B523" s="34"/>
      <c r="C523" s="34"/>
      <c r="I523" s="8"/>
    </row>
    <row r="524">
      <c r="B524" s="34"/>
      <c r="C524" s="34"/>
      <c r="I524" s="8"/>
    </row>
    <row r="525">
      <c r="B525" s="34"/>
      <c r="C525" s="34"/>
      <c r="I525" s="8"/>
    </row>
    <row r="526">
      <c r="B526" s="34"/>
      <c r="C526" s="34"/>
      <c r="I526" s="8"/>
    </row>
    <row r="527">
      <c r="B527" s="34"/>
      <c r="C527" s="34"/>
      <c r="I527" s="8"/>
    </row>
    <row r="528">
      <c r="B528" s="34"/>
      <c r="C528" s="34"/>
      <c r="I528" s="8"/>
    </row>
    <row r="529">
      <c r="B529" s="34"/>
      <c r="C529" s="34"/>
      <c r="I529" s="8"/>
    </row>
    <row r="530">
      <c r="B530" s="34"/>
      <c r="C530" s="34"/>
      <c r="I530" s="8"/>
    </row>
    <row r="531">
      <c r="B531" s="34"/>
      <c r="C531" s="34"/>
      <c r="I531" s="8"/>
    </row>
    <row r="532">
      <c r="B532" s="34"/>
      <c r="C532" s="34"/>
      <c r="I532" s="8"/>
    </row>
    <row r="533">
      <c r="B533" s="34"/>
      <c r="C533" s="34"/>
      <c r="I533" s="8"/>
    </row>
    <row r="534">
      <c r="B534" s="34"/>
      <c r="C534" s="34"/>
      <c r="I534" s="8"/>
    </row>
    <row r="535">
      <c r="B535" s="34"/>
      <c r="C535" s="34"/>
      <c r="I535" s="8"/>
    </row>
    <row r="536">
      <c r="B536" s="34"/>
      <c r="C536" s="34"/>
      <c r="I536" s="8"/>
    </row>
    <row r="537">
      <c r="B537" s="34"/>
      <c r="C537" s="34"/>
      <c r="I537" s="8"/>
    </row>
    <row r="538">
      <c r="B538" s="34"/>
      <c r="C538" s="34"/>
      <c r="I538" s="8"/>
    </row>
    <row r="539">
      <c r="B539" s="34"/>
      <c r="C539" s="34"/>
      <c r="I539" s="8"/>
    </row>
    <row r="540">
      <c r="B540" s="34"/>
      <c r="C540" s="34"/>
      <c r="I540" s="8"/>
    </row>
    <row r="541">
      <c r="B541" s="34"/>
      <c r="C541" s="34"/>
      <c r="I541" s="8"/>
    </row>
    <row r="542">
      <c r="B542" s="34"/>
      <c r="C542" s="34"/>
      <c r="I542" s="8"/>
    </row>
    <row r="543">
      <c r="B543" s="34"/>
      <c r="C543" s="34"/>
      <c r="I543" s="8"/>
    </row>
    <row r="544">
      <c r="B544" s="34"/>
      <c r="C544" s="34"/>
      <c r="I544" s="8"/>
    </row>
    <row r="545">
      <c r="B545" s="34"/>
      <c r="C545" s="34"/>
      <c r="I545" s="8"/>
    </row>
    <row r="546">
      <c r="B546" s="34"/>
      <c r="C546" s="34"/>
      <c r="I546" s="8"/>
    </row>
    <row r="547">
      <c r="B547" s="34"/>
      <c r="C547" s="34"/>
      <c r="I547" s="8"/>
    </row>
    <row r="548">
      <c r="B548" s="34"/>
      <c r="C548" s="34"/>
      <c r="I548" s="8"/>
    </row>
    <row r="549">
      <c r="B549" s="34"/>
      <c r="C549" s="34"/>
      <c r="I549" s="8"/>
    </row>
    <row r="550">
      <c r="B550" s="34"/>
      <c r="C550" s="34"/>
      <c r="I550" s="8"/>
    </row>
    <row r="551">
      <c r="B551" s="34"/>
      <c r="C551" s="34"/>
      <c r="I551" s="8"/>
    </row>
    <row r="552">
      <c r="B552" s="34"/>
      <c r="C552" s="34"/>
      <c r="I552" s="8"/>
    </row>
    <row r="553">
      <c r="B553" s="34"/>
      <c r="C553" s="34"/>
      <c r="I553" s="8"/>
    </row>
    <row r="554">
      <c r="B554" s="34"/>
      <c r="C554" s="34"/>
      <c r="I554" s="8"/>
    </row>
    <row r="555">
      <c r="B555" s="34"/>
      <c r="C555" s="34"/>
      <c r="I555" s="8"/>
    </row>
    <row r="556">
      <c r="B556" s="34"/>
      <c r="C556" s="34"/>
      <c r="I556" s="8"/>
    </row>
    <row r="557">
      <c r="B557" s="34"/>
      <c r="C557" s="34"/>
      <c r="I557" s="8"/>
    </row>
    <row r="558">
      <c r="B558" s="34"/>
      <c r="C558" s="34"/>
      <c r="I558" s="8"/>
    </row>
    <row r="559">
      <c r="B559" s="34"/>
      <c r="C559" s="34"/>
      <c r="I559" s="8"/>
    </row>
    <row r="560">
      <c r="B560" s="34"/>
      <c r="C560" s="34"/>
      <c r="I560" s="8"/>
    </row>
    <row r="561">
      <c r="B561" s="34"/>
      <c r="C561" s="34"/>
      <c r="I561" s="8"/>
    </row>
    <row r="562">
      <c r="B562" s="34"/>
      <c r="C562" s="34"/>
      <c r="I562" s="8"/>
    </row>
    <row r="563">
      <c r="B563" s="34"/>
      <c r="C563" s="34"/>
      <c r="I563" s="8"/>
    </row>
    <row r="564">
      <c r="B564" s="34"/>
      <c r="C564" s="34"/>
      <c r="I564" s="8"/>
    </row>
    <row r="565">
      <c r="B565" s="34"/>
      <c r="C565" s="34"/>
      <c r="I565" s="8"/>
    </row>
    <row r="566">
      <c r="B566" s="34"/>
      <c r="C566" s="34"/>
      <c r="I566" s="8"/>
    </row>
    <row r="567">
      <c r="B567" s="34"/>
      <c r="C567" s="34"/>
      <c r="I567" s="8"/>
    </row>
    <row r="568">
      <c r="B568" s="34"/>
      <c r="C568" s="34"/>
      <c r="I568" s="8"/>
    </row>
    <row r="569">
      <c r="B569" s="34"/>
      <c r="C569" s="34"/>
      <c r="I569" s="8"/>
    </row>
    <row r="570">
      <c r="B570" s="34"/>
      <c r="C570" s="34"/>
      <c r="I570" s="8"/>
    </row>
    <row r="571">
      <c r="B571" s="34"/>
      <c r="C571" s="34"/>
      <c r="I571" s="8"/>
    </row>
    <row r="572">
      <c r="B572" s="34"/>
      <c r="C572" s="34"/>
      <c r="I572" s="8"/>
    </row>
    <row r="573">
      <c r="B573" s="34"/>
      <c r="C573" s="34"/>
      <c r="I573" s="8"/>
    </row>
    <row r="574">
      <c r="B574" s="34"/>
      <c r="C574" s="34"/>
      <c r="I574" s="8"/>
    </row>
    <row r="575">
      <c r="B575" s="34"/>
      <c r="C575" s="34"/>
      <c r="I575" s="8"/>
    </row>
    <row r="576">
      <c r="B576" s="34"/>
      <c r="C576" s="34"/>
      <c r="I576" s="8"/>
    </row>
    <row r="577">
      <c r="B577" s="34"/>
      <c r="C577" s="34"/>
      <c r="I577" s="8"/>
    </row>
    <row r="578">
      <c r="B578" s="34"/>
      <c r="C578" s="34"/>
      <c r="I578" s="8"/>
    </row>
    <row r="579">
      <c r="B579" s="34"/>
      <c r="C579" s="34"/>
      <c r="I579" s="8"/>
    </row>
    <row r="580">
      <c r="B580" s="34"/>
      <c r="C580" s="34"/>
      <c r="I580" s="8"/>
    </row>
    <row r="581">
      <c r="B581" s="34"/>
      <c r="C581" s="34"/>
      <c r="I581" s="8"/>
    </row>
    <row r="582">
      <c r="B582" s="34"/>
      <c r="C582" s="34"/>
      <c r="I582" s="8"/>
    </row>
    <row r="583">
      <c r="B583" s="34"/>
      <c r="C583" s="34"/>
      <c r="I583" s="8"/>
    </row>
    <row r="584">
      <c r="B584" s="34"/>
      <c r="C584" s="34"/>
      <c r="I584" s="8"/>
    </row>
    <row r="585">
      <c r="B585" s="34"/>
      <c r="C585" s="34"/>
      <c r="I585" s="8"/>
    </row>
    <row r="586">
      <c r="B586" s="34"/>
      <c r="C586" s="34"/>
      <c r="I586" s="8"/>
    </row>
    <row r="587">
      <c r="B587" s="34"/>
      <c r="C587" s="34"/>
      <c r="I587" s="8"/>
    </row>
    <row r="588">
      <c r="B588" s="34"/>
      <c r="C588" s="34"/>
      <c r="I588" s="8"/>
    </row>
    <row r="589">
      <c r="B589" s="34"/>
      <c r="C589" s="34"/>
      <c r="I589" s="8"/>
    </row>
    <row r="590">
      <c r="B590" s="34"/>
      <c r="C590" s="34"/>
      <c r="I590" s="8"/>
    </row>
    <row r="591">
      <c r="B591" s="34"/>
      <c r="C591" s="34"/>
      <c r="I591" s="8"/>
    </row>
    <row r="592">
      <c r="B592" s="34"/>
      <c r="C592" s="34"/>
      <c r="I592" s="8"/>
    </row>
    <row r="593">
      <c r="B593" s="34"/>
      <c r="C593" s="34"/>
      <c r="I593" s="8"/>
    </row>
    <row r="594">
      <c r="B594" s="34"/>
      <c r="C594" s="34"/>
      <c r="I594" s="8"/>
    </row>
    <row r="595">
      <c r="B595" s="34"/>
      <c r="C595" s="34"/>
      <c r="I595" s="8"/>
    </row>
    <row r="596">
      <c r="B596" s="34"/>
      <c r="C596" s="34"/>
      <c r="I596" s="8"/>
    </row>
    <row r="597">
      <c r="B597" s="34"/>
      <c r="C597" s="34"/>
      <c r="I597" s="8"/>
    </row>
    <row r="598">
      <c r="B598" s="34"/>
      <c r="C598" s="34"/>
      <c r="I598" s="8"/>
    </row>
    <row r="599">
      <c r="B599" s="34"/>
      <c r="C599" s="34"/>
      <c r="I599" s="8"/>
    </row>
    <row r="600">
      <c r="B600" s="34"/>
      <c r="C600" s="34"/>
      <c r="I600" s="8"/>
    </row>
    <row r="601">
      <c r="B601" s="34"/>
      <c r="C601" s="34"/>
      <c r="I601" s="8"/>
    </row>
    <row r="602">
      <c r="B602" s="34"/>
      <c r="C602" s="34"/>
      <c r="I602" s="8"/>
    </row>
    <row r="603">
      <c r="B603" s="34"/>
      <c r="C603" s="34"/>
      <c r="I603" s="8"/>
    </row>
    <row r="604">
      <c r="B604" s="34"/>
      <c r="C604" s="34"/>
      <c r="I604" s="8"/>
    </row>
    <row r="605">
      <c r="B605" s="34"/>
      <c r="C605" s="34"/>
      <c r="I605" s="8"/>
    </row>
    <row r="606">
      <c r="B606" s="34"/>
      <c r="C606" s="34"/>
      <c r="I606" s="8"/>
    </row>
    <row r="607">
      <c r="B607" s="34"/>
      <c r="C607" s="34"/>
      <c r="I607" s="8"/>
    </row>
    <row r="608">
      <c r="B608" s="34"/>
      <c r="C608" s="34"/>
      <c r="I608" s="8"/>
    </row>
    <row r="609">
      <c r="B609" s="34"/>
      <c r="C609" s="34"/>
      <c r="I609" s="8"/>
    </row>
    <row r="610">
      <c r="B610" s="34"/>
      <c r="C610" s="34"/>
      <c r="I610" s="8"/>
    </row>
    <row r="611">
      <c r="B611" s="34"/>
      <c r="C611" s="34"/>
      <c r="I611" s="8"/>
    </row>
    <row r="612">
      <c r="B612" s="34"/>
      <c r="C612" s="34"/>
      <c r="I612" s="8"/>
    </row>
    <row r="613">
      <c r="B613" s="34"/>
      <c r="C613" s="34"/>
      <c r="I613" s="8"/>
    </row>
    <row r="614">
      <c r="B614" s="34"/>
      <c r="C614" s="34"/>
      <c r="I614" s="8"/>
    </row>
    <row r="615">
      <c r="B615" s="34"/>
      <c r="C615" s="34"/>
      <c r="I615" s="8"/>
    </row>
    <row r="616">
      <c r="B616" s="34"/>
      <c r="C616" s="34"/>
      <c r="I616" s="8"/>
    </row>
    <row r="617">
      <c r="B617" s="34"/>
      <c r="C617" s="34"/>
      <c r="I617" s="8"/>
    </row>
    <row r="618">
      <c r="B618" s="34"/>
      <c r="C618" s="34"/>
      <c r="I618" s="8"/>
    </row>
    <row r="619">
      <c r="B619" s="34"/>
      <c r="C619" s="34"/>
      <c r="I619" s="8"/>
    </row>
    <row r="620">
      <c r="B620" s="34"/>
      <c r="C620" s="34"/>
      <c r="I620" s="8"/>
    </row>
    <row r="621">
      <c r="B621" s="34"/>
      <c r="C621" s="34"/>
      <c r="I621" s="8"/>
    </row>
    <row r="622">
      <c r="B622" s="34"/>
      <c r="C622" s="34"/>
      <c r="I622" s="8"/>
    </row>
    <row r="623">
      <c r="B623" s="34"/>
      <c r="C623" s="34"/>
      <c r="I623" s="8"/>
    </row>
    <row r="624">
      <c r="B624" s="34"/>
      <c r="C624" s="34"/>
      <c r="I624" s="8"/>
    </row>
    <row r="625">
      <c r="B625" s="34"/>
      <c r="C625" s="34"/>
      <c r="I625" s="8"/>
    </row>
    <row r="626">
      <c r="B626" s="34"/>
      <c r="C626" s="34"/>
      <c r="I626" s="8"/>
    </row>
    <row r="627">
      <c r="B627" s="34"/>
      <c r="C627" s="34"/>
      <c r="I627" s="8"/>
    </row>
    <row r="628">
      <c r="B628" s="34"/>
      <c r="C628" s="34"/>
      <c r="I628" s="8"/>
    </row>
    <row r="629">
      <c r="B629" s="34"/>
      <c r="C629" s="34"/>
      <c r="I629" s="8"/>
    </row>
    <row r="630">
      <c r="B630" s="34"/>
      <c r="C630" s="34"/>
      <c r="I630" s="8"/>
    </row>
    <row r="631">
      <c r="B631" s="34"/>
      <c r="C631" s="34"/>
      <c r="I631" s="8"/>
    </row>
    <row r="632">
      <c r="B632" s="34"/>
      <c r="C632" s="34"/>
      <c r="I632" s="8"/>
    </row>
    <row r="633">
      <c r="B633" s="34"/>
      <c r="C633" s="34"/>
      <c r="I633" s="8"/>
    </row>
    <row r="634">
      <c r="B634" s="34"/>
      <c r="C634" s="34"/>
      <c r="I634" s="8"/>
    </row>
    <row r="635">
      <c r="B635" s="34"/>
      <c r="C635" s="34"/>
      <c r="I635" s="8"/>
    </row>
    <row r="636">
      <c r="B636" s="34"/>
      <c r="C636" s="34"/>
      <c r="I636" s="8"/>
    </row>
    <row r="637">
      <c r="B637" s="34"/>
      <c r="C637" s="34"/>
      <c r="I637" s="8"/>
    </row>
    <row r="638">
      <c r="B638" s="34"/>
      <c r="C638" s="34"/>
      <c r="I638" s="8"/>
    </row>
    <row r="639">
      <c r="B639" s="34"/>
      <c r="C639" s="34"/>
      <c r="I639" s="8"/>
    </row>
    <row r="640">
      <c r="B640" s="34"/>
      <c r="C640" s="34"/>
      <c r="I640" s="8"/>
    </row>
    <row r="641">
      <c r="B641" s="34"/>
      <c r="C641" s="34"/>
      <c r="I641" s="8"/>
    </row>
    <row r="642">
      <c r="B642" s="34"/>
      <c r="C642" s="34"/>
      <c r="I642" s="8"/>
    </row>
    <row r="643">
      <c r="B643" s="34"/>
      <c r="C643" s="34"/>
      <c r="I643" s="8"/>
    </row>
    <row r="644">
      <c r="B644" s="34"/>
      <c r="C644" s="34"/>
      <c r="I644" s="8"/>
    </row>
    <row r="645">
      <c r="B645" s="34"/>
      <c r="C645" s="34"/>
      <c r="I645" s="8"/>
    </row>
    <row r="646">
      <c r="B646" s="34"/>
      <c r="C646" s="34"/>
      <c r="I646" s="8"/>
    </row>
    <row r="647">
      <c r="B647" s="34"/>
      <c r="C647" s="34"/>
      <c r="I647" s="8"/>
    </row>
    <row r="648">
      <c r="B648" s="34"/>
      <c r="C648" s="34"/>
      <c r="I648" s="8"/>
    </row>
    <row r="649">
      <c r="B649" s="34"/>
      <c r="C649" s="34"/>
      <c r="I649" s="8"/>
    </row>
    <row r="650">
      <c r="B650" s="34"/>
      <c r="C650" s="34"/>
      <c r="I650" s="8"/>
    </row>
    <row r="651">
      <c r="B651" s="34"/>
      <c r="C651" s="34"/>
      <c r="I651" s="8"/>
    </row>
    <row r="652">
      <c r="B652" s="34"/>
      <c r="C652" s="34"/>
      <c r="I652" s="8"/>
    </row>
    <row r="653">
      <c r="B653" s="34"/>
      <c r="C653" s="34"/>
      <c r="I653" s="8"/>
    </row>
    <row r="654">
      <c r="B654" s="34"/>
      <c r="C654" s="34"/>
      <c r="I654" s="8"/>
    </row>
    <row r="655">
      <c r="B655" s="34"/>
      <c r="C655" s="34"/>
      <c r="I655" s="8"/>
    </row>
    <row r="656">
      <c r="B656" s="34"/>
      <c r="C656" s="34"/>
      <c r="I656" s="8"/>
    </row>
    <row r="657">
      <c r="B657" s="34"/>
      <c r="C657" s="34"/>
      <c r="I657" s="8"/>
    </row>
    <row r="658">
      <c r="B658" s="34"/>
      <c r="C658" s="34"/>
      <c r="I658" s="8"/>
    </row>
    <row r="659">
      <c r="B659" s="34"/>
      <c r="C659" s="34"/>
      <c r="I659" s="8"/>
    </row>
    <row r="660">
      <c r="B660" s="34"/>
      <c r="C660" s="34"/>
      <c r="I660" s="8"/>
    </row>
    <row r="661">
      <c r="B661" s="34"/>
      <c r="C661" s="34"/>
      <c r="I661" s="8"/>
    </row>
    <row r="662">
      <c r="B662" s="34"/>
      <c r="C662" s="34"/>
      <c r="I662" s="8"/>
    </row>
    <row r="663">
      <c r="B663" s="34"/>
      <c r="C663" s="34"/>
      <c r="I663" s="8"/>
    </row>
    <row r="664">
      <c r="B664" s="34"/>
      <c r="C664" s="34"/>
      <c r="I664" s="8"/>
    </row>
    <row r="665">
      <c r="B665" s="34"/>
      <c r="C665" s="34"/>
      <c r="I665" s="8"/>
    </row>
    <row r="666">
      <c r="B666" s="34"/>
      <c r="C666" s="34"/>
      <c r="I666" s="8"/>
    </row>
    <row r="667">
      <c r="B667" s="34"/>
      <c r="C667" s="34"/>
      <c r="I667" s="8"/>
    </row>
    <row r="668">
      <c r="B668" s="34"/>
      <c r="C668" s="34"/>
      <c r="I668" s="8"/>
    </row>
    <row r="669">
      <c r="B669" s="34"/>
      <c r="C669" s="34"/>
      <c r="I669" s="8"/>
    </row>
    <row r="670">
      <c r="B670" s="34"/>
      <c r="C670" s="34"/>
      <c r="I670" s="8"/>
    </row>
    <row r="671">
      <c r="B671" s="34"/>
      <c r="C671" s="34"/>
      <c r="I671" s="8"/>
    </row>
    <row r="672">
      <c r="B672" s="34"/>
      <c r="C672" s="34"/>
      <c r="I672" s="8"/>
    </row>
    <row r="673">
      <c r="B673" s="34"/>
      <c r="C673" s="34"/>
      <c r="I673" s="8"/>
    </row>
    <row r="674">
      <c r="B674" s="34"/>
      <c r="C674" s="34"/>
      <c r="I674" s="8"/>
    </row>
    <row r="675">
      <c r="B675" s="34"/>
      <c r="C675" s="34"/>
      <c r="I675" s="8"/>
    </row>
    <row r="676">
      <c r="B676" s="34"/>
      <c r="C676" s="34"/>
      <c r="I676" s="8"/>
    </row>
    <row r="677">
      <c r="B677" s="34"/>
      <c r="C677" s="34"/>
      <c r="I677" s="8"/>
    </row>
    <row r="678">
      <c r="B678" s="34"/>
      <c r="C678" s="34"/>
      <c r="I678" s="8"/>
    </row>
    <row r="679">
      <c r="B679" s="34"/>
      <c r="C679" s="34"/>
      <c r="I679" s="8"/>
    </row>
    <row r="680">
      <c r="B680" s="34"/>
      <c r="C680" s="34"/>
      <c r="I680" s="8"/>
    </row>
    <row r="681">
      <c r="B681" s="34"/>
      <c r="C681" s="34"/>
      <c r="I681" s="8"/>
    </row>
    <row r="682">
      <c r="B682" s="34"/>
      <c r="C682" s="34"/>
      <c r="I682" s="8"/>
    </row>
    <row r="683">
      <c r="B683" s="34"/>
      <c r="C683" s="34"/>
      <c r="I683" s="8"/>
    </row>
    <row r="684">
      <c r="B684" s="34"/>
      <c r="C684" s="34"/>
      <c r="I684" s="8"/>
    </row>
    <row r="685">
      <c r="B685" s="34"/>
      <c r="C685" s="34"/>
      <c r="I685" s="8"/>
    </row>
    <row r="686">
      <c r="B686" s="34"/>
      <c r="C686" s="34"/>
      <c r="I686" s="8"/>
    </row>
    <row r="687">
      <c r="B687" s="34"/>
      <c r="C687" s="34"/>
      <c r="I687" s="8"/>
    </row>
    <row r="688">
      <c r="B688" s="34"/>
      <c r="C688" s="34"/>
      <c r="I688" s="8"/>
    </row>
    <row r="689">
      <c r="B689" s="34"/>
      <c r="C689" s="34"/>
      <c r="I689" s="8"/>
    </row>
    <row r="690">
      <c r="B690" s="34"/>
      <c r="C690" s="34"/>
      <c r="I690" s="8"/>
    </row>
    <row r="691">
      <c r="B691" s="34"/>
      <c r="C691" s="34"/>
      <c r="I691" s="8"/>
    </row>
    <row r="692">
      <c r="B692" s="34"/>
      <c r="C692" s="34"/>
      <c r="I692" s="8"/>
    </row>
    <row r="693">
      <c r="B693" s="34"/>
      <c r="C693" s="34"/>
      <c r="I693" s="8"/>
    </row>
    <row r="694">
      <c r="B694" s="34"/>
      <c r="C694" s="34"/>
      <c r="I694" s="8"/>
    </row>
    <row r="695">
      <c r="B695" s="34"/>
      <c r="C695" s="34"/>
      <c r="I695" s="8"/>
    </row>
    <row r="696">
      <c r="B696" s="34"/>
      <c r="C696" s="34"/>
      <c r="I696" s="8"/>
    </row>
    <row r="697">
      <c r="B697" s="34"/>
      <c r="C697" s="34"/>
      <c r="I697" s="8"/>
    </row>
    <row r="698">
      <c r="B698" s="34"/>
      <c r="C698" s="34"/>
      <c r="I698" s="8"/>
    </row>
    <row r="699">
      <c r="B699" s="34"/>
      <c r="C699" s="34"/>
      <c r="I699" s="8"/>
    </row>
    <row r="700">
      <c r="B700" s="34"/>
      <c r="C700" s="34"/>
      <c r="I700" s="8"/>
    </row>
    <row r="701">
      <c r="B701" s="34"/>
      <c r="C701" s="34"/>
      <c r="I701" s="8"/>
    </row>
    <row r="702">
      <c r="B702" s="34"/>
      <c r="C702" s="34"/>
      <c r="I702" s="8"/>
    </row>
    <row r="703">
      <c r="B703" s="34"/>
      <c r="C703" s="34"/>
      <c r="I703" s="8"/>
    </row>
    <row r="704">
      <c r="B704" s="34"/>
      <c r="C704" s="34"/>
      <c r="I704" s="8"/>
    </row>
    <row r="705">
      <c r="B705" s="34"/>
      <c r="C705" s="34"/>
      <c r="I705" s="8"/>
    </row>
    <row r="706">
      <c r="B706" s="34"/>
      <c r="C706" s="34"/>
      <c r="I706" s="8"/>
    </row>
    <row r="707">
      <c r="B707" s="34"/>
      <c r="C707" s="34"/>
      <c r="I707" s="8"/>
    </row>
    <row r="708">
      <c r="B708" s="34"/>
      <c r="C708" s="34"/>
      <c r="I708" s="8"/>
    </row>
    <row r="709">
      <c r="B709" s="34"/>
      <c r="C709" s="34"/>
      <c r="I709" s="8"/>
    </row>
    <row r="710">
      <c r="B710" s="34"/>
      <c r="C710" s="34"/>
      <c r="I710" s="8"/>
    </row>
    <row r="711">
      <c r="B711" s="34"/>
      <c r="C711" s="34"/>
      <c r="I711" s="8"/>
    </row>
    <row r="712">
      <c r="B712" s="34"/>
      <c r="C712" s="34"/>
      <c r="I712" s="8"/>
    </row>
    <row r="713">
      <c r="B713" s="34"/>
      <c r="C713" s="34"/>
      <c r="I713" s="8"/>
    </row>
    <row r="714">
      <c r="B714" s="34"/>
      <c r="C714" s="34"/>
      <c r="I714" s="8"/>
    </row>
    <row r="715">
      <c r="B715" s="34"/>
      <c r="C715" s="34"/>
      <c r="I715" s="8"/>
    </row>
    <row r="716">
      <c r="B716" s="34"/>
      <c r="C716" s="34"/>
      <c r="I716" s="8"/>
    </row>
    <row r="717">
      <c r="B717" s="34"/>
      <c r="C717" s="34"/>
      <c r="I717" s="8"/>
    </row>
    <row r="718">
      <c r="B718" s="34"/>
      <c r="C718" s="34"/>
      <c r="I718" s="8"/>
    </row>
    <row r="719">
      <c r="B719" s="34"/>
      <c r="C719" s="34"/>
      <c r="I719" s="8"/>
    </row>
    <row r="720">
      <c r="B720" s="34"/>
      <c r="C720" s="34"/>
      <c r="I720" s="8"/>
    </row>
    <row r="721">
      <c r="B721" s="34"/>
      <c r="C721" s="34"/>
      <c r="I721" s="8"/>
    </row>
    <row r="722">
      <c r="B722" s="34"/>
      <c r="C722" s="34"/>
      <c r="I722" s="8"/>
    </row>
    <row r="723">
      <c r="B723" s="34"/>
      <c r="C723" s="34"/>
      <c r="I723" s="8"/>
    </row>
    <row r="724">
      <c r="B724" s="34"/>
      <c r="C724" s="34"/>
      <c r="I724" s="8"/>
    </row>
    <row r="725">
      <c r="B725" s="34"/>
      <c r="C725" s="34"/>
      <c r="I725" s="8"/>
    </row>
    <row r="726">
      <c r="B726" s="34"/>
      <c r="C726" s="34"/>
      <c r="I726" s="8"/>
    </row>
    <row r="727">
      <c r="B727" s="34"/>
      <c r="C727" s="34"/>
      <c r="I727" s="8"/>
    </row>
    <row r="728">
      <c r="B728" s="34"/>
      <c r="C728" s="34"/>
      <c r="I728" s="8"/>
    </row>
    <row r="729">
      <c r="B729" s="34"/>
      <c r="C729" s="34"/>
      <c r="I729" s="8"/>
    </row>
    <row r="730">
      <c r="B730" s="34"/>
      <c r="C730" s="34"/>
      <c r="I730" s="8"/>
    </row>
    <row r="731">
      <c r="B731" s="34"/>
      <c r="C731" s="34"/>
      <c r="I731" s="8"/>
    </row>
    <row r="732">
      <c r="B732" s="34"/>
      <c r="C732" s="34"/>
      <c r="I732" s="8"/>
    </row>
    <row r="733">
      <c r="B733" s="34"/>
      <c r="C733" s="34"/>
      <c r="I733" s="8"/>
    </row>
    <row r="734">
      <c r="B734" s="34"/>
      <c r="C734" s="34"/>
      <c r="I734" s="8"/>
    </row>
    <row r="735">
      <c r="B735" s="34"/>
      <c r="C735" s="34"/>
      <c r="I735" s="8"/>
    </row>
    <row r="736">
      <c r="B736" s="34"/>
      <c r="C736" s="34"/>
      <c r="I736" s="8"/>
    </row>
    <row r="737">
      <c r="B737" s="34"/>
      <c r="C737" s="34"/>
      <c r="I737" s="8"/>
    </row>
    <row r="738">
      <c r="B738" s="34"/>
      <c r="C738" s="34"/>
      <c r="I738" s="8"/>
    </row>
    <row r="739">
      <c r="B739" s="34"/>
      <c r="C739" s="34"/>
      <c r="I739" s="8"/>
    </row>
    <row r="740">
      <c r="B740" s="34"/>
      <c r="C740" s="34"/>
      <c r="I740" s="8"/>
    </row>
    <row r="741">
      <c r="B741" s="34"/>
      <c r="C741" s="34"/>
      <c r="I741" s="8"/>
    </row>
    <row r="742">
      <c r="B742" s="34"/>
      <c r="C742" s="34"/>
      <c r="I742" s="8"/>
    </row>
    <row r="743">
      <c r="B743" s="34"/>
      <c r="C743" s="34"/>
      <c r="I743" s="8"/>
    </row>
    <row r="744">
      <c r="B744" s="34"/>
      <c r="C744" s="34"/>
      <c r="I744" s="8"/>
    </row>
    <row r="745">
      <c r="B745" s="34"/>
      <c r="C745" s="34"/>
      <c r="I745" s="8"/>
    </row>
    <row r="746">
      <c r="B746" s="34"/>
      <c r="C746" s="34"/>
      <c r="I746" s="8"/>
    </row>
    <row r="747">
      <c r="B747" s="34"/>
      <c r="C747" s="34"/>
      <c r="I747" s="8"/>
    </row>
    <row r="748">
      <c r="B748" s="34"/>
      <c r="C748" s="34"/>
      <c r="I748" s="8"/>
    </row>
    <row r="749">
      <c r="B749" s="34"/>
      <c r="C749" s="34"/>
      <c r="I749" s="8"/>
    </row>
    <row r="750">
      <c r="B750" s="34"/>
      <c r="C750" s="34"/>
      <c r="I750" s="8"/>
    </row>
    <row r="751">
      <c r="B751" s="34"/>
      <c r="C751" s="34"/>
      <c r="I751" s="8"/>
    </row>
    <row r="752">
      <c r="B752" s="34"/>
      <c r="C752" s="34"/>
      <c r="I752" s="8"/>
    </row>
    <row r="753">
      <c r="B753" s="34"/>
      <c r="C753" s="34"/>
      <c r="I753" s="8"/>
    </row>
    <row r="754">
      <c r="B754" s="34"/>
      <c r="C754" s="34"/>
      <c r="I754" s="8"/>
    </row>
    <row r="755">
      <c r="B755" s="34"/>
      <c r="C755" s="34"/>
      <c r="I755" s="8"/>
    </row>
    <row r="756">
      <c r="B756" s="34"/>
      <c r="C756" s="34"/>
      <c r="I756" s="8"/>
    </row>
    <row r="757">
      <c r="B757" s="34"/>
      <c r="C757" s="34"/>
      <c r="I757" s="8"/>
    </row>
    <row r="758">
      <c r="B758" s="34"/>
      <c r="C758" s="34"/>
      <c r="I758" s="8"/>
    </row>
    <row r="759">
      <c r="B759" s="34"/>
      <c r="C759" s="34"/>
      <c r="I759" s="8"/>
    </row>
    <row r="760">
      <c r="B760" s="34"/>
      <c r="C760" s="34"/>
      <c r="I760" s="8"/>
    </row>
    <row r="761">
      <c r="B761" s="34"/>
      <c r="C761" s="34"/>
      <c r="I761" s="8"/>
    </row>
    <row r="762">
      <c r="B762" s="34"/>
      <c r="C762" s="34"/>
      <c r="I762" s="8"/>
    </row>
    <row r="763">
      <c r="B763" s="34"/>
      <c r="C763" s="34"/>
      <c r="I763" s="8"/>
    </row>
    <row r="764">
      <c r="B764" s="34"/>
      <c r="C764" s="34"/>
      <c r="I764" s="8"/>
    </row>
    <row r="765">
      <c r="B765" s="34"/>
      <c r="C765" s="34"/>
      <c r="I765" s="8"/>
    </row>
    <row r="766">
      <c r="B766" s="34"/>
      <c r="C766" s="34"/>
      <c r="I766" s="8"/>
    </row>
    <row r="767">
      <c r="B767" s="34"/>
      <c r="C767" s="34"/>
      <c r="I767" s="8"/>
    </row>
    <row r="768">
      <c r="B768" s="34"/>
      <c r="C768" s="34"/>
      <c r="I768" s="8"/>
    </row>
    <row r="769">
      <c r="B769" s="34"/>
      <c r="C769" s="34"/>
      <c r="I769" s="8"/>
    </row>
    <row r="770">
      <c r="B770" s="34"/>
      <c r="C770" s="34"/>
      <c r="I770" s="8"/>
    </row>
    <row r="771">
      <c r="B771" s="34"/>
      <c r="C771" s="34"/>
      <c r="I771" s="8"/>
    </row>
    <row r="772">
      <c r="B772" s="34"/>
      <c r="C772" s="34"/>
      <c r="I772" s="8"/>
    </row>
    <row r="773">
      <c r="B773" s="34"/>
      <c r="C773" s="34"/>
      <c r="I773" s="8"/>
    </row>
    <row r="774">
      <c r="B774" s="34"/>
      <c r="C774" s="34"/>
      <c r="I774" s="8"/>
    </row>
    <row r="775">
      <c r="B775" s="34"/>
      <c r="C775" s="34"/>
      <c r="I775" s="8"/>
    </row>
    <row r="776">
      <c r="B776" s="34"/>
      <c r="C776" s="34"/>
      <c r="I776" s="8"/>
    </row>
    <row r="777">
      <c r="B777" s="34"/>
      <c r="C777" s="34"/>
      <c r="I777" s="8"/>
    </row>
    <row r="778">
      <c r="B778" s="34"/>
      <c r="C778" s="34"/>
      <c r="I778" s="8"/>
    </row>
    <row r="779">
      <c r="B779" s="34"/>
      <c r="C779" s="34"/>
      <c r="I779" s="8"/>
    </row>
    <row r="780">
      <c r="B780" s="34"/>
      <c r="C780" s="34"/>
      <c r="I780" s="8"/>
    </row>
    <row r="781">
      <c r="B781" s="34"/>
      <c r="C781" s="34"/>
      <c r="I781" s="8"/>
    </row>
    <row r="782">
      <c r="B782" s="34"/>
      <c r="C782" s="34"/>
      <c r="I782" s="8"/>
    </row>
    <row r="783">
      <c r="B783" s="34"/>
      <c r="C783" s="34"/>
      <c r="I783" s="8"/>
    </row>
    <row r="784">
      <c r="B784" s="34"/>
      <c r="C784" s="34"/>
      <c r="I784" s="8"/>
    </row>
    <row r="785">
      <c r="B785" s="34"/>
      <c r="C785" s="34"/>
      <c r="I785" s="8"/>
    </row>
    <row r="786">
      <c r="B786" s="34"/>
      <c r="C786" s="34"/>
      <c r="I786" s="8"/>
    </row>
    <row r="787">
      <c r="B787" s="34"/>
      <c r="C787" s="34"/>
      <c r="I787" s="8"/>
    </row>
    <row r="788">
      <c r="B788" s="34"/>
      <c r="C788" s="34"/>
      <c r="I788" s="8"/>
    </row>
    <row r="789">
      <c r="B789" s="34"/>
      <c r="C789" s="34"/>
      <c r="I789" s="8"/>
    </row>
    <row r="790">
      <c r="B790" s="34"/>
      <c r="C790" s="34"/>
      <c r="I790" s="8"/>
    </row>
    <row r="791">
      <c r="B791" s="34"/>
      <c r="C791" s="34"/>
      <c r="I791" s="8"/>
    </row>
    <row r="792">
      <c r="B792" s="34"/>
      <c r="C792" s="34"/>
      <c r="I792" s="8"/>
    </row>
    <row r="793">
      <c r="B793" s="34"/>
      <c r="C793" s="34"/>
      <c r="I793" s="8"/>
    </row>
    <row r="794">
      <c r="B794" s="34"/>
      <c r="C794" s="34"/>
      <c r="I794" s="8"/>
    </row>
    <row r="795">
      <c r="B795" s="34"/>
      <c r="C795" s="34"/>
      <c r="I795" s="8"/>
    </row>
    <row r="796">
      <c r="B796" s="34"/>
      <c r="C796" s="34"/>
      <c r="I796" s="8"/>
    </row>
    <row r="797">
      <c r="B797" s="34"/>
      <c r="C797" s="34"/>
      <c r="I797" s="8"/>
    </row>
    <row r="798">
      <c r="B798" s="34"/>
      <c r="C798" s="34"/>
      <c r="I798" s="8"/>
    </row>
    <row r="799">
      <c r="B799" s="34"/>
      <c r="C799" s="34"/>
      <c r="I799" s="8"/>
    </row>
    <row r="800">
      <c r="B800" s="34"/>
      <c r="C800" s="34"/>
      <c r="I800" s="8"/>
    </row>
    <row r="801">
      <c r="B801" s="34"/>
      <c r="C801" s="34"/>
      <c r="I801" s="8"/>
    </row>
    <row r="802">
      <c r="B802" s="34"/>
      <c r="C802" s="34"/>
      <c r="I802" s="8"/>
    </row>
    <row r="803">
      <c r="B803" s="34"/>
      <c r="C803" s="34"/>
      <c r="I803" s="8"/>
    </row>
    <row r="804">
      <c r="B804" s="34"/>
      <c r="C804" s="34"/>
      <c r="I804" s="8"/>
    </row>
    <row r="805">
      <c r="B805" s="34"/>
      <c r="C805" s="34"/>
      <c r="I805" s="8"/>
    </row>
    <row r="806">
      <c r="B806" s="34"/>
      <c r="C806" s="34"/>
      <c r="I806" s="8"/>
    </row>
    <row r="807">
      <c r="B807" s="34"/>
      <c r="C807" s="34"/>
      <c r="I807" s="8"/>
    </row>
    <row r="808">
      <c r="B808" s="34"/>
      <c r="C808" s="34"/>
      <c r="I808" s="8"/>
    </row>
    <row r="809">
      <c r="B809" s="34"/>
      <c r="C809" s="34"/>
      <c r="I809" s="8"/>
    </row>
    <row r="810">
      <c r="B810" s="34"/>
      <c r="C810" s="34"/>
      <c r="I810" s="8"/>
    </row>
    <row r="811">
      <c r="B811" s="34"/>
      <c r="C811" s="34"/>
      <c r="I811" s="8"/>
    </row>
    <row r="812">
      <c r="B812" s="34"/>
      <c r="C812" s="34"/>
      <c r="I812" s="8"/>
    </row>
    <row r="813">
      <c r="B813" s="34"/>
      <c r="C813" s="34"/>
      <c r="I813" s="8"/>
    </row>
    <row r="814">
      <c r="B814" s="34"/>
      <c r="C814" s="34"/>
      <c r="I814" s="8"/>
    </row>
    <row r="815">
      <c r="B815" s="34"/>
      <c r="C815" s="34"/>
      <c r="I815" s="8"/>
    </row>
    <row r="816">
      <c r="B816" s="34"/>
      <c r="C816" s="34"/>
      <c r="I816" s="8"/>
    </row>
    <row r="817">
      <c r="B817" s="34"/>
      <c r="C817" s="34"/>
      <c r="I817" s="8"/>
    </row>
    <row r="818">
      <c r="B818" s="34"/>
      <c r="C818" s="34"/>
      <c r="I818" s="8"/>
    </row>
    <row r="819">
      <c r="B819" s="34"/>
      <c r="C819" s="34"/>
      <c r="I819" s="8"/>
    </row>
    <row r="820">
      <c r="B820" s="34"/>
      <c r="C820" s="34"/>
      <c r="I820" s="8"/>
    </row>
    <row r="821">
      <c r="B821" s="34"/>
      <c r="C821" s="34"/>
      <c r="I821" s="8"/>
    </row>
    <row r="822">
      <c r="B822" s="34"/>
      <c r="C822" s="34"/>
      <c r="I822" s="8"/>
    </row>
    <row r="823">
      <c r="B823" s="34"/>
      <c r="C823" s="34"/>
      <c r="I823" s="8"/>
    </row>
    <row r="824">
      <c r="B824" s="34"/>
      <c r="C824" s="34"/>
      <c r="I824" s="8"/>
    </row>
    <row r="825">
      <c r="B825" s="34"/>
      <c r="C825" s="34"/>
      <c r="I825" s="8"/>
    </row>
    <row r="826">
      <c r="B826" s="34"/>
      <c r="C826" s="34"/>
      <c r="I826" s="8"/>
    </row>
    <row r="827">
      <c r="B827" s="34"/>
      <c r="C827" s="34"/>
      <c r="I827" s="8"/>
    </row>
    <row r="828">
      <c r="B828" s="34"/>
      <c r="C828" s="34"/>
      <c r="I828" s="8"/>
    </row>
    <row r="829">
      <c r="B829" s="34"/>
      <c r="C829" s="34"/>
      <c r="I829" s="8"/>
    </row>
    <row r="830">
      <c r="B830" s="34"/>
      <c r="C830" s="34"/>
      <c r="I830" s="8"/>
    </row>
    <row r="831">
      <c r="B831" s="34"/>
      <c r="C831" s="34"/>
      <c r="I831" s="8"/>
    </row>
    <row r="832">
      <c r="B832" s="34"/>
      <c r="C832" s="34"/>
      <c r="I832" s="8"/>
    </row>
    <row r="833">
      <c r="B833" s="34"/>
      <c r="C833" s="34"/>
      <c r="I833" s="8"/>
    </row>
    <row r="834">
      <c r="B834" s="34"/>
      <c r="C834" s="34"/>
      <c r="I834" s="8"/>
    </row>
    <row r="835">
      <c r="B835" s="34"/>
      <c r="C835" s="34"/>
      <c r="I835" s="8"/>
    </row>
    <row r="836">
      <c r="B836" s="34"/>
      <c r="C836" s="34"/>
      <c r="I836" s="8"/>
    </row>
    <row r="837">
      <c r="B837" s="34"/>
      <c r="C837" s="34"/>
      <c r="I837" s="8"/>
    </row>
    <row r="838">
      <c r="B838" s="34"/>
      <c r="C838" s="34"/>
      <c r="I838" s="8"/>
    </row>
    <row r="839">
      <c r="B839" s="34"/>
      <c r="C839" s="34"/>
      <c r="I839" s="8"/>
    </row>
    <row r="840">
      <c r="B840" s="34"/>
      <c r="C840" s="34"/>
      <c r="I840" s="8"/>
    </row>
    <row r="841">
      <c r="B841" s="34"/>
      <c r="C841" s="34"/>
      <c r="I841" s="8"/>
    </row>
    <row r="842">
      <c r="B842" s="34"/>
      <c r="C842" s="34"/>
      <c r="I842" s="8"/>
    </row>
    <row r="843">
      <c r="B843" s="34"/>
      <c r="C843" s="34"/>
      <c r="I843" s="8"/>
    </row>
    <row r="844">
      <c r="B844" s="34"/>
      <c r="C844" s="34"/>
      <c r="I844" s="8"/>
    </row>
    <row r="845">
      <c r="B845" s="34"/>
      <c r="C845" s="34"/>
      <c r="I845" s="8"/>
    </row>
    <row r="846">
      <c r="B846" s="34"/>
      <c r="C846" s="34"/>
      <c r="I846" s="8"/>
    </row>
    <row r="847">
      <c r="B847" s="34"/>
      <c r="C847" s="34"/>
      <c r="I847" s="8"/>
    </row>
    <row r="848">
      <c r="B848" s="34"/>
      <c r="C848" s="34"/>
      <c r="I848" s="8"/>
    </row>
    <row r="849">
      <c r="B849" s="34"/>
      <c r="C849" s="34"/>
      <c r="I849" s="8"/>
    </row>
    <row r="850">
      <c r="B850" s="34"/>
      <c r="C850" s="34"/>
      <c r="I850" s="8"/>
    </row>
    <row r="851">
      <c r="B851" s="34"/>
      <c r="C851" s="34"/>
      <c r="I851" s="8"/>
    </row>
    <row r="852">
      <c r="B852" s="34"/>
      <c r="C852" s="34"/>
      <c r="I852" s="8"/>
    </row>
    <row r="853">
      <c r="B853" s="34"/>
      <c r="C853" s="34"/>
      <c r="I853" s="8"/>
    </row>
    <row r="854">
      <c r="B854" s="34"/>
      <c r="C854" s="34"/>
      <c r="I854" s="8"/>
    </row>
    <row r="855">
      <c r="B855" s="34"/>
      <c r="C855" s="34"/>
      <c r="I855" s="8"/>
    </row>
    <row r="856">
      <c r="B856" s="34"/>
      <c r="C856" s="34"/>
      <c r="I856" s="8"/>
    </row>
    <row r="857">
      <c r="B857" s="34"/>
      <c r="C857" s="34"/>
      <c r="I857" s="8"/>
    </row>
    <row r="858">
      <c r="B858" s="34"/>
      <c r="C858" s="34"/>
      <c r="I858" s="8"/>
    </row>
    <row r="859">
      <c r="B859" s="34"/>
      <c r="C859" s="34"/>
      <c r="I859" s="8"/>
    </row>
    <row r="860">
      <c r="B860" s="34"/>
      <c r="C860" s="34"/>
      <c r="I860" s="8"/>
    </row>
    <row r="861">
      <c r="B861" s="34"/>
      <c r="C861" s="34"/>
      <c r="I861" s="8"/>
    </row>
    <row r="862">
      <c r="B862" s="34"/>
      <c r="C862" s="34"/>
      <c r="I862" s="8"/>
    </row>
    <row r="863">
      <c r="B863" s="34"/>
      <c r="C863" s="34"/>
      <c r="I863" s="8"/>
    </row>
    <row r="864">
      <c r="B864" s="34"/>
      <c r="C864" s="34"/>
      <c r="I864" s="8"/>
    </row>
    <row r="865">
      <c r="B865" s="34"/>
      <c r="C865" s="34"/>
      <c r="I865" s="8"/>
    </row>
    <row r="866">
      <c r="B866" s="34"/>
      <c r="C866" s="34"/>
      <c r="I866" s="8"/>
    </row>
    <row r="867">
      <c r="B867" s="34"/>
      <c r="C867" s="34"/>
      <c r="I867" s="8"/>
    </row>
    <row r="868">
      <c r="B868" s="34"/>
      <c r="C868" s="34"/>
      <c r="I868" s="8"/>
    </row>
    <row r="869">
      <c r="B869" s="34"/>
      <c r="C869" s="34"/>
      <c r="I869" s="8"/>
    </row>
    <row r="870">
      <c r="B870" s="34"/>
      <c r="C870" s="34"/>
      <c r="I870" s="8"/>
    </row>
    <row r="871">
      <c r="B871" s="34"/>
      <c r="C871" s="34"/>
      <c r="I871" s="8"/>
    </row>
    <row r="872">
      <c r="B872" s="34"/>
      <c r="C872" s="34"/>
      <c r="I872" s="8"/>
    </row>
    <row r="873">
      <c r="B873" s="34"/>
      <c r="C873" s="34"/>
      <c r="I873" s="8"/>
    </row>
    <row r="874">
      <c r="B874" s="34"/>
      <c r="C874" s="34"/>
      <c r="I874" s="8"/>
    </row>
    <row r="875">
      <c r="B875" s="34"/>
      <c r="C875" s="34"/>
      <c r="I875" s="8"/>
    </row>
    <row r="876">
      <c r="B876" s="34"/>
      <c r="C876" s="34"/>
      <c r="I876" s="8"/>
    </row>
    <row r="877">
      <c r="B877" s="34"/>
      <c r="C877" s="34"/>
      <c r="I877" s="8"/>
    </row>
    <row r="878">
      <c r="B878" s="34"/>
      <c r="C878" s="34"/>
      <c r="I878" s="8"/>
    </row>
    <row r="879">
      <c r="B879" s="34"/>
      <c r="C879" s="34"/>
      <c r="I879" s="8"/>
    </row>
    <row r="880">
      <c r="B880" s="34"/>
      <c r="C880" s="34"/>
      <c r="I880" s="8"/>
    </row>
    <row r="881">
      <c r="B881" s="34"/>
      <c r="C881" s="34"/>
      <c r="I881" s="8"/>
    </row>
    <row r="882">
      <c r="B882" s="34"/>
      <c r="C882" s="34"/>
      <c r="I882" s="8"/>
    </row>
    <row r="883">
      <c r="B883" s="34"/>
      <c r="C883" s="34"/>
      <c r="I883" s="8"/>
    </row>
    <row r="884">
      <c r="B884" s="34"/>
      <c r="C884" s="34"/>
      <c r="I884" s="8"/>
    </row>
    <row r="885">
      <c r="B885" s="34"/>
      <c r="C885" s="34"/>
      <c r="I885" s="8"/>
    </row>
    <row r="886">
      <c r="B886" s="34"/>
      <c r="C886" s="34"/>
      <c r="I886" s="8"/>
    </row>
    <row r="887">
      <c r="B887" s="34"/>
      <c r="C887" s="34"/>
      <c r="I887" s="8"/>
    </row>
    <row r="888">
      <c r="B888" s="34"/>
      <c r="C888" s="34"/>
      <c r="I888" s="8"/>
    </row>
    <row r="889">
      <c r="B889" s="34"/>
      <c r="C889" s="34"/>
      <c r="I889" s="8"/>
    </row>
    <row r="890">
      <c r="B890" s="34"/>
      <c r="C890" s="34"/>
      <c r="I890" s="8"/>
    </row>
    <row r="891">
      <c r="B891" s="34"/>
      <c r="C891" s="34"/>
      <c r="I891" s="8"/>
    </row>
    <row r="892">
      <c r="B892" s="34"/>
      <c r="C892" s="34"/>
      <c r="I892" s="8"/>
    </row>
    <row r="893">
      <c r="B893" s="34"/>
      <c r="C893" s="34"/>
      <c r="I893" s="8"/>
    </row>
    <row r="894">
      <c r="B894" s="34"/>
      <c r="C894" s="34"/>
      <c r="I894" s="8"/>
    </row>
    <row r="895">
      <c r="B895" s="34"/>
      <c r="C895" s="34"/>
      <c r="I895" s="8"/>
    </row>
    <row r="896">
      <c r="B896" s="34"/>
      <c r="C896" s="34"/>
      <c r="I896" s="8"/>
    </row>
    <row r="897">
      <c r="B897" s="34"/>
      <c r="C897" s="34"/>
      <c r="I897" s="8"/>
    </row>
    <row r="898">
      <c r="B898" s="34"/>
      <c r="C898" s="34"/>
      <c r="I898" s="8"/>
    </row>
    <row r="899">
      <c r="B899" s="34"/>
      <c r="C899" s="34"/>
      <c r="I899" s="8"/>
    </row>
    <row r="900">
      <c r="B900" s="34"/>
      <c r="C900" s="34"/>
      <c r="I900" s="8"/>
    </row>
    <row r="901">
      <c r="B901" s="34"/>
      <c r="C901" s="34"/>
      <c r="I901" s="8"/>
    </row>
    <row r="902">
      <c r="B902" s="34"/>
      <c r="C902" s="34"/>
      <c r="I902" s="8"/>
    </row>
    <row r="903">
      <c r="B903" s="34"/>
      <c r="C903" s="34"/>
      <c r="I903" s="8"/>
    </row>
    <row r="904">
      <c r="B904" s="34"/>
      <c r="C904" s="34"/>
      <c r="I904" s="8"/>
    </row>
    <row r="905">
      <c r="B905" s="34"/>
      <c r="C905" s="34"/>
      <c r="I905" s="8"/>
    </row>
    <row r="906">
      <c r="B906" s="34"/>
      <c r="C906" s="34"/>
      <c r="I906" s="8"/>
    </row>
    <row r="907">
      <c r="B907" s="34"/>
      <c r="C907" s="34"/>
      <c r="I907" s="8"/>
    </row>
    <row r="908">
      <c r="B908" s="34"/>
      <c r="C908" s="34"/>
      <c r="I908" s="8"/>
    </row>
    <row r="909">
      <c r="B909" s="34"/>
      <c r="C909" s="34"/>
      <c r="I909" s="8"/>
    </row>
    <row r="910">
      <c r="B910" s="34"/>
      <c r="C910" s="34"/>
      <c r="I910" s="8"/>
    </row>
    <row r="911">
      <c r="B911" s="34"/>
      <c r="C911" s="34"/>
      <c r="I911" s="8"/>
    </row>
    <row r="912">
      <c r="B912" s="34"/>
      <c r="C912" s="34"/>
      <c r="I912" s="8"/>
    </row>
    <row r="913">
      <c r="B913" s="34"/>
      <c r="C913" s="34"/>
      <c r="I913" s="8"/>
    </row>
    <row r="914">
      <c r="B914" s="34"/>
      <c r="C914" s="34"/>
      <c r="I914" s="8"/>
    </row>
    <row r="915">
      <c r="B915" s="34"/>
      <c r="C915" s="34"/>
      <c r="I915" s="8"/>
    </row>
    <row r="916">
      <c r="B916" s="34"/>
      <c r="C916" s="34"/>
      <c r="I916" s="8"/>
    </row>
    <row r="917">
      <c r="B917" s="34"/>
      <c r="C917" s="34"/>
      <c r="I917" s="8"/>
    </row>
    <row r="918">
      <c r="B918" s="34"/>
      <c r="C918" s="34"/>
      <c r="I918" s="8"/>
    </row>
    <row r="919">
      <c r="B919" s="34"/>
      <c r="C919" s="34"/>
      <c r="I919" s="8"/>
    </row>
    <row r="920">
      <c r="B920" s="34"/>
      <c r="C920" s="34"/>
      <c r="I920" s="8"/>
    </row>
    <row r="921">
      <c r="B921" s="34"/>
      <c r="C921" s="34"/>
      <c r="I921" s="8"/>
    </row>
    <row r="922">
      <c r="B922" s="34"/>
      <c r="C922" s="34"/>
      <c r="I922" s="8"/>
    </row>
    <row r="923">
      <c r="B923" s="34"/>
      <c r="C923" s="34"/>
      <c r="I923" s="8"/>
    </row>
    <row r="924">
      <c r="B924" s="34"/>
      <c r="C924" s="34"/>
      <c r="I924" s="8"/>
    </row>
    <row r="925">
      <c r="B925" s="34"/>
      <c r="C925" s="34"/>
      <c r="I925" s="8"/>
    </row>
    <row r="926">
      <c r="B926" s="34"/>
      <c r="C926" s="34"/>
      <c r="I926" s="8"/>
    </row>
    <row r="927">
      <c r="B927" s="34"/>
      <c r="C927" s="34"/>
      <c r="I927" s="8"/>
    </row>
    <row r="928">
      <c r="B928" s="34"/>
      <c r="C928" s="34"/>
      <c r="I928" s="8"/>
    </row>
    <row r="929">
      <c r="B929" s="34"/>
      <c r="C929" s="34"/>
      <c r="I929" s="8"/>
    </row>
    <row r="930">
      <c r="B930" s="34"/>
      <c r="C930" s="34"/>
      <c r="I930" s="8"/>
    </row>
    <row r="931">
      <c r="B931" s="34"/>
      <c r="C931" s="34"/>
      <c r="I931" s="8"/>
    </row>
    <row r="932">
      <c r="B932" s="34"/>
      <c r="C932" s="34"/>
      <c r="I932" s="8"/>
    </row>
    <row r="933">
      <c r="B933" s="34"/>
      <c r="C933" s="34"/>
      <c r="I933" s="8"/>
    </row>
    <row r="934">
      <c r="B934" s="34"/>
      <c r="C934" s="34"/>
      <c r="I934" s="8"/>
    </row>
    <row r="935">
      <c r="B935" s="34"/>
      <c r="C935" s="34"/>
      <c r="I935" s="8"/>
    </row>
    <row r="936">
      <c r="B936" s="34"/>
      <c r="C936" s="34"/>
      <c r="I936" s="8"/>
    </row>
    <row r="937">
      <c r="B937" s="34"/>
      <c r="C937" s="34"/>
      <c r="I937" s="8"/>
    </row>
    <row r="938">
      <c r="B938" s="34"/>
      <c r="C938" s="34"/>
      <c r="I938" s="8"/>
    </row>
    <row r="939">
      <c r="B939" s="34"/>
      <c r="C939" s="34"/>
      <c r="I939" s="8"/>
    </row>
    <row r="940">
      <c r="B940" s="34"/>
      <c r="C940" s="34"/>
      <c r="I940" s="8"/>
    </row>
    <row r="941">
      <c r="B941" s="34"/>
      <c r="C941" s="34"/>
      <c r="I941" s="8"/>
    </row>
    <row r="942">
      <c r="B942" s="34"/>
      <c r="C942" s="34"/>
      <c r="I942" s="8"/>
    </row>
    <row r="943">
      <c r="B943" s="34"/>
      <c r="C943" s="34"/>
      <c r="I943" s="8"/>
    </row>
    <row r="944">
      <c r="B944" s="34"/>
      <c r="C944" s="34"/>
      <c r="I944" s="8"/>
    </row>
    <row r="945">
      <c r="B945" s="34"/>
      <c r="C945" s="34"/>
      <c r="I945" s="8"/>
    </row>
    <row r="946">
      <c r="B946" s="34"/>
      <c r="C946" s="34"/>
      <c r="I946" s="8"/>
    </row>
    <row r="947">
      <c r="B947" s="34"/>
      <c r="C947" s="34"/>
      <c r="I947" s="8"/>
    </row>
    <row r="948">
      <c r="B948" s="34"/>
      <c r="C948" s="34"/>
      <c r="I948" s="8"/>
    </row>
    <row r="949">
      <c r="B949" s="34"/>
      <c r="C949" s="34"/>
      <c r="I949" s="8"/>
    </row>
    <row r="950">
      <c r="B950" s="34"/>
      <c r="C950" s="34"/>
      <c r="I950" s="8"/>
    </row>
    <row r="951">
      <c r="B951" s="34"/>
      <c r="C951" s="34"/>
      <c r="I951" s="8"/>
    </row>
    <row r="952">
      <c r="B952" s="34"/>
      <c r="C952" s="34"/>
      <c r="I952" s="8"/>
    </row>
    <row r="953">
      <c r="B953" s="34"/>
      <c r="C953" s="34"/>
      <c r="I953" s="8"/>
    </row>
    <row r="954">
      <c r="B954" s="34"/>
      <c r="C954" s="34"/>
      <c r="I954" s="8"/>
    </row>
    <row r="955">
      <c r="B955" s="34"/>
      <c r="C955" s="34"/>
      <c r="I955" s="8"/>
    </row>
    <row r="956">
      <c r="B956" s="34"/>
      <c r="C956" s="34"/>
      <c r="I956" s="8"/>
    </row>
    <row r="957">
      <c r="B957" s="34"/>
      <c r="C957" s="34"/>
      <c r="I957" s="8"/>
    </row>
    <row r="958">
      <c r="B958" s="34"/>
      <c r="C958" s="34"/>
      <c r="I958" s="8"/>
    </row>
    <row r="959">
      <c r="B959" s="34"/>
      <c r="C959" s="34"/>
      <c r="I959" s="8"/>
    </row>
    <row r="960">
      <c r="B960" s="34"/>
      <c r="C960" s="34"/>
      <c r="I960" s="8"/>
    </row>
    <row r="961">
      <c r="B961" s="34"/>
      <c r="C961" s="34"/>
      <c r="I961" s="8"/>
    </row>
    <row r="962">
      <c r="B962" s="34"/>
      <c r="C962" s="34"/>
      <c r="I962" s="8"/>
    </row>
    <row r="963">
      <c r="B963" s="34"/>
      <c r="C963" s="34"/>
      <c r="I963" s="8"/>
    </row>
    <row r="964">
      <c r="B964" s="34"/>
      <c r="C964" s="34"/>
      <c r="I964" s="8"/>
    </row>
    <row r="965">
      <c r="B965" s="34"/>
      <c r="C965" s="34"/>
      <c r="I965" s="8"/>
    </row>
    <row r="966">
      <c r="B966" s="34"/>
      <c r="C966" s="34"/>
      <c r="I966" s="8"/>
    </row>
    <row r="967">
      <c r="B967" s="34"/>
      <c r="C967" s="34"/>
      <c r="I967" s="8"/>
    </row>
    <row r="968">
      <c r="B968" s="34"/>
      <c r="C968" s="34"/>
      <c r="I968" s="8"/>
    </row>
    <row r="969">
      <c r="B969" s="34"/>
      <c r="C969" s="34"/>
      <c r="I969" s="8"/>
    </row>
    <row r="970">
      <c r="B970" s="34"/>
      <c r="C970" s="34"/>
      <c r="I970" s="8"/>
    </row>
    <row r="971">
      <c r="B971" s="34"/>
      <c r="C971" s="34"/>
      <c r="I971" s="8"/>
    </row>
    <row r="972">
      <c r="B972" s="34"/>
      <c r="C972" s="34"/>
      <c r="I972" s="8"/>
    </row>
    <row r="973">
      <c r="B973" s="34"/>
      <c r="C973" s="34"/>
      <c r="I973" s="8"/>
    </row>
    <row r="974">
      <c r="B974" s="34"/>
      <c r="C974" s="34"/>
      <c r="I974" s="8"/>
    </row>
    <row r="975">
      <c r="B975" s="34"/>
      <c r="C975" s="34"/>
      <c r="I975" s="8"/>
    </row>
    <row r="976">
      <c r="B976" s="34"/>
      <c r="C976" s="34"/>
      <c r="I976" s="8"/>
    </row>
    <row r="977">
      <c r="B977" s="34"/>
      <c r="C977" s="34"/>
      <c r="I977" s="8"/>
    </row>
    <row r="978">
      <c r="B978" s="34"/>
      <c r="C978" s="34"/>
      <c r="I978" s="8"/>
    </row>
    <row r="979">
      <c r="B979" s="34"/>
      <c r="C979" s="34"/>
      <c r="I979" s="8"/>
    </row>
    <row r="980">
      <c r="B980" s="34"/>
      <c r="C980" s="34"/>
      <c r="I980" s="8"/>
    </row>
    <row r="981">
      <c r="B981" s="34"/>
      <c r="C981" s="34"/>
      <c r="I981" s="8"/>
    </row>
    <row r="982">
      <c r="B982" s="34"/>
      <c r="C982" s="34"/>
      <c r="I982" s="8"/>
    </row>
    <row r="983">
      <c r="B983" s="34"/>
      <c r="C983" s="34"/>
      <c r="I983" s="8"/>
    </row>
    <row r="984">
      <c r="B984" s="34"/>
      <c r="C984" s="34"/>
      <c r="I984" s="8"/>
    </row>
    <row r="985">
      <c r="B985" s="34"/>
      <c r="C985" s="34"/>
      <c r="I985" s="8"/>
    </row>
    <row r="986">
      <c r="B986" s="34"/>
      <c r="C986" s="34"/>
      <c r="I986" s="8"/>
    </row>
    <row r="987">
      <c r="B987" s="34"/>
      <c r="C987" s="34"/>
      <c r="I987" s="8"/>
    </row>
    <row r="988">
      <c r="B988" s="34"/>
      <c r="C988" s="34"/>
      <c r="I988" s="8"/>
    </row>
    <row r="989">
      <c r="B989" s="34"/>
      <c r="C989" s="34"/>
      <c r="I989" s="8"/>
    </row>
    <row r="990">
      <c r="B990" s="34"/>
      <c r="C990" s="34"/>
      <c r="I990" s="8"/>
    </row>
    <row r="991">
      <c r="B991" s="34"/>
      <c r="C991" s="34"/>
      <c r="I991" s="8"/>
    </row>
    <row r="992">
      <c r="B992" s="34"/>
      <c r="C992" s="34"/>
      <c r="I992" s="8"/>
    </row>
    <row r="993">
      <c r="B993" s="34"/>
      <c r="C993" s="34"/>
      <c r="I993" s="8"/>
    </row>
    <row r="994">
      <c r="B994" s="34"/>
      <c r="C994" s="34"/>
      <c r="I994" s="8"/>
    </row>
    <row r="995">
      <c r="B995" s="34"/>
      <c r="C995" s="34"/>
      <c r="I995" s="8"/>
    </row>
    <row r="996">
      <c r="B996" s="34"/>
      <c r="C996" s="34"/>
      <c r="I996" s="8"/>
    </row>
    <row r="997">
      <c r="B997" s="34"/>
      <c r="C997" s="34"/>
      <c r="I997" s="8"/>
    </row>
    <row r="998">
      <c r="B998" s="34"/>
      <c r="C998" s="34"/>
      <c r="I998" s="8"/>
    </row>
  </sheetData>
  <mergeCells count="9">
    <mergeCell ref="A41:A45"/>
    <mergeCell ref="A46:A50"/>
    <mergeCell ref="A4:A8"/>
    <mergeCell ref="A9:A15"/>
    <mergeCell ref="A16:A20"/>
    <mergeCell ref="A21:A25"/>
    <mergeCell ref="A26:A30"/>
    <mergeCell ref="A31:A35"/>
    <mergeCell ref="A36:A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2" max="4" width="4.29"/>
    <col customWidth="1" min="5" max="5" width="5.14"/>
    <col customWidth="1" min="6" max="101" width="5.29"/>
  </cols>
  <sheetData>
    <row r="1">
      <c r="A1" s="13" t="s">
        <v>93</v>
      </c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>
        <v>11.0</v>
      </c>
      <c r="M1" s="4">
        <v>12.0</v>
      </c>
      <c r="N1" s="4">
        <v>13.0</v>
      </c>
      <c r="O1" s="4">
        <v>14.0</v>
      </c>
      <c r="P1" s="4">
        <v>15.0</v>
      </c>
      <c r="Q1" s="4">
        <v>16.0</v>
      </c>
      <c r="R1" s="4">
        <v>17.0</v>
      </c>
      <c r="S1" s="4">
        <v>18.0</v>
      </c>
      <c r="T1" s="4">
        <v>19.0</v>
      </c>
      <c r="U1" s="4">
        <v>20.0</v>
      </c>
      <c r="V1" s="4">
        <v>21.0</v>
      </c>
      <c r="W1" s="4">
        <v>22.0</v>
      </c>
      <c r="X1" s="4">
        <v>23.0</v>
      </c>
      <c r="Y1" s="4">
        <v>24.0</v>
      </c>
      <c r="Z1" s="4">
        <v>25.0</v>
      </c>
      <c r="AA1" s="4">
        <v>26.0</v>
      </c>
      <c r="AB1" s="4">
        <v>27.0</v>
      </c>
      <c r="AC1" s="4">
        <v>28.0</v>
      </c>
      <c r="AD1" s="4">
        <v>29.0</v>
      </c>
      <c r="AE1" s="4">
        <v>30.0</v>
      </c>
      <c r="AF1" s="4">
        <v>31.0</v>
      </c>
      <c r="AG1" s="4">
        <v>32.0</v>
      </c>
      <c r="AH1" s="4">
        <v>33.0</v>
      </c>
      <c r="AI1" s="4">
        <v>34.0</v>
      </c>
      <c r="AJ1" s="4">
        <v>35.0</v>
      </c>
      <c r="AK1" s="4">
        <v>36.0</v>
      </c>
      <c r="AL1" s="4">
        <v>37.0</v>
      </c>
      <c r="AM1" s="4">
        <v>38.0</v>
      </c>
      <c r="AN1" s="4">
        <v>39.0</v>
      </c>
      <c r="AO1" s="4">
        <v>40.0</v>
      </c>
      <c r="AP1" s="4">
        <v>41.0</v>
      </c>
      <c r="AQ1" s="4">
        <v>42.0</v>
      </c>
      <c r="AR1" s="4">
        <v>43.0</v>
      </c>
      <c r="AS1" s="4">
        <v>44.0</v>
      </c>
      <c r="AT1" s="4">
        <v>45.0</v>
      </c>
      <c r="AU1" s="4">
        <v>46.0</v>
      </c>
      <c r="AV1" s="4">
        <v>47.0</v>
      </c>
      <c r="AW1" s="4">
        <v>48.0</v>
      </c>
      <c r="AX1" s="4">
        <v>49.0</v>
      </c>
      <c r="AY1" s="4">
        <v>50.0</v>
      </c>
      <c r="AZ1" s="4">
        <v>51.0</v>
      </c>
      <c r="BA1" s="4">
        <v>52.0</v>
      </c>
      <c r="BB1" s="4">
        <v>53.0</v>
      </c>
      <c r="BC1" s="4">
        <v>54.0</v>
      </c>
      <c r="BD1" s="4">
        <v>55.0</v>
      </c>
      <c r="BE1" s="4">
        <v>56.0</v>
      </c>
      <c r="BF1" s="4">
        <v>57.0</v>
      </c>
      <c r="BG1" s="4">
        <v>58.0</v>
      </c>
      <c r="BH1" s="4">
        <v>59.0</v>
      </c>
      <c r="BI1" s="4">
        <v>60.0</v>
      </c>
      <c r="BJ1" s="4">
        <v>61.0</v>
      </c>
      <c r="BK1" s="4">
        <v>62.0</v>
      </c>
      <c r="BL1" s="4">
        <v>63.0</v>
      </c>
      <c r="BM1" s="4">
        <v>64.0</v>
      </c>
      <c r="BN1" s="4">
        <v>65.0</v>
      </c>
      <c r="BO1" s="4">
        <v>66.0</v>
      </c>
      <c r="BP1" s="4">
        <v>67.0</v>
      </c>
      <c r="BQ1" s="4">
        <v>68.0</v>
      </c>
      <c r="BR1" s="4">
        <v>69.0</v>
      </c>
      <c r="BS1" s="4">
        <v>70.0</v>
      </c>
      <c r="BT1" s="4">
        <v>71.0</v>
      </c>
      <c r="BU1" s="4">
        <v>72.0</v>
      </c>
      <c r="BV1" s="4">
        <v>73.0</v>
      </c>
      <c r="BW1" s="4">
        <v>74.0</v>
      </c>
      <c r="BX1" s="4">
        <v>75.0</v>
      </c>
      <c r="BY1" s="4">
        <v>76.0</v>
      </c>
      <c r="BZ1" s="4">
        <v>77.0</v>
      </c>
      <c r="CA1" s="4">
        <v>78.0</v>
      </c>
      <c r="CB1" s="4">
        <v>79.0</v>
      </c>
      <c r="CC1" s="4">
        <v>80.0</v>
      </c>
      <c r="CD1" s="4">
        <v>81.0</v>
      </c>
      <c r="CE1" s="4">
        <v>82.0</v>
      </c>
      <c r="CF1" s="4">
        <v>83.0</v>
      </c>
      <c r="CG1" s="4">
        <v>84.0</v>
      </c>
      <c r="CH1" s="4">
        <v>85.0</v>
      </c>
      <c r="CI1" s="4">
        <v>86.0</v>
      </c>
      <c r="CJ1" s="4">
        <v>87.0</v>
      </c>
      <c r="CK1" s="4">
        <v>88.0</v>
      </c>
      <c r="CL1" s="4">
        <v>89.0</v>
      </c>
      <c r="CM1" s="4">
        <v>90.0</v>
      </c>
      <c r="CN1" s="4">
        <v>91.0</v>
      </c>
      <c r="CO1" s="4">
        <v>92.0</v>
      </c>
      <c r="CP1" s="4">
        <v>93.0</v>
      </c>
      <c r="CQ1" s="4">
        <v>94.0</v>
      </c>
      <c r="CR1" s="4">
        <v>95.0</v>
      </c>
      <c r="CS1" s="4">
        <v>96.0</v>
      </c>
      <c r="CT1" s="4">
        <v>97.0</v>
      </c>
      <c r="CU1" s="4">
        <v>98.0</v>
      </c>
      <c r="CV1" s="4">
        <v>99.0</v>
      </c>
      <c r="CW1" s="4">
        <v>100.0</v>
      </c>
    </row>
    <row r="2">
      <c r="A2" s="13"/>
    </row>
    <row r="3">
      <c r="A3" s="13" t="s">
        <v>94</v>
      </c>
      <c r="B3">
        <f t="shared" ref="B3:CW3" si="1">SUM(B4:B103)</f>
        <v>1170</v>
      </c>
      <c r="C3">
        <f t="shared" si="1"/>
        <v>2324</v>
      </c>
      <c r="D3">
        <f t="shared" si="1"/>
        <v>6118</v>
      </c>
      <c r="E3">
        <f t="shared" si="1"/>
        <v>9680</v>
      </c>
      <c r="F3">
        <f t="shared" si="1"/>
        <v>12978</v>
      </c>
      <c r="G3">
        <f t="shared" si="1"/>
        <v>16679</v>
      </c>
      <c r="H3">
        <f t="shared" si="1"/>
        <v>19930</v>
      </c>
      <c r="I3">
        <f t="shared" si="1"/>
        <v>23167</v>
      </c>
      <c r="J3">
        <f t="shared" si="1"/>
        <v>26365</v>
      </c>
      <c r="K3">
        <f t="shared" si="1"/>
        <v>29623</v>
      </c>
      <c r="L3">
        <f t="shared" si="1"/>
        <v>32444</v>
      </c>
      <c r="M3">
        <f t="shared" si="1"/>
        <v>35524</v>
      </c>
      <c r="N3">
        <f t="shared" si="1"/>
        <v>38572</v>
      </c>
      <c r="O3">
        <f t="shared" si="1"/>
        <v>41246</v>
      </c>
      <c r="P3">
        <f t="shared" si="1"/>
        <v>44175</v>
      </c>
      <c r="Q3">
        <f t="shared" si="1"/>
        <v>46820</v>
      </c>
      <c r="R3">
        <f t="shared" si="1"/>
        <v>49557</v>
      </c>
      <c r="S3">
        <f t="shared" si="1"/>
        <v>52257</v>
      </c>
      <c r="T3">
        <f t="shared" si="1"/>
        <v>54583</v>
      </c>
      <c r="U3">
        <f t="shared" si="1"/>
        <v>57183</v>
      </c>
      <c r="V3">
        <f t="shared" si="1"/>
        <v>59684</v>
      </c>
      <c r="W3">
        <f t="shared" si="1"/>
        <v>62144</v>
      </c>
      <c r="X3">
        <f t="shared" si="1"/>
        <v>64637</v>
      </c>
      <c r="Y3">
        <f t="shared" si="1"/>
        <v>67062</v>
      </c>
      <c r="Z3">
        <f t="shared" si="1"/>
        <v>69257</v>
      </c>
      <c r="AA3">
        <f t="shared" si="1"/>
        <v>71563</v>
      </c>
      <c r="AB3">
        <f t="shared" si="1"/>
        <v>73900</v>
      </c>
      <c r="AC3">
        <f t="shared" si="1"/>
        <v>75824</v>
      </c>
      <c r="AD3">
        <f t="shared" si="1"/>
        <v>78023</v>
      </c>
      <c r="AE3">
        <f t="shared" si="1"/>
        <v>80315</v>
      </c>
      <c r="AF3">
        <f t="shared" si="1"/>
        <v>82420</v>
      </c>
      <c r="AG3">
        <f t="shared" si="1"/>
        <v>84728</v>
      </c>
      <c r="AH3">
        <f t="shared" si="1"/>
        <v>86847</v>
      </c>
      <c r="AI3">
        <f t="shared" si="1"/>
        <v>88579</v>
      </c>
      <c r="AJ3">
        <f t="shared" si="1"/>
        <v>90468</v>
      </c>
      <c r="AK3">
        <f t="shared" si="1"/>
        <v>92543</v>
      </c>
      <c r="AL3">
        <f t="shared" si="1"/>
        <v>94577</v>
      </c>
      <c r="AM3">
        <f t="shared" si="1"/>
        <v>96498</v>
      </c>
      <c r="AN3">
        <f t="shared" si="1"/>
        <v>98315</v>
      </c>
      <c r="AO3">
        <f t="shared" si="1"/>
        <v>100309</v>
      </c>
      <c r="AP3">
        <f t="shared" si="1"/>
        <v>102273</v>
      </c>
      <c r="AQ3">
        <f t="shared" si="1"/>
        <v>104232</v>
      </c>
      <c r="AR3">
        <f t="shared" si="1"/>
        <v>105835</v>
      </c>
      <c r="AS3">
        <f t="shared" si="1"/>
        <v>107417</v>
      </c>
      <c r="AT3">
        <f t="shared" si="1"/>
        <v>109466</v>
      </c>
      <c r="AU3">
        <f t="shared" si="1"/>
        <v>111062</v>
      </c>
      <c r="AV3">
        <f t="shared" si="1"/>
        <v>112838</v>
      </c>
      <c r="AW3">
        <f t="shared" si="1"/>
        <v>114763</v>
      </c>
      <c r="AX3">
        <f t="shared" si="1"/>
        <v>116291</v>
      </c>
      <c r="AY3">
        <f t="shared" si="1"/>
        <v>118246</v>
      </c>
      <c r="AZ3">
        <f t="shared" si="1"/>
        <v>119896</v>
      </c>
      <c r="BA3">
        <f t="shared" si="1"/>
        <v>121336</v>
      </c>
      <c r="BB3">
        <f t="shared" si="1"/>
        <v>122950</v>
      </c>
      <c r="BC3">
        <f t="shared" si="1"/>
        <v>124414</v>
      </c>
      <c r="BD3">
        <f t="shared" si="1"/>
        <v>126016</v>
      </c>
      <c r="BE3">
        <f t="shared" si="1"/>
        <v>127611</v>
      </c>
      <c r="BF3">
        <f t="shared" si="1"/>
        <v>129320</v>
      </c>
      <c r="BG3">
        <f t="shared" si="1"/>
        <v>130899</v>
      </c>
      <c r="BH3">
        <f t="shared" si="1"/>
        <v>132437</v>
      </c>
      <c r="BI3">
        <f t="shared" si="1"/>
        <v>134052</v>
      </c>
      <c r="BJ3">
        <f t="shared" si="1"/>
        <v>135431</v>
      </c>
      <c r="BK3">
        <f t="shared" si="1"/>
        <v>136950</v>
      </c>
      <c r="BL3">
        <f t="shared" si="1"/>
        <v>138357</v>
      </c>
      <c r="BM3">
        <f t="shared" si="1"/>
        <v>139650</v>
      </c>
      <c r="BN3">
        <f t="shared" si="1"/>
        <v>141232</v>
      </c>
      <c r="BO3">
        <f t="shared" si="1"/>
        <v>142911</v>
      </c>
      <c r="BP3">
        <f t="shared" si="1"/>
        <v>144358</v>
      </c>
      <c r="BQ3">
        <f t="shared" si="1"/>
        <v>145853</v>
      </c>
      <c r="BR3">
        <f t="shared" si="1"/>
        <v>147466</v>
      </c>
      <c r="BS3">
        <f t="shared" si="1"/>
        <v>148779</v>
      </c>
      <c r="BT3">
        <f t="shared" si="1"/>
        <v>150224</v>
      </c>
      <c r="BU3">
        <f t="shared" si="1"/>
        <v>151921</v>
      </c>
      <c r="BV3">
        <f t="shared" si="1"/>
        <v>153341</v>
      </c>
      <c r="BW3">
        <f t="shared" si="1"/>
        <v>154738</v>
      </c>
      <c r="BX3">
        <f t="shared" si="1"/>
        <v>156259</v>
      </c>
      <c r="BY3">
        <f t="shared" si="1"/>
        <v>157704</v>
      </c>
      <c r="BZ3">
        <f t="shared" si="1"/>
        <v>159324</v>
      </c>
      <c r="CA3">
        <f t="shared" si="1"/>
        <v>160836</v>
      </c>
      <c r="CB3">
        <f t="shared" si="1"/>
        <v>161979</v>
      </c>
      <c r="CC3">
        <f t="shared" si="1"/>
        <v>163540</v>
      </c>
      <c r="CD3">
        <f t="shared" si="1"/>
        <v>164925</v>
      </c>
      <c r="CE3">
        <f t="shared" si="1"/>
        <v>166297</v>
      </c>
      <c r="CF3">
        <f t="shared" si="1"/>
        <v>167659</v>
      </c>
      <c r="CG3">
        <f t="shared" si="1"/>
        <v>168840</v>
      </c>
      <c r="CH3">
        <f t="shared" si="1"/>
        <v>170418</v>
      </c>
      <c r="CI3">
        <f t="shared" si="1"/>
        <v>171914</v>
      </c>
      <c r="CJ3">
        <f t="shared" si="1"/>
        <v>173423</v>
      </c>
      <c r="CK3">
        <f t="shared" si="1"/>
        <v>174581</v>
      </c>
      <c r="CL3">
        <f t="shared" si="1"/>
        <v>175774</v>
      </c>
      <c r="CM3">
        <f t="shared" si="1"/>
        <v>177333</v>
      </c>
      <c r="CN3">
        <f t="shared" si="1"/>
        <v>178380</v>
      </c>
      <c r="CO3">
        <f t="shared" si="1"/>
        <v>179753</v>
      </c>
      <c r="CP3">
        <f t="shared" si="1"/>
        <v>181234</v>
      </c>
      <c r="CQ3">
        <f t="shared" si="1"/>
        <v>182362</v>
      </c>
      <c r="CR3">
        <f t="shared" si="1"/>
        <v>183802</v>
      </c>
      <c r="CS3">
        <f t="shared" si="1"/>
        <v>185311</v>
      </c>
      <c r="CT3">
        <f t="shared" si="1"/>
        <v>186517</v>
      </c>
      <c r="CU3">
        <f t="shared" si="1"/>
        <v>187687</v>
      </c>
      <c r="CV3">
        <f t="shared" si="1"/>
        <v>187775</v>
      </c>
      <c r="CW3">
        <f t="shared" si="1"/>
        <v>188025</v>
      </c>
    </row>
    <row r="4">
      <c r="A4" s="4">
        <v>1.0</v>
      </c>
      <c r="B4">
        <f>'Users Retention'!C2</f>
        <v>1170</v>
      </c>
      <c r="C4">
        <f>'Users Retention'!D2</f>
        <v>1124</v>
      </c>
      <c r="D4">
        <f>'Users Retention'!E2</f>
        <v>1062</v>
      </c>
      <c r="E4">
        <f>'Users Retention'!F2</f>
        <v>1010</v>
      </c>
      <c r="F4">
        <f>'Users Retention'!G2</f>
        <v>995</v>
      </c>
      <c r="G4">
        <f>'Users Retention'!H2</f>
        <v>966</v>
      </c>
      <c r="H4">
        <f>'Users Retention'!I2</f>
        <v>923</v>
      </c>
      <c r="I4">
        <f>'Users Retention'!J2</f>
        <v>923</v>
      </c>
      <c r="J4">
        <f>'Users Retention'!K2</f>
        <v>903</v>
      </c>
      <c r="K4">
        <f>'Users Retention'!L2</f>
        <v>882</v>
      </c>
      <c r="L4">
        <f>'Users Retention'!M2</f>
        <v>863</v>
      </c>
      <c r="M4">
        <f>'Users Retention'!N2</f>
        <v>849</v>
      </c>
      <c r="N4">
        <f>'Users Retention'!O2</f>
        <v>833</v>
      </c>
      <c r="O4">
        <f>'Users Retention'!P2</f>
        <v>817</v>
      </c>
      <c r="P4">
        <f>'Users Retention'!Q2</f>
        <v>802</v>
      </c>
      <c r="Q4">
        <f>'Users Retention'!R2</f>
        <v>788</v>
      </c>
      <c r="R4">
        <f>'Users Retention'!S2</f>
        <v>774</v>
      </c>
      <c r="S4">
        <f>'Users Retention'!T2</f>
        <v>761</v>
      </c>
      <c r="T4">
        <f>'Users Retention'!U2</f>
        <v>748</v>
      </c>
      <c r="U4">
        <f>'Users Retention'!V2</f>
        <v>736</v>
      </c>
      <c r="V4">
        <f>'Users Retention'!W2</f>
        <v>724</v>
      </c>
      <c r="W4">
        <f>'Users Retention'!X2</f>
        <v>713</v>
      </c>
      <c r="X4">
        <f>'Users Retention'!Y2</f>
        <v>702</v>
      </c>
      <c r="Y4">
        <f>'Users Retention'!Z2</f>
        <v>691</v>
      </c>
      <c r="Z4">
        <f>'Users Retention'!AA2</f>
        <v>681</v>
      </c>
      <c r="AA4">
        <f>'Users Retention'!AB2</f>
        <v>671</v>
      </c>
      <c r="AB4">
        <f>'Users Retention'!AC2</f>
        <v>661</v>
      </c>
      <c r="AC4">
        <f>'Users Retention'!AD2</f>
        <v>652</v>
      </c>
      <c r="AD4">
        <f>'Users Retention'!AE2</f>
        <v>643</v>
      </c>
      <c r="AE4">
        <f>'Users Retention'!AF2</f>
        <v>634</v>
      </c>
      <c r="AF4">
        <f>'Users Retention'!AG2</f>
        <v>626</v>
      </c>
      <c r="AG4">
        <f>'Users Retention'!AH2</f>
        <v>618</v>
      </c>
      <c r="AH4">
        <f>'Users Retention'!AI2</f>
        <v>610</v>
      </c>
      <c r="AI4">
        <f>'Users Retention'!AJ2</f>
        <v>602</v>
      </c>
      <c r="AJ4">
        <f>'Users Retention'!AK2</f>
        <v>595</v>
      </c>
      <c r="AK4">
        <f>'Users Retention'!AL2</f>
        <v>588</v>
      </c>
      <c r="AL4">
        <f>'Users Retention'!AM2</f>
        <v>581</v>
      </c>
      <c r="AM4">
        <f>'Users Retention'!AN2</f>
        <v>574</v>
      </c>
      <c r="AN4">
        <f>'Users Retention'!AO2</f>
        <v>567</v>
      </c>
      <c r="AO4">
        <f>'Users Retention'!AP2</f>
        <v>561</v>
      </c>
      <c r="AP4">
        <f>'Users Retention'!AQ2</f>
        <v>555</v>
      </c>
      <c r="AQ4">
        <f>'Users Retention'!AR2</f>
        <v>549</v>
      </c>
      <c r="AR4">
        <f>'Users Retention'!AS2</f>
        <v>543</v>
      </c>
      <c r="AS4">
        <f>'Users Retention'!AT2</f>
        <v>537</v>
      </c>
      <c r="AT4">
        <f>'Users Retention'!AU2</f>
        <v>531</v>
      </c>
      <c r="AU4">
        <f>'Users Retention'!AV2</f>
        <v>526</v>
      </c>
      <c r="AV4">
        <f>'Users Retention'!AW2</f>
        <v>521</v>
      </c>
      <c r="AW4">
        <f>'Users Retention'!AX2</f>
        <v>516</v>
      </c>
      <c r="AX4">
        <f>'Users Retention'!AY2</f>
        <v>511</v>
      </c>
      <c r="AY4">
        <f>'Users Retention'!AZ2</f>
        <v>506</v>
      </c>
      <c r="AZ4">
        <f>'Users Retention'!BA2</f>
        <v>501</v>
      </c>
      <c r="BA4">
        <f>'Users Retention'!BB2</f>
        <v>496</v>
      </c>
      <c r="BB4">
        <f>'Users Retention'!BC2</f>
        <v>492</v>
      </c>
      <c r="BC4">
        <f>'Users Retention'!BD2</f>
        <v>488</v>
      </c>
      <c r="BD4">
        <f>'Users Retention'!BE2</f>
        <v>484</v>
      </c>
      <c r="BE4">
        <f>'Users Retention'!BF2</f>
        <v>480</v>
      </c>
      <c r="BF4">
        <f>'Users Retention'!BG2</f>
        <v>476</v>
      </c>
      <c r="BG4">
        <f>'Users Retention'!BH2</f>
        <v>472</v>
      </c>
      <c r="BH4">
        <f>'Users Retention'!BI2</f>
        <v>468</v>
      </c>
      <c r="BI4">
        <f>'Users Retention'!BJ2</f>
        <v>464</v>
      </c>
      <c r="BJ4">
        <f>'Users Retention'!BK2</f>
        <v>460</v>
      </c>
      <c r="BK4">
        <f>'Users Retention'!BL2</f>
        <v>456</v>
      </c>
      <c r="BL4">
        <f>'Users Retention'!BM2</f>
        <v>453</v>
      </c>
      <c r="BM4">
        <f>'Users Retention'!BN2</f>
        <v>450</v>
      </c>
      <c r="BN4">
        <f>'Users Retention'!BO2</f>
        <v>447</v>
      </c>
      <c r="BO4">
        <f>'Users Retention'!BP2</f>
        <v>444</v>
      </c>
      <c r="BP4">
        <f>'Users Retention'!BQ2</f>
        <v>441</v>
      </c>
      <c r="BQ4">
        <f>'Users Retention'!BR2</f>
        <v>438</v>
      </c>
      <c r="BR4">
        <f>'Users Retention'!BS2</f>
        <v>435</v>
      </c>
      <c r="BS4">
        <f>'Users Retention'!BT2</f>
        <v>432</v>
      </c>
      <c r="BT4">
        <f>'Users Retention'!BU2</f>
        <v>429</v>
      </c>
      <c r="BU4">
        <f>'Users Retention'!BV2</f>
        <v>426</v>
      </c>
      <c r="BV4">
        <f>'Users Retention'!BW2</f>
        <v>423</v>
      </c>
      <c r="BW4">
        <f>'Users Retention'!BX2</f>
        <v>420</v>
      </c>
      <c r="BX4">
        <f>'Users Retention'!BY2</f>
        <v>417</v>
      </c>
      <c r="BY4">
        <f>'Users Retention'!BZ2</f>
        <v>414</v>
      </c>
      <c r="BZ4">
        <f>'Users Retention'!CA2</f>
        <v>411</v>
      </c>
      <c r="CA4">
        <f>'Users Retention'!CB2</f>
        <v>409</v>
      </c>
      <c r="CB4">
        <f>'Users Retention'!CC2</f>
        <v>407</v>
      </c>
      <c r="CC4">
        <f>'Users Retention'!CD2</f>
        <v>405</v>
      </c>
      <c r="CD4">
        <f>'Users Retention'!CE2</f>
        <v>403</v>
      </c>
      <c r="CE4">
        <f>'Users Retention'!CF2</f>
        <v>401</v>
      </c>
      <c r="CF4">
        <f>'Users Retention'!CG2</f>
        <v>399</v>
      </c>
      <c r="CG4">
        <f>'Users Retention'!CH2</f>
        <v>397</v>
      </c>
      <c r="CH4">
        <f>'Users Retention'!CI2</f>
        <v>395</v>
      </c>
      <c r="CI4">
        <f>'Users Retention'!CJ2</f>
        <v>393</v>
      </c>
      <c r="CJ4">
        <f>'Users Retention'!CK2</f>
        <v>391</v>
      </c>
      <c r="CK4">
        <f>'Users Retention'!CL2</f>
        <v>389</v>
      </c>
      <c r="CL4">
        <f>'Users Retention'!CM2</f>
        <v>387</v>
      </c>
      <c r="CM4">
        <f>'Users Retention'!CN2</f>
        <v>385</v>
      </c>
      <c r="CN4">
        <f>'Users Retention'!CO2</f>
        <v>383</v>
      </c>
      <c r="CO4">
        <f>'Users Retention'!CP2</f>
        <v>381</v>
      </c>
      <c r="CP4">
        <f>'Users Retention'!CQ2</f>
        <v>379</v>
      </c>
      <c r="CQ4">
        <f>'Users Retention'!CR2</f>
        <v>377</v>
      </c>
      <c r="CR4">
        <f>'Users Retention'!CS2</f>
        <v>375</v>
      </c>
      <c r="CS4">
        <f>'Users Retention'!CT2</f>
        <v>373</v>
      </c>
      <c r="CT4">
        <f>'Users Retention'!CU2</f>
        <v>371</v>
      </c>
      <c r="CU4">
        <f>'Users Retention'!CV2</f>
        <v>369</v>
      </c>
      <c r="CV4">
        <f>'Users Retention'!CW2</f>
        <v>367</v>
      </c>
      <c r="CW4">
        <f>'Users Retention'!CX2</f>
        <v>365</v>
      </c>
    </row>
    <row r="5">
      <c r="A5" s="4">
        <v>2.0</v>
      </c>
      <c r="C5">
        <f>'Users Retention'!C3</f>
        <v>1200</v>
      </c>
      <c r="D5">
        <f>'Users Retention'!D3</f>
        <v>1172</v>
      </c>
      <c r="E5">
        <f>'Users Retention'!E3</f>
        <v>1091</v>
      </c>
      <c r="F5">
        <f>'Users Retention'!F3</f>
        <v>1046</v>
      </c>
      <c r="G5">
        <f>'Users Retention'!G3</f>
        <v>1032</v>
      </c>
      <c r="H5">
        <f>'Users Retention'!H3</f>
        <v>1018</v>
      </c>
      <c r="I5">
        <f>'Users Retention'!I3</f>
        <v>995</v>
      </c>
      <c r="J5">
        <f>'Users Retention'!J3</f>
        <v>981</v>
      </c>
      <c r="K5">
        <f>'Users Retention'!K3</f>
        <v>966</v>
      </c>
      <c r="L5">
        <f>'Users Retention'!L3</f>
        <v>951</v>
      </c>
      <c r="M5">
        <f>'Users Retention'!M3</f>
        <v>936</v>
      </c>
      <c r="N5">
        <f>'Users Retention'!N3</f>
        <v>922</v>
      </c>
      <c r="O5">
        <f>'Users Retention'!O3</f>
        <v>909</v>
      </c>
      <c r="P5">
        <f>'Users Retention'!P3</f>
        <v>896</v>
      </c>
      <c r="Q5">
        <f>'Users Retention'!Q3</f>
        <v>883</v>
      </c>
      <c r="R5">
        <f>'Users Retention'!R3</f>
        <v>871</v>
      </c>
      <c r="S5">
        <f>'Users Retention'!S3</f>
        <v>859</v>
      </c>
      <c r="T5">
        <f>'Users Retention'!T3</f>
        <v>848</v>
      </c>
      <c r="U5">
        <f>'Users Retention'!U3</f>
        <v>837</v>
      </c>
      <c r="V5">
        <f>'Users Retention'!V3</f>
        <v>826</v>
      </c>
      <c r="W5">
        <f>'Users Retention'!W3</f>
        <v>816</v>
      </c>
      <c r="X5">
        <f>'Users Retention'!X3</f>
        <v>806</v>
      </c>
      <c r="Y5">
        <f>'Users Retention'!Y3</f>
        <v>796</v>
      </c>
      <c r="Z5">
        <f>'Users Retention'!Z3</f>
        <v>787</v>
      </c>
      <c r="AA5">
        <f>'Users Retention'!AA3</f>
        <v>778</v>
      </c>
      <c r="AB5">
        <f>'Users Retention'!AB3</f>
        <v>769</v>
      </c>
      <c r="AC5">
        <f>'Users Retention'!AC3</f>
        <v>760</v>
      </c>
      <c r="AD5">
        <f>'Users Retention'!AD3</f>
        <v>752</v>
      </c>
      <c r="AE5">
        <f>'Users Retention'!AE3</f>
        <v>744</v>
      </c>
      <c r="AF5">
        <f>'Users Retention'!AF3</f>
        <v>736</v>
      </c>
      <c r="AG5">
        <f>'Users Retention'!AG3</f>
        <v>728</v>
      </c>
      <c r="AH5">
        <f>'Users Retention'!AH3</f>
        <v>721</v>
      </c>
      <c r="AI5">
        <f>'Users Retention'!AI3</f>
        <v>714</v>
      </c>
      <c r="AJ5">
        <f>'Users Retention'!AJ3</f>
        <v>707</v>
      </c>
      <c r="AK5">
        <f>'Users Retention'!AK3</f>
        <v>700</v>
      </c>
      <c r="AL5">
        <f>'Users Retention'!AL3</f>
        <v>693</v>
      </c>
      <c r="AM5">
        <f>'Users Retention'!AM3</f>
        <v>687</v>
      </c>
      <c r="AN5">
        <f>'Users Retention'!AN3</f>
        <v>681</v>
      </c>
      <c r="AO5">
        <f>'Users Retention'!AO3</f>
        <v>675</v>
      </c>
      <c r="AP5">
        <f>'Users Retention'!AP3</f>
        <v>669</v>
      </c>
      <c r="AQ5">
        <f>'Users Retention'!AQ3</f>
        <v>663</v>
      </c>
      <c r="AR5">
        <f>'Users Retention'!AR3</f>
        <v>657</v>
      </c>
      <c r="AS5">
        <f>'Users Retention'!AS3</f>
        <v>651</v>
      </c>
      <c r="AT5">
        <f>'Users Retention'!AT3</f>
        <v>646</v>
      </c>
      <c r="AU5">
        <f>'Users Retention'!AU3</f>
        <v>641</v>
      </c>
      <c r="AV5">
        <f>'Users Retention'!AV3</f>
        <v>636</v>
      </c>
      <c r="AW5">
        <f>'Users Retention'!AW3</f>
        <v>631</v>
      </c>
      <c r="AX5">
        <f>'Users Retention'!AX3</f>
        <v>626</v>
      </c>
      <c r="AY5">
        <f>'Users Retention'!AY3</f>
        <v>621</v>
      </c>
      <c r="AZ5">
        <f>'Users Retention'!AZ3</f>
        <v>616</v>
      </c>
      <c r="BA5">
        <f>'Users Retention'!BA3</f>
        <v>612</v>
      </c>
      <c r="BB5">
        <f>'Users Retention'!BB3</f>
        <v>608</v>
      </c>
      <c r="BC5">
        <f>'Users Retention'!BC3</f>
        <v>604</v>
      </c>
      <c r="BD5">
        <f>'Users Retention'!BD3</f>
        <v>600</v>
      </c>
      <c r="BE5">
        <f>'Users Retention'!BE3</f>
        <v>596</v>
      </c>
      <c r="BF5">
        <f>'Users Retention'!BF3</f>
        <v>592</v>
      </c>
      <c r="BG5">
        <f>'Users Retention'!BG3</f>
        <v>588</v>
      </c>
      <c r="BH5">
        <f>'Users Retention'!BH3</f>
        <v>584</v>
      </c>
      <c r="BI5">
        <f>'Users Retention'!BI3</f>
        <v>580</v>
      </c>
      <c r="BJ5">
        <f>'Users Retention'!BJ3</f>
        <v>576</v>
      </c>
      <c r="BK5">
        <f>'Users Retention'!BK3</f>
        <v>572</v>
      </c>
      <c r="BL5">
        <f>'Users Retention'!BL3</f>
        <v>569</v>
      </c>
      <c r="BM5">
        <f>'Users Retention'!BM3</f>
        <v>566</v>
      </c>
      <c r="BN5">
        <f>'Users Retention'!BN3</f>
        <v>563</v>
      </c>
      <c r="BO5">
        <f>'Users Retention'!BO3</f>
        <v>560</v>
      </c>
      <c r="BP5">
        <f>'Users Retention'!BP3</f>
        <v>557</v>
      </c>
      <c r="BQ5">
        <f>'Users Retention'!BQ3</f>
        <v>554</v>
      </c>
      <c r="BR5">
        <f>'Users Retention'!BR3</f>
        <v>551</v>
      </c>
      <c r="BS5">
        <f>'Users Retention'!BS3</f>
        <v>548</v>
      </c>
      <c r="BT5">
        <f>'Users Retention'!BT3</f>
        <v>545</v>
      </c>
      <c r="BU5">
        <f>'Users Retention'!BU3</f>
        <v>542</v>
      </c>
      <c r="BV5">
        <f>'Users Retention'!BV3</f>
        <v>539</v>
      </c>
      <c r="BW5">
        <f>'Users Retention'!BW3</f>
        <v>536</v>
      </c>
      <c r="BX5">
        <f>'Users Retention'!BX3</f>
        <v>533</v>
      </c>
      <c r="BY5">
        <f>'Users Retention'!BY3</f>
        <v>530</v>
      </c>
      <c r="BZ5">
        <f>'Users Retention'!BZ3</f>
        <v>527</v>
      </c>
      <c r="CA5">
        <f>'Users Retention'!CA3</f>
        <v>524</v>
      </c>
      <c r="CB5">
        <f>'Users Retention'!CB3</f>
        <v>522</v>
      </c>
      <c r="CC5">
        <f>'Users Retention'!CC3</f>
        <v>520</v>
      </c>
      <c r="CD5">
        <f>'Users Retention'!CD3</f>
        <v>518</v>
      </c>
      <c r="CE5">
        <f>'Users Retention'!CE3</f>
        <v>516</v>
      </c>
      <c r="CF5">
        <f>'Users Retention'!CF3</f>
        <v>514</v>
      </c>
      <c r="CG5">
        <f>'Users Retention'!CG3</f>
        <v>512</v>
      </c>
      <c r="CH5">
        <f>'Users Retention'!CH3</f>
        <v>510</v>
      </c>
      <c r="CI5">
        <f>'Users Retention'!CI3</f>
        <v>508</v>
      </c>
      <c r="CJ5">
        <f>'Users Retention'!CJ3</f>
        <v>506</v>
      </c>
      <c r="CK5">
        <f>'Users Retention'!CK3</f>
        <v>504</v>
      </c>
      <c r="CL5">
        <f>'Users Retention'!CL3</f>
        <v>502</v>
      </c>
      <c r="CM5">
        <f>'Users Retention'!CM3</f>
        <v>500</v>
      </c>
      <c r="CN5">
        <f>'Users Retention'!CN3</f>
        <v>498</v>
      </c>
      <c r="CO5">
        <f>'Users Retention'!CO3</f>
        <v>496</v>
      </c>
      <c r="CP5">
        <f>'Users Retention'!CP3</f>
        <v>494</v>
      </c>
      <c r="CQ5">
        <f>'Users Retention'!CQ3</f>
        <v>492</v>
      </c>
      <c r="CR5">
        <f>'Users Retention'!CR3</f>
        <v>490</v>
      </c>
      <c r="CS5">
        <f>'Users Retention'!CS3</f>
        <v>488</v>
      </c>
      <c r="CT5">
        <f>'Users Retention'!CT3</f>
        <v>486</v>
      </c>
      <c r="CU5">
        <f>'Users Retention'!CU3</f>
        <v>484</v>
      </c>
      <c r="CV5">
        <f>'Users Retention'!CV3</f>
        <v>482</v>
      </c>
      <c r="CW5">
        <f>'Users Retention'!CW3</f>
        <v>480</v>
      </c>
    </row>
    <row r="6">
      <c r="A6" s="4">
        <v>3.0</v>
      </c>
      <c r="C6" t="str">
        <f t="shared" ref="C6:C24" si="2">B5</f>
        <v/>
      </c>
      <c r="D6">
        <f>'Users Retention'!C4</f>
        <v>3884</v>
      </c>
      <c r="E6">
        <f>'Users Retention'!E4</f>
        <v>3728</v>
      </c>
      <c r="F6">
        <f>'Users Retention'!F4</f>
        <v>3618</v>
      </c>
      <c r="G6">
        <f>'Users Retention'!G4</f>
        <v>3540</v>
      </c>
      <c r="H6">
        <f>'Users Retention'!H4</f>
        <v>3463</v>
      </c>
      <c r="I6">
        <f>'Users Retention'!I4</f>
        <v>3411</v>
      </c>
      <c r="J6">
        <f>'Users Retention'!J4</f>
        <v>3252</v>
      </c>
      <c r="K6">
        <f>'Users Retention'!K4</f>
        <v>3171</v>
      </c>
      <c r="L6">
        <f>'Users Retention'!L4</f>
        <v>3089</v>
      </c>
      <c r="M6">
        <f>'Users Retention'!M4</f>
        <v>3006</v>
      </c>
      <c r="N6">
        <f>'Users Retention'!N4</f>
        <v>2917</v>
      </c>
      <c r="O6">
        <f>'Users Retention'!O4</f>
        <v>2843</v>
      </c>
      <c r="P6">
        <f>'Users Retention'!P4</f>
        <v>2770</v>
      </c>
      <c r="Q6">
        <f>'Users Retention'!Q4</f>
        <v>2699</v>
      </c>
      <c r="R6">
        <f>'Users Retention'!R4</f>
        <v>2631</v>
      </c>
      <c r="S6">
        <f>'Users Retention'!S4</f>
        <v>2567</v>
      </c>
      <c r="T6">
        <f>'Users Retention'!T4</f>
        <v>2506</v>
      </c>
      <c r="U6">
        <f>'Users Retention'!U4</f>
        <v>2447</v>
      </c>
      <c r="V6">
        <f>'Users Retention'!V4</f>
        <v>2391</v>
      </c>
      <c r="W6">
        <f>'Users Retention'!W4</f>
        <v>2337</v>
      </c>
      <c r="X6">
        <f>'Users Retention'!X4</f>
        <v>2285</v>
      </c>
      <c r="Y6">
        <f>'Users Retention'!Y4</f>
        <v>2236</v>
      </c>
      <c r="Z6">
        <f>'Users Retention'!Z4</f>
        <v>2189</v>
      </c>
      <c r="AA6">
        <f>'Users Retention'!AA4</f>
        <v>2144</v>
      </c>
      <c r="AB6">
        <f>'Users Retention'!AB4</f>
        <v>2100</v>
      </c>
      <c r="AC6">
        <f>'Users Retention'!AC4</f>
        <v>2058</v>
      </c>
      <c r="AD6">
        <f>'Users Retention'!AD4</f>
        <v>2018</v>
      </c>
      <c r="AE6">
        <f>'Users Retention'!AE4</f>
        <v>1979</v>
      </c>
      <c r="AF6">
        <f>'Users Retention'!AF4</f>
        <v>1942</v>
      </c>
      <c r="AG6">
        <f>'Users Retention'!AG4</f>
        <v>1906</v>
      </c>
      <c r="AH6">
        <f>'Users Retention'!AH4</f>
        <v>1872</v>
      </c>
      <c r="AI6">
        <f>'Users Retention'!AI4</f>
        <v>1839</v>
      </c>
      <c r="AJ6">
        <f>'Users Retention'!AJ4</f>
        <v>1807</v>
      </c>
      <c r="AK6">
        <f>'Users Retention'!AK4</f>
        <v>1776</v>
      </c>
      <c r="AL6">
        <f>'Users Retention'!AL4</f>
        <v>1746</v>
      </c>
      <c r="AM6">
        <f>'Users Retention'!AM4</f>
        <v>1717</v>
      </c>
      <c r="AN6">
        <f>'Users Retention'!AN4</f>
        <v>1689</v>
      </c>
      <c r="AO6">
        <f>'Users Retention'!AO4</f>
        <v>1662</v>
      </c>
      <c r="AP6">
        <f>'Users Retention'!AP4</f>
        <v>1636</v>
      </c>
      <c r="AQ6">
        <f>'Users Retention'!AQ4</f>
        <v>1611</v>
      </c>
      <c r="AR6">
        <f>'Users Retention'!AR4</f>
        <v>1587</v>
      </c>
      <c r="AS6">
        <f>'Users Retention'!AS4</f>
        <v>1564</v>
      </c>
      <c r="AT6">
        <f>'Users Retention'!AT4</f>
        <v>1542</v>
      </c>
      <c r="AU6">
        <f>'Users Retention'!AU4</f>
        <v>1520</v>
      </c>
      <c r="AV6">
        <f>'Users Retention'!AV4</f>
        <v>1499</v>
      </c>
      <c r="AW6">
        <f>'Users Retention'!AW4</f>
        <v>1479</v>
      </c>
      <c r="AX6">
        <f>'Users Retention'!AX4</f>
        <v>1460</v>
      </c>
      <c r="AY6">
        <f>'Users Retention'!AY4</f>
        <v>1441</v>
      </c>
      <c r="AZ6">
        <f>'Users Retention'!AZ4</f>
        <v>1423</v>
      </c>
      <c r="BA6">
        <f>'Users Retention'!BA4</f>
        <v>1405</v>
      </c>
      <c r="BB6">
        <f>'Users Retention'!BB4</f>
        <v>1388</v>
      </c>
      <c r="BC6">
        <f>'Users Retention'!BC4</f>
        <v>1371</v>
      </c>
      <c r="BD6">
        <f>'Users Retention'!BD4</f>
        <v>1355</v>
      </c>
      <c r="BE6">
        <f>'Users Retention'!BE4</f>
        <v>1339</v>
      </c>
      <c r="BF6">
        <f>'Users Retention'!BF4</f>
        <v>1324</v>
      </c>
      <c r="BG6">
        <f>'Users Retention'!BG4</f>
        <v>1309</v>
      </c>
      <c r="BH6">
        <f>'Users Retention'!BH4</f>
        <v>1295</v>
      </c>
      <c r="BI6">
        <f>'Users Retention'!BI4</f>
        <v>1281</v>
      </c>
      <c r="BJ6">
        <f>'Users Retention'!BJ4</f>
        <v>1268</v>
      </c>
      <c r="BK6">
        <f>'Users Retention'!BK4</f>
        <v>1255</v>
      </c>
      <c r="BL6">
        <f>'Users Retention'!BL4</f>
        <v>1242</v>
      </c>
      <c r="BM6">
        <f>'Users Retention'!BM4</f>
        <v>1230</v>
      </c>
      <c r="BN6">
        <f>'Users Retention'!BN4</f>
        <v>1218</v>
      </c>
      <c r="BO6">
        <f>'Users Retention'!BO4</f>
        <v>1206</v>
      </c>
      <c r="BP6">
        <f>'Users Retention'!BP4</f>
        <v>1195</v>
      </c>
      <c r="BQ6">
        <f>'Users Retention'!BQ4</f>
        <v>1184</v>
      </c>
      <c r="BR6">
        <f>'Users Retention'!BR4</f>
        <v>1173</v>
      </c>
      <c r="BS6">
        <f>'Users Retention'!BS4</f>
        <v>1163</v>
      </c>
      <c r="BT6">
        <f>'Users Retention'!BT4</f>
        <v>1153</v>
      </c>
      <c r="BU6">
        <f>'Users Retention'!BU4</f>
        <v>1143</v>
      </c>
      <c r="BV6">
        <f>'Users Retention'!BV4</f>
        <v>1134</v>
      </c>
      <c r="BW6">
        <f>'Users Retention'!BW4</f>
        <v>1125</v>
      </c>
      <c r="BX6">
        <f>'Users Retention'!BX4</f>
        <v>1116</v>
      </c>
      <c r="BY6">
        <f>'Users Retention'!BY4</f>
        <v>1107</v>
      </c>
      <c r="BZ6">
        <f>'Users Retention'!BZ4</f>
        <v>1098</v>
      </c>
      <c r="CA6">
        <f>'Users Retention'!CA4</f>
        <v>1090</v>
      </c>
      <c r="CB6">
        <f>'Users Retention'!CB4</f>
        <v>1082</v>
      </c>
      <c r="CC6">
        <f>'Users Retention'!CC4</f>
        <v>1074</v>
      </c>
      <c r="CD6">
        <f>'Users Retention'!CD4</f>
        <v>1066</v>
      </c>
      <c r="CE6">
        <f>'Users Retention'!CE4</f>
        <v>1059</v>
      </c>
      <c r="CF6">
        <f>'Users Retention'!CF4</f>
        <v>1052</v>
      </c>
      <c r="CG6">
        <f>'Users Retention'!CG4</f>
        <v>1045</v>
      </c>
      <c r="CH6">
        <f>'Users Retention'!CH4</f>
        <v>1038</v>
      </c>
      <c r="CI6">
        <f>'Users Retention'!CI4</f>
        <v>1031</v>
      </c>
      <c r="CJ6">
        <f>'Users Retention'!CJ4</f>
        <v>1024</v>
      </c>
      <c r="CK6">
        <f>'Users Retention'!CK4</f>
        <v>1018</v>
      </c>
      <c r="CL6">
        <f>'Users Retention'!CL4</f>
        <v>1012</v>
      </c>
      <c r="CM6">
        <f>'Users Retention'!CM4</f>
        <v>1006</v>
      </c>
      <c r="CN6">
        <f>'Users Retention'!CN4</f>
        <v>1000</v>
      </c>
      <c r="CO6">
        <f>'Users Retention'!CO4</f>
        <v>994</v>
      </c>
      <c r="CP6">
        <f>'Users Retention'!CP4</f>
        <v>988</v>
      </c>
      <c r="CQ6">
        <f>'Users Retention'!CQ4</f>
        <v>982</v>
      </c>
      <c r="CR6">
        <f>'Users Retention'!CR4</f>
        <v>977</v>
      </c>
      <c r="CS6">
        <f>'Users Retention'!CS4</f>
        <v>972</v>
      </c>
      <c r="CT6">
        <f>'Users Retention'!CT4</f>
        <v>967</v>
      </c>
      <c r="CU6">
        <f>'Users Retention'!CU4</f>
        <v>962</v>
      </c>
      <c r="CV6">
        <f>'Users Retention'!CV4</f>
        <v>957</v>
      </c>
      <c r="CW6">
        <f>'Users Retention'!CW4</f>
        <v>0</v>
      </c>
    </row>
    <row r="7">
      <c r="A7" s="4">
        <v>4.0</v>
      </c>
      <c r="C7" t="str">
        <f t="shared" si="2"/>
        <v/>
      </c>
      <c r="E7">
        <f>'Users Retention'!C5</f>
        <v>3851</v>
      </c>
      <c r="F7">
        <f>'Users Retention'!F5</f>
        <v>3394</v>
      </c>
      <c r="G7">
        <f>'Users Retention'!G5</f>
        <v>3325</v>
      </c>
      <c r="H7">
        <f>'Users Retention'!H5</f>
        <v>3153</v>
      </c>
      <c r="I7">
        <f>'Users Retention'!I5</f>
        <v>3028</v>
      </c>
      <c r="J7">
        <f>'Users Retention'!J5</f>
        <v>3028</v>
      </c>
      <c r="K7">
        <f>'Users Retention'!K5</f>
        <v>2948</v>
      </c>
      <c r="L7">
        <f>'Users Retention'!L5</f>
        <v>2865</v>
      </c>
      <c r="M7">
        <f>'Users Retention'!M5</f>
        <v>2801</v>
      </c>
      <c r="N7">
        <f>'Users Retention'!N5</f>
        <v>2750</v>
      </c>
      <c r="O7">
        <f>'Users Retention'!O5</f>
        <v>2688</v>
      </c>
      <c r="P7">
        <f>'Users Retention'!P5</f>
        <v>2630</v>
      </c>
      <c r="Q7">
        <f>'Users Retention'!Q5</f>
        <v>2577</v>
      </c>
      <c r="R7">
        <f>'Users Retention'!R5</f>
        <v>2526</v>
      </c>
      <c r="S7">
        <f>'Users Retention'!S5</f>
        <v>2475</v>
      </c>
      <c r="T7">
        <f>'Users Retention'!T5</f>
        <v>2427</v>
      </c>
      <c r="U7">
        <f>'Users Retention'!U5</f>
        <v>2381</v>
      </c>
      <c r="V7">
        <f>'Users Retention'!V5</f>
        <v>2337</v>
      </c>
      <c r="W7">
        <f>'Users Retention'!W5</f>
        <v>2294</v>
      </c>
      <c r="X7">
        <f>'Users Retention'!X5</f>
        <v>2253</v>
      </c>
      <c r="Y7">
        <f>'Users Retention'!Y5</f>
        <v>2213</v>
      </c>
      <c r="Z7">
        <f>'Users Retention'!Z5</f>
        <v>2175</v>
      </c>
      <c r="AA7">
        <f>'Users Retention'!AA5</f>
        <v>2138</v>
      </c>
      <c r="AB7">
        <f>'Users Retention'!AB5</f>
        <v>2103</v>
      </c>
      <c r="AC7">
        <f>'Users Retention'!AC5</f>
        <v>2069</v>
      </c>
      <c r="AD7">
        <f>'Users Retention'!AD5</f>
        <v>2036</v>
      </c>
      <c r="AE7">
        <f>'Users Retention'!AE5</f>
        <v>2004</v>
      </c>
      <c r="AF7">
        <f>'Users Retention'!AF5</f>
        <v>1973</v>
      </c>
      <c r="AG7">
        <f>'Users Retention'!AG5</f>
        <v>1943</v>
      </c>
      <c r="AH7">
        <f>'Users Retention'!AH5</f>
        <v>1914</v>
      </c>
      <c r="AI7">
        <f>'Users Retention'!AI5</f>
        <v>1886</v>
      </c>
      <c r="AJ7">
        <f>'Users Retention'!AJ5</f>
        <v>1859</v>
      </c>
      <c r="AK7">
        <f>'Users Retention'!AK5</f>
        <v>1833</v>
      </c>
      <c r="AL7">
        <f>'Users Retention'!AL5</f>
        <v>1808</v>
      </c>
      <c r="AM7">
        <f>'Users Retention'!AM5</f>
        <v>1784</v>
      </c>
      <c r="AN7">
        <f>'Users Retention'!AN5</f>
        <v>1761</v>
      </c>
      <c r="AO7">
        <f>'Users Retention'!AO5</f>
        <v>1738</v>
      </c>
      <c r="AP7">
        <f>'Users Retention'!AP5</f>
        <v>1716</v>
      </c>
      <c r="AQ7">
        <f>'Users Retention'!AQ5</f>
        <v>1695</v>
      </c>
      <c r="AR7">
        <f>'Users Retention'!AR5</f>
        <v>1675</v>
      </c>
      <c r="AS7">
        <f>'Users Retention'!AS5</f>
        <v>1655</v>
      </c>
      <c r="AT7">
        <f>'Users Retention'!AT5</f>
        <v>1636</v>
      </c>
      <c r="AU7">
        <f>'Users Retention'!AU5</f>
        <v>1617</v>
      </c>
      <c r="AV7">
        <f>'Users Retention'!AV5</f>
        <v>1599</v>
      </c>
      <c r="AW7">
        <f>'Users Retention'!AW5</f>
        <v>1582</v>
      </c>
      <c r="AX7">
        <f>'Users Retention'!AX5</f>
        <v>1565</v>
      </c>
      <c r="AY7">
        <f>'Users Retention'!AY5</f>
        <v>1549</v>
      </c>
      <c r="AZ7">
        <f>'Users Retention'!AZ5</f>
        <v>1533</v>
      </c>
      <c r="BA7">
        <f>'Users Retention'!BA5</f>
        <v>1518</v>
      </c>
      <c r="BB7">
        <f>'Users Retention'!BB5</f>
        <v>1503</v>
      </c>
      <c r="BC7">
        <f>'Users Retention'!BC5</f>
        <v>1488</v>
      </c>
      <c r="BD7">
        <f>'Users Retention'!BD5</f>
        <v>1474</v>
      </c>
      <c r="BE7">
        <f>'Users Retention'!BE5</f>
        <v>1460</v>
      </c>
      <c r="BF7">
        <f>'Users Retention'!BF5</f>
        <v>1447</v>
      </c>
      <c r="BG7">
        <f>'Users Retention'!BG5</f>
        <v>1434</v>
      </c>
      <c r="BH7">
        <f>'Users Retention'!BH5</f>
        <v>1421</v>
      </c>
      <c r="BI7">
        <f>'Users Retention'!BI5</f>
        <v>1409</v>
      </c>
      <c r="BJ7">
        <f>'Users Retention'!BJ5</f>
        <v>1397</v>
      </c>
      <c r="BK7">
        <f>'Users Retention'!BK5</f>
        <v>1385</v>
      </c>
      <c r="BL7">
        <f>'Users Retention'!BL5</f>
        <v>1374</v>
      </c>
      <c r="BM7">
        <f>'Users Retention'!BM5</f>
        <v>1363</v>
      </c>
      <c r="BN7">
        <f>'Users Retention'!BN5</f>
        <v>1352</v>
      </c>
      <c r="BO7">
        <f>'Users Retention'!BO5</f>
        <v>1342</v>
      </c>
      <c r="BP7">
        <f>'Users Retention'!BP5</f>
        <v>1332</v>
      </c>
      <c r="BQ7">
        <f>'Users Retention'!BQ5</f>
        <v>1322</v>
      </c>
      <c r="BR7">
        <f>'Users Retention'!BR5</f>
        <v>1312</v>
      </c>
      <c r="BS7">
        <f>'Users Retention'!BS5</f>
        <v>1303</v>
      </c>
      <c r="BT7">
        <f>'Users Retention'!BT5</f>
        <v>1294</v>
      </c>
      <c r="BU7">
        <f>'Users Retention'!BU5</f>
        <v>1285</v>
      </c>
      <c r="BV7">
        <f>'Users Retention'!BV5</f>
        <v>1276</v>
      </c>
      <c r="BW7">
        <f>'Users Retention'!BW5</f>
        <v>1268</v>
      </c>
      <c r="BX7">
        <f>'Users Retention'!BX5</f>
        <v>1260</v>
      </c>
      <c r="BY7">
        <f>'Users Retention'!BY5</f>
        <v>1252</v>
      </c>
      <c r="BZ7">
        <f>'Users Retention'!BZ5</f>
        <v>1244</v>
      </c>
      <c r="CA7">
        <f>'Users Retention'!CA5</f>
        <v>1236</v>
      </c>
      <c r="CB7">
        <f>'Users Retention'!CB5</f>
        <v>1229</v>
      </c>
      <c r="CC7">
        <f>'Users Retention'!CC5</f>
        <v>1222</v>
      </c>
      <c r="CD7">
        <f>'Users Retention'!CD5</f>
        <v>1215</v>
      </c>
      <c r="CE7">
        <f>'Users Retention'!CE5</f>
        <v>1208</v>
      </c>
      <c r="CF7">
        <f>'Users Retention'!CF5</f>
        <v>1201</v>
      </c>
      <c r="CG7">
        <f>'Users Retention'!CG5</f>
        <v>1194</v>
      </c>
      <c r="CH7">
        <f>'Users Retention'!CH5</f>
        <v>1188</v>
      </c>
      <c r="CI7">
        <f>'Users Retention'!CI5</f>
        <v>1182</v>
      </c>
      <c r="CJ7">
        <f>'Users Retention'!CJ5</f>
        <v>1176</v>
      </c>
      <c r="CK7">
        <f>'Users Retention'!CK5</f>
        <v>1170</v>
      </c>
      <c r="CL7">
        <f>'Users Retention'!CL5</f>
        <v>1164</v>
      </c>
      <c r="CM7">
        <f>'Users Retention'!CM5</f>
        <v>1158</v>
      </c>
      <c r="CN7">
        <f>'Users Retention'!CN5</f>
        <v>1152</v>
      </c>
      <c r="CO7">
        <f>'Users Retention'!CO5</f>
        <v>1147</v>
      </c>
      <c r="CP7">
        <f>'Users Retention'!CP5</f>
        <v>1142</v>
      </c>
      <c r="CQ7">
        <f>'Users Retention'!CQ5</f>
        <v>1137</v>
      </c>
      <c r="CR7">
        <f>'Users Retention'!CR5</f>
        <v>1132</v>
      </c>
      <c r="CS7">
        <f>'Users Retention'!CS5</f>
        <v>1127</v>
      </c>
      <c r="CT7">
        <f>'Users Retention'!CT5</f>
        <v>1122</v>
      </c>
      <c r="CU7">
        <f>'Users Retention'!CU5</f>
        <v>1117</v>
      </c>
      <c r="CV7">
        <f>'Users Retention'!CV5</f>
        <v>0</v>
      </c>
      <c r="CW7">
        <f>'Users Retention'!CW5</f>
        <v>0</v>
      </c>
    </row>
    <row r="8">
      <c r="A8" s="4">
        <v>5.0</v>
      </c>
      <c r="C8" t="str">
        <f t="shared" si="2"/>
        <v/>
      </c>
      <c r="D8" t="str">
        <f t="shared" ref="D8:E8" si="3">C7</f>
        <v/>
      </c>
      <c r="E8" t="str">
        <f t="shared" si="3"/>
        <v/>
      </c>
      <c r="F8">
        <f>'Users Retention'!C6</f>
        <v>3925</v>
      </c>
      <c r="G8">
        <f>'Users Retention'!D6</f>
        <v>3856</v>
      </c>
      <c r="H8">
        <f>'Users Retention'!E6</f>
        <v>3668</v>
      </c>
      <c r="I8">
        <f>'Users Retention'!F6</f>
        <v>3544</v>
      </c>
      <c r="J8">
        <f>'Users Retention'!G6</f>
        <v>3507</v>
      </c>
      <c r="K8">
        <f>'Users Retention'!H6</f>
        <v>3470</v>
      </c>
      <c r="L8">
        <f>'Users Retention'!I6</f>
        <v>3315</v>
      </c>
      <c r="M8">
        <f>'Users Retention'!J6</f>
        <v>3269</v>
      </c>
      <c r="N8">
        <f>'Users Retention'!K6</f>
        <v>3207</v>
      </c>
      <c r="O8">
        <f>'Users Retention'!L6</f>
        <v>3140</v>
      </c>
      <c r="P8">
        <f>'Users Retention'!M6</f>
        <v>3067</v>
      </c>
      <c r="Q8">
        <f>'Users Retention'!N6</f>
        <v>3011</v>
      </c>
      <c r="R8">
        <f>'Users Retention'!O6</f>
        <v>2953</v>
      </c>
      <c r="S8">
        <f>'Users Retention'!P6</f>
        <v>2896</v>
      </c>
      <c r="T8">
        <f>'Users Retention'!Q6</f>
        <v>2841</v>
      </c>
      <c r="U8">
        <f>'Users Retention'!R6</f>
        <v>2790</v>
      </c>
      <c r="V8">
        <f>'Users Retention'!S6</f>
        <v>2740</v>
      </c>
      <c r="W8">
        <f>'Users Retention'!T6</f>
        <v>2691</v>
      </c>
      <c r="X8">
        <f>'Users Retention'!U6</f>
        <v>2644</v>
      </c>
      <c r="Y8">
        <f>'Users Retention'!V6</f>
        <v>2599</v>
      </c>
      <c r="Z8">
        <f>'Users Retention'!W6</f>
        <v>2556</v>
      </c>
      <c r="AA8">
        <f>'Users Retention'!X6</f>
        <v>2514</v>
      </c>
      <c r="AB8">
        <f>'Users Retention'!Y6</f>
        <v>2474</v>
      </c>
      <c r="AC8">
        <f>'Users Retention'!Z6</f>
        <v>2435</v>
      </c>
      <c r="AD8">
        <f>'Users Retention'!AA6</f>
        <v>2398</v>
      </c>
      <c r="AE8">
        <f>'Users Retention'!AB6</f>
        <v>2362</v>
      </c>
      <c r="AF8">
        <f>'Users Retention'!AC6</f>
        <v>2327</v>
      </c>
      <c r="AG8">
        <f>'Users Retention'!AD6</f>
        <v>2293</v>
      </c>
      <c r="AH8">
        <f>'Users Retention'!AE6</f>
        <v>2260</v>
      </c>
      <c r="AI8">
        <f>'Users Retention'!AF6</f>
        <v>2229</v>
      </c>
      <c r="AJ8">
        <f>'Users Retention'!AG6</f>
        <v>2199</v>
      </c>
      <c r="AK8">
        <f>'Users Retention'!AH6</f>
        <v>2170</v>
      </c>
      <c r="AL8">
        <f>'Users Retention'!AI6</f>
        <v>2142</v>
      </c>
      <c r="AM8">
        <f>'Users Retention'!AJ6</f>
        <v>2114</v>
      </c>
      <c r="AN8">
        <f>'Users Retention'!AK6</f>
        <v>2087</v>
      </c>
      <c r="AO8">
        <f>'Users Retention'!AL6</f>
        <v>2061</v>
      </c>
      <c r="AP8">
        <f>'Users Retention'!AM6</f>
        <v>2036</v>
      </c>
      <c r="AQ8">
        <f>'Users Retention'!AN6</f>
        <v>2012</v>
      </c>
      <c r="AR8">
        <f>'Users Retention'!AO6</f>
        <v>1989</v>
      </c>
      <c r="AS8">
        <f>'Users Retention'!AP6</f>
        <v>1966</v>
      </c>
      <c r="AT8">
        <f>'Users Retention'!AQ6</f>
        <v>1944</v>
      </c>
      <c r="AU8">
        <f>'Users Retention'!AR6</f>
        <v>1923</v>
      </c>
      <c r="AV8">
        <f>'Users Retention'!AS6</f>
        <v>1902</v>
      </c>
      <c r="AW8">
        <f>'Users Retention'!AT6</f>
        <v>1882</v>
      </c>
      <c r="AX8">
        <f>'Users Retention'!AU6</f>
        <v>1863</v>
      </c>
      <c r="AY8">
        <f>'Users Retention'!AV6</f>
        <v>1844</v>
      </c>
      <c r="AZ8">
        <f>'Users Retention'!AW6</f>
        <v>1826</v>
      </c>
      <c r="BA8">
        <f>'Users Retention'!AX6</f>
        <v>1808</v>
      </c>
      <c r="BB8">
        <f>'Users Retention'!AY6</f>
        <v>1791</v>
      </c>
      <c r="BC8">
        <f>'Users Retention'!AZ6</f>
        <v>1774</v>
      </c>
      <c r="BD8">
        <f>'Users Retention'!BA6</f>
        <v>1758</v>
      </c>
      <c r="BE8">
        <f>'Users Retention'!BB6</f>
        <v>1742</v>
      </c>
      <c r="BF8">
        <f>'Users Retention'!BC6</f>
        <v>1727</v>
      </c>
      <c r="BG8">
        <f>'Users Retention'!BD6</f>
        <v>1712</v>
      </c>
      <c r="BH8">
        <f>'Users Retention'!BE6</f>
        <v>1697</v>
      </c>
      <c r="BI8">
        <f>'Users Retention'!BF6</f>
        <v>1683</v>
      </c>
      <c r="BJ8">
        <f>'Users Retention'!BG6</f>
        <v>1669</v>
      </c>
      <c r="BK8">
        <f>'Users Retention'!BH6</f>
        <v>1656</v>
      </c>
      <c r="BL8">
        <f>'Users Retention'!BI6</f>
        <v>1643</v>
      </c>
      <c r="BM8">
        <f>'Users Retention'!BJ6</f>
        <v>1630</v>
      </c>
      <c r="BN8">
        <f>'Users Retention'!BK6</f>
        <v>1618</v>
      </c>
      <c r="BO8">
        <f>'Users Retention'!BL6</f>
        <v>1606</v>
      </c>
      <c r="BP8">
        <f>'Users Retention'!BM6</f>
        <v>1594</v>
      </c>
      <c r="BQ8">
        <f>'Users Retention'!BN6</f>
        <v>1583</v>
      </c>
      <c r="BR8">
        <f>'Users Retention'!BO6</f>
        <v>1572</v>
      </c>
      <c r="BS8">
        <f>'Users Retention'!BP6</f>
        <v>1561</v>
      </c>
      <c r="BT8">
        <f>'Users Retention'!BQ6</f>
        <v>1550</v>
      </c>
      <c r="BU8">
        <f>'Users Retention'!BR6</f>
        <v>1540</v>
      </c>
      <c r="BV8">
        <f>'Users Retention'!BS6</f>
        <v>1530</v>
      </c>
      <c r="BW8">
        <f>'Users Retention'!BT6</f>
        <v>1520</v>
      </c>
      <c r="BX8">
        <f>'Users Retention'!BU6</f>
        <v>1510</v>
      </c>
      <c r="BY8">
        <f>'Users Retention'!BV6</f>
        <v>1501</v>
      </c>
      <c r="BZ8">
        <f>'Users Retention'!BW6</f>
        <v>1492</v>
      </c>
      <c r="CA8">
        <f>'Users Retention'!BX6</f>
        <v>1483</v>
      </c>
      <c r="CB8">
        <f>'Users Retention'!BY6</f>
        <v>1474</v>
      </c>
      <c r="CC8">
        <f>'Users Retention'!BZ6</f>
        <v>1466</v>
      </c>
      <c r="CD8">
        <f>'Users Retention'!CA6</f>
        <v>1458</v>
      </c>
      <c r="CE8">
        <f>'Users Retention'!CB6</f>
        <v>1450</v>
      </c>
      <c r="CF8">
        <f>'Users Retention'!CC6</f>
        <v>1442</v>
      </c>
      <c r="CG8">
        <f>'Users Retention'!CD6</f>
        <v>1434</v>
      </c>
      <c r="CH8">
        <f>'Users Retention'!CE6</f>
        <v>1427</v>
      </c>
      <c r="CI8">
        <f>'Users Retention'!CF6</f>
        <v>1420</v>
      </c>
      <c r="CJ8">
        <f>'Users Retention'!CG6</f>
        <v>1413</v>
      </c>
      <c r="CK8">
        <f>'Users Retention'!CH6</f>
        <v>1406</v>
      </c>
      <c r="CL8">
        <f>'Users Retention'!CI6</f>
        <v>1399</v>
      </c>
      <c r="CM8">
        <f>'Users Retention'!CJ6</f>
        <v>1392</v>
      </c>
      <c r="CN8">
        <f>'Users Retention'!CK6</f>
        <v>1386</v>
      </c>
      <c r="CO8">
        <f>'Users Retention'!CL6</f>
        <v>1380</v>
      </c>
      <c r="CP8">
        <f>'Users Retention'!CM6</f>
        <v>1374</v>
      </c>
      <c r="CQ8">
        <f>'Users Retention'!CN6</f>
        <v>1368</v>
      </c>
      <c r="CR8">
        <f>'Users Retention'!CO6</f>
        <v>1362</v>
      </c>
      <c r="CS8">
        <f>'Users Retention'!CP6</f>
        <v>1356</v>
      </c>
      <c r="CT8">
        <f>'Users Retention'!CQ6</f>
        <v>1350</v>
      </c>
      <c r="CU8">
        <f>'Users Retention'!CR6</f>
        <v>1344</v>
      </c>
      <c r="CV8">
        <f>'Users Retention'!CS6</f>
        <v>1339</v>
      </c>
      <c r="CW8">
        <f>'Users Retention'!CT6</f>
        <v>1334</v>
      </c>
    </row>
    <row r="9">
      <c r="A9" s="4">
        <v>6.0</v>
      </c>
      <c r="C9" t="str">
        <f t="shared" si="2"/>
        <v/>
      </c>
      <c r="D9" t="str">
        <f t="shared" ref="D9:F9" si="4">C8</f>
        <v/>
      </c>
      <c r="E9" t="str">
        <f t="shared" si="4"/>
        <v/>
      </c>
      <c r="F9" t="str">
        <f t="shared" si="4"/>
        <v/>
      </c>
      <c r="G9">
        <f>'Users Retention'!C7</f>
        <v>3960</v>
      </c>
      <c r="H9">
        <f>'Users Retention'!D7</f>
        <v>3774</v>
      </c>
      <c r="I9">
        <f>'Users Retention'!E7</f>
        <v>3631</v>
      </c>
      <c r="J9">
        <f>'Users Retention'!F7</f>
        <v>3511</v>
      </c>
      <c r="K9">
        <f>'Users Retention'!G7</f>
        <v>3358</v>
      </c>
      <c r="L9">
        <f>'Users Retention'!H7</f>
        <v>3260</v>
      </c>
      <c r="M9">
        <f>'Users Retention'!I7</f>
        <v>3189</v>
      </c>
      <c r="N9">
        <f>'Users Retention'!J7</f>
        <v>3040</v>
      </c>
      <c r="O9">
        <f>'Users Retention'!K7</f>
        <v>2938</v>
      </c>
      <c r="P9">
        <f>'Users Retention'!L7</f>
        <v>2846</v>
      </c>
      <c r="Q9">
        <f>'Users Retention'!M7</f>
        <v>2756</v>
      </c>
      <c r="R9">
        <f>'Users Retention'!N7</f>
        <v>2662</v>
      </c>
      <c r="S9">
        <f>'Users Retention'!O7</f>
        <v>2579</v>
      </c>
      <c r="T9">
        <f>'Users Retention'!P7</f>
        <v>2501</v>
      </c>
      <c r="U9">
        <f>'Users Retention'!Q7</f>
        <v>2425</v>
      </c>
      <c r="V9">
        <f>'Users Retention'!R7</f>
        <v>2353</v>
      </c>
      <c r="W9">
        <f>'Users Retention'!S7</f>
        <v>2285</v>
      </c>
      <c r="X9">
        <f>'Users Retention'!T7</f>
        <v>2220</v>
      </c>
      <c r="Y9">
        <f>'Users Retention'!U7</f>
        <v>2158</v>
      </c>
      <c r="Z9">
        <f>'Users Retention'!V7</f>
        <v>2099</v>
      </c>
      <c r="AA9">
        <f>'Users Retention'!W7</f>
        <v>2043</v>
      </c>
      <c r="AB9">
        <f>'Users Retention'!X7</f>
        <v>1989</v>
      </c>
      <c r="AC9">
        <f>'Users Retention'!Y7</f>
        <v>1938</v>
      </c>
      <c r="AD9">
        <f>'Users Retention'!Z7</f>
        <v>1889</v>
      </c>
      <c r="AE9">
        <f>'Users Retention'!AA7</f>
        <v>1842</v>
      </c>
      <c r="AF9">
        <f>'Users Retention'!AB7</f>
        <v>1797</v>
      </c>
      <c r="AG9">
        <f>'Users Retention'!AC7</f>
        <v>1754</v>
      </c>
      <c r="AH9">
        <f>'Users Retention'!AD7</f>
        <v>1713</v>
      </c>
      <c r="AI9">
        <f>'Users Retention'!AE7</f>
        <v>1674</v>
      </c>
      <c r="AJ9">
        <f>'Users Retention'!AF7</f>
        <v>1637</v>
      </c>
      <c r="AK9">
        <f>'Users Retention'!AG7</f>
        <v>1601</v>
      </c>
      <c r="AL9">
        <f>'Users Retention'!AH7</f>
        <v>1567</v>
      </c>
      <c r="AM9">
        <f>'Users Retention'!AI7</f>
        <v>1534</v>
      </c>
      <c r="AN9">
        <f>'Users Retention'!AJ7</f>
        <v>1502</v>
      </c>
      <c r="AO9">
        <f>'Users Retention'!AK7</f>
        <v>1472</v>
      </c>
      <c r="AP9">
        <f>'Users Retention'!AL7</f>
        <v>1443</v>
      </c>
      <c r="AQ9">
        <f>'Users Retention'!AM7</f>
        <v>1415</v>
      </c>
      <c r="AR9">
        <f>'Users Retention'!AN7</f>
        <v>1388</v>
      </c>
      <c r="AS9">
        <f>'Users Retention'!AO7</f>
        <v>1362</v>
      </c>
      <c r="AT9">
        <f>'Users Retention'!AP7</f>
        <v>1337</v>
      </c>
      <c r="AU9">
        <f>'Users Retention'!AQ7</f>
        <v>1313</v>
      </c>
      <c r="AV9">
        <f>'Users Retention'!AR7</f>
        <v>1290</v>
      </c>
      <c r="AW9">
        <f>'Users Retention'!AS7</f>
        <v>1268</v>
      </c>
      <c r="AX9">
        <f>'Users Retention'!AT7</f>
        <v>1246</v>
      </c>
      <c r="AY9">
        <f>'Users Retention'!AU7</f>
        <v>1225</v>
      </c>
      <c r="AZ9">
        <f>'Users Retention'!AV7</f>
        <v>1205</v>
      </c>
      <c r="BA9">
        <f>'Users Retention'!AW7</f>
        <v>1186</v>
      </c>
      <c r="BB9">
        <f>'Users Retention'!AX7</f>
        <v>1167</v>
      </c>
      <c r="BC9">
        <f>'Users Retention'!AY7</f>
        <v>1149</v>
      </c>
      <c r="BD9">
        <f>'Users Retention'!AZ7</f>
        <v>1132</v>
      </c>
      <c r="BE9">
        <f>'Users Retention'!BA7</f>
        <v>1115</v>
      </c>
      <c r="BF9">
        <f>'Users Retention'!BB7</f>
        <v>1099</v>
      </c>
      <c r="BG9">
        <f>'Users Retention'!BC7</f>
        <v>1083</v>
      </c>
      <c r="BH9">
        <f>'Users Retention'!BD7</f>
        <v>1068</v>
      </c>
      <c r="BI9">
        <f>'Users Retention'!BE7</f>
        <v>1053</v>
      </c>
      <c r="BJ9">
        <f>'Users Retention'!BF7</f>
        <v>1039</v>
      </c>
      <c r="BK9">
        <f>'Users Retention'!BG7</f>
        <v>1025</v>
      </c>
      <c r="BL9">
        <f>'Users Retention'!BH7</f>
        <v>1012</v>
      </c>
      <c r="BM9">
        <f>'Users Retention'!BI7</f>
        <v>999</v>
      </c>
      <c r="BN9">
        <f>'Users Retention'!BJ7</f>
        <v>987</v>
      </c>
      <c r="BO9">
        <f>'Users Retention'!BK7</f>
        <v>975</v>
      </c>
      <c r="BP9">
        <f>'Users Retention'!BL7</f>
        <v>963</v>
      </c>
      <c r="BQ9">
        <f>'Users Retention'!BM7</f>
        <v>952</v>
      </c>
      <c r="BR9">
        <f>'Users Retention'!BN7</f>
        <v>941</v>
      </c>
      <c r="BS9">
        <f>'Users Retention'!BO7</f>
        <v>930</v>
      </c>
      <c r="BT9">
        <f>'Users Retention'!BP7</f>
        <v>920</v>
      </c>
      <c r="BU9">
        <f>'Users Retention'!BQ7</f>
        <v>910</v>
      </c>
      <c r="BV9">
        <f>'Users Retention'!BR7</f>
        <v>900</v>
      </c>
      <c r="BW9">
        <f>'Users Retention'!BS7</f>
        <v>891</v>
      </c>
      <c r="BX9">
        <f>'Users Retention'!BT7</f>
        <v>882</v>
      </c>
      <c r="BY9">
        <f>'Users Retention'!BU7</f>
        <v>873</v>
      </c>
      <c r="BZ9">
        <f>'Users Retention'!BV7</f>
        <v>864</v>
      </c>
      <c r="CA9">
        <f>'Users Retention'!BW7</f>
        <v>856</v>
      </c>
      <c r="CB9">
        <f>'Users Retention'!BX7</f>
        <v>848</v>
      </c>
      <c r="CC9">
        <f>'Users Retention'!BY7</f>
        <v>840</v>
      </c>
      <c r="CD9">
        <f>'Users Retention'!BZ7</f>
        <v>832</v>
      </c>
      <c r="CE9">
        <f>'Users Retention'!CA7</f>
        <v>824</v>
      </c>
      <c r="CF9">
        <f>'Users Retention'!CB7</f>
        <v>817</v>
      </c>
      <c r="CG9">
        <f>'Users Retention'!CC7</f>
        <v>810</v>
      </c>
      <c r="CH9">
        <f>'Users Retention'!CD7</f>
        <v>803</v>
      </c>
      <c r="CI9">
        <f>'Users Retention'!CE7</f>
        <v>796</v>
      </c>
      <c r="CJ9">
        <f>'Users Retention'!CF7</f>
        <v>789</v>
      </c>
      <c r="CK9">
        <f>'Users Retention'!CG7</f>
        <v>783</v>
      </c>
      <c r="CL9">
        <f>'Users Retention'!CH7</f>
        <v>777</v>
      </c>
      <c r="CM9">
        <f>'Users Retention'!CI7</f>
        <v>771</v>
      </c>
      <c r="CN9">
        <f>'Users Retention'!CJ7</f>
        <v>765</v>
      </c>
      <c r="CO9">
        <f>'Users Retention'!CK7</f>
        <v>759</v>
      </c>
      <c r="CP9">
        <f>'Users Retention'!CL7</f>
        <v>753</v>
      </c>
      <c r="CQ9">
        <f>'Users Retention'!CM7</f>
        <v>748</v>
      </c>
      <c r="CR9">
        <f>'Users Retention'!CN7</f>
        <v>743</v>
      </c>
      <c r="CS9">
        <f>'Users Retention'!CO7</f>
        <v>738</v>
      </c>
      <c r="CT9">
        <f>'Users Retention'!CP7</f>
        <v>733</v>
      </c>
      <c r="CU9">
        <f>'Users Retention'!CQ7</f>
        <v>728</v>
      </c>
      <c r="CV9">
        <f>'Users Retention'!CR7</f>
        <v>723</v>
      </c>
      <c r="CW9">
        <f>'Users Retention'!CS7</f>
        <v>718</v>
      </c>
    </row>
    <row r="10">
      <c r="A10" s="4">
        <v>7.0</v>
      </c>
      <c r="C10" t="str">
        <f t="shared" si="2"/>
        <v/>
      </c>
      <c r="D10" t="str">
        <f t="shared" ref="D10:G10" si="5">C9</f>
        <v/>
      </c>
      <c r="E10" t="str">
        <f t="shared" si="5"/>
        <v/>
      </c>
      <c r="F10" t="str">
        <f t="shared" si="5"/>
        <v/>
      </c>
      <c r="G10" t="str">
        <f t="shared" si="5"/>
        <v/>
      </c>
      <c r="H10">
        <f>'Users Retention'!C8</f>
        <v>3931</v>
      </c>
      <c r="I10">
        <f>'Users Retention'!D8</f>
        <v>3728</v>
      </c>
      <c r="J10">
        <f>'Users Retention'!E8</f>
        <v>3495</v>
      </c>
      <c r="K10">
        <f>'Users Retention'!F8</f>
        <v>3397</v>
      </c>
      <c r="L10">
        <f>'Users Retention'!G8</f>
        <v>3348</v>
      </c>
      <c r="M10">
        <f>'Users Retention'!H8</f>
        <v>3304</v>
      </c>
      <c r="N10">
        <f>'Users Retention'!I8</f>
        <v>3254</v>
      </c>
      <c r="O10">
        <f>'Users Retention'!J8</f>
        <v>3254</v>
      </c>
      <c r="P10">
        <f>'Users Retention'!K8</f>
        <v>3221</v>
      </c>
      <c r="Q10">
        <f>'Users Retention'!L8</f>
        <v>3191</v>
      </c>
      <c r="R10">
        <f>'Users Retention'!M8</f>
        <v>3165</v>
      </c>
      <c r="S10">
        <f>'Users Retention'!N8</f>
        <v>3144</v>
      </c>
      <c r="T10">
        <f>'Users Retention'!O8</f>
        <v>3118</v>
      </c>
      <c r="U10">
        <f>'Users Retention'!P8</f>
        <v>3094</v>
      </c>
      <c r="V10">
        <f>'Users Retention'!Q8</f>
        <v>3072</v>
      </c>
      <c r="W10">
        <f>'Users Retention'!R8</f>
        <v>3050</v>
      </c>
      <c r="X10">
        <f>'Users Retention'!S8</f>
        <v>3028</v>
      </c>
      <c r="Y10">
        <f>'Users Retention'!T8</f>
        <v>3007</v>
      </c>
      <c r="Z10">
        <f>'Users Retention'!U8</f>
        <v>2987</v>
      </c>
      <c r="AA10">
        <f>'Users Retention'!V8</f>
        <v>2967</v>
      </c>
      <c r="AB10">
        <f>'Users Retention'!W8</f>
        <v>2948</v>
      </c>
      <c r="AC10">
        <f>'Users Retention'!X8</f>
        <v>2929</v>
      </c>
      <c r="AD10">
        <f>'Users Retention'!Y8</f>
        <v>2911</v>
      </c>
      <c r="AE10">
        <f>'Users Retention'!Z8</f>
        <v>2893</v>
      </c>
      <c r="AF10">
        <f>'Users Retention'!AA8</f>
        <v>2876</v>
      </c>
      <c r="AG10">
        <f>'Users Retention'!AB8</f>
        <v>2859</v>
      </c>
      <c r="AH10">
        <f>'Users Retention'!AC8</f>
        <v>2842</v>
      </c>
      <c r="AI10">
        <f>'Users Retention'!AD8</f>
        <v>2826</v>
      </c>
      <c r="AJ10">
        <f>'Users Retention'!AE8</f>
        <v>2810</v>
      </c>
      <c r="AK10">
        <f>'Users Retention'!AF8</f>
        <v>2795</v>
      </c>
      <c r="AL10">
        <f>'Users Retention'!AG8</f>
        <v>2780</v>
      </c>
      <c r="AM10">
        <f>'Users Retention'!AH8</f>
        <v>2765</v>
      </c>
      <c r="AN10">
        <f>'Users Retention'!AI8</f>
        <v>2751</v>
      </c>
      <c r="AO10">
        <f>'Users Retention'!AJ8</f>
        <v>2737</v>
      </c>
      <c r="AP10">
        <f>'Users Retention'!AK8</f>
        <v>2723</v>
      </c>
      <c r="AQ10">
        <f>'Users Retention'!AL8</f>
        <v>2710</v>
      </c>
      <c r="AR10">
        <f>'Users Retention'!AM8</f>
        <v>2697</v>
      </c>
      <c r="AS10">
        <f>'Users Retention'!AN8</f>
        <v>2684</v>
      </c>
      <c r="AT10">
        <f>'Users Retention'!AO8</f>
        <v>2672</v>
      </c>
      <c r="AU10">
        <f>'Users Retention'!AP8</f>
        <v>2660</v>
      </c>
      <c r="AV10">
        <f>'Users Retention'!AQ8</f>
        <v>2648</v>
      </c>
      <c r="AW10">
        <f>'Users Retention'!AR8</f>
        <v>2637</v>
      </c>
      <c r="AX10">
        <f>'Users Retention'!AS8</f>
        <v>2626</v>
      </c>
      <c r="AY10">
        <f>'Users Retention'!AT8</f>
        <v>2615</v>
      </c>
      <c r="AZ10">
        <f>'Users Retention'!AU8</f>
        <v>2604</v>
      </c>
      <c r="BA10">
        <f>'Users Retention'!AV8</f>
        <v>2594</v>
      </c>
      <c r="BB10">
        <f>'Users Retention'!AW8</f>
        <v>2584</v>
      </c>
      <c r="BC10">
        <f>'Users Retention'!AX8</f>
        <v>2574</v>
      </c>
      <c r="BD10">
        <f>'Users Retention'!AY8</f>
        <v>2564</v>
      </c>
      <c r="BE10">
        <f>'Users Retention'!AZ8</f>
        <v>2555</v>
      </c>
      <c r="BF10">
        <f>'Users Retention'!BA8</f>
        <v>2546</v>
      </c>
      <c r="BG10">
        <f>'Users Retention'!BB8</f>
        <v>2537</v>
      </c>
      <c r="BH10">
        <f>'Users Retention'!BC8</f>
        <v>2528</v>
      </c>
      <c r="BI10">
        <f>'Users Retention'!BD8</f>
        <v>2519</v>
      </c>
      <c r="BJ10">
        <f>'Users Retention'!BE8</f>
        <v>2511</v>
      </c>
      <c r="BK10">
        <f>'Users Retention'!BF8</f>
        <v>2503</v>
      </c>
      <c r="BL10">
        <f>'Users Retention'!BG8</f>
        <v>2495</v>
      </c>
      <c r="BM10">
        <f>'Users Retention'!BH8</f>
        <v>2487</v>
      </c>
      <c r="BN10">
        <f>'Users Retention'!BI8</f>
        <v>2479</v>
      </c>
      <c r="BO10">
        <f>'Users Retention'!BJ8</f>
        <v>2471</v>
      </c>
      <c r="BP10">
        <f>'Users Retention'!BK8</f>
        <v>2464</v>
      </c>
      <c r="BQ10">
        <f>'Users Retention'!BL8</f>
        <v>2457</v>
      </c>
      <c r="BR10">
        <f>'Users Retention'!BM8</f>
        <v>2450</v>
      </c>
      <c r="BS10">
        <f>'Users Retention'!BN8</f>
        <v>2443</v>
      </c>
      <c r="BT10">
        <f>'Users Retention'!BO8</f>
        <v>2436</v>
      </c>
      <c r="BU10">
        <f>'Users Retention'!BP8</f>
        <v>2429</v>
      </c>
      <c r="BV10">
        <f>'Users Retention'!BQ8</f>
        <v>2422</v>
      </c>
      <c r="BW10">
        <f>'Users Retention'!BR8</f>
        <v>2416</v>
      </c>
      <c r="BX10">
        <f>'Users Retention'!BS8</f>
        <v>2410</v>
      </c>
      <c r="BY10">
        <f>'Users Retention'!BT8</f>
        <v>2404</v>
      </c>
      <c r="BZ10">
        <f>'Users Retention'!BU8</f>
        <v>2398</v>
      </c>
      <c r="CA10">
        <f>'Users Retention'!BV8</f>
        <v>2392</v>
      </c>
      <c r="CB10">
        <f>'Users Retention'!BW8</f>
        <v>2386</v>
      </c>
      <c r="CC10">
        <f>'Users Retention'!BX8</f>
        <v>2380</v>
      </c>
      <c r="CD10">
        <f>'Users Retention'!BY8</f>
        <v>2374</v>
      </c>
      <c r="CE10">
        <f>'Users Retention'!BZ8</f>
        <v>2369</v>
      </c>
      <c r="CF10">
        <f>'Users Retention'!CA8</f>
        <v>2364</v>
      </c>
      <c r="CG10">
        <f>'Users Retention'!CB8</f>
        <v>2359</v>
      </c>
      <c r="CH10">
        <f>'Users Retention'!CC8</f>
        <v>2354</v>
      </c>
      <c r="CI10">
        <f>'Users Retention'!CD8</f>
        <v>2349</v>
      </c>
      <c r="CJ10">
        <f>'Users Retention'!CE8</f>
        <v>2344</v>
      </c>
      <c r="CK10">
        <f>'Users Retention'!CF8</f>
        <v>2339</v>
      </c>
      <c r="CL10">
        <f>'Users Retention'!CG8</f>
        <v>2334</v>
      </c>
      <c r="CM10">
        <f>'Users Retention'!CH8</f>
        <v>2329</v>
      </c>
      <c r="CN10">
        <f>'Users Retention'!CI8</f>
        <v>2324</v>
      </c>
      <c r="CO10">
        <f>'Users Retention'!CJ8</f>
        <v>2320</v>
      </c>
      <c r="CP10">
        <f>'Users Retention'!CK8</f>
        <v>2316</v>
      </c>
      <c r="CQ10">
        <f>'Users Retention'!CL8</f>
        <v>2312</v>
      </c>
      <c r="CR10">
        <f>'Users Retention'!CM8</f>
        <v>2308</v>
      </c>
      <c r="CS10">
        <f>'Users Retention'!CN8</f>
        <v>2304</v>
      </c>
      <c r="CT10">
        <f>'Users Retention'!CO8</f>
        <v>2300</v>
      </c>
      <c r="CU10">
        <f>'Users Retention'!CP8</f>
        <v>2296</v>
      </c>
      <c r="CV10">
        <f>'Users Retention'!CQ8</f>
        <v>2292</v>
      </c>
      <c r="CW10">
        <f>'Users Retention'!CR8</f>
        <v>2288</v>
      </c>
    </row>
    <row r="11">
      <c r="A11" s="4">
        <v>8.0</v>
      </c>
      <c r="C11" t="str">
        <f t="shared" si="2"/>
        <v/>
      </c>
      <c r="D11" t="str">
        <f t="shared" ref="D11:H11" si="6">C10</f>
        <v/>
      </c>
      <c r="E11" t="str">
        <f t="shared" si="6"/>
        <v/>
      </c>
      <c r="F11" t="str">
        <f t="shared" si="6"/>
        <v/>
      </c>
      <c r="G11" t="str">
        <f t="shared" si="6"/>
        <v/>
      </c>
      <c r="H11" t="str">
        <f t="shared" si="6"/>
        <v/>
      </c>
      <c r="I11" s="7">
        <f>'Users Retention'!C9</f>
        <v>3907</v>
      </c>
      <c r="J11" s="7">
        <f>'Users Retention'!D9</f>
        <v>3802</v>
      </c>
      <c r="K11" s="7">
        <f>'Users Retention'!E9</f>
        <v>3708</v>
      </c>
      <c r="L11" s="7">
        <f>'Users Retention'!F9</f>
        <v>3527</v>
      </c>
      <c r="M11" s="7">
        <f>'Users Retention'!G9</f>
        <v>3481</v>
      </c>
      <c r="N11" s="7">
        <f>'Users Retention'!H9</f>
        <v>3405</v>
      </c>
      <c r="O11" s="7">
        <f>'Users Retention'!I9</f>
        <v>3270</v>
      </c>
      <c r="P11" s="7">
        <f>'Users Retention'!J9</f>
        <v>3225</v>
      </c>
      <c r="Q11" s="7">
        <f>'Users Retention'!K9</f>
        <v>3157</v>
      </c>
      <c r="R11" s="7">
        <f>'Users Retention'!L9</f>
        <v>3085</v>
      </c>
      <c r="S11" s="7">
        <f>'Users Retention'!M9</f>
        <v>3014</v>
      </c>
      <c r="T11" s="7">
        <f>'Users Retention'!N9</f>
        <v>2956</v>
      </c>
      <c r="U11" s="7">
        <f>'Users Retention'!O9</f>
        <v>2895</v>
      </c>
      <c r="V11" s="7">
        <f>'Users Retention'!P9</f>
        <v>2836</v>
      </c>
      <c r="W11" s="7">
        <f>'Users Retention'!Q9</f>
        <v>2780</v>
      </c>
      <c r="X11" s="7">
        <f>'Users Retention'!R9</f>
        <v>2727</v>
      </c>
      <c r="Y11" s="7">
        <f>'Users Retention'!S9</f>
        <v>2675</v>
      </c>
      <c r="Z11" s="7">
        <f>'Users Retention'!T9</f>
        <v>2625</v>
      </c>
      <c r="AA11" s="7">
        <f>'Users Retention'!U9</f>
        <v>2577</v>
      </c>
      <c r="AB11" s="7">
        <f>'Users Retention'!V9</f>
        <v>2531</v>
      </c>
      <c r="AC11" s="7">
        <f>'Users Retention'!W9</f>
        <v>2487</v>
      </c>
      <c r="AD11" s="7">
        <f>'Users Retention'!X9</f>
        <v>2444</v>
      </c>
      <c r="AE11" s="7">
        <f>'Users Retention'!Y9</f>
        <v>2403</v>
      </c>
      <c r="AF11" s="7">
        <f>'Users Retention'!Z9</f>
        <v>2364</v>
      </c>
      <c r="AG11" s="7">
        <f>'Users Retention'!AA9</f>
        <v>2326</v>
      </c>
      <c r="AH11" s="7">
        <f>'Users Retention'!AB9</f>
        <v>2289</v>
      </c>
      <c r="AI11" s="7">
        <f>'Users Retention'!AC9</f>
        <v>2254</v>
      </c>
      <c r="AJ11" s="7">
        <f>'Users Retention'!AD9</f>
        <v>2220</v>
      </c>
      <c r="AK11" s="7">
        <f>'Users Retention'!AE9</f>
        <v>2187</v>
      </c>
      <c r="AL11" s="7">
        <f>'Users Retention'!AF9</f>
        <v>2155</v>
      </c>
      <c r="AM11" s="7">
        <f>'Users Retention'!AG9</f>
        <v>2124</v>
      </c>
      <c r="AN11" s="7">
        <f>'Users Retention'!AH9</f>
        <v>2094</v>
      </c>
      <c r="AO11" s="7">
        <f>'Users Retention'!AI9</f>
        <v>2065</v>
      </c>
      <c r="AP11" s="7">
        <f>'Users Retention'!AJ9</f>
        <v>2037</v>
      </c>
      <c r="AQ11" s="7">
        <f>'Users Retention'!AK9</f>
        <v>2010</v>
      </c>
      <c r="AR11" s="7">
        <f>'Users Retention'!AL9</f>
        <v>1984</v>
      </c>
      <c r="AS11" s="7">
        <f>'Users Retention'!AM9</f>
        <v>1959</v>
      </c>
      <c r="AT11" s="7">
        <f>'Users Retention'!AN9</f>
        <v>1935</v>
      </c>
      <c r="AU11" s="7">
        <f>'Users Retention'!AO9</f>
        <v>1911</v>
      </c>
      <c r="AV11" s="7">
        <f>'Users Retention'!AP9</f>
        <v>1888</v>
      </c>
      <c r="AW11" s="7">
        <f>'Users Retention'!AQ9</f>
        <v>1866</v>
      </c>
      <c r="AX11" s="7">
        <f>'Users Retention'!AR9</f>
        <v>1845</v>
      </c>
      <c r="AY11" s="7">
        <f>'Users Retention'!AS9</f>
        <v>1824</v>
      </c>
      <c r="AZ11" s="7">
        <f>'Users Retention'!AT9</f>
        <v>1804</v>
      </c>
      <c r="BA11" s="7">
        <f>'Users Retention'!AU9</f>
        <v>1784</v>
      </c>
      <c r="BB11" s="7">
        <f>'Users Retention'!AV9</f>
        <v>1765</v>
      </c>
      <c r="BC11" s="7">
        <f>'Users Retention'!AW9</f>
        <v>1747</v>
      </c>
      <c r="BD11" s="7">
        <f>'Users Retention'!AX9</f>
        <v>1729</v>
      </c>
      <c r="BE11" s="7">
        <f>'Users Retention'!AY9</f>
        <v>1712</v>
      </c>
      <c r="BF11" s="7">
        <f>'Users Retention'!AZ9</f>
        <v>1695</v>
      </c>
      <c r="BG11" s="7">
        <f>'Users Retention'!BA9</f>
        <v>1679</v>
      </c>
      <c r="BH11" s="7">
        <f>'Users Retention'!BB9</f>
        <v>1663</v>
      </c>
      <c r="BI11" s="7">
        <f>'Users Retention'!BC9</f>
        <v>1648</v>
      </c>
      <c r="BJ11" s="7">
        <f>'Users Retention'!BD9</f>
        <v>1633</v>
      </c>
      <c r="BK11" s="7">
        <f>'Users Retention'!BE9</f>
        <v>1618</v>
      </c>
      <c r="BL11" s="7">
        <f>'Users Retention'!BF9</f>
        <v>1604</v>
      </c>
      <c r="BM11" s="7">
        <f>'Users Retention'!BG9</f>
        <v>1590</v>
      </c>
      <c r="BN11" s="7">
        <f>'Users Retention'!BH9</f>
        <v>1577</v>
      </c>
      <c r="BO11" s="7">
        <f>'Users Retention'!BI9</f>
        <v>1564</v>
      </c>
      <c r="BP11" s="7">
        <f>'Users Retention'!BJ9</f>
        <v>1551</v>
      </c>
      <c r="BQ11" s="7">
        <f>'Users Retention'!BK9</f>
        <v>1539</v>
      </c>
      <c r="BR11" s="7">
        <f>'Users Retention'!BL9</f>
        <v>1527</v>
      </c>
      <c r="BS11" s="7">
        <f>'Users Retention'!BM9</f>
        <v>1515</v>
      </c>
      <c r="BT11" s="7">
        <f>'Users Retention'!BN9</f>
        <v>1504</v>
      </c>
      <c r="BU11" s="7">
        <f>'Users Retention'!BO9</f>
        <v>1493</v>
      </c>
      <c r="BV11" s="7">
        <f>'Users Retention'!BP9</f>
        <v>1482</v>
      </c>
      <c r="BW11" s="7">
        <f>'Users Retention'!BQ9</f>
        <v>1472</v>
      </c>
      <c r="BX11" s="7">
        <f>'Users Retention'!BR9</f>
        <v>1462</v>
      </c>
      <c r="BY11" s="7">
        <f>'Users Retention'!BS9</f>
        <v>1452</v>
      </c>
      <c r="BZ11" s="7">
        <f>'Users Retention'!BT9</f>
        <v>1442</v>
      </c>
      <c r="CA11" s="7">
        <f>'Users Retention'!BU9</f>
        <v>1433</v>
      </c>
      <c r="CB11" s="7">
        <f>'Users Retention'!BV9</f>
        <v>1424</v>
      </c>
      <c r="CC11" s="7">
        <f>'Users Retention'!BW9</f>
        <v>1415</v>
      </c>
      <c r="CD11" s="7">
        <f>'Users Retention'!BX9</f>
        <v>1406</v>
      </c>
      <c r="CE11" s="7">
        <f>'Users Retention'!BY9</f>
        <v>1397</v>
      </c>
      <c r="CF11" s="7">
        <f>'Users Retention'!BZ9</f>
        <v>1389</v>
      </c>
      <c r="CG11" s="7">
        <f>'Users Retention'!CA9</f>
        <v>1381</v>
      </c>
      <c r="CH11" s="7">
        <f>'Users Retention'!CB9</f>
        <v>1373</v>
      </c>
      <c r="CI11" s="7">
        <f>'Users Retention'!CC9</f>
        <v>1365</v>
      </c>
      <c r="CJ11" s="7">
        <f>'Users Retention'!CD9</f>
        <v>1357</v>
      </c>
      <c r="CK11" s="7">
        <f>'Users Retention'!CE9</f>
        <v>1350</v>
      </c>
      <c r="CL11" s="7">
        <f>'Users Retention'!CF9</f>
        <v>1343</v>
      </c>
      <c r="CM11" s="7">
        <f>'Users Retention'!CG9</f>
        <v>1336</v>
      </c>
      <c r="CN11" s="7">
        <f>'Users Retention'!CH9</f>
        <v>1329</v>
      </c>
      <c r="CO11" s="7">
        <f>'Users Retention'!CI9</f>
        <v>1322</v>
      </c>
      <c r="CP11" s="7">
        <f>'Users Retention'!CJ9</f>
        <v>1315</v>
      </c>
      <c r="CQ11" s="7">
        <f>'Users Retention'!CK9</f>
        <v>1309</v>
      </c>
      <c r="CR11" s="7">
        <f>'Users Retention'!CL9</f>
        <v>1303</v>
      </c>
      <c r="CS11" s="7">
        <f>'Users Retention'!CM9</f>
        <v>1297</v>
      </c>
      <c r="CT11" s="7">
        <f>'Users Retention'!CN9</f>
        <v>1291</v>
      </c>
      <c r="CU11" s="7">
        <f>'Users Retention'!CO9</f>
        <v>1285</v>
      </c>
      <c r="CV11" s="7">
        <f>'Users Retention'!CP9</f>
        <v>1279</v>
      </c>
      <c r="CW11" s="7">
        <f>'Users Retention'!CQ9</f>
        <v>1273</v>
      </c>
    </row>
    <row r="12">
      <c r="A12" s="4">
        <v>9.0</v>
      </c>
      <c r="C12" t="str">
        <f t="shared" si="2"/>
        <v/>
      </c>
      <c r="D12" t="str">
        <f t="shared" ref="D12:I12" si="7">C11</f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 t="str">
        <f t="shared" si="7"/>
        <v/>
      </c>
      <c r="I12" t="str">
        <f t="shared" si="7"/>
        <v/>
      </c>
      <c r="J12">
        <f>'Users Retention'!C10</f>
        <v>3886</v>
      </c>
      <c r="K12">
        <f>'Users Retention'!D10</f>
        <v>3787</v>
      </c>
      <c r="L12">
        <f>'Users Retention'!E10</f>
        <v>3581</v>
      </c>
      <c r="M12">
        <f>'Users Retention'!F10</f>
        <v>3434</v>
      </c>
      <c r="N12">
        <f>'Users Retention'!G10</f>
        <v>3360</v>
      </c>
      <c r="O12">
        <f>'Users Retention'!H10</f>
        <v>3186</v>
      </c>
      <c r="P12">
        <f>'Users Retention'!I10</f>
        <v>3044</v>
      </c>
      <c r="Q12">
        <f>'Users Retention'!J10</f>
        <v>2902</v>
      </c>
      <c r="R12">
        <f>'Users Retention'!K10</f>
        <v>2789</v>
      </c>
      <c r="S12">
        <f>'Users Retention'!L10</f>
        <v>2668</v>
      </c>
      <c r="T12">
        <f>'Users Retention'!M10</f>
        <v>2558</v>
      </c>
      <c r="U12">
        <f>'Users Retention'!N10</f>
        <v>2455</v>
      </c>
      <c r="V12">
        <f>'Users Retention'!O10</f>
        <v>2359</v>
      </c>
      <c r="W12">
        <f>'Users Retention'!P10</f>
        <v>2267</v>
      </c>
      <c r="X12">
        <f>'Users Retention'!Q10</f>
        <v>2181</v>
      </c>
      <c r="Y12">
        <f>'Users Retention'!R10</f>
        <v>2100</v>
      </c>
      <c r="Z12">
        <f>'Users Retention'!S10</f>
        <v>2024</v>
      </c>
      <c r="AA12">
        <f>'Users Retention'!T10</f>
        <v>1952</v>
      </c>
      <c r="AB12">
        <f>'Users Retention'!U10</f>
        <v>1884</v>
      </c>
      <c r="AC12">
        <f>'Users Retention'!V10</f>
        <v>1819</v>
      </c>
      <c r="AD12">
        <f>'Users Retention'!W10</f>
        <v>1758</v>
      </c>
      <c r="AE12">
        <f>'Users Retention'!X10</f>
        <v>1700</v>
      </c>
      <c r="AF12">
        <f>'Users Retention'!Y10</f>
        <v>1645</v>
      </c>
      <c r="AG12">
        <f>'Users Retention'!Z10</f>
        <v>1593</v>
      </c>
      <c r="AH12">
        <f>'Users Retention'!AA10</f>
        <v>1544</v>
      </c>
      <c r="AI12">
        <f>'Users Retention'!AB10</f>
        <v>1497</v>
      </c>
      <c r="AJ12">
        <f>'Users Retention'!AC10</f>
        <v>1452</v>
      </c>
      <c r="AK12">
        <f>'Users Retention'!AD10</f>
        <v>1410</v>
      </c>
      <c r="AL12">
        <f>'Users Retention'!AE10</f>
        <v>1370</v>
      </c>
      <c r="AM12">
        <f>'Users Retention'!AF10</f>
        <v>1331</v>
      </c>
      <c r="AN12">
        <f>'Users Retention'!AG10</f>
        <v>1294</v>
      </c>
      <c r="AO12">
        <f>'Users Retention'!AH10</f>
        <v>1259</v>
      </c>
      <c r="AP12">
        <f>'Users Retention'!AI10</f>
        <v>1226</v>
      </c>
      <c r="AQ12">
        <f>'Users Retention'!AJ10</f>
        <v>1194</v>
      </c>
      <c r="AR12">
        <f>'Users Retention'!AK10</f>
        <v>1164</v>
      </c>
      <c r="AS12">
        <f>'Users Retention'!AL10</f>
        <v>1135</v>
      </c>
      <c r="AT12">
        <f>'Users Retention'!AM10</f>
        <v>1107</v>
      </c>
      <c r="AU12">
        <f>'Users Retention'!AN10</f>
        <v>1080</v>
      </c>
      <c r="AV12">
        <f>'Users Retention'!AO10</f>
        <v>1055</v>
      </c>
      <c r="AW12">
        <f>'Users Retention'!AP10</f>
        <v>1031</v>
      </c>
      <c r="AX12">
        <f>'Users Retention'!AQ10</f>
        <v>1008</v>
      </c>
      <c r="AY12">
        <f>'Users Retention'!AR10</f>
        <v>986</v>
      </c>
      <c r="AZ12">
        <f>'Users Retention'!AS10</f>
        <v>965</v>
      </c>
      <c r="BA12">
        <f>'Users Retention'!AT10</f>
        <v>944</v>
      </c>
      <c r="BB12">
        <f>'Users Retention'!AU10</f>
        <v>924</v>
      </c>
      <c r="BC12">
        <f>'Users Retention'!AV10</f>
        <v>905</v>
      </c>
      <c r="BD12">
        <f>'Users Retention'!AW10</f>
        <v>887</v>
      </c>
      <c r="BE12">
        <f>'Users Retention'!AX10</f>
        <v>869</v>
      </c>
      <c r="BF12">
        <f>'Users Retention'!AY10</f>
        <v>852</v>
      </c>
      <c r="BG12">
        <f>'Users Retention'!AZ10</f>
        <v>836</v>
      </c>
      <c r="BH12">
        <f>'Users Retention'!BA10</f>
        <v>820</v>
      </c>
      <c r="BI12">
        <f>'Users Retention'!BB10</f>
        <v>805</v>
      </c>
      <c r="BJ12">
        <f>'Users Retention'!BC10</f>
        <v>791</v>
      </c>
      <c r="BK12">
        <f>'Users Retention'!BD10</f>
        <v>777</v>
      </c>
      <c r="BL12">
        <f>'Users Retention'!BE10</f>
        <v>764</v>
      </c>
      <c r="BM12">
        <f>'Users Retention'!BF10</f>
        <v>751</v>
      </c>
      <c r="BN12">
        <f>'Users Retention'!BG10</f>
        <v>738</v>
      </c>
      <c r="BO12">
        <f>'Users Retention'!BH10</f>
        <v>726</v>
      </c>
      <c r="BP12">
        <f>'Users Retention'!BI10</f>
        <v>714</v>
      </c>
      <c r="BQ12">
        <f>'Users Retention'!BJ10</f>
        <v>703</v>
      </c>
      <c r="BR12">
        <f>'Users Retention'!BK10</f>
        <v>692</v>
      </c>
      <c r="BS12">
        <f>'Users Retention'!BL10</f>
        <v>682</v>
      </c>
      <c r="BT12">
        <f>'Users Retention'!BM10</f>
        <v>672</v>
      </c>
      <c r="BU12">
        <f>'Users Retention'!BN10</f>
        <v>662</v>
      </c>
      <c r="BV12">
        <f>'Users Retention'!BO10</f>
        <v>653</v>
      </c>
      <c r="BW12">
        <f>'Users Retention'!BP10</f>
        <v>644</v>
      </c>
      <c r="BX12">
        <f>'Users Retention'!BQ10</f>
        <v>635</v>
      </c>
      <c r="BY12">
        <f>'Users Retention'!BR10</f>
        <v>626</v>
      </c>
      <c r="BZ12">
        <f>'Users Retention'!BS10</f>
        <v>618</v>
      </c>
      <c r="CA12">
        <f>'Users Retention'!BT10</f>
        <v>610</v>
      </c>
      <c r="CB12">
        <f>'Users Retention'!BU10</f>
        <v>602</v>
      </c>
      <c r="CC12">
        <f>'Users Retention'!BV10</f>
        <v>594</v>
      </c>
      <c r="CD12">
        <f>'Users Retention'!BW10</f>
        <v>587</v>
      </c>
      <c r="CE12">
        <f>'Users Retention'!BX10</f>
        <v>580</v>
      </c>
      <c r="CF12">
        <f>'Users Retention'!BY10</f>
        <v>573</v>
      </c>
      <c r="CG12">
        <f>'Users Retention'!BZ10</f>
        <v>566</v>
      </c>
      <c r="CH12">
        <f>'Users Retention'!CA10</f>
        <v>559</v>
      </c>
      <c r="CI12">
        <f>'Users Retention'!CB10</f>
        <v>553</v>
      </c>
      <c r="CJ12">
        <f>'Users Retention'!CC10</f>
        <v>547</v>
      </c>
      <c r="CK12">
        <f>'Users Retention'!CD10</f>
        <v>541</v>
      </c>
      <c r="CL12">
        <f>'Users Retention'!CE10</f>
        <v>535</v>
      </c>
      <c r="CM12">
        <f>'Users Retention'!CF10</f>
        <v>529</v>
      </c>
      <c r="CN12">
        <f>'Users Retention'!CG10</f>
        <v>524</v>
      </c>
      <c r="CO12">
        <f>'Users Retention'!CH10</f>
        <v>519</v>
      </c>
      <c r="CP12">
        <f>'Users Retention'!CI10</f>
        <v>514</v>
      </c>
      <c r="CQ12">
        <f>'Users Retention'!CJ10</f>
        <v>509</v>
      </c>
      <c r="CR12">
        <f>'Users Retention'!CK10</f>
        <v>504</v>
      </c>
      <c r="CS12">
        <f>'Users Retention'!CL10</f>
        <v>499</v>
      </c>
      <c r="CT12">
        <f>'Users Retention'!CM10</f>
        <v>494</v>
      </c>
      <c r="CU12">
        <f>'Users Retention'!CN10</f>
        <v>489</v>
      </c>
      <c r="CV12">
        <f>'Users Retention'!CO10</f>
        <v>485</v>
      </c>
      <c r="CW12">
        <f>'Users Retention'!CP10</f>
        <v>481</v>
      </c>
    </row>
    <row r="13">
      <c r="A13" s="4">
        <v>10.0</v>
      </c>
      <c r="C13" t="str">
        <f t="shared" si="2"/>
        <v/>
      </c>
      <c r="D13" t="str">
        <f t="shared" ref="D13:J13" si="8">C12</f>
        <v/>
      </c>
      <c r="E13" t="str">
        <f t="shared" si="8"/>
        <v/>
      </c>
      <c r="F13" t="str">
        <f t="shared" si="8"/>
        <v/>
      </c>
      <c r="G13" t="str">
        <f t="shared" si="8"/>
        <v/>
      </c>
      <c r="H13" t="str">
        <f t="shared" si="8"/>
        <v/>
      </c>
      <c r="I13" t="str">
        <f t="shared" si="8"/>
        <v/>
      </c>
      <c r="J13" t="str">
        <f t="shared" si="8"/>
        <v/>
      </c>
      <c r="K13">
        <f>'Users Retention'!C11</f>
        <v>3936</v>
      </c>
      <c r="L13">
        <f>'Users Retention'!D11</f>
        <v>3784</v>
      </c>
      <c r="M13">
        <f>'Users Retention'!E11</f>
        <v>3522</v>
      </c>
      <c r="N13">
        <f>'Users Retention'!F11</f>
        <v>3418</v>
      </c>
      <c r="O13">
        <f>'Users Retention'!G11</f>
        <v>3348</v>
      </c>
      <c r="P13">
        <f>'Users Retention'!H11</f>
        <v>3313</v>
      </c>
      <c r="Q13">
        <f>'Users Retention'!I11</f>
        <v>3241</v>
      </c>
      <c r="R13">
        <f>'Users Retention'!J11</f>
        <v>3241</v>
      </c>
      <c r="S13">
        <f>'Users Retention'!K11</f>
        <v>3200</v>
      </c>
      <c r="T13">
        <f>'Users Retention'!L11</f>
        <v>3166</v>
      </c>
      <c r="U13">
        <f>'Users Retention'!M11</f>
        <v>3132</v>
      </c>
      <c r="V13">
        <f>'Users Retention'!N11</f>
        <v>3107</v>
      </c>
      <c r="W13">
        <f>'Users Retention'!O11</f>
        <v>3076</v>
      </c>
      <c r="X13">
        <f>'Users Retention'!P11</f>
        <v>3047</v>
      </c>
      <c r="Y13">
        <f>'Users Retention'!Q11</f>
        <v>3019</v>
      </c>
      <c r="Z13">
        <f>'Users Retention'!R11</f>
        <v>2993</v>
      </c>
      <c r="AA13">
        <f>'Users Retention'!S11</f>
        <v>2966</v>
      </c>
      <c r="AB13">
        <f>'Users Retention'!T11</f>
        <v>2941</v>
      </c>
      <c r="AC13">
        <f>'Users Retention'!U11</f>
        <v>2916</v>
      </c>
      <c r="AD13">
        <f>'Users Retention'!V11</f>
        <v>2892</v>
      </c>
      <c r="AE13">
        <f>'Users Retention'!W11</f>
        <v>2869</v>
      </c>
      <c r="AF13">
        <f>'Users Retention'!X11</f>
        <v>2846</v>
      </c>
      <c r="AG13">
        <f>'Users Retention'!Y11</f>
        <v>2824</v>
      </c>
      <c r="AH13">
        <f>'Users Retention'!Z11</f>
        <v>2802</v>
      </c>
      <c r="AI13">
        <f>'Users Retention'!AA11</f>
        <v>2781</v>
      </c>
      <c r="AJ13">
        <f>'Users Retention'!AB11</f>
        <v>2761</v>
      </c>
      <c r="AK13">
        <f>'Users Retention'!AC11</f>
        <v>2741</v>
      </c>
      <c r="AL13">
        <f>'Users Retention'!AD11</f>
        <v>2722</v>
      </c>
      <c r="AM13">
        <f>'Users Retention'!AE11</f>
        <v>2703</v>
      </c>
      <c r="AN13">
        <f>'Users Retention'!AF11</f>
        <v>2685</v>
      </c>
      <c r="AO13">
        <f>'Users Retention'!AG11</f>
        <v>2667</v>
      </c>
      <c r="AP13">
        <f>'Users Retention'!AH11</f>
        <v>2650</v>
      </c>
      <c r="AQ13">
        <f>'Users Retention'!AI11</f>
        <v>2633</v>
      </c>
      <c r="AR13">
        <f>'Users Retention'!AJ11</f>
        <v>2617</v>
      </c>
      <c r="AS13">
        <f>'Users Retention'!AK11</f>
        <v>2601</v>
      </c>
      <c r="AT13">
        <f>'Users Retention'!AL11</f>
        <v>2585</v>
      </c>
      <c r="AU13">
        <f>'Users Retention'!AM11</f>
        <v>2570</v>
      </c>
      <c r="AV13">
        <f>'Users Retention'!AN11</f>
        <v>2555</v>
      </c>
      <c r="AW13">
        <f>'Users Retention'!AO11</f>
        <v>2541</v>
      </c>
      <c r="AX13">
        <f>'Users Retention'!AP11</f>
        <v>2527</v>
      </c>
      <c r="AY13">
        <f>'Users Retention'!AQ11</f>
        <v>2513</v>
      </c>
      <c r="AZ13">
        <f>'Users Retention'!AR11</f>
        <v>2500</v>
      </c>
      <c r="BA13">
        <f>'Users Retention'!AS11</f>
        <v>2487</v>
      </c>
      <c r="BB13">
        <f>'Users Retention'!AT11</f>
        <v>2474</v>
      </c>
      <c r="BC13">
        <f>'Users Retention'!AU11</f>
        <v>2462</v>
      </c>
      <c r="BD13">
        <f>'Users Retention'!AV11</f>
        <v>2450</v>
      </c>
      <c r="BE13">
        <f>'Users Retention'!AW11</f>
        <v>2438</v>
      </c>
      <c r="BF13">
        <f>'Users Retention'!AX11</f>
        <v>2426</v>
      </c>
      <c r="BG13">
        <f>'Users Retention'!AY11</f>
        <v>2415</v>
      </c>
      <c r="BH13">
        <f>'Users Retention'!AZ11</f>
        <v>2404</v>
      </c>
      <c r="BI13">
        <f>'Users Retention'!BA11</f>
        <v>2393</v>
      </c>
      <c r="BJ13">
        <f>'Users Retention'!BB11</f>
        <v>2382</v>
      </c>
      <c r="BK13">
        <f>'Users Retention'!BC11</f>
        <v>2372</v>
      </c>
      <c r="BL13">
        <f>'Users Retention'!BD11</f>
        <v>2362</v>
      </c>
      <c r="BM13">
        <f>'Users Retention'!BE11</f>
        <v>2352</v>
      </c>
      <c r="BN13">
        <f>'Users Retention'!BF11</f>
        <v>2342</v>
      </c>
      <c r="BO13">
        <f>'Users Retention'!BG11</f>
        <v>2333</v>
      </c>
      <c r="BP13">
        <f>'Users Retention'!BH11</f>
        <v>2324</v>
      </c>
      <c r="BQ13">
        <f>'Users Retention'!BI11</f>
        <v>2315</v>
      </c>
      <c r="BR13">
        <f>'Users Retention'!BJ11</f>
        <v>2306</v>
      </c>
      <c r="BS13">
        <f>'Users Retention'!BK11</f>
        <v>2297</v>
      </c>
      <c r="BT13">
        <f>'Users Retention'!BL11</f>
        <v>2289</v>
      </c>
      <c r="BU13">
        <f>'Users Retention'!BM11</f>
        <v>2281</v>
      </c>
      <c r="BV13">
        <f>'Users Retention'!BN11</f>
        <v>2273</v>
      </c>
      <c r="BW13">
        <f>'Users Retention'!BO11</f>
        <v>2265</v>
      </c>
      <c r="BX13">
        <f>'Users Retention'!BP11</f>
        <v>2257</v>
      </c>
      <c r="BY13">
        <f>'Users Retention'!BQ11</f>
        <v>2250</v>
      </c>
      <c r="BZ13">
        <f>'Users Retention'!BR11</f>
        <v>2243</v>
      </c>
      <c r="CA13">
        <f>'Users Retention'!BS11</f>
        <v>2236</v>
      </c>
      <c r="CB13">
        <f>'Users Retention'!BT11</f>
        <v>2229</v>
      </c>
      <c r="CC13">
        <f>'Users Retention'!BU11</f>
        <v>2222</v>
      </c>
      <c r="CD13">
        <f>'Users Retention'!BV11</f>
        <v>2215</v>
      </c>
      <c r="CE13">
        <f>'Users Retention'!BW11</f>
        <v>2208</v>
      </c>
      <c r="CF13">
        <f>'Users Retention'!BX11</f>
        <v>2202</v>
      </c>
      <c r="CG13">
        <f>'Users Retention'!BY11</f>
        <v>2196</v>
      </c>
      <c r="CH13">
        <f>'Users Retention'!BZ11</f>
        <v>2190</v>
      </c>
      <c r="CI13">
        <f>'Users Retention'!CA11</f>
        <v>2184</v>
      </c>
      <c r="CJ13">
        <f>'Users Retention'!CB11</f>
        <v>2178</v>
      </c>
      <c r="CK13">
        <f>'Users Retention'!CC11</f>
        <v>2172</v>
      </c>
      <c r="CL13">
        <f>'Users Retention'!CD11</f>
        <v>2166</v>
      </c>
      <c r="CM13">
        <f>'Users Retention'!CE11</f>
        <v>2160</v>
      </c>
      <c r="CN13">
        <f>'Users Retention'!CF11</f>
        <v>2155</v>
      </c>
      <c r="CO13">
        <f>'Users Retention'!CG11</f>
        <v>2150</v>
      </c>
      <c r="CP13">
        <f>'Users Retention'!CH11</f>
        <v>2145</v>
      </c>
      <c r="CQ13">
        <f>'Users Retention'!CI11</f>
        <v>2140</v>
      </c>
      <c r="CR13">
        <f>'Users Retention'!CJ11</f>
        <v>2135</v>
      </c>
      <c r="CS13">
        <f>'Users Retention'!CK11</f>
        <v>2130</v>
      </c>
      <c r="CT13">
        <f>'Users Retention'!CL11</f>
        <v>2125</v>
      </c>
      <c r="CU13">
        <f>'Users Retention'!CM11</f>
        <v>2120</v>
      </c>
      <c r="CV13">
        <f>'Users Retention'!CN11</f>
        <v>2115</v>
      </c>
      <c r="CW13">
        <f>'Users Retention'!CO11</f>
        <v>2110</v>
      </c>
    </row>
    <row r="14">
      <c r="A14" s="4">
        <v>11.0</v>
      </c>
      <c r="C14" t="str">
        <f t="shared" si="2"/>
        <v/>
      </c>
      <c r="D14" t="str">
        <f t="shared" ref="D14:K14" si="9">C13</f>
        <v/>
      </c>
      <c r="E14" t="str">
        <f t="shared" si="9"/>
        <v/>
      </c>
      <c r="F14" t="str">
        <f t="shared" si="9"/>
        <v/>
      </c>
      <c r="G14" t="str">
        <f t="shared" si="9"/>
        <v/>
      </c>
      <c r="H14" t="str">
        <f t="shared" si="9"/>
        <v/>
      </c>
      <c r="I14" t="str">
        <f t="shared" si="9"/>
        <v/>
      </c>
      <c r="J14" t="str">
        <f t="shared" si="9"/>
        <v/>
      </c>
      <c r="K14" t="str">
        <f t="shared" si="9"/>
        <v/>
      </c>
      <c r="L14">
        <f>'Users Retention'!C12</f>
        <v>3861</v>
      </c>
      <c r="M14">
        <f>'Users Retention'!D12</f>
        <v>3773</v>
      </c>
      <c r="N14">
        <f>'Users Retention'!E12</f>
        <v>3622</v>
      </c>
      <c r="O14">
        <f>'Users Retention'!F12</f>
        <v>3380</v>
      </c>
      <c r="P14">
        <f>'Users Retention'!G12</f>
        <v>3345</v>
      </c>
      <c r="Q14">
        <f>'Users Retention'!H12</f>
        <v>3247</v>
      </c>
      <c r="R14">
        <f>'Users Retention'!I12</f>
        <v>3198</v>
      </c>
      <c r="S14">
        <f>'Users Retention'!J12</f>
        <v>3154</v>
      </c>
      <c r="T14">
        <f>'Users Retention'!K12</f>
        <v>3103</v>
      </c>
      <c r="U14">
        <f>'Users Retention'!L12</f>
        <v>3048</v>
      </c>
      <c r="V14">
        <f>'Users Retention'!M12</f>
        <v>3002</v>
      </c>
      <c r="W14">
        <f>'Users Retention'!N12</f>
        <v>2957</v>
      </c>
      <c r="X14">
        <f>'Users Retention'!O12</f>
        <v>2912</v>
      </c>
      <c r="Y14">
        <f>'Users Retention'!P12</f>
        <v>2869</v>
      </c>
      <c r="Z14">
        <f>'Users Retention'!Q12</f>
        <v>2828</v>
      </c>
      <c r="AA14">
        <f>'Users Retention'!R12</f>
        <v>2788</v>
      </c>
      <c r="AB14">
        <f>'Users Retention'!S12</f>
        <v>2749</v>
      </c>
      <c r="AC14">
        <f>'Users Retention'!T12</f>
        <v>2712</v>
      </c>
      <c r="AD14">
        <f>'Users Retention'!U12</f>
        <v>2676</v>
      </c>
      <c r="AE14">
        <f>'Users Retention'!V12</f>
        <v>2641</v>
      </c>
      <c r="AF14">
        <f>'Users Retention'!W12</f>
        <v>2607</v>
      </c>
      <c r="AG14">
        <f>'Users Retention'!X12</f>
        <v>2574</v>
      </c>
      <c r="AH14">
        <f>'Users Retention'!Y12</f>
        <v>2542</v>
      </c>
      <c r="AI14">
        <f>'Users Retention'!Z12</f>
        <v>2511</v>
      </c>
      <c r="AJ14">
        <f>'Users Retention'!AA12</f>
        <v>2481</v>
      </c>
      <c r="AK14">
        <f>'Users Retention'!AB12</f>
        <v>2452</v>
      </c>
      <c r="AL14">
        <f>'Users Retention'!AC12</f>
        <v>2424</v>
      </c>
      <c r="AM14">
        <f>'Users Retention'!AD12</f>
        <v>2397</v>
      </c>
      <c r="AN14">
        <f>'Users Retention'!AE12</f>
        <v>2371</v>
      </c>
      <c r="AO14">
        <f>'Users Retention'!AF12</f>
        <v>2346</v>
      </c>
      <c r="AP14">
        <f>'Users Retention'!AG12</f>
        <v>2321</v>
      </c>
      <c r="AQ14">
        <f>'Users Retention'!AH12</f>
        <v>2297</v>
      </c>
      <c r="AR14">
        <f>'Users Retention'!AI12</f>
        <v>2274</v>
      </c>
      <c r="AS14">
        <f>'Users Retention'!AJ12</f>
        <v>2252</v>
      </c>
      <c r="AT14">
        <f>'Users Retention'!AK12</f>
        <v>2230</v>
      </c>
      <c r="AU14">
        <f>'Users Retention'!AL12</f>
        <v>2209</v>
      </c>
      <c r="AV14">
        <f>'Users Retention'!AM12</f>
        <v>2188</v>
      </c>
      <c r="AW14">
        <f>'Users Retention'!AN12</f>
        <v>2168</v>
      </c>
      <c r="AX14">
        <f>'Users Retention'!AO12</f>
        <v>2149</v>
      </c>
      <c r="AY14">
        <f>'Users Retention'!AP12</f>
        <v>2130</v>
      </c>
      <c r="AZ14">
        <f>'Users Retention'!AQ12</f>
        <v>2112</v>
      </c>
      <c r="BA14">
        <f>'Users Retention'!AR12</f>
        <v>2094</v>
      </c>
      <c r="BB14">
        <f>'Users Retention'!AS12</f>
        <v>2077</v>
      </c>
      <c r="BC14">
        <f>'Users Retention'!AT12</f>
        <v>2060</v>
      </c>
      <c r="BD14">
        <f>'Users Retention'!AU12</f>
        <v>2044</v>
      </c>
      <c r="BE14">
        <f>'Users Retention'!AV12</f>
        <v>2028</v>
      </c>
      <c r="BF14">
        <f>'Users Retention'!AW12</f>
        <v>2012</v>
      </c>
      <c r="BG14">
        <f>'Users Retention'!AX12</f>
        <v>1997</v>
      </c>
      <c r="BH14">
        <f>'Users Retention'!AY12</f>
        <v>1982</v>
      </c>
      <c r="BI14">
        <f>'Users Retention'!AZ12</f>
        <v>1968</v>
      </c>
      <c r="BJ14">
        <f>'Users Retention'!BA12</f>
        <v>1954</v>
      </c>
      <c r="BK14">
        <f>'Users Retention'!BB12</f>
        <v>1940</v>
      </c>
      <c r="BL14">
        <f>'Users Retention'!BC12</f>
        <v>1927</v>
      </c>
      <c r="BM14">
        <f>'Users Retention'!BD12</f>
        <v>1914</v>
      </c>
      <c r="BN14">
        <f>'Users Retention'!BE12</f>
        <v>1901</v>
      </c>
      <c r="BO14">
        <f>'Users Retention'!BF12</f>
        <v>1889</v>
      </c>
      <c r="BP14">
        <f>'Users Retention'!BG12</f>
        <v>1877</v>
      </c>
      <c r="BQ14">
        <f>'Users Retention'!BH12</f>
        <v>1865</v>
      </c>
      <c r="BR14">
        <f>'Users Retention'!BI12</f>
        <v>1854</v>
      </c>
      <c r="BS14">
        <f>'Users Retention'!BJ12</f>
        <v>1843</v>
      </c>
      <c r="BT14">
        <f>'Users Retention'!BK12</f>
        <v>1832</v>
      </c>
      <c r="BU14">
        <f>'Users Retention'!BL12</f>
        <v>1822</v>
      </c>
      <c r="BV14">
        <f>'Users Retention'!BM12</f>
        <v>1812</v>
      </c>
      <c r="BW14">
        <f>'Users Retention'!BN12</f>
        <v>1802</v>
      </c>
      <c r="BX14">
        <f>'Users Retention'!BO12</f>
        <v>1792</v>
      </c>
      <c r="BY14">
        <f>'Users Retention'!BP12</f>
        <v>1783</v>
      </c>
      <c r="BZ14">
        <f>'Users Retention'!BQ12</f>
        <v>1774</v>
      </c>
      <c r="CA14">
        <f>'Users Retention'!BR12</f>
        <v>1765</v>
      </c>
      <c r="CB14">
        <f>'Users Retention'!BS12</f>
        <v>1756</v>
      </c>
      <c r="CC14">
        <f>'Users Retention'!BT12</f>
        <v>1747</v>
      </c>
      <c r="CD14">
        <f>'Users Retention'!BU12</f>
        <v>1739</v>
      </c>
      <c r="CE14">
        <f>'Users Retention'!BV12</f>
        <v>1731</v>
      </c>
      <c r="CF14">
        <f>'Users Retention'!BW12</f>
        <v>1723</v>
      </c>
      <c r="CG14">
        <f>'Users Retention'!BX12</f>
        <v>1715</v>
      </c>
      <c r="CH14">
        <f>'Users Retention'!BY12</f>
        <v>1707</v>
      </c>
      <c r="CI14">
        <f>'Users Retention'!BZ12</f>
        <v>1700</v>
      </c>
      <c r="CJ14">
        <f>'Users Retention'!CA12</f>
        <v>1693</v>
      </c>
      <c r="CK14">
        <f>'Users Retention'!CB12</f>
        <v>1686</v>
      </c>
      <c r="CL14">
        <f>'Users Retention'!CC12</f>
        <v>1679</v>
      </c>
      <c r="CM14">
        <f>'Users Retention'!CD12</f>
        <v>1672</v>
      </c>
      <c r="CN14">
        <f>'Users Retention'!CE12</f>
        <v>1665</v>
      </c>
      <c r="CO14">
        <f>'Users Retention'!CF12</f>
        <v>1658</v>
      </c>
      <c r="CP14">
        <f>'Users Retention'!CG12</f>
        <v>1652</v>
      </c>
      <c r="CQ14">
        <f>'Users Retention'!CH12</f>
        <v>1646</v>
      </c>
      <c r="CR14">
        <f>'Users Retention'!CI12</f>
        <v>1640</v>
      </c>
      <c r="CS14">
        <f>'Users Retention'!CJ12</f>
        <v>1634</v>
      </c>
      <c r="CT14">
        <f>'Users Retention'!CK12</f>
        <v>1628</v>
      </c>
      <c r="CU14">
        <f>'Users Retention'!CL12</f>
        <v>1622</v>
      </c>
      <c r="CV14">
        <f>'Users Retention'!CM12</f>
        <v>1616</v>
      </c>
      <c r="CW14">
        <f>'Users Retention'!CN12</f>
        <v>1611</v>
      </c>
    </row>
    <row r="15">
      <c r="A15" s="4">
        <v>12.0</v>
      </c>
      <c r="C15" t="str">
        <f t="shared" si="2"/>
        <v/>
      </c>
      <c r="D15" t="str">
        <f t="shared" ref="D15:L15" si="10">C14</f>
        <v/>
      </c>
      <c r="E15" t="str">
        <f t="shared" si="10"/>
        <v/>
      </c>
      <c r="F15" t="str">
        <f t="shared" si="10"/>
        <v/>
      </c>
      <c r="G15" t="str">
        <f t="shared" si="10"/>
        <v/>
      </c>
      <c r="H15" t="str">
        <f t="shared" si="10"/>
        <v/>
      </c>
      <c r="I15" t="str">
        <f t="shared" si="10"/>
        <v/>
      </c>
      <c r="J15" t="str">
        <f t="shared" si="10"/>
        <v/>
      </c>
      <c r="K15" t="str">
        <f t="shared" si="10"/>
        <v/>
      </c>
      <c r="L15" t="str">
        <f t="shared" si="10"/>
        <v/>
      </c>
      <c r="M15">
        <f>'Users Retention'!C13</f>
        <v>3960</v>
      </c>
      <c r="N15">
        <f>'Users Retention'!D13</f>
        <v>3960</v>
      </c>
      <c r="O15">
        <f>'Users Retention'!E13</f>
        <v>3775</v>
      </c>
      <c r="P15">
        <f>'Users Retention'!F13</f>
        <v>3648</v>
      </c>
      <c r="Q15">
        <f>'Users Retention'!G13</f>
        <v>3489</v>
      </c>
      <c r="R15">
        <f>'Users Retention'!H13</f>
        <v>3443</v>
      </c>
      <c r="S15">
        <f>'Users Retention'!I13</f>
        <v>3307</v>
      </c>
      <c r="T15">
        <f>'Users Retention'!J13</f>
        <v>3153</v>
      </c>
      <c r="U15">
        <f>'Users Retention'!K13</f>
        <v>3046</v>
      </c>
      <c r="V15">
        <f>'Users Retention'!L13</f>
        <v>2949</v>
      </c>
      <c r="W15">
        <f>'Users Retention'!M13</f>
        <v>2842</v>
      </c>
      <c r="X15">
        <f>'Users Retention'!N13</f>
        <v>2742</v>
      </c>
      <c r="Y15">
        <f>'Users Retention'!O13</f>
        <v>2653</v>
      </c>
      <c r="Z15">
        <f>'Users Retention'!P13</f>
        <v>2567</v>
      </c>
      <c r="AA15">
        <f>'Users Retention'!Q13</f>
        <v>2484</v>
      </c>
      <c r="AB15">
        <f>'Users Retention'!R13</f>
        <v>2406</v>
      </c>
      <c r="AC15">
        <f>'Users Retention'!S13</f>
        <v>2332</v>
      </c>
      <c r="AD15">
        <f>'Users Retention'!T13</f>
        <v>2262</v>
      </c>
      <c r="AE15">
        <f>'Users Retention'!U13</f>
        <v>2195</v>
      </c>
      <c r="AF15">
        <f>'Users Retention'!V13</f>
        <v>2131</v>
      </c>
      <c r="AG15">
        <f>'Users Retention'!W13</f>
        <v>2071</v>
      </c>
      <c r="AH15">
        <f>'Users Retention'!X13</f>
        <v>2013</v>
      </c>
      <c r="AI15">
        <f>'Users Retention'!Y13</f>
        <v>1958</v>
      </c>
      <c r="AJ15">
        <f>'Users Retention'!Z13</f>
        <v>1906</v>
      </c>
      <c r="AK15">
        <f>'Users Retention'!AA13</f>
        <v>1856</v>
      </c>
      <c r="AL15">
        <f>'Users Retention'!AB13</f>
        <v>1808</v>
      </c>
      <c r="AM15">
        <f>'Users Retention'!AC13</f>
        <v>1762</v>
      </c>
      <c r="AN15">
        <f>'Users Retention'!AD13</f>
        <v>1718</v>
      </c>
      <c r="AO15">
        <f>'Users Retention'!AE13</f>
        <v>1676</v>
      </c>
      <c r="AP15">
        <f>'Users Retention'!AF13</f>
        <v>1636</v>
      </c>
      <c r="AQ15">
        <f>'Users Retention'!AG13</f>
        <v>1598</v>
      </c>
      <c r="AR15">
        <f>'Users Retention'!AH13</f>
        <v>1562</v>
      </c>
      <c r="AS15">
        <f>'Users Retention'!AI13</f>
        <v>1527</v>
      </c>
      <c r="AT15">
        <f>'Users Retention'!AJ13</f>
        <v>1494</v>
      </c>
      <c r="AU15">
        <f>'Users Retention'!AK13</f>
        <v>1462</v>
      </c>
      <c r="AV15">
        <f>'Users Retention'!AL13</f>
        <v>1431</v>
      </c>
      <c r="AW15">
        <f>'Users Retention'!AM13</f>
        <v>1401</v>
      </c>
      <c r="AX15">
        <f>'Users Retention'!AN13</f>
        <v>1373</v>
      </c>
      <c r="AY15">
        <f>'Users Retention'!AO13</f>
        <v>1346</v>
      </c>
      <c r="AZ15">
        <f>'Users Retention'!AP13</f>
        <v>1320</v>
      </c>
      <c r="BA15">
        <f>'Users Retention'!AQ13</f>
        <v>1295</v>
      </c>
      <c r="BB15">
        <f>'Users Retention'!AR13</f>
        <v>1271</v>
      </c>
      <c r="BC15">
        <f>'Users Retention'!AS13</f>
        <v>1248</v>
      </c>
      <c r="BD15">
        <f>'Users Retention'!AT13</f>
        <v>1226</v>
      </c>
      <c r="BE15">
        <f>'Users Retention'!AU13</f>
        <v>1204</v>
      </c>
      <c r="BF15">
        <f>'Users Retention'!AV13</f>
        <v>1183</v>
      </c>
      <c r="BG15">
        <f>'Users Retention'!AW13</f>
        <v>1163</v>
      </c>
      <c r="BH15">
        <f>'Users Retention'!AX13</f>
        <v>1144</v>
      </c>
      <c r="BI15">
        <f>'Users Retention'!AY13</f>
        <v>1125</v>
      </c>
      <c r="BJ15">
        <f>'Users Retention'!AZ13</f>
        <v>1107</v>
      </c>
      <c r="BK15">
        <f>'Users Retention'!BA13</f>
        <v>1090</v>
      </c>
      <c r="BL15">
        <f>'Users Retention'!BB13</f>
        <v>1073</v>
      </c>
      <c r="BM15">
        <f>'Users Retention'!BC13</f>
        <v>1057</v>
      </c>
      <c r="BN15">
        <f>'Users Retention'!BD13</f>
        <v>1041</v>
      </c>
      <c r="BO15">
        <f>'Users Retention'!BE13</f>
        <v>1026</v>
      </c>
      <c r="BP15">
        <f>'Users Retention'!BF13</f>
        <v>1011</v>
      </c>
      <c r="BQ15">
        <f>'Users Retention'!BG13</f>
        <v>997</v>
      </c>
      <c r="BR15">
        <f>'Users Retention'!BH13</f>
        <v>983</v>
      </c>
      <c r="BS15">
        <f>'Users Retention'!BI13</f>
        <v>970</v>
      </c>
      <c r="BT15">
        <f>'Users Retention'!BJ13</f>
        <v>957</v>
      </c>
      <c r="BU15">
        <f>'Users Retention'!BK13</f>
        <v>945</v>
      </c>
      <c r="BV15">
        <f>'Users Retention'!BL13</f>
        <v>933</v>
      </c>
      <c r="BW15">
        <f>'Users Retention'!BM13</f>
        <v>921</v>
      </c>
      <c r="BX15">
        <f>'Users Retention'!BN13</f>
        <v>910</v>
      </c>
      <c r="BY15">
        <f>'Users Retention'!BO13</f>
        <v>899</v>
      </c>
      <c r="BZ15">
        <f>'Users Retention'!BP13</f>
        <v>888</v>
      </c>
      <c r="CA15">
        <f>'Users Retention'!BQ13</f>
        <v>878</v>
      </c>
      <c r="CB15">
        <f>'Users Retention'!BR13</f>
        <v>868</v>
      </c>
      <c r="CC15">
        <f>'Users Retention'!BS13</f>
        <v>858</v>
      </c>
      <c r="CD15">
        <f>'Users Retention'!BT13</f>
        <v>849</v>
      </c>
      <c r="CE15">
        <f>'Users Retention'!BU13</f>
        <v>840</v>
      </c>
      <c r="CF15">
        <f>'Users Retention'!BV13</f>
        <v>831</v>
      </c>
      <c r="CG15">
        <f>'Users Retention'!BW13</f>
        <v>822</v>
      </c>
      <c r="CH15">
        <f>'Users Retention'!BX13</f>
        <v>814</v>
      </c>
      <c r="CI15">
        <f>'Users Retention'!BY13</f>
        <v>806</v>
      </c>
      <c r="CJ15">
        <f>'Users Retention'!BZ13</f>
        <v>798</v>
      </c>
      <c r="CK15">
        <f>'Users Retention'!CA13</f>
        <v>790</v>
      </c>
      <c r="CL15">
        <f>'Users Retention'!CB13</f>
        <v>783</v>
      </c>
      <c r="CM15">
        <f>'Users Retention'!CC13</f>
        <v>776</v>
      </c>
      <c r="CN15">
        <f>'Users Retention'!CD13</f>
        <v>769</v>
      </c>
      <c r="CO15">
        <f>'Users Retention'!CE13</f>
        <v>762</v>
      </c>
      <c r="CP15">
        <f>'Users Retention'!CF13</f>
        <v>755</v>
      </c>
      <c r="CQ15">
        <f>'Users Retention'!CG13</f>
        <v>749</v>
      </c>
      <c r="CR15">
        <f>'Users Retention'!CH13</f>
        <v>743</v>
      </c>
      <c r="CS15">
        <f>'Users Retention'!CI13</f>
        <v>737</v>
      </c>
      <c r="CT15">
        <f>'Users Retention'!CJ13</f>
        <v>731</v>
      </c>
      <c r="CU15">
        <f>'Users Retention'!CK13</f>
        <v>725</v>
      </c>
      <c r="CV15">
        <f>'Users Retention'!CL13</f>
        <v>719</v>
      </c>
      <c r="CW15">
        <f>'Users Retention'!CM13</f>
        <v>713</v>
      </c>
    </row>
    <row r="16">
      <c r="A16" s="4">
        <v>13.0</v>
      </c>
      <c r="C16" t="str">
        <f t="shared" si="2"/>
        <v/>
      </c>
      <c r="D16" t="str">
        <f t="shared" ref="D16:M16" si="11">C15</f>
        <v/>
      </c>
      <c r="E16" t="str">
        <f t="shared" si="11"/>
        <v/>
      </c>
      <c r="F16" t="str">
        <f t="shared" si="11"/>
        <v/>
      </c>
      <c r="G16" t="str">
        <f t="shared" si="11"/>
        <v/>
      </c>
      <c r="H16" t="str">
        <f t="shared" si="11"/>
        <v/>
      </c>
      <c r="I16" t="str">
        <f t="shared" si="11"/>
        <v/>
      </c>
      <c r="J16" t="str">
        <f t="shared" si="11"/>
        <v/>
      </c>
      <c r="K16" t="str">
        <f t="shared" si="11"/>
        <v/>
      </c>
      <c r="L16" t="str">
        <f t="shared" si="11"/>
        <v/>
      </c>
      <c r="M16" t="str">
        <f t="shared" si="11"/>
        <v/>
      </c>
      <c r="N16">
        <f>'Users Retention'!C14</f>
        <v>3884</v>
      </c>
      <c r="O16">
        <f>'Users Retention'!D14</f>
        <v>3847</v>
      </c>
      <c r="P16">
        <f>'Users Retention'!E14</f>
        <v>3660</v>
      </c>
      <c r="Q16">
        <f>'Users Retention'!F14</f>
        <v>3539</v>
      </c>
      <c r="R16">
        <f>'Users Retention'!G14</f>
        <v>3488</v>
      </c>
      <c r="S16">
        <f>'Users Retention'!H14</f>
        <v>3412</v>
      </c>
      <c r="T16">
        <f>'Users Retention'!I14</f>
        <v>3260</v>
      </c>
      <c r="U16">
        <f>'Users Retention'!J14</f>
        <v>3260</v>
      </c>
      <c r="V16">
        <f>'Users Retention'!K14</f>
        <v>3197</v>
      </c>
      <c r="W16">
        <f>'Users Retention'!L14</f>
        <v>3132</v>
      </c>
      <c r="X16">
        <f>'Users Retention'!M14</f>
        <v>3069</v>
      </c>
      <c r="Y16">
        <f>'Users Retention'!N14</f>
        <v>3025</v>
      </c>
      <c r="Z16">
        <f>'Users Retention'!O14</f>
        <v>2972</v>
      </c>
      <c r="AA16">
        <f>'Users Retention'!P14</f>
        <v>2921</v>
      </c>
      <c r="AB16">
        <f>'Users Retention'!Q14</f>
        <v>2873</v>
      </c>
      <c r="AC16">
        <f>'Users Retention'!R14</f>
        <v>2828</v>
      </c>
      <c r="AD16">
        <f>'Users Retention'!S14</f>
        <v>2783</v>
      </c>
      <c r="AE16">
        <f>'Users Retention'!T14</f>
        <v>2740</v>
      </c>
      <c r="AF16">
        <f>'Users Retention'!U14</f>
        <v>2699</v>
      </c>
      <c r="AG16">
        <f>'Users Retention'!V14</f>
        <v>2659</v>
      </c>
      <c r="AH16">
        <f>'Users Retention'!W14</f>
        <v>2620</v>
      </c>
      <c r="AI16">
        <f>'Users Retention'!X14</f>
        <v>2583</v>
      </c>
      <c r="AJ16">
        <f>'Users Retention'!Y14</f>
        <v>2547</v>
      </c>
      <c r="AK16">
        <f>'Users Retention'!Z14</f>
        <v>2512</v>
      </c>
      <c r="AL16">
        <f>'Users Retention'!AA14</f>
        <v>2478</v>
      </c>
      <c r="AM16">
        <f>'Users Retention'!AB14</f>
        <v>2446</v>
      </c>
      <c r="AN16">
        <f>'Users Retention'!AC14</f>
        <v>2415</v>
      </c>
      <c r="AO16">
        <f>'Users Retention'!AD14</f>
        <v>2385</v>
      </c>
      <c r="AP16">
        <f>'Users Retention'!AE14</f>
        <v>2356</v>
      </c>
      <c r="AQ16">
        <f>'Users Retention'!AF14</f>
        <v>2327</v>
      </c>
      <c r="AR16">
        <f>'Users Retention'!AG14</f>
        <v>2299</v>
      </c>
      <c r="AS16">
        <f>'Users Retention'!AH14</f>
        <v>2272</v>
      </c>
      <c r="AT16">
        <f>'Users Retention'!AI14</f>
        <v>2246</v>
      </c>
      <c r="AU16">
        <f>'Users Retention'!AJ14</f>
        <v>2221</v>
      </c>
      <c r="AV16">
        <f>'Users Retention'!AK14</f>
        <v>2197</v>
      </c>
      <c r="AW16">
        <f>'Users Retention'!AL14</f>
        <v>2173</v>
      </c>
      <c r="AX16">
        <f>'Users Retention'!AM14</f>
        <v>2150</v>
      </c>
      <c r="AY16">
        <f>'Users Retention'!AN14</f>
        <v>2128</v>
      </c>
      <c r="AZ16">
        <f>'Users Retention'!AO14</f>
        <v>2106</v>
      </c>
      <c r="BA16">
        <f>'Users Retention'!AP14</f>
        <v>2085</v>
      </c>
      <c r="BB16">
        <f>'Users Retention'!AQ14</f>
        <v>2065</v>
      </c>
      <c r="BC16">
        <f>'Users Retention'!AR14</f>
        <v>2045</v>
      </c>
      <c r="BD16">
        <f>'Users Retention'!AS14</f>
        <v>2026</v>
      </c>
      <c r="BE16">
        <f>'Users Retention'!AT14</f>
        <v>2007</v>
      </c>
      <c r="BF16">
        <f>'Users Retention'!AU14</f>
        <v>1989</v>
      </c>
      <c r="BG16">
        <f>'Users Retention'!AV14</f>
        <v>1971</v>
      </c>
      <c r="BH16">
        <f>'Users Retention'!AW14</f>
        <v>1954</v>
      </c>
      <c r="BI16">
        <f>'Users Retention'!AX14</f>
        <v>1937</v>
      </c>
      <c r="BJ16">
        <f>'Users Retention'!AY14</f>
        <v>1921</v>
      </c>
      <c r="BK16">
        <f>'Users Retention'!AZ14</f>
        <v>1905</v>
      </c>
      <c r="BL16">
        <f>'Users Retention'!BA14</f>
        <v>1890</v>
      </c>
      <c r="BM16">
        <f>'Users Retention'!BB14</f>
        <v>1875</v>
      </c>
      <c r="BN16">
        <f>'Users Retention'!BC14</f>
        <v>1861</v>
      </c>
      <c r="BO16">
        <f>'Users Retention'!BD14</f>
        <v>1847</v>
      </c>
      <c r="BP16">
        <f>'Users Retention'!BE14</f>
        <v>1833</v>
      </c>
      <c r="BQ16">
        <f>'Users Retention'!BF14</f>
        <v>1820</v>
      </c>
      <c r="BR16">
        <f>'Users Retention'!BG14</f>
        <v>1807</v>
      </c>
      <c r="BS16">
        <f>'Users Retention'!BH14</f>
        <v>1794</v>
      </c>
      <c r="BT16">
        <f>'Users Retention'!BI14</f>
        <v>1782</v>
      </c>
      <c r="BU16">
        <f>'Users Retention'!BJ14</f>
        <v>1770</v>
      </c>
      <c r="BV16">
        <f>'Users Retention'!BK14</f>
        <v>1758</v>
      </c>
      <c r="BW16">
        <f>'Users Retention'!BL14</f>
        <v>1747</v>
      </c>
      <c r="BX16">
        <f>'Users Retention'!BM14</f>
        <v>1736</v>
      </c>
      <c r="BY16">
        <f>'Users Retention'!BN14</f>
        <v>1725</v>
      </c>
      <c r="BZ16">
        <f>'Users Retention'!BO14</f>
        <v>1714</v>
      </c>
      <c r="CA16">
        <f>'Users Retention'!BP14</f>
        <v>1704</v>
      </c>
      <c r="CB16">
        <f>'Users Retention'!BQ14</f>
        <v>1694</v>
      </c>
      <c r="CC16">
        <f>'Users Retention'!BR14</f>
        <v>1684</v>
      </c>
      <c r="CD16">
        <f>'Users Retention'!BS14</f>
        <v>1674</v>
      </c>
      <c r="CE16">
        <f>'Users Retention'!BT14</f>
        <v>1665</v>
      </c>
      <c r="CF16">
        <f>'Users Retention'!BU14</f>
        <v>1656</v>
      </c>
      <c r="CG16">
        <f>'Users Retention'!BV14</f>
        <v>1647</v>
      </c>
      <c r="CH16">
        <f>'Users Retention'!BW14</f>
        <v>1638</v>
      </c>
      <c r="CI16">
        <f>'Users Retention'!BX14</f>
        <v>1630</v>
      </c>
      <c r="CJ16">
        <f>'Users Retention'!BY14</f>
        <v>1622</v>
      </c>
      <c r="CK16">
        <f>'Users Retention'!BZ14</f>
        <v>1614</v>
      </c>
      <c r="CL16">
        <f>'Users Retention'!CA14</f>
        <v>1606</v>
      </c>
      <c r="CM16">
        <f>'Users Retention'!CB14</f>
        <v>1598</v>
      </c>
      <c r="CN16">
        <f>'Users Retention'!CC14</f>
        <v>1591</v>
      </c>
      <c r="CO16">
        <f>'Users Retention'!CD14</f>
        <v>1584</v>
      </c>
      <c r="CP16">
        <f>'Users Retention'!CE14</f>
        <v>1577</v>
      </c>
      <c r="CQ16">
        <f>'Users Retention'!CF14</f>
        <v>1570</v>
      </c>
      <c r="CR16">
        <f>'Users Retention'!CG14</f>
        <v>1563</v>
      </c>
      <c r="CS16">
        <f>'Users Retention'!CH14</f>
        <v>1556</v>
      </c>
      <c r="CT16">
        <f>'Users Retention'!CI14</f>
        <v>1549</v>
      </c>
      <c r="CU16">
        <f>'Users Retention'!CJ14</f>
        <v>1543</v>
      </c>
      <c r="CV16">
        <f>'Users Retention'!CK14</f>
        <v>1537</v>
      </c>
      <c r="CW16">
        <f>'Users Retention'!CL14</f>
        <v>1531</v>
      </c>
    </row>
    <row r="17">
      <c r="A17" s="4">
        <v>14.0</v>
      </c>
      <c r="C17" t="str">
        <f t="shared" si="2"/>
        <v/>
      </c>
      <c r="D17" t="str">
        <f t="shared" ref="D17:N17" si="12">C16</f>
        <v/>
      </c>
      <c r="E17" t="str">
        <f t="shared" si="12"/>
        <v/>
      </c>
      <c r="F17" t="str">
        <f t="shared" si="12"/>
        <v/>
      </c>
      <c r="G17" t="str">
        <f t="shared" si="12"/>
        <v/>
      </c>
      <c r="H17" t="str">
        <f t="shared" si="12"/>
        <v/>
      </c>
      <c r="I17" t="str">
        <f t="shared" si="12"/>
        <v/>
      </c>
      <c r="J17" t="str">
        <f t="shared" si="12"/>
        <v/>
      </c>
      <c r="K17" t="str">
        <f t="shared" si="12"/>
        <v/>
      </c>
      <c r="L17" t="str">
        <f t="shared" si="12"/>
        <v/>
      </c>
      <c r="M17" t="str">
        <f t="shared" si="12"/>
        <v/>
      </c>
      <c r="N17" t="str">
        <f t="shared" si="12"/>
        <v/>
      </c>
      <c r="O17">
        <f>'Users Retention'!C15</f>
        <v>3851</v>
      </c>
      <c r="P17">
        <f>'Users Retention'!D15</f>
        <v>3783</v>
      </c>
      <c r="Q17">
        <f>'Users Retention'!E15</f>
        <v>3640</v>
      </c>
      <c r="R17">
        <f>'Users Retention'!F15</f>
        <v>3538</v>
      </c>
      <c r="S17">
        <f>'Users Retention'!G15</f>
        <v>3492</v>
      </c>
      <c r="T17">
        <f>'Users Retention'!H15</f>
        <v>3312</v>
      </c>
      <c r="U17">
        <f>'Users Retention'!I15</f>
        <v>3240</v>
      </c>
      <c r="V17">
        <f>'Users Retention'!J15</f>
        <v>3195</v>
      </c>
      <c r="W17">
        <f>'Users Retention'!K15</f>
        <v>3119</v>
      </c>
      <c r="X17">
        <f>'Users Retention'!L15</f>
        <v>3037</v>
      </c>
      <c r="Y17">
        <f>'Users Retention'!M15</f>
        <v>2975</v>
      </c>
      <c r="Z17">
        <f>'Users Retention'!N15</f>
        <v>2915</v>
      </c>
      <c r="AA17">
        <f>'Users Retention'!O15</f>
        <v>2852</v>
      </c>
      <c r="AB17">
        <f>'Users Retention'!P15</f>
        <v>2792</v>
      </c>
      <c r="AC17">
        <f>'Users Retention'!Q15</f>
        <v>2737</v>
      </c>
      <c r="AD17">
        <f>'Users Retention'!R15</f>
        <v>2683</v>
      </c>
      <c r="AE17">
        <f>'Users Retention'!S15</f>
        <v>2631</v>
      </c>
      <c r="AF17">
        <f>'Users Retention'!T15</f>
        <v>2581</v>
      </c>
      <c r="AG17">
        <f>'Users Retention'!U15</f>
        <v>2533</v>
      </c>
      <c r="AH17">
        <f>'Users Retention'!V15</f>
        <v>2487</v>
      </c>
      <c r="AI17">
        <f>'Users Retention'!W15</f>
        <v>2443</v>
      </c>
      <c r="AJ17">
        <f>'Users Retention'!X15</f>
        <v>2400</v>
      </c>
      <c r="AK17">
        <f>'Users Retention'!Y15</f>
        <v>2359</v>
      </c>
      <c r="AL17">
        <f>'Users Retention'!Z15</f>
        <v>2319</v>
      </c>
      <c r="AM17">
        <f>'Users Retention'!AA15</f>
        <v>2281</v>
      </c>
      <c r="AN17">
        <f>'Users Retention'!AB15</f>
        <v>2244</v>
      </c>
      <c r="AO17">
        <f>'Users Retention'!AC15</f>
        <v>2208</v>
      </c>
      <c r="AP17">
        <f>'Users Retention'!AD15</f>
        <v>2174</v>
      </c>
      <c r="AQ17">
        <f>'Users Retention'!AE15</f>
        <v>2141</v>
      </c>
      <c r="AR17">
        <f>'Users Retention'!AF15</f>
        <v>2109</v>
      </c>
      <c r="AS17">
        <f>'Users Retention'!AG15</f>
        <v>2078</v>
      </c>
      <c r="AT17">
        <f>'Users Retention'!AH15</f>
        <v>2048</v>
      </c>
      <c r="AU17">
        <f>'Users Retention'!AI15</f>
        <v>2019</v>
      </c>
      <c r="AV17">
        <f>'Users Retention'!AJ15</f>
        <v>1991</v>
      </c>
      <c r="AW17">
        <f>'Users Retention'!AK15</f>
        <v>1964</v>
      </c>
      <c r="AX17">
        <f>'Users Retention'!AL15</f>
        <v>1938</v>
      </c>
      <c r="AY17">
        <f>'Users Retention'!AM15</f>
        <v>1913</v>
      </c>
      <c r="AZ17">
        <f>'Users Retention'!AN15</f>
        <v>1889</v>
      </c>
      <c r="BA17">
        <f>'Users Retention'!AO15</f>
        <v>1865</v>
      </c>
      <c r="BB17">
        <f>'Users Retention'!AP15</f>
        <v>1842</v>
      </c>
      <c r="BC17">
        <f>'Users Retention'!AQ15</f>
        <v>1820</v>
      </c>
      <c r="BD17">
        <f>'Users Retention'!AR15</f>
        <v>1799</v>
      </c>
      <c r="BE17">
        <f>'Users Retention'!AS15</f>
        <v>1778</v>
      </c>
      <c r="BF17">
        <f>'Users Retention'!AT15</f>
        <v>1758</v>
      </c>
      <c r="BG17">
        <f>'Users Retention'!AU15</f>
        <v>1738</v>
      </c>
      <c r="BH17">
        <f>'Users Retention'!AV15</f>
        <v>1719</v>
      </c>
      <c r="BI17">
        <f>'Users Retention'!AW15</f>
        <v>1701</v>
      </c>
      <c r="BJ17">
        <f>'Users Retention'!AX15</f>
        <v>1683</v>
      </c>
      <c r="BK17">
        <f>'Users Retention'!AY15</f>
        <v>1666</v>
      </c>
      <c r="BL17">
        <f>'Users Retention'!AZ15</f>
        <v>1649</v>
      </c>
      <c r="BM17">
        <f>'Users Retention'!BA15</f>
        <v>1633</v>
      </c>
      <c r="BN17">
        <f>'Users Retention'!BB15</f>
        <v>1617</v>
      </c>
      <c r="BO17">
        <f>'Users Retention'!BC15</f>
        <v>1602</v>
      </c>
      <c r="BP17">
        <f>'Users Retention'!BD15</f>
        <v>1587</v>
      </c>
      <c r="BQ17">
        <f>'Users Retention'!BE15</f>
        <v>1573</v>
      </c>
      <c r="BR17">
        <f>'Users Retention'!BF15</f>
        <v>1559</v>
      </c>
      <c r="BS17">
        <f>'Users Retention'!BG15</f>
        <v>1545</v>
      </c>
      <c r="BT17">
        <f>'Users Retention'!BH15</f>
        <v>1532</v>
      </c>
      <c r="BU17">
        <f>'Users Retention'!BI15</f>
        <v>1519</v>
      </c>
      <c r="BV17">
        <f>'Users Retention'!BJ15</f>
        <v>1506</v>
      </c>
      <c r="BW17">
        <f>'Users Retention'!BK15</f>
        <v>1494</v>
      </c>
      <c r="BX17">
        <f>'Users Retention'!BL15</f>
        <v>1482</v>
      </c>
      <c r="BY17">
        <f>'Users Retention'!BM15</f>
        <v>1470</v>
      </c>
      <c r="BZ17">
        <f>'Users Retention'!BN15</f>
        <v>1459</v>
      </c>
      <c r="CA17">
        <f>'Users Retention'!BO15</f>
        <v>1448</v>
      </c>
      <c r="CB17">
        <f>'Users Retention'!BP15</f>
        <v>1437</v>
      </c>
      <c r="CC17">
        <f>'Users Retention'!BQ15</f>
        <v>1427</v>
      </c>
      <c r="CD17">
        <f>'Users Retention'!BR15</f>
        <v>1417</v>
      </c>
      <c r="CE17">
        <f>'Users Retention'!BS15</f>
        <v>1407</v>
      </c>
      <c r="CF17">
        <f>'Users Retention'!BT15</f>
        <v>1397</v>
      </c>
      <c r="CG17">
        <f>'Users Retention'!BU15</f>
        <v>1388</v>
      </c>
      <c r="CH17">
        <f>'Users Retention'!BV15</f>
        <v>1379</v>
      </c>
      <c r="CI17">
        <f>'Users Retention'!BW15</f>
        <v>1370</v>
      </c>
      <c r="CJ17">
        <f>'Users Retention'!BX15</f>
        <v>1361</v>
      </c>
      <c r="CK17">
        <f>'Users Retention'!BY15</f>
        <v>1353</v>
      </c>
      <c r="CL17">
        <f>'Users Retention'!BZ15</f>
        <v>1345</v>
      </c>
      <c r="CM17">
        <f>'Users Retention'!CA15</f>
        <v>1337</v>
      </c>
      <c r="CN17">
        <f>'Users Retention'!CB15</f>
        <v>1329</v>
      </c>
      <c r="CO17">
        <f>'Users Retention'!CC15</f>
        <v>1321</v>
      </c>
      <c r="CP17">
        <f>'Users Retention'!CD15</f>
        <v>1314</v>
      </c>
      <c r="CQ17">
        <f>'Users Retention'!CE15</f>
        <v>1307</v>
      </c>
      <c r="CR17">
        <f>'Users Retention'!CF15</f>
        <v>1300</v>
      </c>
      <c r="CS17">
        <f>'Users Retention'!CG15</f>
        <v>1293</v>
      </c>
      <c r="CT17">
        <f>'Users Retention'!CH15</f>
        <v>1286</v>
      </c>
      <c r="CU17">
        <f>'Users Retention'!CI15</f>
        <v>1279</v>
      </c>
      <c r="CV17">
        <f>'Users Retention'!CJ15</f>
        <v>1273</v>
      </c>
      <c r="CW17">
        <f>'Users Retention'!CK15</f>
        <v>1267</v>
      </c>
    </row>
    <row r="18">
      <c r="A18" s="4">
        <v>15.0</v>
      </c>
      <c r="C18" t="str">
        <f t="shared" si="2"/>
        <v/>
      </c>
      <c r="D18" t="str">
        <f t="shared" ref="D18:O18" si="13">C17</f>
        <v/>
      </c>
      <c r="E18" t="str">
        <f t="shared" si="13"/>
        <v/>
      </c>
      <c r="F18" t="str">
        <f t="shared" si="13"/>
        <v/>
      </c>
      <c r="G18" t="str">
        <f t="shared" si="13"/>
        <v/>
      </c>
      <c r="H18" t="str">
        <f t="shared" si="13"/>
        <v/>
      </c>
      <c r="I18" t="str">
        <f t="shared" si="13"/>
        <v/>
      </c>
      <c r="J18" t="str">
        <f t="shared" si="13"/>
        <v/>
      </c>
      <c r="K18" t="str">
        <f t="shared" si="13"/>
        <v/>
      </c>
      <c r="L18" t="str">
        <f t="shared" si="13"/>
        <v/>
      </c>
      <c r="M18" t="str">
        <f t="shared" si="13"/>
        <v/>
      </c>
      <c r="N18" t="str">
        <f t="shared" si="13"/>
        <v/>
      </c>
      <c r="O18" t="str">
        <f t="shared" si="13"/>
        <v/>
      </c>
      <c r="P18">
        <f>'Users Retention'!C16</f>
        <v>3925</v>
      </c>
      <c r="Q18">
        <f>'Users Retention'!D16</f>
        <v>3740</v>
      </c>
      <c r="R18">
        <f>'Users Retention'!E16</f>
        <v>3506</v>
      </c>
      <c r="S18">
        <f>'Users Retention'!F16</f>
        <v>3334</v>
      </c>
      <c r="T18">
        <f>'Users Retention'!G16</f>
        <v>3262</v>
      </c>
      <c r="U18">
        <f>'Users Retention'!H16</f>
        <v>3228</v>
      </c>
      <c r="V18">
        <f>'Users Retention'!I16</f>
        <v>3179</v>
      </c>
      <c r="W18">
        <f>'Users Retention'!J16</f>
        <v>3031</v>
      </c>
      <c r="X18">
        <f>'Users Retention'!K16</f>
        <v>2964</v>
      </c>
      <c r="Y18">
        <f>'Users Retention'!L16</f>
        <v>2897</v>
      </c>
      <c r="Z18">
        <f>'Users Retention'!M16</f>
        <v>2824</v>
      </c>
      <c r="AA18">
        <f>'Users Retention'!N16</f>
        <v>2746</v>
      </c>
      <c r="AB18">
        <f>'Users Retention'!O16</f>
        <v>2682</v>
      </c>
      <c r="AC18">
        <f>'Users Retention'!P16</f>
        <v>2619</v>
      </c>
      <c r="AD18">
        <f>'Users Retention'!Q16</f>
        <v>2557</v>
      </c>
      <c r="AE18">
        <f>'Users Retention'!R16</f>
        <v>2497</v>
      </c>
      <c r="AF18">
        <f>'Users Retention'!S16</f>
        <v>2441</v>
      </c>
      <c r="AG18">
        <f>'Users Retention'!T16</f>
        <v>2387</v>
      </c>
      <c r="AH18">
        <f>'Users Retention'!U16</f>
        <v>2335</v>
      </c>
      <c r="AI18">
        <f>'Users Retention'!V16</f>
        <v>2285</v>
      </c>
      <c r="AJ18">
        <f>'Users Retention'!W16</f>
        <v>2238</v>
      </c>
      <c r="AK18">
        <f>'Users Retention'!X16</f>
        <v>2192</v>
      </c>
      <c r="AL18">
        <f>'Users Retention'!Y16</f>
        <v>2148</v>
      </c>
      <c r="AM18">
        <f>'Users Retention'!Z16</f>
        <v>2106</v>
      </c>
      <c r="AN18">
        <f>'Users Retention'!AA16</f>
        <v>2066</v>
      </c>
      <c r="AO18">
        <f>'Users Retention'!AB16</f>
        <v>2027</v>
      </c>
      <c r="AP18">
        <f>'Users Retention'!AC16</f>
        <v>1990</v>
      </c>
      <c r="AQ18">
        <f>'Users Retention'!AD16</f>
        <v>1954</v>
      </c>
      <c r="AR18">
        <f>'Users Retention'!AE16</f>
        <v>1919</v>
      </c>
      <c r="AS18">
        <f>'Users Retention'!AF16</f>
        <v>1886</v>
      </c>
      <c r="AT18">
        <f>'Users Retention'!AG16</f>
        <v>1854</v>
      </c>
      <c r="AU18">
        <f>'Users Retention'!AH16</f>
        <v>1823</v>
      </c>
      <c r="AV18">
        <f>'Users Retention'!AI16</f>
        <v>1793</v>
      </c>
      <c r="AW18">
        <f>'Users Retention'!AJ16</f>
        <v>1764</v>
      </c>
      <c r="AX18">
        <f>'Users Retention'!AK16</f>
        <v>1736</v>
      </c>
      <c r="AY18">
        <f>'Users Retention'!AL16</f>
        <v>1709</v>
      </c>
      <c r="AZ18">
        <f>'Users Retention'!AM16</f>
        <v>1683</v>
      </c>
      <c r="BA18">
        <f>'Users Retention'!AN16</f>
        <v>1658</v>
      </c>
      <c r="BB18">
        <f>'Users Retention'!AO16</f>
        <v>1634</v>
      </c>
      <c r="BC18">
        <f>'Users Retention'!AP16</f>
        <v>1611</v>
      </c>
      <c r="BD18">
        <f>'Users Retention'!AQ16</f>
        <v>1588</v>
      </c>
      <c r="BE18">
        <f>'Users Retention'!AR16</f>
        <v>1566</v>
      </c>
      <c r="BF18">
        <f>'Users Retention'!AS16</f>
        <v>1545</v>
      </c>
      <c r="BG18">
        <f>'Users Retention'!AT16</f>
        <v>1525</v>
      </c>
      <c r="BH18">
        <f>'Users Retention'!AU16</f>
        <v>1505</v>
      </c>
      <c r="BI18">
        <f>'Users Retention'!AV16</f>
        <v>1486</v>
      </c>
      <c r="BJ18">
        <f>'Users Retention'!AW16</f>
        <v>1468</v>
      </c>
      <c r="BK18">
        <f>'Users Retention'!AX16</f>
        <v>1450</v>
      </c>
      <c r="BL18">
        <f>'Users Retention'!AY16</f>
        <v>1433</v>
      </c>
      <c r="BM18">
        <f>'Users Retention'!AZ16</f>
        <v>1416</v>
      </c>
      <c r="BN18">
        <f>'Users Retention'!BA16</f>
        <v>1400</v>
      </c>
      <c r="BO18">
        <f>'Users Retention'!BB16</f>
        <v>1384</v>
      </c>
      <c r="BP18">
        <f>'Users Retention'!BC16</f>
        <v>1369</v>
      </c>
      <c r="BQ18">
        <f>'Users Retention'!BD16</f>
        <v>1354</v>
      </c>
      <c r="BR18">
        <f>'Users Retention'!BE16</f>
        <v>1340</v>
      </c>
      <c r="BS18">
        <f>'Users Retention'!BF16</f>
        <v>1326</v>
      </c>
      <c r="BT18">
        <f>'Users Retention'!BG16</f>
        <v>1312</v>
      </c>
      <c r="BU18">
        <f>'Users Retention'!BH16</f>
        <v>1299</v>
      </c>
      <c r="BV18">
        <f>'Users Retention'!BI16</f>
        <v>1286</v>
      </c>
      <c r="BW18">
        <f>'Users Retention'!BJ16</f>
        <v>1274</v>
      </c>
      <c r="BX18">
        <f>'Users Retention'!BK16</f>
        <v>1262</v>
      </c>
      <c r="BY18">
        <f>'Users Retention'!BL16</f>
        <v>1250</v>
      </c>
      <c r="BZ18">
        <f>'Users Retention'!BM16</f>
        <v>1239</v>
      </c>
      <c r="CA18">
        <f>'Users Retention'!BN16</f>
        <v>1228</v>
      </c>
      <c r="CB18">
        <f>'Users Retention'!BO16</f>
        <v>1217</v>
      </c>
      <c r="CC18">
        <f>'Users Retention'!BP16</f>
        <v>1207</v>
      </c>
      <c r="CD18">
        <f>'Users Retention'!BQ16</f>
        <v>1197</v>
      </c>
      <c r="CE18">
        <f>'Users Retention'!BR16</f>
        <v>1187</v>
      </c>
      <c r="CF18">
        <f>'Users Retention'!BS16</f>
        <v>1177</v>
      </c>
      <c r="CG18">
        <f>'Users Retention'!BT16</f>
        <v>1168</v>
      </c>
      <c r="CH18">
        <f>'Users Retention'!BU16</f>
        <v>1159</v>
      </c>
      <c r="CI18">
        <f>'Users Retention'!BV16</f>
        <v>1150</v>
      </c>
      <c r="CJ18">
        <f>'Users Retention'!BW16</f>
        <v>1141</v>
      </c>
      <c r="CK18">
        <f>'Users Retention'!BX16</f>
        <v>1133</v>
      </c>
      <c r="CL18">
        <f>'Users Retention'!BY16</f>
        <v>1125</v>
      </c>
      <c r="CM18">
        <f>'Users Retention'!BZ16</f>
        <v>1117</v>
      </c>
      <c r="CN18">
        <f>'Users Retention'!CA16</f>
        <v>1109</v>
      </c>
      <c r="CO18">
        <f>'Users Retention'!CB16</f>
        <v>1101</v>
      </c>
      <c r="CP18">
        <f>'Users Retention'!CC16</f>
        <v>1094</v>
      </c>
      <c r="CQ18">
        <f>'Users Retention'!CD16</f>
        <v>1087</v>
      </c>
      <c r="CR18">
        <f>'Users Retention'!CE16</f>
        <v>1080</v>
      </c>
      <c r="CS18">
        <f>'Users Retention'!CF16</f>
        <v>1073</v>
      </c>
      <c r="CT18">
        <f>'Users Retention'!CG16</f>
        <v>1066</v>
      </c>
      <c r="CU18">
        <f>'Users Retention'!CH16</f>
        <v>1059</v>
      </c>
      <c r="CV18">
        <f>'Users Retention'!CI16</f>
        <v>1053</v>
      </c>
      <c r="CW18">
        <f>'Users Retention'!CJ16</f>
        <v>1047</v>
      </c>
    </row>
    <row r="19">
      <c r="A19" s="4">
        <v>16.0</v>
      </c>
      <c r="C19" t="str">
        <f t="shared" si="2"/>
        <v/>
      </c>
      <c r="D19" t="str">
        <f t="shared" ref="D19:P19" si="14">C18</f>
        <v/>
      </c>
      <c r="E19" t="str">
        <f t="shared" si="14"/>
        <v/>
      </c>
      <c r="F19" t="str">
        <f t="shared" si="14"/>
        <v/>
      </c>
      <c r="G19" t="str">
        <f t="shared" si="14"/>
        <v/>
      </c>
      <c r="H19" t="str">
        <f t="shared" si="14"/>
        <v/>
      </c>
      <c r="I19" t="str">
        <f t="shared" si="14"/>
        <v/>
      </c>
      <c r="J19" t="str">
        <f t="shared" si="14"/>
        <v/>
      </c>
      <c r="K19" t="str">
        <f t="shared" si="14"/>
        <v/>
      </c>
      <c r="L19" t="str">
        <f t="shared" si="14"/>
        <v/>
      </c>
      <c r="M19" t="str">
        <f t="shared" si="14"/>
        <v/>
      </c>
      <c r="N19" t="str">
        <f t="shared" si="14"/>
        <v/>
      </c>
      <c r="O19" t="str">
        <f t="shared" si="14"/>
        <v/>
      </c>
      <c r="P19" t="str">
        <f t="shared" si="14"/>
        <v/>
      </c>
      <c r="Q19">
        <f>'Users Retention'!C17</f>
        <v>3960</v>
      </c>
      <c r="R19">
        <f>'Users Retention'!D17</f>
        <v>3756</v>
      </c>
      <c r="S19">
        <f>'Users Retention'!E17</f>
        <v>3663</v>
      </c>
      <c r="T19">
        <f>'Users Retention'!F17</f>
        <v>3513</v>
      </c>
      <c r="U19">
        <f>'Users Retention'!G17</f>
        <v>3442</v>
      </c>
      <c r="V19">
        <f>'Users Retention'!H17</f>
        <v>3342</v>
      </c>
      <c r="W19">
        <f>'Users Retention'!I17</f>
        <v>3209</v>
      </c>
      <c r="X19">
        <f>'Users Retention'!J17</f>
        <v>3209</v>
      </c>
      <c r="Y19">
        <f>'Users Retention'!K17</f>
        <v>3141</v>
      </c>
      <c r="Z19">
        <f>'Users Retention'!L17</f>
        <v>3074</v>
      </c>
      <c r="AA19">
        <f>'Users Retention'!M17</f>
        <v>3014</v>
      </c>
      <c r="AB19">
        <f>'Users Retention'!N17</f>
        <v>2969</v>
      </c>
      <c r="AC19">
        <f>'Users Retention'!O17</f>
        <v>2915</v>
      </c>
      <c r="AD19">
        <f>'Users Retention'!P17</f>
        <v>2864</v>
      </c>
      <c r="AE19">
        <f>'Users Retention'!Q17</f>
        <v>2816</v>
      </c>
      <c r="AF19">
        <f>'Users Retention'!R17</f>
        <v>2771</v>
      </c>
      <c r="AG19">
        <f>'Users Retention'!S17</f>
        <v>2726</v>
      </c>
      <c r="AH19">
        <f>'Users Retention'!T17</f>
        <v>2683</v>
      </c>
      <c r="AI19">
        <f>'Users Retention'!U17</f>
        <v>2642</v>
      </c>
      <c r="AJ19">
        <f>'Users Retention'!V17</f>
        <v>2602</v>
      </c>
      <c r="AK19">
        <f>'Users Retention'!W17</f>
        <v>2563</v>
      </c>
      <c r="AL19">
        <f>'Users Retention'!X17</f>
        <v>2526</v>
      </c>
      <c r="AM19">
        <f>'Users Retention'!Y17</f>
        <v>2490</v>
      </c>
      <c r="AN19">
        <f>'Users Retention'!Z17</f>
        <v>2455</v>
      </c>
      <c r="AO19">
        <f>'Users Retention'!AA17</f>
        <v>2421</v>
      </c>
      <c r="AP19">
        <f>'Users Retention'!AB17</f>
        <v>2388</v>
      </c>
      <c r="AQ19">
        <f>'Users Retention'!AC17</f>
        <v>2356</v>
      </c>
      <c r="AR19">
        <f>'Users Retention'!AD17</f>
        <v>2325</v>
      </c>
      <c r="AS19">
        <f>'Users Retention'!AE17</f>
        <v>2295</v>
      </c>
      <c r="AT19">
        <f>'Users Retention'!AF17</f>
        <v>2266</v>
      </c>
      <c r="AU19">
        <f>'Users Retention'!AG17</f>
        <v>2238</v>
      </c>
      <c r="AV19">
        <f>'Users Retention'!AH17</f>
        <v>2211</v>
      </c>
      <c r="AW19">
        <f>'Users Retention'!AI17</f>
        <v>2185</v>
      </c>
      <c r="AX19">
        <f>'Users Retention'!AJ17</f>
        <v>2160</v>
      </c>
      <c r="AY19">
        <f>'Users Retention'!AK17</f>
        <v>2136</v>
      </c>
      <c r="AZ19">
        <f>'Users Retention'!AL17</f>
        <v>2112</v>
      </c>
      <c r="BA19">
        <f>'Users Retention'!AM17</f>
        <v>2089</v>
      </c>
      <c r="BB19">
        <f>'Users Retention'!AN17</f>
        <v>2067</v>
      </c>
      <c r="BC19">
        <f>'Users Retention'!AO17</f>
        <v>2045</v>
      </c>
      <c r="BD19">
        <f>'Users Retention'!AP17</f>
        <v>2024</v>
      </c>
      <c r="BE19">
        <f>'Users Retention'!AQ17</f>
        <v>2004</v>
      </c>
      <c r="BF19">
        <f>'Users Retention'!AR17</f>
        <v>1984</v>
      </c>
      <c r="BG19">
        <f>'Users Retention'!AS17</f>
        <v>1965</v>
      </c>
      <c r="BH19">
        <f>'Users Retention'!AT17</f>
        <v>1946</v>
      </c>
      <c r="BI19">
        <f>'Users Retention'!AU17</f>
        <v>1928</v>
      </c>
      <c r="BJ19">
        <f>'Users Retention'!AV17</f>
        <v>1910</v>
      </c>
      <c r="BK19">
        <f>'Users Retention'!AW17</f>
        <v>1893</v>
      </c>
      <c r="BL19">
        <f>'Users Retention'!AX17</f>
        <v>1876</v>
      </c>
      <c r="BM19">
        <f>'Users Retention'!AY17</f>
        <v>1860</v>
      </c>
      <c r="BN19">
        <f>'Users Retention'!AZ17</f>
        <v>1844</v>
      </c>
      <c r="BO19">
        <f>'Users Retention'!BA17</f>
        <v>1829</v>
      </c>
      <c r="BP19">
        <f>'Users Retention'!BB17</f>
        <v>1814</v>
      </c>
      <c r="BQ19">
        <f>'Users Retention'!BC17</f>
        <v>1800</v>
      </c>
      <c r="BR19">
        <f>'Users Retention'!BD17</f>
        <v>1786</v>
      </c>
      <c r="BS19">
        <f>'Users Retention'!BE17</f>
        <v>1772</v>
      </c>
      <c r="BT19">
        <f>'Users Retention'!BF17</f>
        <v>1759</v>
      </c>
      <c r="BU19">
        <f>'Users Retention'!BG17</f>
        <v>1746</v>
      </c>
      <c r="BV19">
        <f>'Users Retention'!BH17</f>
        <v>1733</v>
      </c>
      <c r="BW19">
        <f>'Users Retention'!BI17</f>
        <v>1721</v>
      </c>
      <c r="BX19">
        <f>'Users Retention'!BJ17</f>
        <v>1709</v>
      </c>
      <c r="BY19">
        <f>'Users Retention'!BK17</f>
        <v>1697</v>
      </c>
      <c r="BZ19">
        <f>'Users Retention'!BL17</f>
        <v>1686</v>
      </c>
      <c r="CA19">
        <f>'Users Retention'!BM17</f>
        <v>1675</v>
      </c>
      <c r="CB19">
        <f>'Users Retention'!BN17</f>
        <v>1664</v>
      </c>
      <c r="CC19">
        <f>'Users Retention'!BO17</f>
        <v>1654</v>
      </c>
      <c r="CD19">
        <f>'Users Retention'!BP17</f>
        <v>1644</v>
      </c>
      <c r="CE19">
        <f>'Users Retention'!BQ17</f>
        <v>1634</v>
      </c>
      <c r="CF19">
        <f>'Users Retention'!BR17</f>
        <v>1624</v>
      </c>
      <c r="CG19">
        <f>'Users Retention'!BS17</f>
        <v>1615</v>
      </c>
      <c r="CH19">
        <f>'Users Retention'!BT17</f>
        <v>1606</v>
      </c>
      <c r="CI19">
        <f>'Users Retention'!BU17</f>
        <v>1597</v>
      </c>
      <c r="CJ19">
        <f>'Users Retention'!BV17</f>
        <v>1588</v>
      </c>
      <c r="CK19">
        <f>'Users Retention'!BW17</f>
        <v>1579</v>
      </c>
      <c r="CL19">
        <f>'Users Retention'!BX17</f>
        <v>1571</v>
      </c>
      <c r="CM19">
        <f>'Users Retention'!BY17</f>
        <v>1563</v>
      </c>
      <c r="CN19">
        <f>'Users Retention'!BZ17</f>
        <v>1555</v>
      </c>
      <c r="CO19">
        <f>'Users Retention'!CA17</f>
        <v>1547</v>
      </c>
      <c r="CP19">
        <f>'Users Retention'!CB17</f>
        <v>1539</v>
      </c>
      <c r="CQ19">
        <f>'Users Retention'!CC17</f>
        <v>1532</v>
      </c>
      <c r="CR19">
        <f>'Users Retention'!CD17</f>
        <v>1525</v>
      </c>
      <c r="CS19">
        <f>'Users Retention'!CE17</f>
        <v>1518</v>
      </c>
      <c r="CT19">
        <f>'Users Retention'!CF17</f>
        <v>1511</v>
      </c>
      <c r="CU19">
        <f>'Users Retention'!CG17</f>
        <v>1504</v>
      </c>
      <c r="CV19">
        <f>'Users Retention'!CH17</f>
        <v>1497</v>
      </c>
      <c r="CW19">
        <f>'Users Retention'!CI17</f>
        <v>1491</v>
      </c>
    </row>
    <row r="20">
      <c r="A20" s="4">
        <v>17.0</v>
      </c>
      <c r="C20" t="str">
        <f t="shared" si="2"/>
        <v/>
      </c>
      <c r="D20" t="str">
        <f t="shared" ref="D20:Q20" si="15">C19</f>
        <v/>
      </c>
      <c r="E20" t="str">
        <f t="shared" si="15"/>
        <v/>
      </c>
      <c r="F20" t="str">
        <f t="shared" si="15"/>
        <v/>
      </c>
      <c r="G20" t="str">
        <f t="shared" si="15"/>
        <v/>
      </c>
      <c r="H20" t="str">
        <f t="shared" si="15"/>
        <v/>
      </c>
      <c r="I20" t="str">
        <f t="shared" si="15"/>
        <v/>
      </c>
      <c r="J20" t="str">
        <f t="shared" si="15"/>
        <v/>
      </c>
      <c r="K20" t="str">
        <f t="shared" si="15"/>
        <v/>
      </c>
      <c r="L20" t="str">
        <f t="shared" si="15"/>
        <v/>
      </c>
      <c r="M20" t="str">
        <f t="shared" si="15"/>
        <v/>
      </c>
      <c r="N20" t="str">
        <f t="shared" si="15"/>
        <v/>
      </c>
      <c r="O20" t="str">
        <f t="shared" si="15"/>
        <v/>
      </c>
      <c r="P20" t="str">
        <f t="shared" si="15"/>
        <v/>
      </c>
      <c r="Q20" t="str">
        <f t="shared" si="15"/>
        <v/>
      </c>
      <c r="R20">
        <f>'Users Retention'!C18</f>
        <v>3931</v>
      </c>
      <c r="S20">
        <f>'Users Retention'!D18</f>
        <v>3825</v>
      </c>
      <c r="T20">
        <f>'Users Retention'!E18</f>
        <v>3617</v>
      </c>
      <c r="U20">
        <f>'Users Retention'!F18</f>
        <v>3510</v>
      </c>
      <c r="V20">
        <f>'Users Retention'!G18</f>
        <v>3474</v>
      </c>
      <c r="W20">
        <f>'Users Retention'!H18</f>
        <v>3428</v>
      </c>
      <c r="X20">
        <f>'Users Retention'!I18</f>
        <v>3275</v>
      </c>
      <c r="Y20">
        <f>'Users Retention'!J18</f>
        <v>3230</v>
      </c>
      <c r="Z20">
        <f>'Users Retention'!K18</f>
        <v>3167</v>
      </c>
      <c r="AA20">
        <f>'Users Retention'!L18</f>
        <v>3098</v>
      </c>
      <c r="AB20">
        <f>'Users Retention'!M18</f>
        <v>3025</v>
      </c>
      <c r="AC20">
        <f>'Users Retention'!N18</f>
        <v>2968</v>
      </c>
      <c r="AD20">
        <f>'Users Retention'!O18</f>
        <v>2909</v>
      </c>
      <c r="AE20">
        <f>'Users Retention'!P18</f>
        <v>2851</v>
      </c>
      <c r="AF20">
        <f>'Users Retention'!Q18</f>
        <v>2795</v>
      </c>
      <c r="AG20">
        <f>'Users Retention'!R18</f>
        <v>2743</v>
      </c>
      <c r="AH20">
        <f>'Users Retention'!S18</f>
        <v>2692</v>
      </c>
      <c r="AI20">
        <f>'Users Retention'!T18</f>
        <v>2643</v>
      </c>
      <c r="AJ20">
        <f>'Users Retention'!U18</f>
        <v>2596</v>
      </c>
      <c r="AK20">
        <f>'Users Retention'!V18</f>
        <v>2551</v>
      </c>
      <c r="AL20">
        <f>'Users Retention'!W18</f>
        <v>2507</v>
      </c>
      <c r="AM20">
        <f>'Users Retention'!X18</f>
        <v>2465</v>
      </c>
      <c r="AN20">
        <f>'Users Retention'!Y18</f>
        <v>2425</v>
      </c>
      <c r="AO20">
        <f>'Users Retention'!Z18</f>
        <v>2386</v>
      </c>
      <c r="AP20">
        <f>'Users Retention'!AA18</f>
        <v>2348</v>
      </c>
      <c r="AQ20">
        <f>'Users Retention'!AB18</f>
        <v>2312</v>
      </c>
      <c r="AR20">
        <f>'Users Retention'!AC18</f>
        <v>2277</v>
      </c>
      <c r="AS20">
        <f>'Users Retention'!AD18</f>
        <v>2243</v>
      </c>
      <c r="AT20">
        <f>'Users Retention'!AE18</f>
        <v>2210</v>
      </c>
      <c r="AU20">
        <f>'Users Retention'!AF18</f>
        <v>2179</v>
      </c>
      <c r="AV20">
        <f>'Users Retention'!AG18</f>
        <v>2149</v>
      </c>
      <c r="AW20">
        <f>'Users Retention'!AH18</f>
        <v>2120</v>
      </c>
      <c r="AX20">
        <f>'Users Retention'!AI18</f>
        <v>2092</v>
      </c>
      <c r="AY20">
        <f>'Users Retention'!AJ18</f>
        <v>2064</v>
      </c>
      <c r="AZ20">
        <f>'Users Retention'!AK18</f>
        <v>2037</v>
      </c>
      <c r="BA20">
        <f>'Users Retention'!AL18</f>
        <v>2011</v>
      </c>
      <c r="BB20">
        <f>'Users Retention'!AM18</f>
        <v>1986</v>
      </c>
      <c r="BC20">
        <f>'Users Retention'!AN18</f>
        <v>1962</v>
      </c>
      <c r="BD20">
        <f>'Users Retention'!AO18</f>
        <v>1939</v>
      </c>
      <c r="BE20">
        <f>'Users Retention'!AP18</f>
        <v>1916</v>
      </c>
      <c r="BF20">
        <f>'Users Retention'!AQ18</f>
        <v>1894</v>
      </c>
      <c r="BG20">
        <f>'Users Retention'!AR18</f>
        <v>1873</v>
      </c>
      <c r="BH20">
        <f>'Users Retention'!AS18</f>
        <v>1852</v>
      </c>
      <c r="BI20">
        <f>'Users Retention'!AT18</f>
        <v>1832</v>
      </c>
      <c r="BJ20">
        <f>'Users Retention'!AU18</f>
        <v>1813</v>
      </c>
      <c r="BK20">
        <f>'Users Retention'!AV18</f>
        <v>1794</v>
      </c>
      <c r="BL20">
        <f>'Users Retention'!AW18</f>
        <v>1776</v>
      </c>
      <c r="BM20">
        <f>'Users Retention'!AX18</f>
        <v>1758</v>
      </c>
      <c r="BN20">
        <f>'Users Retention'!AY18</f>
        <v>1741</v>
      </c>
      <c r="BO20">
        <f>'Users Retention'!AZ18</f>
        <v>1724</v>
      </c>
      <c r="BP20">
        <f>'Users Retention'!BA18</f>
        <v>1708</v>
      </c>
      <c r="BQ20">
        <f>'Users Retention'!BB18</f>
        <v>1692</v>
      </c>
      <c r="BR20">
        <f>'Users Retention'!BC18</f>
        <v>1677</v>
      </c>
      <c r="BS20">
        <f>'Users Retention'!BD18</f>
        <v>1662</v>
      </c>
      <c r="BT20">
        <f>'Users Retention'!BE18</f>
        <v>1648</v>
      </c>
      <c r="BU20">
        <f>'Users Retention'!BF18</f>
        <v>1634</v>
      </c>
      <c r="BV20">
        <f>'Users Retention'!BG18</f>
        <v>1620</v>
      </c>
      <c r="BW20">
        <f>'Users Retention'!BH18</f>
        <v>1607</v>
      </c>
      <c r="BX20">
        <f>'Users Retention'!BI18</f>
        <v>1594</v>
      </c>
      <c r="BY20">
        <f>'Users Retention'!BJ18</f>
        <v>1581</v>
      </c>
      <c r="BZ20">
        <f>'Users Retention'!BK18</f>
        <v>1569</v>
      </c>
      <c r="CA20">
        <f>'Users Retention'!BL18</f>
        <v>1557</v>
      </c>
      <c r="CB20">
        <f>'Users Retention'!BM18</f>
        <v>1545</v>
      </c>
      <c r="CC20">
        <f>'Users Retention'!BN18</f>
        <v>1534</v>
      </c>
      <c r="CD20">
        <f>'Users Retention'!BO18</f>
        <v>1523</v>
      </c>
      <c r="CE20">
        <f>'Users Retention'!BP18</f>
        <v>1512</v>
      </c>
      <c r="CF20">
        <f>'Users Retention'!BQ18</f>
        <v>1502</v>
      </c>
      <c r="CG20">
        <f>'Users Retention'!BR18</f>
        <v>1492</v>
      </c>
      <c r="CH20">
        <f>'Users Retention'!BS18</f>
        <v>1482</v>
      </c>
      <c r="CI20">
        <f>'Users Retention'!BT18</f>
        <v>1472</v>
      </c>
      <c r="CJ20">
        <f>'Users Retention'!BU18</f>
        <v>1463</v>
      </c>
      <c r="CK20">
        <f>'Users Retention'!BV18</f>
        <v>1454</v>
      </c>
      <c r="CL20">
        <f>'Users Retention'!BW18</f>
        <v>1445</v>
      </c>
      <c r="CM20">
        <f>'Users Retention'!BX18</f>
        <v>1436</v>
      </c>
      <c r="CN20">
        <f>'Users Retention'!BY18</f>
        <v>1427</v>
      </c>
      <c r="CO20">
        <f>'Users Retention'!BZ18</f>
        <v>1419</v>
      </c>
      <c r="CP20">
        <f>'Users Retention'!CA18</f>
        <v>1411</v>
      </c>
      <c r="CQ20">
        <f>'Users Retention'!CB18</f>
        <v>1403</v>
      </c>
      <c r="CR20">
        <f>'Users Retention'!CC18</f>
        <v>1395</v>
      </c>
      <c r="CS20">
        <f>'Users Retention'!CD18</f>
        <v>1387</v>
      </c>
      <c r="CT20">
        <f>'Users Retention'!CE18</f>
        <v>1380</v>
      </c>
      <c r="CU20">
        <f>'Users Retention'!CF18</f>
        <v>1373</v>
      </c>
      <c r="CV20">
        <f>'Users Retention'!CG18</f>
        <v>1366</v>
      </c>
      <c r="CW20">
        <f>'Users Retention'!CH18</f>
        <v>1359</v>
      </c>
    </row>
    <row r="21">
      <c r="A21" s="4">
        <v>18.0</v>
      </c>
      <c r="C21" t="str">
        <f t="shared" si="2"/>
        <v/>
      </c>
      <c r="D21" t="str">
        <f t="shared" ref="D21:R21" si="16">C20</f>
        <v/>
      </c>
      <c r="E21" t="str">
        <f t="shared" si="16"/>
        <v/>
      </c>
      <c r="F21" t="str">
        <f t="shared" si="16"/>
        <v/>
      </c>
      <c r="G21" t="str">
        <f t="shared" si="16"/>
        <v/>
      </c>
      <c r="H21" t="str">
        <f t="shared" si="16"/>
        <v/>
      </c>
      <c r="I21" t="str">
        <f t="shared" si="16"/>
        <v/>
      </c>
      <c r="J21" t="str">
        <f t="shared" si="16"/>
        <v/>
      </c>
      <c r="K21" t="str">
        <f t="shared" si="16"/>
        <v/>
      </c>
      <c r="L21" t="str">
        <f t="shared" si="16"/>
        <v/>
      </c>
      <c r="M21" t="str">
        <f t="shared" si="16"/>
        <v/>
      </c>
      <c r="N21" t="str">
        <f t="shared" si="16"/>
        <v/>
      </c>
      <c r="O21" t="str">
        <f t="shared" si="16"/>
        <v/>
      </c>
      <c r="P21" t="str">
        <f t="shared" si="16"/>
        <v/>
      </c>
      <c r="Q21" t="str">
        <f t="shared" si="16"/>
        <v/>
      </c>
      <c r="R21" t="str">
        <f t="shared" si="16"/>
        <v/>
      </c>
      <c r="S21">
        <f>'Users Retention'!C19</f>
        <v>3907</v>
      </c>
      <c r="T21">
        <f>'Users Retention'!D19</f>
        <v>3808</v>
      </c>
      <c r="U21">
        <f>'Users Retention'!E19</f>
        <v>3545</v>
      </c>
      <c r="V21">
        <f>'Users Retention'!F19</f>
        <v>3308</v>
      </c>
      <c r="W21">
        <f>'Users Retention'!G19</f>
        <v>3164</v>
      </c>
      <c r="X21">
        <f>'Users Retention'!H19</f>
        <v>3095</v>
      </c>
      <c r="Y21">
        <f>'Users Retention'!I19</f>
        <v>3027</v>
      </c>
      <c r="Z21">
        <f>'Users Retention'!J19</f>
        <v>2886</v>
      </c>
      <c r="AA21">
        <f>'Users Retention'!K19</f>
        <v>2794</v>
      </c>
      <c r="AB21">
        <f>'Users Retention'!L19</f>
        <v>2713</v>
      </c>
      <c r="AC21">
        <f>'Users Retention'!M19</f>
        <v>2630</v>
      </c>
      <c r="AD21">
        <f>'Users Retention'!N19</f>
        <v>2544</v>
      </c>
      <c r="AE21">
        <f>'Users Retention'!O19</f>
        <v>2469</v>
      </c>
      <c r="AF21">
        <f>'Users Retention'!P19</f>
        <v>2397</v>
      </c>
      <c r="AG21">
        <f>'Users Retention'!Q19</f>
        <v>2327</v>
      </c>
      <c r="AH21">
        <f>'Users Retention'!R19</f>
        <v>2260</v>
      </c>
      <c r="AI21">
        <f>'Users Retention'!S19</f>
        <v>2197</v>
      </c>
      <c r="AJ21">
        <f>'Users Retention'!T19</f>
        <v>2137</v>
      </c>
      <c r="AK21">
        <f>'Users Retention'!U19</f>
        <v>2080</v>
      </c>
      <c r="AL21">
        <f>'Users Retention'!V19</f>
        <v>2025</v>
      </c>
      <c r="AM21">
        <f>'Users Retention'!W19</f>
        <v>1973</v>
      </c>
      <c r="AN21">
        <f>'Users Retention'!X19</f>
        <v>1923</v>
      </c>
      <c r="AO21">
        <f>'Users Retention'!Y19</f>
        <v>1876</v>
      </c>
      <c r="AP21">
        <f>'Users Retention'!Z19</f>
        <v>1831</v>
      </c>
      <c r="AQ21">
        <f>'Users Retention'!AA19</f>
        <v>1788</v>
      </c>
      <c r="AR21">
        <f>'Users Retention'!AB19</f>
        <v>1746</v>
      </c>
      <c r="AS21">
        <f>'Users Retention'!AC19</f>
        <v>1706</v>
      </c>
      <c r="AT21">
        <f>'Users Retention'!AD19</f>
        <v>1668</v>
      </c>
      <c r="AU21">
        <f>'Users Retention'!AE19</f>
        <v>1631</v>
      </c>
      <c r="AV21">
        <f>'Users Retention'!AF19</f>
        <v>1596</v>
      </c>
      <c r="AW21">
        <f>'Users Retention'!AG19</f>
        <v>1562</v>
      </c>
      <c r="AX21">
        <f>'Users Retention'!AH19</f>
        <v>1530</v>
      </c>
      <c r="AY21">
        <f>'Users Retention'!AI19</f>
        <v>1499</v>
      </c>
      <c r="AZ21">
        <f>'Users Retention'!AJ19</f>
        <v>1469</v>
      </c>
      <c r="BA21">
        <f>'Users Retention'!AK19</f>
        <v>1440</v>
      </c>
      <c r="BB21">
        <f>'Users Retention'!AL19</f>
        <v>1413</v>
      </c>
      <c r="BC21">
        <f>'Users Retention'!AM19</f>
        <v>1387</v>
      </c>
      <c r="BD21">
        <f>'Users Retention'!AN19</f>
        <v>1362</v>
      </c>
      <c r="BE21">
        <f>'Users Retention'!AO19</f>
        <v>1338</v>
      </c>
      <c r="BF21">
        <f>'Users Retention'!AP19</f>
        <v>1314</v>
      </c>
      <c r="BG21">
        <f>'Users Retention'!AQ19</f>
        <v>1291</v>
      </c>
      <c r="BH21">
        <f>'Users Retention'!AR19</f>
        <v>1269</v>
      </c>
      <c r="BI21">
        <f>'Users Retention'!AS19</f>
        <v>1248</v>
      </c>
      <c r="BJ21">
        <f>'Users Retention'!AT19</f>
        <v>1228</v>
      </c>
      <c r="BK21">
        <f>'Users Retention'!AU19</f>
        <v>1208</v>
      </c>
      <c r="BL21">
        <f>'Users Retention'!AV19</f>
        <v>1189</v>
      </c>
      <c r="BM21">
        <f>'Users Retention'!AW19</f>
        <v>1171</v>
      </c>
      <c r="BN21">
        <f>'Users Retention'!AX19</f>
        <v>1153</v>
      </c>
      <c r="BO21">
        <f>'Users Retention'!AY19</f>
        <v>1136</v>
      </c>
      <c r="BP21">
        <f>'Users Retention'!AZ19</f>
        <v>1120</v>
      </c>
      <c r="BQ21">
        <f>'Users Retention'!BA19</f>
        <v>1104</v>
      </c>
      <c r="BR21">
        <f>'Users Retention'!BB19</f>
        <v>1089</v>
      </c>
      <c r="BS21">
        <f>'Users Retention'!BC19</f>
        <v>1074</v>
      </c>
      <c r="BT21">
        <f>'Users Retention'!BD19</f>
        <v>1060</v>
      </c>
      <c r="BU21">
        <f>'Users Retention'!BE19</f>
        <v>1046</v>
      </c>
      <c r="BV21">
        <f>'Users Retention'!BF19</f>
        <v>1032</v>
      </c>
      <c r="BW21">
        <f>'Users Retention'!BG19</f>
        <v>1019</v>
      </c>
      <c r="BX21">
        <f>'Users Retention'!BH19</f>
        <v>1006</v>
      </c>
      <c r="BY21">
        <f>'Users Retention'!BI19</f>
        <v>994</v>
      </c>
      <c r="BZ21">
        <f>'Users Retention'!BJ19</f>
        <v>982</v>
      </c>
      <c r="CA21">
        <f>'Users Retention'!BK19</f>
        <v>970</v>
      </c>
      <c r="CB21">
        <f>'Users Retention'!BL19</f>
        <v>959</v>
      </c>
      <c r="CC21">
        <f>'Users Retention'!BM19</f>
        <v>948</v>
      </c>
      <c r="CD21">
        <f>'Users Retention'!BN19</f>
        <v>937</v>
      </c>
      <c r="CE21">
        <f>'Users Retention'!BO19</f>
        <v>927</v>
      </c>
      <c r="CF21">
        <f>'Users Retention'!BP19</f>
        <v>917</v>
      </c>
      <c r="CG21">
        <f>'Users Retention'!BQ19</f>
        <v>907</v>
      </c>
      <c r="CH21">
        <f>'Users Retention'!BR19</f>
        <v>898</v>
      </c>
      <c r="CI21">
        <f>'Users Retention'!BS19</f>
        <v>889</v>
      </c>
      <c r="CJ21">
        <f>'Users Retention'!BT19</f>
        <v>880</v>
      </c>
      <c r="CK21">
        <f>'Users Retention'!BU19</f>
        <v>871</v>
      </c>
      <c r="CL21">
        <f>'Users Retention'!BV19</f>
        <v>863</v>
      </c>
      <c r="CM21">
        <f>'Users Retention'!BW19</f>
        <v>855</v>
      </c>
      <c r="CN21">
        <f>'Users Retention'!BX19</f>
        <v>847</v>
      </c>
      <c r="CO21">
        <f>'Users Retention'!BY19</f>
        <v>839</v>
      </c>
      <c r="CP21">
        <f>'Users Retention'!BZ19</f>
        <v>832</v>
      </c>
      <c r="CQ21">
        <f>'Users Retention'!CA19</f>
        <v>825</v>
      </c>
      <c r="CR21">
        <f>'Users Retention'!CB19</f>
        <v>818</v>
      </c>
      <c r="CS21">
        <f>'Users Retention'!CC19</f>
        <v>811</v>
      </c>
      <c r="CT21">
        <f>'Users Retention'!CD19</f>
        <v>804</v>
      </c>
      <c r="CU21">
        <f>'Users Retention'!CE19</f>
        <v>797</v>
      </c>
      <c r="CV21">
        <f>'Users Retention'!CF19</f>
        <v>791</v>
      </c>
      <c r="CW21">
        <f>'Users Retention'!CG19</f>
        <v>785</v>
      </c>
    </row>
    <row r="22">
      <c r="A22" s="4">
        <v>19.0</v>
      </c>
      <c r="C22" t="str">
        <f t="shared" si="2"/>
        <v/>
      </c>
      <c r="D22" t="str">
        <f t="shared" ref="D22:S22" si="17">C21</f>
        <v/>
      </c>
      <c r="E22" t="str">
        <f t="shared" si="17"/>
        <v/>
      </c>
      <c r="F22" t="str">
        <f t="shared" si="17"/>
        <v/>
      </c>
      <c r="G22" t="str">
        <f t="shared" si="17"/>
        <v/>
      </c>
      <c r="H22" t="str">
        <f t="shared" si="17"/>
        <v/>
      </c>
      <c r="I22" t="str">
        <f t="shared" si="17"/>
        <v/>
      </c>
      <c r="J22" t="str">
        <f t="shared" si="17"/>
        <v/>
      </c>
      <c r="K22" t="str">
        <f t="shared" si="17"/>
        <v/>
      </c>
      <c r="L22" t="str">
        <f t="shared" si="17"/>
        <v/>
      </c>
      <c r="M22" t="str">
        <f t="shared" si="17"/>
        <v/>
      </c>
      <c r="N22" t="str">
        <f t="shared" si="17"/>
        <v/>
      </c>
      <c r="O22" t="str">
        <f t="shared" si="17"/>
        <v/>
      </c>
      <c r="P22" t="str">
        <f t="shared" si="17"/>
        <v/>
      </c>
      <c r="Q22" t="str">
        <f t="shared" si="17"/>
        <v/>
      </c>
      <c r="R22" t="str">
        <f t="shared" si="17"/>
        <v/>
      </c>
      <c r="S22" t="str">
        <f t="shared" si="17"/>
        <v/>
      </c>
      <c r="T22">
        <f>'Users Retention'!C20</f>
        <v>3886</v>
      </c>
      <c r="U22">
        <f>'Users Retention'!D20</f>
        <v>3736</v>
      </c>
      <c r="V22">
        <f>'Users Retention'!E20</f>
        <v>3586</v>
      </c>
      <c r="W22">
        <f>'Users Retention'!F20</f>
        <v>3465</v>
      </c>
      <c r="X22">
        <f>'Users Retention'!G20</f>
        <v>3415</v>
      </c>
      <c r="Y22">
        <f>'Users Retention'!H20</f>
        <v>3239</v>
      </c>
      <c r="Z22">
        <f>'Users Retention'!I20</f>
        <v>3190</v>
      </c>
      <c r="AA22">
        <f>'Users Retention'!J20</f>
        <v>3190</v>
      </c>
      <c r="AB22">
        <f>'Users Retention'!K20</f>
        <v>3128</v>
      </c>
      <c r="AC22">
        <f>'Users Retention'!L20</f>
        <v>3064</v>
      </c>
      <c r="AD22">
        <f>'Users Retention'!M20</f>
        <v>3024</v>
      </c>
      <c r="AE22">
        <f>'Users Retention'!N20</f>
        <v>2986</v>
      </c>
      <c r="AF22">
        <f>'Users Retention'!O20</f>
        <v>2940</v>
      </c>
      <c r="AG22">
        <f>'Users Retention'!P20</f>
        <v>2897</v>
      </c>
      <c r="AH22">
        <f>'Users Retention'!Q20</f>
        <v>2858</v>
      </c>
      <c r="AI22">
        <f>'Users Retention'!R20</f>
        <v>2820</v>
      </c>
      <c r="AJ22">
        <f>'Users Retention'!S20</f>
        <v>2782</v>
      </c>
      <c r="AK22">
        <f>'Users Retention'!T20</f>
        <v>2746</v>
      </c>
      <c r="AL22">
        <f>'Users Retention'!U20</f>
        <v>2711</v>
      </c>
      <c r="AM22">
        <f>'Users Retention'!V20</f>
        <v>2677</v>
      </c>
      <c r="AN22">
        <f>'Users Retention'!W20</f>
        <v>2644</v>
      </c>
      <c r="AO22">
        <f>'Users Retention'!X20</f>
        <v>2612</v>
      </c>
      <c r="AP22">
        <f>'Users Retention'!Y20</f>
        <v>2581</v>
      </c>
      <c r="AQ22">
        <f>'Users Retention'!Z20</f>
        <v>2551</v>
      </c>
      <c r="AR22">
        <f>'Users Retention'!AA20</f>
        <v>2522</v>
      </c>
      <c r="AS22">
        <f>'Users Retention'!AB20</f>
        <v>2494</v>
      </c>
      <c r="AT22">
        <f>'Users Retention'!AC20</f>
        <v>2467</v>
      </c>
      <c r="AU22">
        <f>'Users Retention'!AD20</f>
        <v>2441</v>
      </c>
      <c r="AV22">
        <f>'Users Retention'!AE20</f>
        <v>2415</v>
      </c>
      <c r="AW22">
        <f>'Users Retention'!AF20</f>
        <v>2390</v>
      </c>
      <c r="AX22">
        <f>'Users Retention'!AG20</f>
        <v>2366</v>
      </c>
      <c r="AY22">
        <f>'Users Retention'!AH20</f>
        <v>2343</v>
      </c>
      <c r="AZ22">
        <f>'Users Retention'!AI20</f>
        <v>2320</v>
      </c>
      <c r="BA22">
        <f>'Users Retention'!AJ20</f>
        <v>2298</v>
      </c>
      <c r="BB22">
        <f>'Users Retention'!AK20</f>
        <v>2277</v>
      </c>
      <c r="BC22">
        <f>'Users Retention'!AL20</f>
        <v>2256</v>
      </c>
      <c r="BD22">
        <f>'Users Retention'!AM20</f>
        <v>2236</v>
      </c>
      <c r="BE22">
        <f>'Users Retention'!AN20</f>
        <v>2216</v>
      </c>
      <c r="BF22">
        <f>'Users Retention'!AO20</f>
        <v>2197</v>
      </c>
      <c r="BG22">
        <f>'Users Retention'!AP20</f>
        <v>2179</v>
      </c>
      <c r="BH22">
        <f>'Users Retention'!AQ20</f>
        <v>2161</v>
      </c>
      <c r="BI22">
        <f>'Users Retention'!AR20</f>
        <v>2144</v>
      </c>
      <c r="BJ22">
        <f>'Users Retention'!AS20</f>
        <v>2127</v>
      </c>
      <c r="BK22">
        <f>'Users Retention'!AT20</f>
        <v>2110</v>
      </c>
      <c r="BL22">
        <f>'Users Retention'!AU20</f>
        <v>2094</v>
      </c>
      <c r="BM22">
        <f>'Users Retention'!AV20</f>
        <v>2078</v>
      </c>
      <c r="BN22">
        <f>'Users Retention'!AW20</f>
        <v>2063</v>
      </c>
      <c r="BO22">
        <f>'Users Retention'!AX20</f>
        <v>2048</v>
      </c>
      <c r="BP22">
        <f>'Users Retention'!AY20</f>
        <v>2034</v>
      </c>
      <c r="BQ22">
        <f>'Users Retention'!AZ20</f>
        <v>2020</v>
      </c>
      <c r="BR22">
        <f>'Users Retention'!BA20</f>
        <v>2006</v>
      </c>
      <c r="BS22">
        <f>'Users Retention'!BB20</f>
        <v>1993</v>
      </c>
      <c r="BT22">
        <f>'Users Retention'!BC20</f>
        <v>1980</v>
      </c>
      <c r="BU22">
        <f>'Users Retention'!BD20</f>
        <v>1967</v>
      </c>
      <c r="BV22">
        <f>'Users Retention'!BE20</f>
        <v>1955</v>
      </c>
      <c r="BW22">
        <f>'Users Retention'!BF20</f>
        <v>1943</v>
      </c>
      <c r="BX22">
        <f>'Users Retention'!BG20</f>
        <v>1931</v>
      </c>
      <c r="BY22">
        <f>'Users Retention'!BH20</f>
        <v>1920</v>
      </c>
      <c r="BZ22">
        <f>'Users Retention'!BI20</f>
        <v>1909</v>
      </c>
      <c r="CA22">
        <f>'Users Retention'!BJ20</f>
        <v>1898</v>
      </c>
      <c r="CB22">
        <f>'Users Retention'!BK20</f>
        <v>1887</v>
      </c>
      <c r="CC22">
        <f>'Users Retention'!BL20</f>
        <v>1877</v>
      </c>
      <c r="CD22">
        <f>'Users Retention'!BM20</f>
        <v>1867</v>
      </c>
      <c r="CE22">
        <f>'Users Retention'!BN20</f>
        <v>1857</v>
      </c>
      <c r="CF22">
        <f>'Users Retention'!BO20</f>
        <v>1847</v>
      </c>
      <c r="CG22">
        <f>'Users Retention'!BP20</f>
        <v>1838</v>
      </c>
      <c r="CH22">
        <f>'Users Retention'!BQ20</f>
        <v>1829</v>
      </c>
      <c r="CI22">
        <f>'Users Retention'!BR20</f>
        <v>1820</v>
      </c>
      <c r="CJ22">
        <f>'Users Retention'!BS20</f>
        <v>1811</v>
      </c>
      <c r="CK22">
        <f>'Users Retention'!BT20</f>
        <v>1802</v>
      </c>
      <c r="CL22">
        <f>'Users Retention'!BU20</f>
        <v>1794</v>
      </c>
      <c r="CM22">
        <f>'Users Retention'!BV20</f>
        <v>1786</v>
      </c>
      <c r="CN22">
        <f>'Users Retention'!BW20</f>
        <v>1778</v>
      </c>
      <c r="CO22">
        <f>'Users Retention'!BX20</f>
        <v>1770</v>
      </c>
      <c r="CP22">
        <f>'Users Retention'!BY20</f>
        <v>1762</v>
      </c>
      <c r="CQ22">
        <f>'Users Retention'!BZ20</f>
        <v>1755</v>
      </c>
      <c r="CR22">
        <f>'Users Retention'!CA20</f>
        <v>1748</v>
      </c>
      <c r="CS22">
        <f>'Users Retention'!CB20</f>
        <v>1741</v>
      </c>
      <c r="CT22">
        <f>'Users Retention'!CC20</f>
        <v>1734</v>
      </c>
      <c r="CU22">
        <f>'Users Retention'!CD20</f>
        <v>1727</v>
      </c>
      <c r="CV22">
        <f>'Users Retention'!CE20</f>
        <v>1720</v>
      </c>
      <c r="CW22">
        <f>'Users Retention'!CF20</f>
        <v>1714</v>
      </c>
    </row>
    <row r="23">
      <c r="A23" s="4">
        <v>20.0</v>
      </c>
      <c r="C23" t="str">
        <f t="shared" si="2"/>
        <v/>
      </c>
      <c r="D23" t="str">
        <f t="shared" ref="D23:T23" si="18">C22</f>
        <v/>
      </c>
      <c r="E23" t="str">
        <f t="shared" si="18"/>
        <v/>
      </c>
      <c r="F23" t="str">
        <f t="shared" si="18"/>
        <v/>
      </c>
      <c r="G23" t="str">
        <f t="shared" si="18"/>
        <v/>
      </c>
      <c r="H23" t="str">
        <f t="shared" si="18"/>
        <v/>
      </c>
      <c r="I23" t="str">
        <f t="shared" si="18"/>
        <v/>
      </c>
      <c r="J23" t="str">
        <f t="shared" si="18"/>
        <v/>
      </c>
      <c r="K23" t="str">
        <f t="shared" si="18"/>
        <v/>
      </c>
      <c r="L23" t="str">
        <f t="shared" si="18"/>
        <v/>
      </c>
      <c r="M23" t="str">
        <f t="shared" si="18"/>
        <v/>
      </c>
      <c r="N23" t="str">
        <f t="shared" si="18"/>
        <v/>
      </c>
      <c r="O23" t="str">
        <f t="shared" si="18"/>
        <v/>
      </c>
      <c r="P23" t="str">
        <f t="shared" si="18"/>
        <v/>
      </c>
      <c r="Q23" t="str">
        <f t="shared" si="18"/>
        <v/>
      </c>
      <c r="R23" t="str">
        <f t="shared" si="18"/>
        <v/>
      </c>
      <c r="S23" t="str">
        <f t="shared" si="18"/>
        <v/>
      </c>
      <c r="T23" t="str">
        <f t="shared" si="18"/>
        <v/>
      </c>
      <c r="U23">
        <f>'Users Retention'!C21</f>
        <v>3936</v>
      </c>
      <c r="V23">
        <f>'Users Retention'!D21</f>
        <v>3846</v>
      </c>
      <c r="W23">
        <f>'Users Retention'!E21</f>
        <v>3667</v>
      </c>
      <c r="X23">
        <f>'Users Retention'!F21</f>
        <v>3546</v>
      </c>
      <c r="Y23">
        <f>'Users Retention'!G21</f>
        <v>3500</v>
      </c>
      <c r="Z23">
        <f>'Users Retention'!H21</f>
        <v>3463</v>
      </c>
      <c r="AA23">
        <f>'Users Retention'!I21</f>
        <v>3326</v>
      </c>
      <c r="AB23">
        <f>'Users Retention'!J21</f>
        <v>3280</v>
      </c>
      <c r="AC23">
        <f>'Users Retention'!K21</f>
        <v>3220</v>
      </c>
      <c r="AD23">
        <f>'Users Retention'!L21</f>
        <v>3157</v>
      </c>
      <c r="AE23">
        <f>'Users Retention'!M21</f>
        <v>3088</v>
      </c>
      <c r="AF23">
        <f>'Users Retention'!N21</f>
        <v>3034</v>
      </c>
      <c r="AG23">
        <f>'Users Retention'!O21</f>
        <v>2979</v>
      </c>
      <c r="AH23">
        <f>'Users Retention'!P21</f>
        <v>2924</v>
      </c>
      <c r="AI23">
        <f>'Users Retention'!Q21</f>
        <v>2871</v>
      </c>
      <c r="AJ23">
        <f>'Users Retention'!R21</f>
        <v>2822</v>
      </c>
      <c r="AK23">
        <f>'Users Retention'!S21</f>
        <v>2774</v>
      </c>
      <c r="AL23">
        <f>'Users Retention'!T21</f>
        <v>2728</v>
      </c>
      <c r="AM23">
        <f>'Users Retention'!U21</f>
        <v>2683</v>
      </c>
      <c r="AN23">
        <f>'Users Retention'!V21</f>
        <v>2640</v>
      </c>
      <c r="AO23">
        <f>'Users Retention'!W21</f>
        <v>2598</v>
      </c>
      <c r="AP23">
        <f>'Users Retention'!X21</f>
        <v>2558</v>
      </c>
      <c r="AQ23">
        <f>'Users Retention'!Y21</f>
        <v>2519</v>
      </c>
      <c r="AR23">
        <f>'Users Retention'!Z21</f>
        <v>2482</v>
      </c>
      <c r="AS23">
        <f>'Users Retention'!AA21</f>
        <v>2446</v>
      </c>
      <c r="AT23">
        <f>'Users Retention'!AB21</f>
        <v>2411</v>
      </c>
      <c r="AU23">
        <f>'Users Retention'!AC21</f>
        <v>2377</v>
      </c>
      <c r="AV23">
        <f>'Users Retention'!AD21</f>
        <v>2344</v>
      </c>
      <c r="AW23">
        <f>'Users Retention'!AE21</f>
        <v>2313</v>
      </c>
      <c r="AX23">
        <f>'Users Retention'!AF21</f>
        <v>2283</v>
      </c>
      <c r="AY23">
        <f>'Users Retention'!AG21</f>
        <v>2254</v>
      </c>
      <c r="AZ23">
        <f>'Users Retention'!AH21</f>
        <v>2226</v>
      </c>
      <c r="BA23">
        <f>'Users Retention'!AI21</f>
        <v>2198</v>
      </c>
      <c r="BB23">
        <f>'Users Retention'!AJ21</f>
        <v>2171</v>
      </c>
      <c r="BC23">
        <f>'Users Retention'!AK21</f>
        <v>2145</v>
      </c>
      <c r="BD23">
        <f>'Users Retention'!AL21</f>
        <v>2120</v>
      </c>
      <c r="BE23">
        <f>'Users Retention'!AM21</f>
        <v>2096</v>
      </c>
      <c r="BF23">
        <f>'Users Retention'!AN21</f>
        <v>2072</v>
      </c>
      <c r="BG23">
        <f>'Users Retention'!AO21</f>
        <v>2049</v>
      </c>
      <c r="BH23">
        <f>'Users Retention'!AP21</f>
        <v>2027</v>
      </c>
      <c r="BI23">
        <f>'Users Retention'!AQ21</f>
        <v>2006</v>
      </c>
      <c r="BJ23">
        <f>'Users Retention'!AR21</f>
        <v>1985</v>
      </c>
      <c r="BK23">
        <f>'Users Retention'!AS21</f>
        <v>1965</v>
      </c>
      <c r="BL23">
        <f>'Users Retention'!AT21</f>
        <v>1945</v>
      </c>
      <c r="BM23">
        <f>'Users Retention'!AU21</f>
        <v>1926</v>
      </c>
      <c r="BN23">
        <f>'Users Retention'!AV21</f>
        <v>1908</v>
      </c>
      <c r="BO23">
        <f>'Users Retention'!AW21</f>
        <v>1890</v>
      </c>
      <c r="BP23">
        <f>'Users Retention'!AX21</f>
        <v>1873</v>
      </c>
      <c r="BQ23">
        <f>'Users Retention'!AY21</f>
        <v>1856</v>
      </c>
      <c r="BR23">
        <f>'Users Retention'!AZ21</f>
        <v>1840</v>
      </c>
      <c r="BS23">
        <f>'Users Retention'!BA21</f>
        <v>1824</v>
      </c>
      <c r="BT23">
        <f>'Users Retention'!BB21</f>
        <v>1808</v>
      </c>
      <c r="BU23">
        <f>'Users Retention'!BC21</f>
        <v>1793</v>
      </c>
      <c r="BV23">
        <f>'Users Retention'!BD21</f>
        <v>1778</v>
      </c>
      <c r="BW23">
        <f>'Users Retention'!BE21</f>
        <v>1764</v>
      </c>
      <c r="BX23">
        <f>'Users Retention'!BF21</f>
        <v>1750</v>
      </c>
      <c r="BY23">
        <f>'Users Retention'!BG21</f>
        <v>1736</v>
      </c>
      <c r="BZ23">
        <f>'Users Retention'!BH21</f>
        <v>1723</v>
      </c>
      <c r="CA23">
        <f>'Users Retention'!BI21</f>
        <v>1710</v>
      </c>
      <c r="CB23">
        <f>'Users Retention'!BJ21</f>
        <v>1698</v>
      </c>
      <c r="CC23">
        <f>'Users Retention'!BK21</f>
        <v>1686</v>
      </c>
      <c r="CD23">
        <f>'Users Retention'!BL21</f>
        <v>1674</v>
      </c>
      <c r="CE23">
        <f>'Users Retention'!BM21</f>
        <v>1662</v>
      </c>
      <c r="CF23">
        <f>'Users Retention'!BN21</f>
        <v>1651</v>
      </c>
      <c r="CG23">
        <f>'Users Retention'!BO21</f>
        <v>1640</v>
      </c>
      <c r="CH23">
        <f>'Users Retention'!BP21</f>
        <v>1629</v>
      </c>
      <c r="CI23">
        <f>'Users Retention'!BQ21</f>
        <v>1619</v>
      </c>
      <c r="CJ23">
        <f>'Users Retention'!BR21</f>
        <v>1609</v>
      </c>
      <c r="CK23">
        <f>'Users Retention'!BS21</f>
        <v>1599</v>
      </c>
      <c r="CL23">
        <f>'Users Retention'!BT21</f>
        <v>1589</v>
      </c>
      <c r="CM23">
        <f>'Users Retention'!BU21</f>
        <v>1580</v>
      </c>
      <c r="CN23">
        <f>'Users Retention'!BV21</f>
        <v>1571</v>
      </c>
      <c r="CO23">
        <f>'Users Retention'!BW21</f>
        <v>1562</v>
      </c>
      <c r="CP23">
        <f>'Users Retention'!BX21</f>
        <v>1553</v>
      </c>
      <c r="CQ23">
        <f>'Users Retention'!BY21</f>
        <v>1544</v>
      </c>
      <c r="CR23">
        <f>'Users Retention'!BZ21</f>
        <v>1536</v>
      </c>
      <c r="CS23">
        <f>'Users Retention'!CA21</f>
        <v>1528</v>
      </c>
      <c r="CT23">
        <f>'Users Retention'!CB21</f>
        <v>1520</v>
      </c>
      <c r="CU23">
        <f>'Users Retention'!CC21</f>
        <v>1512</v>
      </c>
      <c r="CV23">
        <f>'Users Retention'!CD21</f>
        <v>1504</v>
      </c>
      <c r="CW23">
        <f>'Users Retention'!CE21</f>
        <v>1497</v>
      </c>
    </row>
    <row r="24">
      <c r="A24" s="4">
        <v>21.0</v>
      </c>
      <c r="C24" t="str">
        <f t="shared" si="2"/>
        <v/>
      </c>
      <c r="D24" t="str">
        <f t="shared" ref="D24:U24" si="19">C23</f>
        <v/>
      </c>
      <c r="E24" t="str">
        <f t="shared" si="19"/>
        <v/>
      </c>
      <c r="F24" t="str">
        <f t="shared" si="19"/>
        <v/>
      </c>
      <c r="G24" t="str">
        <f t="shared" si="19"/>
        <v/>
      </c>
      <c r="H24" t="str">
        <f t="shared" si="19"/>
        <v/>
      </c>
      <c r="I24" t="str">
        <f t="shared" si="19"/>
        <v/>
      </c>
      <c r="J24" t="str">
        <f t="shared" si="19"/>
        <v/>
      </c>
      <c r="K24" t="str">
        <f t="shared" si="19"/>
        <v/>
      </c>
      <c r="L24" t="str">
        <f t="shared" si="19"/>
        <v/>
      </c>
      <c r="M24" t="str">
        <f t="shared" si="19"/>
        <v/>
      </c>
      <c r="N24" t="str">
        <f t="shared" si="19"/>
        <v/>
      </c>
      <c r="O24" t="str">
        <f t="shared" si="19"/>
        <v/>
      </c>
      <c r="P24" t="str">
        <f t="shared" si="19"/>
        <v/>
      </c>
      <c r="Q24" t="str">
        <f t="shared" si="19"/>
        <v/>
      </c>
      <c r="R24" t="str">
        <f t="shared" si="19"/>
        <v/>
      </c>
      <c r="S24" t="str">
        <f t="shared" si="19"/>
        <v/>
      </c>
      <c r="T24" t="str">
        <f t="shared" si="19"/>
        <v/>
      </c>
      <c r="U24" t="str">
        <f t="shared" si="19"/>
        <v/>
      </c>
      <c r="V24">
        <f>'Users Retention'!C22</f>
        <v>3861</v>
      </c>
      <c r="W24">
        <f>'Users Retention'!D22</f>
        <v>3861</v>
      </c>
      <c r="X24">
        <f>'Users Retention'!E22</f>
        <v>3673</v>
      </c>
      <c r="Y24">
        <f>'Users Retention'!F22</f>
        <v>3570</v>
      </c>
      <c r="Z24">
        <f>'Users Retention'!G22</f>
        <v>3493</v>
      </c>
      <c r="AA24">
        <f>'Users Retention'!H22</f>
        <v>3391</v>
      </c>
      <c r="AB24">
        <f>'Users Retention'!I22</f>
        <v>3240</v>
      </c>
      <c r="AC24">
        <f>'Users Retention'!J22</f>
        <v>3089</v>
      </c>
      <c r="AD24">
        <f>'Users Retention'!K22</f>
        <v>2985</v>
      </c>
      <c r="AE24">
        <f>'Users Retention'!L22</f>
        <v>2876</v>
      </c>
      <c r="AF24">
        <f>'Users Retention'!M22</f>
        <v>2766</v>
      </c>
      <c r="AG24">
        <f>'Users Retention'!N22</f>
        <v>2664</v>
      </c>
      <c r="AH24">
        <f>'Users Retention'!O22</f>
        <v>2572</v>
      </c>
      <c r="AI24">
        <f>'Users Retention'!P22</f>
        <v>2482</v>
      </c>
      <c r="AJ24">
        <f>'Users Retention'!Q22</f>
        <v>2397</v>
      </c>
      <c r="AK24">
        <f>'Users Retention'!R22</f>
        <v>2317</v>
      </c>
      <c r="AL24">
        <f>'Users Retention'!S22</f>
        <v>2241</v>
      </c>
      <c r="AM24">
        <f>'Users Retention'!T22</f>
        <v>2169</v>
      </c>
      <c r="AN24">
        <f>'Users Retention'!U22</f>
        <v>2101</v>
      </c>
      <c r="AO24">
        <f>'Users Retention'!V22</f>
        <v>2036</v>
      </c>
      <c r="AP24">
        <f>'Users Retention'!W22</f>
        <v>1974</v>
      </c>
      <c r="AQ24">
        <f>'Users Retention'!X22</f>
        <v>1915</v>
      </c>
      <c r="AR24">
        <f>'Users Retention'!Y22</f>
        <v>1859</v>
      </c>
      <c r="AS24">
        <f>'Users Retention'!Z22</f>
        <v>1806</v>
      </c>
      <c r="AT24">
        <f>'Users Retention'!AA22</f>
        <v>1756</v>
      </c>
      <c r="AU24">
        <f>'Users Retention'!AB22</f>
        <v>1708</v>
      </c>
      <c r="AV24">
        <f>'Users Retention'!AC22</f>
        <v>1662</v>
      </c>
      <c r="AW24">
        <f>'Users Retention'!AD22</f>
        <v>1618</v>
      </c>
      <c r="AX24">
        <f>'Users Retention'!AE22</f>
        <v>1576</v>
      </c>
      <c r="AY24">
        <f>'Users Retention'!AF22</f>
        <v>1536</v>
      </c>
      <c r="AZ24">
        <f>'Users Retention'!AG22</f>
        <v>1498</v>
      </c>
      <c r="BA24">
        <f>'Users Retention'!AH22</f>
        <v>1462</v>
      </c>
      <c r="BB24">
        <f>'Users Retention'!AI22</f>
        <v>1427</v>
      </c>
      <c r="BC24">
        <f>'Users Retention'!AJ22</f>
        <v>1394</v>
      </c>
      <c r="BD24">
        <f>'Users Retention'!AK22</f>
        <v>1362</v>
      </c>
      <c r="BE24">
        <f>'Users Retention'!AL22</f>
        <v>1331</v>
      </c>
      <c r="BF24">
        <f>'Users Retention'!AM22</f>
        <v>1302</v>
      </c>
      <c r="BG24">
        <f>'Users Retention'!AN22</f>
        <v>1274</v>
      </c>
      <c r="BH24">
        <f>'Users Retention'!AO22</f>
        <v>1247</v>
      </c>
      <c r="BI24">
        <f>'Users Retention'!AP22</f>
        <v>1221</v>
      </c>
      <c r="BJ24">
        <f>'Users Retention'!AQ22</f>
        <v>1196</v>
      </c>
      <c r="BK24">
        <f>'Users Retention'!AR22</f>
        <v>1172</v>
      </c>
      <c r="BL24">
        <f>'Users Retention'!AS22</f>
        <v>1149</v>
      </c>
      <c r="BM24">
        <f>'Users Retention'!AT22</f>
        <v>1127</v>
      </c>
      <c r="BN24">
        <f>'Users Retention'!AU22</f>
        <v>1106</v>
      </c>
      <c r="BO24">
        <f>'Users Retention'!AV22</f>
        <v>1086</v>
      </c>
      <c r="BP24">
        <f>'Users Retention'!AW22</f>
        <v>1066</v>
      </c>
      <c r="BQ24">
        <f>'Users Retention'!AX22</f>
        <v>1047</v>
      </c>
      <c r="BR24">
        <f>'Users Retention'!AY22</f>
        <v>1029</v>
      </c>
      <c r="BS24">
        <f>'Users Retention'!AZ22</f>
        <v>1011</v>
      </c>
      <c r="BT24">
        <f>'Users Retention'!BA22</f>
        <v>994</v>
      </c>
      <c r="BU24">
        <f>'Users Retention'!BB22</f>
        <v>978</v>
      </c>
      <c r="BV24">
        <f>'Users Retention'!BC22</f>
        <v>962</v>
      </c>
      <c r="BW24">
        <f>'Users Retention'!BD22</f>
        <v>947</v>
      </c>
      <c r="BX24">
        <f>'Users Retention'!BE22</f>
        <v>932</v>
      </c>
      <c r="BY24">
        <f>'Users Retention'!BF22</f>
        <v>918</v>
      </c>
      <c r="BZ24">
        <f>'Users Retention'!BG22</f>
        <v>904</v>
      </c>
      <c r="CA24">
        <f>'Users Retention'!BH22</f>
        <v>891</v>
      </c>
      <c r="CB24">
        <f>'Users Retention'!BI22</f>
        <v>878</v>
      </c>
      <c r="CC24">
        <f>'Users Retention'!BJ22</f>
        <v>866</v>
      </c>
      <c r="CD24">
        <f>'Users Retention'!BK22</f>
        <v>854</v>
      </c>
      <c r="CE24">
        <f>'Users Retention'!BL22</f>
        <v>842</v>
      </c>
      <c r="CF24">
        <f>'Users Retention'!BM22</f>
        <v>831</v>
      </c>
      <c r="CG24">
        <f>'Users Retention'!BN22</f>
        <v>820</v>
      </c>
      <c r="CH24">
        <f>'Users Retention'!BO22</f>
        <v>809</v>
      </c>
      <c r="CI24">
        <f>'Users Retention'!BP22</f>
        <v>799</v>
      </c>
      <c r="CJ24">
        <f>'Users Retention'!BQ22</f>
        <v>789</v>
      </c>
      <c r="CK24">
        <f>'Users Retention'!BR22</f>
        <v>779</v>
      </c>
      <c r="CL24">
        <f>'Users Retention'!BS22</f>
        <v>770</v>
      </c>
      <c r="CM24">
        <f>'Users Retention'!BT22</f>
        <v>761</v>
      </c>
      <c r="CN24">
        <f>'Users Retention'!BU22</f>
        <v>752</v>
      </c>
      <c r="CO24">
        <f>'Users Retention'!BV22</f>
        <v>744</v>
      </c>
      <c r="CP24">
        <f>'Users Retention'!BW22</f>
        <v>736</v>
      </c>
      <c r="CQ24">
        <f>'Users Retention'!BX22</f>
        <v>728</v>
      </c>
      <c r="CR24">
        <f>'Users Retention'!BY22</f>
        <v>720</v>
      </c>
      <c r="CS24">
        <f>'Users Retention'!BZ22</f>
        <v>712</v>
      </c>
      <c r="CT24">
        <f>'Users Retention'!CA22</f>
        <v>705</v>
      </c>
      <c r="CU24">
        <f>'Users Retention'!CB22</f>
        <v>698</v>
      </c>
      <c r="CV24">
        <f>'Users Retention'!CC22</f>
        <v>691</v>
      </c>
      <c r="CW24">
        <f>'Users Retention'!CD22</f>
        <v>684</v>
      </c>
    </row>
    <row r="25">
      <c r="A25" s="4">
        <v>22.0</v>
      </c>
      <c r="R25" t="str">
        <f t="shared" ref="R25:V25" si="20">Q24</f>
        <v/>
      </c>
      <c r="S25" t="str">
        <f t="shared" si="20"/>
        <v/>
      </c>
      <c r="T25" t="str">
        <f t="shared" si="20"/>
        <v/>
      </c>
      <c r="U25" t="str">
        <f t="shared" si="20"/>
        <v/>
      </c>
      <c r="V25" t="str">
        <f t="shared" si="20"/>
        <v/>
      </c>
      <c r="W25">
        <f>'Users Retention'!C23</f>
        <v>3960</v>
      </c>
      <c r="X25">
        <f>'Users Retention'!D23</f>
        <v>3923</v>
      </c>
      <c r="Y25">
        <f>'Users Retention'!E23</f>
        <v>3775</v>
      </c>
      <c r="Z25">
        <f>'Users Retention'!F23</f>
        <v>3590</v>
      </c>
      <c r="AA25">
        <f>'Users Retention'!G23</f>
        <v>3517</v>
      </c>
      <c r="AB25">
        <f>'Users Retention'!H23</f>
        <v>3471</v>
      </c>
      <c r="AC25">
        <f>'Users Retention'!I23</f>
        <v>3395</v>
      </c>
      <c r="AD25">
        <f>'Users Retention'!J23</f>
        <v>3395</v>
      </c>
      <c r="AE25">
        <f>'Users Retention'!K23</f>
        <v>3350</v>
      </c>
      <c r="AF25">
        <f>'Users Retention'!L23</f>
        <v>3312</v>
      </c>
      <c r="AG25">
        <f>'Users Retention'!M23</f>
        <v>3275</v>
      </c>
      <c r="AH25">
        <f>'Users Retention'!N23</f>
        <v>3247</v>
      </c>
      <c r="AI25">
        <f>'Users Retention'!O23</f>
        <v>3213</v>
      </c>
      <c r="AJ25">
        <f>'Users Retention'!P23</f>
        <v>3181</v>
      </c>
      <c r="AK25">
        <f>'Users Retention'!Q23</f>
        <v>3151</v>
      </c>
      <c r="AL25">
        <f>'Users Retention'!R23</f>
        <v>3122</v>
      </c>
      <c r="AM25">
        <f>'Users Retention'!S23</f>
        <v>3093</v>
      </c>
      <c r="AN25">
        <f>'Users Retention'!T23</f>
        <v>3065</v>
      </c>
      <c r="AO25">
        <f>'Users Retention'!U23</f>
        <v>3038</v>
      </c>
      <c r="AP25">
        <f>'Users Retention'!V23</f>
        <v>3012</v>
      </c>
      <c r="AQ25">
        <f>'Users Retention'!W23</f>
        <v>2986</v>
      </c>
      <c r="AR25">
        <f>'Users Retention'!X23</f>
        <v>2961</v>
      </c>
      <c r="AS25">
        <f>'Users Retention'!Y23</f>
        <v>2937</v>
      </c>
      <c r="AT25">
        <f>'Users Retention'!Z23</f>
        <v>2914</v>
      </c>
      <c r="AU25">
        <f>'Users Retention'!AA23</f>
        <v>2891</v>
      </c>
      <c r="AV25">
        <f>'Users Retention'!AB23</f>
        <v>2869</v>
      </c>
      <c r="AW25">
        <f>'Users Retention'!AC23</f>
        <v>2847</v>
      </c>
      <c r="AX25">
        <f>'Users Retention'!AD23</f>
        <v>2826</v>
      </c>
      <c r="AY25">
        <f>'Users Retention'!AE23</f>
        <v>2806</v>
      </c>
      <c r="AZ25">
        <f>'Users Retention'!AF23</f>
        <v>2786</v>
      </c>
      <c r="BA25">
        <f>'Users Retention'!AG23</f>
        <v>2767</v>
      </c>
      <c r="BB25">
        <f>'Users Retention'!AH23</f>
        <v>2748</v>
      </c>
      <c r="BC25">
        <f>'Users Retention'!AI23</f>
        <v>2730</v>
      </c>
      <c r="BD25">
        <f>'Users Retention'!AJ23</f>
        <v>2712</v>
      </c>
      <c r="BE25">
        <f>'Users Retention'!AK23</f>
        <v>2695</v>
      </c>
      <c r="BF25">
        <f>'Users Retention'!AL23</f>
        <v>2678</v>
      </c>
      <c r="BG25">
        <f>'Users Retention'!AM23</f>
        <v>2661</v>
      </c>
      <c r="BH25">
        <f>'Users Retention'!AN23</f>
        <v>2645</v>
      </c>
      <c r="BI25">
        <f>'Users Retention'!AO23</f>
        <v>2629</v>
      </c>
      <c r="BJ25">
        <f>'Users Retention'!AP23</f>
        <v>2614</v>
      </c>
      <c r="BK25">
        <f>'Users Retention'!AQ23</f>
        <v>2599</v>
      </c>
      <c r="BL25">
        <f>'Users Retention'!AR23</f>
        <v>2584</v>
      </c>
      <c r="BM25">
        <f>'Users Retention'!AS23</f>
        <v>2570</v>
      </c>
      <c r="BN25">
        <f>'Users Retention'!AT23</f>
        <v>2556</v>
      </c>
      <c r="BO25">
        <f>'Users Retention'!AU23</f>
        <v>2542</v>
      </c>
      <c r="BP25">
        <f>'Users Retention'!AV23</f>
        <v>2529</v>
      </c>
      <c r="BQ25">
        <f>'Users Retention'!AW23</f>
        <v>2516</v>
      </c>
      <c r="BR25">
        <f>'Users Retention'!AX23</f>
        <v>2503</v>
      </c>
      <c r="BS25">
        <f>'Users Retention'!AY23</f>
        <v>2491</v>
      </c>
      <c r="BT25">
        <f>'Users Retention'!AZ23</f>
        <v>2479</v>
      </c>
      <c r="BU25">
        <f>'Users Retention'!BA23</f>
        <v>2467</v>
      </c>
      <c r="BV25">
        <f>'Users Retention'!BB23</f>
        <v>2456</v>
      </c>
      <c r="BW25">
        <f>'Users Retention'!BC23</f>
        <v>2445</v>
      </c>
      <c r="BX25">
        <f>'Users Retention'!BD23</f>
        <v>2434</v>
      </c>
      <c r="BY25">
        <f>'Users Retention'!BE23</f>
        <v>2423</v>
      </c>
      <c r="BZ25">
        <f>'Users Retention'!BF23</f>
        <v>2413</v>
      </c>
      <c r="CA25">
        <f>'Users Retention'!BG23</f>
        <v>2403</v>
      </c>
      <c r="CB25">
        <f>'Users Retention'!BH23</f>
        <v>2393</v>
      </c>
      <c r="CC25">
        <f>'Users Retention'!BI23</f>
        <v>2383</v>
      </c>
      <c r="CD25">
        <f>'Users Retention'!BJ23</f>
        <v>2374</v>
      </c>
      <c r="CE25">
        <f>'Users Retention'!BK23</f>
        <v>2365</v>
      </c>
      <c r="CF25">
        <f>'Users Retention'!BL23</f>
        <v>2356</v>
      </c>
      <c r="CG25">
        <f>'Users Retention'!BM23</f>
        <v>2347</v>
      </c>
      <c r="CH25">
        <f>'Users Retention'!BN23</f>
        <v>2338</v>
      </c>
      <c r="CI25">
        <f>'Users Retention'!BO23</f>
        <v>2330</v>
      </c>
      <c r="CJ25">
        <f>'Users Retention'!BP23</f>
        <v>2322</v>
      </c>
      <c r="CK25">
        <f>'Users Retention'!BQ23</f>
        <v>2314</v>
      </c>
      <c r="CL25">
        <f>'Users Retention'!BR23</f>
        <v>2306</v>
      </c>
      <c r="CM25">
        <f>'Users Retention'!BS23</f>
        <v>2298</v>
      </c>
      <c r="CN25">
        <f>'Users Retention'!BT23</f>
        <v>2290</v>
      </c>
      <c r="CO25">
        <f>'Users Retention'!BU23</f>
        <v>2283</v>
      </c>
      <c r="CP25">
        <f>'Users Retention'!BV23</f>
        <v>2276</v>
      </c>
      <c r="CQ25">
        <f>'Users Retention'!BW23</f>
        <v>2269</v>
      </c>
      <c r="CR25">
        <f>'Users Retention'!BX23</f>
        <v>2262</v>
      </c>
      <c r="CS25">
        <f>'Users Retention'!BY23</f>
        <v>2255</v>
      </c>
      <c r="CT25">
        <f>'Users Retention'!BZ23</f>
        <v>2248</v>
      </c>
      <c r="CU25">
        <f>'Users Retention'!CA23</f>
        <v>2242</v>
      </c>
      <c r="CV25">
        <f>'Users Retention'!CB23</f>
        <v>2236</v>
      </c>
      <c r="CW25">
        <f>'Users Retention'!CC23</f>
        <v>2230</v>
      </c>
    </row>
    <row r="26">
      <c r="A26" s="4">
        <v>23.0</v>
      </c>
      <c r="R26" t="str">
        <f t="shared" ref="R26:W26" si="21">Q25</f>
        <v/>
      </c>
      <c r="S26" t="str">
        <f t="shared" si="21"/>
        <v/>
      </c>
      <c r="T26" t="str">
        <f t="shared" si="21"/>
        <v/>
      </c>
      <c r="U26" t="str">
        <f t="shared" si="21"/>
        <v/>
      </c>
      <c r="V26" t="str">
        <f t="shared" si="21"/>
        <v/>
      </c>
      <c r="W26" t="str">
        <f t="shared" si="21"/>
        <v/>
      </c>
      <c r="X26">
        <f>'Users Retention'!C24</f>
        <v>3884</v>
      </c>
      <c r="Y26">
        <f>'Users Retention'!D24</f>
        <v>3816</v>
      </c>
      <c r="Z26">
        <f>'Users Retention'!E24</f>
        <v>3577</v>
      </c>
      <c r="AA26">
        <f>'Users Retention'!F24</f>
        <v>3431</v>
      </c>
      <c r="AB26">
        <f>'Users Retention'!G24</f>
        <v>3396</v>
      </c>
      <c r="AC26">
        <f>'Users Retention'!H24</f>
        <v>3322</v>
      </c>
      <c r="AD26">
        <f>'Users Retention'!I24</f>
        <v>3272</v>
      </c>
      <c r="AE26">
        <f>'Users Retention'!J24</f>
        <v>3227</v>
      </c>
      <c r="AF26">
        <f>'Users Retention'!K24</f>
        <v>3180</v>
      </c>
      <c r="AG26">
        <f>'Users Retention'!L24</f>
        <v>3131</v>
      </c>
      <c r="AH26">
        <f>'Users Retention'!M24</f>
        <v>3087</v>
      </c>
      <c r="AI26">
        <f>'Users Retention'!N24</f>
        <v>3045</v>
      </c>
      <c r="AJ26">
        <f>'Users Retention'!O24</f>
        <v>3003</v>
      </c>
      <c r="AK26">
        <f>'Users Retention'!P24</f>
        <v>2962</v>
      </c>
      <c r="AL26">
        <f>'Users Retention'!Q24</f>
        <v>2923</v>
      </c>
      <c r="AM26">
        <f>'Users Retention'!R24</f>
        <v>2885</v>
      </c>
      <c r="AN26">
        <f>'Users Retention'!S24</f>
        <v>2848</v>
      </c>
      <c r="AO26">
        <f>'Users Retention'!T24</f>
        <v>2813</v>
      </c>
      <c r="AP26">
        <f>'Users Retention'!U24</f>
        <v>2779</v>
      </c>
      <c r="AQ26">
        <f>'Users Retention'!V24</f>
        <v>2746</v>
      </c>
      <c r="AR26">
        <f>'Users Retention'!W24</f>
        <v>2714</v>
      </c>
      <c r="AS26">
        <f>'Users Retention'!X24</f>
        <v>2683</v>
      </c>
      <c r="AT26">
        <f>'Users Retention'!Y24</f>
        <v>2653</v>
      </c>
      <c r="AU26">
        <f>'Users Retention'!Z24</f>
        <v>2624</v>
      </c>
      <c r="AV26">
        <f>'Users Retention'!AA24</f>
        <v>2596</v>
      </c>
      <c r="AW26">
        <f>'Users Retention'!AB24</f>
        <v>2569</v>
      </c>
      <c r="AX26">
        <f>'Users Retention'!AC24</f>
        <v>2542</v>
      </c>
      <c r="AY26">
        <f>'Users Retention'!AD24</f>
        <v>2516</v>
      </c>
      <c r="AZ26">
        <f>'Users Retention'!AE24</f>
        <v>2491</v>
      </c>
      <c r="BA26">
        <f>'Users Retention'!AF24</f>
        <v>2467</v>
      </c>
      <c r="BB26">
        <f>'Users Retention'!AG24</f>
        <v>2443</v>
      </c>
      <c r="BC26">
        <f>'Users Retention'!AH24</f>
        <v>2420</v>
      </c>
      <c r="BD26">
        <f>'Users Retention'!AI24</f>
        <v>2398</v>
      </c>
      <c r="BE26">
        <f>'Users Retention'!AJ24</f>
        <v>2376</v>
      </c>
      <c r="BF26">
        <f>'Users Retention'!AK24</f>
        <v>2355</v>
      </c>
      <c r="BG26">
        <f>'Users Retention'!AL24</f>
        <v>2335</v>
      </c>
      <c r="BH26">
        <f>'Users Retention'!AM24</f>
        <v>2315</v>
      </c>
      <c r="BI26">
        <f>'Users Retention'!AN24</f>
        <v>2296</v>
      </c>
      <c r="BJ26">
        <f>'Users Retention'!AO24</f>
        <v>2277</v>
      </c>
      <c r="BK26">
        <f>'Users Retention'!AP24</f>
        <v>2259</v>
      </c>
      <c r="BL26">
        <f>'Users Retention'!AQ24</f>
        <v>2241</v>
      </c>
      <c r="BM26">
        <f>'Users Retention'!AR24</f>
        <v>2224</v>
      </c>
      <c r="BN26">
        <f>'Users Retention'!AS24</f>
        <v>2207</v>
      </c>
      <c r="BO26">
        <f>'Users Retention'!AT24</f>
        <v>2191</v>
      </c>
      <c r="BP26">
        <f>'Users Retention'!AU24</f>
        <v>2175</v>
      </c>
      <c r="BQ26">
        <f>'Users Retention'!AV24</f>
        <v>2159</v>
      </c>
      <c r="BR26">
        <f>'Users Retention'!AW24</f>
        <v>2144</v>
      </c>
      <c r="BS26">
        <f>'Users Retention'!AX24</f>
        <v>2129</v>
      </c>
      <c r="BT26">
        <f>'Users Retention'!AY24</f>
        <v>2115</v>
      </c>
      <c r="BU26">
        <f>'Users Retention'!AZ24</f>
        <v>2101</v>
      </c>
      <c r="BV26">
        <f>'Users Retention'!BA24</f>
        <v>2087</v>
      </c>
      <c r="BW26">
        <f>'Users Retention'!BB24</f>
        <v>2074</v>
      </c>
      <c r="BX26">
        <f>'Users Retention'!BC24</f>
        <v>2061</v>
      </c>
      <c r="BY26">
        <f>'Users Retention'!BD24</f>
        <v>2048</v>
      </c>
      <c r="BZ26">
        <f>'Users Retention'!BE24</f>
        <v>2036</v>
      </c>
      <c r="CA26">
        <f>'Users Retention'!BF24</f>
        <v>2024</v>
      </c>
      <c r="CB26">
        <f>'Users Retention'!BG24</f>
        <v>2012</v>
      </c>
      <c r="CC26">
        <f>'Users Retention'!BH24</f>
        <v>2001</v>
      </c>
      <c r="CD26">
        <f>'Users Retention'!BI24</f>
        <v>1990</v>
      </c>
      <c r="CE26">
        <f>'Users Retention'!BJ24</f>
        <v>1979</v>
      </c>
      <c r="CF26">
        <f>'Users Retention'!BK24</f>
        <v>1968</v>
      </c>
      <c r="CG26">
        <f>'Users Retention'!BL24</f>
        <v>1958</v>
      </c>
      <c r="CH26">
        <f>'Users Retention'!BM24</f>
        <v>1948</v>
      </c>
      <c r="CI26">
        <f>'Users Retention'!BN24</f>
        <v>1938</v>
      </c>
      <c r="CJ26">
        <f>'Users Retention'!BO24</f>
        <v>1928</v>
      </c>
      <c r="CK26">
        <f>'Users Retention'!BP24</f>
        <v>1919</v>
      </c>
      <c r="CL26">
        <f>'Users Retention'!BQ24</f>
        <v>1910</v>
      </c>
      <c r="CM26">
        <f>'Users Retention'!BR24</f>
        <v>1901</v>
      </c>
      <c r="CN26">
        <f>'Users Retention'!BS24</f>
        <v>1892</v>
      </c>
      <c r="CO26">
        <f>'Users Retention'!BT24</f>
        <v>1883</v>
      </c>
      <c r="CP26">
        <f>'Users Retention'!BU24</f>
        <v>1875</v>
      </c>
      <c r="CQ26">
        <f>'Users Retention'!BV24</f>
        <v>1867</v>
      </c>
      <c r="CR26">
        <f>'Users Retention'!BW24</f>
        <v>1859</v>
      </c>
      <c r="CS26">
        <f>'Users Retention'!BX24</f>
        <v>1851</v>
      </c>
      <c r="CT26">
        <f>'Users Retention'!BY24</f>
        <v>1843</v>
      </c>
      <c r="CU26">
        <f>'Users Retention'!BZ24</f>
        <v>1836</v>
      </c>
      <c r="CV26">
        <f>'Users Retention'!CA24</f>
        <v>1829</v>
      </c>
      <c r="CW26">
        <f>'Users Retention'!CB24</f>
        <v>1822</v>
      </c>
    </row>
    <row r="27">
      <c r="A27" s="4">
        <v>24.0</v>
      </c>
      <c r="R27" t="str">
        <f t="shared" ref="R27:X27" si="22">Q26</f>
        <v/>
      </c>
      <c r="S27" t="str">
        <f t="shared" si="22"/>
        <v/>
      </c>
      <c r="T27" t="str">
        <f t="shared" si="22"/>
        <v/>
      </c>
      <c r="U27" t="str">
        <f t="shared" si="22"/>
        <v/>
      </c>
      <c r="V27" t="str">
        <f t="shared" si="22"/>
        <v/>
      </c>
      <c r="W27" t="str">
        <f t="shared" si="22"/>
        <v/>
      </c>
      <c r="X27" t="str">
        <f t="shared" si="22"/>
        <v/>
      </c>
      <c r="Y27">
        <f>'Users Retention'!C25</f>
        <v>3851</v>
      </c>
      <c r="Z27">
        <f>'Users Retention'!D25</f>
        <v>3670</v>
      </c>
      <c r="AA27">
        <f>'Users Retention'!E25</f>
        <v>3579</v>
      </c>
      <c r="AB27">
        <f>'Users Retention'!F25</f>
        <v>3473</v>
      </c>
      <c r="AC27">
        <f>'Users Retention'!G25</f>
        <v>3321</v>
      </c>
      <c r="AD27">
        <f>'Users Retention'!H25</f>
        <v>3149</v>
      </c>
      <c r="AE27">
        <f>'Users Retention'!I25</f>
        <v>3024</v>
      </c>
      <c r="AF27">
        <f>'Users Retention'!J25</f>
        <v>2883</v>
      </c>
      <c r="AG27">
        <f>'Users Retention'!K25</f>
        <v>2759</v>
      </c>
      <c r="AH27">
        <f>'Users Retention'!L25</f>
        <v>2640</v>
      </c>
      <c r="AI27">
        <f>'Users Retention'!M25</f>
        <v>2532</v>
      </c>
      <c r="AJ27">
        <f>'Users Retention'!N25</f>
        <v>2427</v>
      </c>
      <c r="AK27">
        <f>'Users Retention'!O25</f>
        <v>2330</v>
      </c>
      <c r="AL27">
        <f>'Users Retention'!P25</f>
        <v>2238</v>
      </c>
      <c r="AM27">
        <f>'Users Retention'!Q25</f>
        <v>2152</v>
      </c>
      <c r="AN27">
        <f>'Users Retention'!R25</f>
        <v>2071</v>
      </c>
      <c r="AO27">
        <f>'Users Retention'!S25</f>
        <v>1994</v>
      </c>
      <c r="AP27">
        <f>'Users Retention'!T25</f>
        <v>1922</v>
      </c>
      <c r="AQ27">
        <f>'Users Retention'!U25</f>
        <v>1854</v>
      </c>
      <c r="AR27">
        <f>'Users Retention'!V25</f>
        <v>1789</v>
      </c>
      <c r="AS27">
        <f>'Users Retention'!W25</f>
        <v>1728</v>
      </c>
      <c r="AT27">
        <f>'Users Retention'!X25</f>
        <v>1670</v>
      </c>
      <c r="AU27">
        <f>'Users Retention'!Y25</f>
        <v>1615</v>
      </c>
      <c r="AV27">
        <f>'Users Retention'!Z25</f>
        <v>1563</v>
      </c>
      <c r="AW27">
        <f>'Users Retention'!AA25</f>
        <v>1514</v>
      </c>
      <c r="AX27">
        <f>'Users Retention'!AB25</f>
        <v>1467</v>
      </c>
      <c r="AY27">
        <f>'Users Retention'!AC25</f>
        <v>1423</v>
      </c>
      <c r="AZ27">
        <f>'Users Retention'!AD25</f>
        <v>1381</v>
      </c>
      <c r="BA27">
        <f>'Users Retention'!AE25</f>
        <v>1341</v>
      </c>
      <c r="BB27">
        <f>'Users Retention'!AF25</f>
        <v>1303</v>
      </c>
      <c r="BC27">
        <f>'Users Retention'!AG25</f>
        <v>1266</v>
      </c>
      <c r="BD27">
        <f>'Users Retention'!AH25</f>
        <v>1231</v>
      </c>
      <c r="BE27">
        <f>'Users Retention'!AI25</f>
        <v>1198</v>
      </c>
      <c r="BF27">
        <f>'Users Retention'!AJ25</f>
        <v>1166</v>
      </c>
      <c r="BG27">
        <f>'Users Retention'!AK25</f>
        <v>1136</v>
      </c>
      <c r="BH27">
        <f>'Users Retention'!AL25</f>
        <v>1107</v>
      </c>
      <c r="BI27">
        <f>'Users Retention'!AM25</f>
        <v>1079</v>
      </c>
      <c r="BJ27">
        <f>'Users Retention'!AN25</f>
        <v>1053</v>
      </c>
      <c r="BK27">
        <f>'Users Retention'!AO25</f>
        <v>1028</v>
      </c>
      <c r="BL27">
        <f>'Users Retention'!AP25</f>
        <v>1004</v>
      </c>
      <c r="BM27">
        <f>'Users Retention'!AQ25</f>
        <v>981</v>
      </c>
      <c r="BN27">
        <f>'Users Retention'!AR25</f>
        <v>959</v>
      </c>
      <c r="BO27">
        <f>'Users Retention'!AS25</f>
        <v>938</v>
      </c>
      <c r="BP27">
        <f>'Users Retention'!AT25</f>
        <v>918</v>
      </c>
      <c r="BQ27">
        <f>'Users Retention'!AU25</f>
        <v>898</v>
      </c>
      <c r="BR27">
        <f>'Users Retention'!AV25</f>
        <v>879</v>
      </c>
      <c r="BS27">
        <f>'Users Retention'!AW25</f>
        <v>861</v>
      </c>
      <c r="BT27">
        <f>'Users Retention'!AX25</f>
        <v>844</v>
      </c>
      <c r="BU27">
        <f>'Users Retention'!AY25</f>
        <v>827</v>
      </c>
      <c r="BV27">
        <f>'Users Retention'!AZ25</f>
        <v>811</v>
      </c>
      <c r="BW27">
        <f>'Users Retention'!BA25</f>
        <v>796</v>
      </c>
      <c r="BX27">
        <f>'Users Retention'!BB25</f>
        <v>781</v>
      </c>
      <c r="BY27">
        <f>'Users Retention'!BC25</f>
        <v>767</v>
      </c>
      <c r="BZ27">
        <f>'Users Retention'!BD25</f>
        <v>753</v>
      </c>
      <c r="CA27">
        <f>'Users Retention'!BE25</f>
        <v>740</v>
      </c>
      <c r="CB27">
        <f>'Users Retention'!BF25</f>
        <v>727</v>
      </c>
      <c r="CC27">
        <f>'Users Retention'!BG25</f>
        <v>715</v>
      </c>
      <c r="CD27">
        <f>'Users Retention'!BH25</f>
        <v>703</v>
      </c>
      <c r="CE27">
        <f>'Users Retention'!BI25</f>
        <v>692</v>
      </c>
      <c r="CF27">
        <f>'Users Retention'!BJ25</f>
        <v>681</v>
      </c>
      <c r="CG27">
        <f>'Users Retention'!BK25</f>
        <v>670</v>
      </c>
      <c r="CH27">
        <f>'Users Retention'!BL25</f>
        <v>660</v>
      </c>
      <c r="CI27">
        <f>'Users Retention'!BM25</f>
        <v>650</v>
      </c>
      <c r="CJ27">
        <f>'Users Retention'!BN25</f>
        <v>640</v>
      </c>
      <c r="CK27">
        <f>'Users Retention'!BO25</f>
        <v>631</v>
      </c>
      <c r="CL27">
        <f>'Users Retention'!BP25</f>
        <v>622</v>
      </c>
      <c r="CM27">
        <f>'Users Retention'!BQ25</f>
        <v>613</v>
      </c>
      <c r="CN27">
        <f>'Users Retention'!BR25</f>
        <v>605</v>
      </c>
      <c r="CO27">
        <f>'Users Retention'!BS25</f>
        <v>597</v>
      </c>
      <c r="CP27">
        <f>'Users Retention'!BT25</f>
        <v>589</v>
      </c>
      <c r="CQ27">
        <f>'Users Retention'!BU25</f>
        <v>581</v>
      </c>
      <c r="CR27">
        <f>'Users Retention'!BV25</f>
        <v>574</v>
      </c>
      <c r="CS27">
        <f>'Users Retention'!BW25</f>
        <v>567</v>
      </c>
      <c r="CT27">
        <f>'Users Retention'!BX25</f>
        <v>560</v>
      </c>
      <c r="CU27">
        <f>'Users Retention'!BY25</f>
        <v>553</v>
      </c>
      <c r="CV27">
        <f>'Users Retention'!BZ25</f>
        <v>546</v>
      </c>
      <c r="CW27">
        <f>'Users Retention'!CA25</f>
        <v>540</v>
      </c>
    </row>
    <row r="28">
      <c r="A28" s="4">
        <v>25.0</v>
      </c>
      <c r="R28" t="str">
        <f t="shared" ref="R28:Y28" si="23">Q27</f>
        <v/>
      </c>
      <c r="S28" t="str">
        <f t="shared" si="23"/>
        <v/>
      </c>
      <c r="T28" t="str">
        <f t="shared" si="23"/>
        <v/>
      </c>
      <c r="U28" t="str">
        <f t="shared" si="23"/>
        <v/>
      </c>
      <c r="V28" t="str">
        <f t="shared" si="23"/>
        <v/>
      </c>
      <c r="W28" t="str">
        <f t="shared" si="23"/>
        <v/>
      </c>
      <c r="X28" t="str">
        <f t="shared" si="23"/>
        <v/>
      </c>
      <c r="Y28" t="str">
        <f t="shared" si="23"/>
        <v/>
      </c>
      <c r="Z28">
        <f>'Users Retention'!C26</f>
        <v>3925</v>
      </c>
      <c r="AA28">
        <f>'Users Retention'!D26</f>
        <v>3722</v>
      </c>
      <c r="AB28">
        <f>'Users Retention'!E26</f>
        <v>3519</v>
      </c>
      <c r="AC28">
        <f>'Users Retention'!F26</f>
        <v>3284</v>
      </c>
      <c r="AD28">
        <f>'Users Retention'!G26</f>
        <v>3237</v>
      </c>
      <c r="AE28">
        <f>'Users Retention'!H26</f>
        <v>3203</v>
      </c>
      <c r="AF28">
        <f>'Users Retention'!I26</f>
        <v>3060</v>
      </c>
      <c r="AG28">
        <f>'Users Retention'!J26</f>
        <v>3060</v>
      </c>
      <c r="AH28">
        <f>'Users Retention'!K26</f>
        <v>3009</v>
      </c>
      <c r="AI28">
        <f>'Users Retention'!L26</f>
        <v>2958</v>
      </c>
      <c r="AJ28">
        <f>'Users Retention'!M26</f>
        <v>2903</v>
      </c>
      <c r="AK28">
        <f>'Users Retention'!N26</f>
        <v>2867</v>
      </c>
      <c r="AL28">
        <f>'Users Retention'!O26</f>
        <v>2823</v>
      </c>
      <c r="AM28">
        <f>'Users Retention'!P26</f>
        <v>2780</v>
      </c>
      <c r="AN28">
        <f>'Users Retention'!Q26</f>
        <v>2739</v>
      </c>
      <c r="AO28">
        <f>'Users Retention'!R26</f>
        <v>2702</v>
      </c>
      <c r="AP28">
        <f>'Users Retention'!S26</f>
        <v>2664</v>
      </c>
      <c r="AQ28">
        <f>'Users Retention'!T26</f>
        <v>2628</v>
      </c>
      <c r="AR28">
        <f>'Users Retention'!U26</f>
        <v>2593</v>
      </c>
      <c r="AS28">
        <f>'Users Retention'!V26</f>
        <v>2559</v>
      </c>
      <c r="AT28">
        <f>'Users Retention'!W26</f>
        <v>2526</v>
      </c>
      <c r="AU28">
        <f>'Users Retention'!X26</f>
        <v>2494</v>
      </c>
      <c r="AV28">
        <f>'Users Retention'!Y26</f>
        <v>2463</v>
      </c>
      <c r="AW28">
        <f>'Users Retention'!Z26</f>
        <v>2433</v>
      </c>
      <c r="AX28">
        <f>'Users Retention'!AA26</f>
        <v>2404</v>
      </c>
      <c r="AY28">
        <f>'Users Retention'!AB26</f>
        <v>2376</v>
      </c>
      <c r="AZ28">
        <f>'Users Retention'!AC26</f>
        <v>2349</v>
      </c>
      <c r="BA28">
        <f>'Users Retention'!AD26</f>
        <v>2323</v>
      </c>
      <c r="BB28">
        <f>'Users Retention'!AE26</f>
        <v>2298</v>
      </c>
      <c r="BC28">
        <f>'Users Retention'!AF26</f>
        <v>2273</v>
      </c>
      <c r="BD28">
        <f>'Users Retention'!AG26</f>
        <v>2249</v>
      </c>
      <c r="BE28">
        <f>'Users Retention'!AH26</f>
        <v>2226</v>
      </c>
      <c r="BF28">
        <f>'Users Retention'!AI26</f>
        <v>2204</v>
      </c>
      <c r="BG28">
        <f>'Users Retention'!AJ26</f>
        <v>2182</v>
      </c>
      <c r="BH28">
        <f>'Users Retention'!AK26</f>
        <v>2161</v>
      </c>
      <c r="BI28">
        <f>'Users Retention'!AL26</f>
        <v>2140</v>
      </c>
      <c r="BJ28">
        <f>'Users Retention'!AM26</f>
        <v>2120</v>
      </c>
      <c r="BK28">
        <f>'Users Retention'!AN26</f>
        <v>2101</v>
      </c>
      <c r="BL28">
        <f>'Users Retention'!AO26</f>
        <v>2082</v>
      </c>
      <c r="BM28">
        <f>'Users Retention'!AP26</f>
        <v>2064</v>
      </c>
      <c r="BN28">
        <f>'Users Retention'!AQ26</f>
        <v>2046</v>
      </c>
      <c r="BO28">
        <f>'Users Retention'!AR26</f>
        <v>2029</v>
      </c>
      <c r="BP28">
        <f>'Users Retention'!AS26</f>
        <v>2012</v>
      </c>
      <c r="BQ28">
        <f>'Users Retention'!AT26</f>
        <v>1996</v>
      </c>
      <c r="BR28">
        <f>'Users Retention'!AU26</f>
        <v>1980</v>
      </c>
      <c r="BS28">
        <f>'Users Retention'!AV26</f>
        <v>1965</v>
      </c>
      <c r="BT28">
        <f>'Users Retention'!AW26</f>
        <v>1950</v>
      </c>
      <c r="BU28">
        <f>'Users Retention'!AX26</f>
        <v>1935</v>
      </c>
      <c r="BV28">
        <f>'Users Retention'!AY26</f>
        <v>1921</v>
      </c>
      <c r="BW28">
        <f>'Users Retention'!AZ26</f>
        <v>1907</v>
      </c>
      <c r="BX28">
        <f>'Users Retention'!BA26</f>
        <v>1893</v>
      </c>
      <c r="BY28">
        <f>'Users Retention'!BB26</f>
        <v>1880</v>
      </c>
      <c r="BZ28">
        <f>'Users Retention'!BC26</f>
        <v>1867</v>
      </c>
      <c r="CA28">
        <f>'Users Retention'!BD26</f>
        <v>1855</v>
      </c>
      <c r="CB28">
        <f>'Users Retention'!BE26</f>
        <v>1843</v>
      </c>
      <c r="CC28">
        <f>'Users Retention'!BF26</f>
        <v>1831</v>
      </c>
      <c r="CD28">
        <f>'Users Retention'!BG26</f>
        <v>1819</v>
      </c>
      <c r="CE28">
        <f>'Users Retention'!BH26</f>
        <v>1808</v>
      </c>
      <c r="CF28">
        <f>'Users Retention'!BI26</f>
        <v>1797</v>
      </c>
      <c r="CG28">
        <f>'Users Retention'!BJ26</f>
        <v>1786</v>
      </c>
      <c r="CH28">
        <f>'Users Retention'!BK26</f>
        <v>1776</v>
      </c>
      <c r="CI28">
        <f>'Users Retention'!BL26</f>
        <v>1766</v>
      </c>
      <c r="CJ28">
        <f>'Users Retention'!BM26</f>
        <v>1756</v>
      </c>
      <c r="CK28">
        <f>'Users Retention'!BN26</f>
        <v>1746</v>
      </c>
      <c r="CL28">
        <f>'Users Retention'!BO26</f>
        <v>1737</v>
      </c>
      <c r="CM28">
        <f>'Users Retention'!BP26</f>
        <v>1728</v>
      </c>
      <c r="CN28">
        <f>'Users Retention'!BQ26</f>
        <v>1719</v>
      </c>
      <c r="CO28">
        <f>'Users Retention'!BR26</f>
        <v>1710</v>
      </c>
      <c r="CP28">
        <f>'Users Retention'!BS26</f>
        <v>1701</v>
      </c>
      <c r="CQ28">
        <f>'Users Retention'!BT26</f>
        <v>1693</v>
      </c>
      <c r="CR28">
        <f>'Users Retention'!BU26</f>
        <v>1685</v>
      </c>
      <c r="CS28">
        <f>'Users Retention'!BV26</f>
        <v>1677</v>
      </c>
      <c r="CT28">
        <f>'Users Retention'!BW26</f>
        <v>1669</v>
      </c>
      <c r="CU28">
        <f>'Users Retention'!BX26</f>
        <v>1661</v>
      </c>
      <c r="CV28">
        <f>'Users Retention'!BY26</f>
        <v>1654</v>
      </c>
      <c r="CW28">
        <f>'Users Retention'!BZ26</f>
        <v>1647</v>
      </c>
    </row>
    <row r="29">
      <c r="A29" s="4">
        <v>26.0</v>
      </c>
      <c r="R29" t="str">
        <f t="shared" ref="R29:Z29" si="24">Q28</f>
        <v/>
      </c>
      <c r="S29" t="str">
        <f t="shared" si="24"/>
        <v/>
      </c>
      <c r="T29" t="str">
        <f t="shared" si="24"/>
        <v/>
      </c>
      <c r="U29" t="str">
        <f t="shared" si="24"/>
        <v/>
      </c>
      <c r="V29" t="str">
        <f t="shared" si="24"/>
        <v/>
      </c>
      <c r="W29" t="str">
        <f t="shared" si="24"/>
        <v/>
      </c>
      <c r="X29" t="str">
        <f t="shared" si="24"/>
        <v/>
      </c>
      <c r="Y29" t="str">
        <f t="shared" si="24"/>
        <v/>
      </c>
      <c r="Z29" t="str">
        <f t="shared" si="24"/>
        <v/>
      </c>
      <c r="AA29">
        <f>'Users Retention'!C27</f>
        <v>3960</v>
      </c>
      <c r="AB29">
        <f>'Users Retention'!D27</f>
        <v>3853</v>
      </c>
      <c r="AC29">
        <f>'Users Retention'!E27</f>
        <v>3587</v>
      </c>
      <c r="AD29">
        <f>'Users Retention'!F27</f>
        <v>3466</v>
      </c>
      <c r="AE29">
        <f>'Users Retention'!G27</f>
        <v>3421</v>
      </c>
      <c r="AF29">
        <f>'Users Retention'!H27</f>
        <v>3321</v>
      </c>
      <c r="AG29">
        <f>'Users Retention'!I27</f>
        <v>3248</v>
      </c>
      <c r="AH29">
        <f>'Users Retention'!J27</f>
        <v>3203</v>
      </c>
      <c r="AI29">
        <f>'Users Retention'!K27</f>
        <v>3144</v>
      </c>
      <c r="AJ29">
        <f>'Users Retention'!L27</f>
        <v>3082</v>
      </c>
      <c r="AK29">
        <f>'Users Retention'!M27</f>
        <v>3028</v>
      </c>
      <c r="AL29">
        <f>'Users Retention'!N27</f>
        <v>2978</v>
      </c>
      <c r="AM29">
        <f>'Users Retention'!O27</f>
        <v>2927</v>
      </c>
      <c r="AN29">
        <f>'Users Retention'!P27</f>
        <v>2877</v>
      </c>
      <c r="AO29">
        <f>'Users Retention'!Q27</f>
        <v>2830</v>
      </c>
      <c r="AP29">
        <f>'Users Retention'!R27</f>
        <v>2785</v>
      </c>
      <c r="AQ29">
        <f>'Users Retention'!S27</f>
        <v>2741</v>
      </c>
      <c r="AR29">
        <f>'Users Retention'!T27</f>
        <v>2699</v>
      </c>
      <c r="AS29">
        <f>'Users Retention'!U27</f>
        <v>2658</v>
      </c>
      <c r="AT29">
        <f>'Users Retention'!V27</f>
        <v>2619</v>
      </c>
      <c r="AU29">
        <f>'Users Retention'!W27</f>
        <v>2581</v>
      </c>
      <c r="AV29">
        <f>'Users Retention'!X27</f>
        <v>2544</v>
      </c>
      <c r="AW29">
        <f>'Users Retention'!Y27</f>
        <v>2509</v>
      </c>
      <c r="AX29">
        <f>'Users Retention'!Z27</f>
        <v>2475</v>
      </c>
      <c r="AY29">
        <f>'Users Retention'!AA27</f>
        <v>2442</v>
      </c>
      <c r="AZ29">
        <f>'Users Retention'!AB27</f>
        <v>2410</v>
      </c>
      <c r="BA29">
        <f>'Users Retention'!AC27</f>
        <v>2379</v>
      </c>
      <c r="BB29">
        <f>'Users Retention'!AD27</f>
        <v>2349</v>
      </c>
      <c r="BC29">
        <f>'Users Retention'!AE27</f>
        <v>2320</v>
      </c>
      <c r="BD29">
        <f>'Users Retention'!AF27</f>
        <v>2292</v>
      </c>
      <c r="BE29">
        <f>'Users Retention'!AG27</f>
        <v>2265</v>
      </c>
      <c r="BF29">
        <f>'Users Retention'!AH27</f>
        <v>2239</v>
      </c>
      <c r="BG29">
        <f>'Users Retention'!AI27</f>
        <v>2213</v>
      </c>
      <c r="BH29">
        <f>'Users Retention'!AJ27</f>
        <v>2188</v>
      </c>
      <c r="BI29">
        <f>'Users Retention'!AK27</f>
        <v>2164</v>
      </c>
      <c r="BJ29">
        <f>'Users Retention'!AL27</f>
        <v>2141</v>
      </c>
      <c r="BK29">
        <f>'Users Retention'!AM27</f>
        <v>2118</v>
      </c>
      <c r="BL29">
        <f>'Users Retention'!AN27</f>
        <v>2096</v>
      </c>
      <c r="BM29">
        <f>'Users Retention'!AO27</f>
        <v>2075</v>
      </c>
      <c r="BN29">
        <f>'Users Retention'!AP27</f>
        <v>2054</v>
      </c>
      <c r="BO29">
        <f>'Users Retention'!AQ27</f>
        <v>2034</v>
      </c>
      <c r="BP29">
        <f>'Users Retention'!AR27</f>
        <v>2015</v>
      </c>
      <c r="BQ29">
        <f>'Users Retention'!AS27</f>
        <v>1996</v>
      </c>
      <c r="BR29">
        <f>'Users Retention'!AT27</f>
        <v>1978</v>
      </c>
      <c r="BS29">
        <f>'Users Retention'!AU27</f>
        <v>1960</v>
      </c>
      <c r="BT29">
        <f>'Users Retention'!AV27</f>
        <v>1943</v>
      </c>
      <c r="BU29">
        <f>'Users Retention'!AW27</f>
        <v>1926</v>
      </c>
      <c r="BV29">
        <f>'Users Retention'!AX27</f>
        <v>1910</v>
      </c>
      <c r="BW29">
        <f>'Users Retention'!AY27</f>
        <v>1894</v>
      </c>
      <c r="BX29">
        <f>'Users Retention'!AZ27</f>
        <v>1879</v>
      </c>
      <c r="BY29">
        <f>'Users Retention'!BA27</f>
        <v>1864</v>
      </c>
      <c r="BZ29">
        <f>'Users Retention'!BB27</f>
        <v>1849</v>
      </c>
      <c r="CA29">
        <f>'Users Retention'!BC27</f>
        <v>1835</v>
      </c>
      <c r="CB29">
        <f>'Users Retention'!BD27</f>
        <v>1821</v>
      </c>
      <c r="CC29">
        <f>'Users Retention'!BE27</f>
        <v>1807</v>
      </c>
      <c r="CD29">
        <f>'Users Retention'!BF27</f>
        <v>1794</v>
      </c>
      <c r="CE29">
        <f>'Users Retention'!BG27</f>
        <v>1781</v>
      </c>
      <c r="CF29">
        <f>'Users Retention'!BH27</f>
        <v>1769</v>
      </c>
      <c r="CG29">
        <f>'Users Retention'!BI27</f>
        <v>1757</v>
      </c>
      <c r="CH29">
        <f>'Users Retention'!BJ27</f>
        <v>1745</v>
      </c>
      <c r="CI29">
        <f>'Users Retention'!BK27</f>
        <v>1733</v>
      </c>
      <c r="CJ29">
        <f>'Users Retention'!BL27</f>
        <v>1722</v>
      </c>
      <c r="CK29">
        <f>'Users Retention'!BM27</f>
        <v>1711</v>
      </c>
      <c r="CL29">
        <f>'Users Retention'!BN27</f>
        <v>1700</v>
      </c>
      <c r="CM29">
        <f>'Users Retention'!BO27</f>
        <v>1690</v>
      </c>
      <c r="CN29">
        <f>'Users Retention'!BP27</f>
        <v>1680</v>
      </c>
      <c r="CO29">
        <f>'Users Retention'!BQ27</f>
        <v>1670</v>
      </c>
      <c r="CP29">
        <f>'Users Retention'!BR27</f>
        <v>1660</v>
      </c>
      <c r="CQ29">
        <f>'Users Retention'!BS27</f>
        <v>1651</v>
      </c>
      <c r="CR29">
        <f>'Users Retention'!BT27</f>
        <v>1642</v>
      </c>
      <c r="CS29">
        <f>'Users Retention'!BU27</f>
        <v>1633</v>
      </c>
      <c r="CT29">
        <f>'Users Retention'!BV27</f>
        <v>1624</v>
      </c>
      <c r="CU29">
        <f>'Users Retention'!BW27</f>
        <v>1615</v>
      </c>
      <c r="CV29">
        <f>'Users Retention'!BX27</f>
        <v>1607</v>
      </c>
      <c r="CW29">
        <f>'Users Retention'!BY27</f>
        <v>1599</v>
      </c>
    </row>
    <row r="30">
      <c r="A30" s="4">
        <v>27.0</v>
      </c>
      <c r="R30" t="str">
        <f t="shared" ref="R30:AA30" si="25">Q29</f>
        <v/>
      </c>
      <c r="S30" t="str">
        <f t="shared" si="25"/>
        <v/>
      </c>
      <c r="T30" t="str">
        <f t="shared" si="25"/>
        <v/>
      </c>
      <c r="U30" t="str">
        <f t="shared" si="25"/>
        <v/>
      </c>
      <c r="V30" t="str">
        <f t="shared" si="25"/>
        <v/>
      </c>
      <c r="W30" t="str">
        <f t="shared" si="25"/>
        <v/>
      </c>
      <c r="X30" t="str">
        <f t="shared" si="25"/>
        <v/>
      </c>
      <c r="Y30" t="str">
        <f t="shared" si="25"/>
        <v/>
      </c>
      <c r="Z30" t="str">
        <f t="shared" si="25"/>
        <v/>
      </c>
      <c r="AA30" t="str">
        <f t="shared" si="25"/>
        <v/>
      </c>
      <c r="AB30">
        <f>'Users Retention'!C28</f>
        <v>3931</v>
      </c>
      <c r="AC30">
        <f>'Users Retention'!D28</f>
        <v>3831</v>
      </c>
      <c r="AD30">
        <f>'Users Retention'!E28</f>
        <v>3677</v>
      </c>
      <c r="AE30">
        <f>'Users Retention'!F28</f>
        <v>3556</v>
      </c>
      <c r="AF30">
        <f>'Users Retention'!G28</f>
        <v>3480</v>
      </c>
      <c r="AG30">
        <f>'Users Retention'!H28</f>
        <v>3434</v>
      </c>
      <c r="AH30">
        <f>'Users Retention'!I28</f>
        <v>3382</v>
      </c>
      <c r="AI30">
        <f>'Users Retention'!J28</f>
        <v>3224</v>
      </c>
      <c r="AJ30">
        <f>'Users Retention'!K28</f>
        <v>3150</v>
      </c>
      <c r="AK30">
        <f>'Users Retention'!L28</f>
        <v>3077</v>
      </c>
      <c r="AL30">
        <f>'Users Retention'!M28</f>
        <v>2998</v>
      </c>
      <c r="AM30">
        <f>'Users Retention'!N28</f>
        <v>2914</v>
      </c>
      <c r="AN30">
        <f>'Users Retention'!O28</f>
        <v>2845</v>
      </c>
      <c r="AO30">
        <f>'Users Retention'!P28</f>
        <v>2777</v>
      </c>
      <c r="AP30">
        <f>'Users Retention'!Q28</f>
        <v>2710</v>
      </c>
      <c r="AQ30">
        <f>'Users Retention'!R28</f>
        <v>2646</v>
      </c>
      <c r="AR30">
        <f>'Users Retention'!S28</f>
        <v>2586</v>
      </c>
      <c r="AS30">
        <f>'Users Retention'!T28</f>
        <v>2528</v>
      </c>
      <c r="AT30">
        <f>'Users Retention'!U28</f>
        <v>2472</v>
      </c>
      <c r="AU30">
        <f>'Users Retention'!V28</f>
        <v>2418</v>
      </c>
      <c r="AV30">
        <f>'Users Retention'!W28</f>
        <v>2367</v>
      </c>
      <c r="AW30">
        <f>'Users Retention'!X28</f>
        <v>2318</v>
      </c>
      <c r="AX30">
        <f>'Users Retention'!Y28</f>
        <v>2271</v>
      </c>
      <c r="AY30">
        <f>'Users Retention'!Z28</f>
        <v>2226</v>
      </c>
      <c r="AZ30">
        <f>'Users Retention'!AA28</f>
        <v>2182</v>
      </c>
      <c r="BA30">
        <f>'Users Retention'!AB28</f>
        <v>2140</v>
      </c>
      <c r="BB30">
        <f>'Users Retention'!AC28</f>
        <v>2100</v>
      </c>
      <c r="BC30">
        <f>'Users Retention'!AD28</f>
        <v>2061</v>
      </c>
      <c r="BD30">
        <f>'Users Retention'!AE28</f>
        <v>2024</v>
      </c>
      <c r="BE30">
        <f>'Users Retention'!AF28</f>
        <v>1988</v>
      </c>
      <c r="BF30">
        <f>'Users Retention'!AG28</f>
        <v>1953</v>
      </c>
      <c r="BG30">
        <f>'Users Retention'!AH28</f>
        <v>1920</v>
      </c>
      <c r="BH30">
        <f>'Users Retention'!AI28</f>
        <v>1888</v>
      </c>
      <c r="BI30">
        <f>'Users Retention'!AJ28</f>
        <v>1857</v>
      </c>
      <c r="BJ30">
        <f>'Users Retention'!AK28</f>
        <v>1827</v>
      </c>
      <c r="BK30">
        <f>'Users Retention'!AL28</f>
        <v>1798</v>
      </c>
      <c r="BL30">
        <f>'Users Retention'!AM28</f>
        <v>1770</v>
      </c>
      <c r="BM30">
        <f>'Users Retention'!AN28</f>
        <v>1743</v>
      </c>
      <c r="BN30">
        <f>'Users Retention'!AO28</f>
        <v>1717</v>
      </c>
      <c r="BO30">
        <f>'Users Retention'!AP28</f>
        <v>1692</v>
      </c>
      <c r="BP30">
        <f>'Users Retention'!AQ28</f>
        <v>1668</v>
      </c>
      <c r="BQ30">
        <f>'Users Retention'!AR28</f>
        <v>1645</v>
      </c>
      <c r="BR30">
        <f>'Users Retention'!AS28</f>
        <v>1622</v>
      </c>
      <c r="BS30">
        <f>'Users Retention'!AT28</f>
        <v>1600</v>
      </c>
      <c r="BT30">
        <f>'Users Retention'!AU28</f>
        <v>1579</v>
      </c>
      <c r="BU30">
        <f>'Users Retention'!AV28</f>
        <v>1559</v>
      </c>
      <c r="BV30">
        <f>'Users Retention'!AW28</f>
        <v>1539</v>
      </c>
      <c r="BW30">
        <f>'Users Retention'!AX28</f>
        <v>1520</v>
      </c>
      <c r="BX30">
        <f>'Users Retention'!AY28</f>
        <v>1501</v>
      </c>
      <c r="BY30">
        <f>'Users Retention'!AZ28</f>
        <v>1483</v>
      </c>
      <c r="BZ30">
        <f>'Users Retention'!BA28</f>
        <v>1466</v>
      </c>
      <c r="CA30">
        <f>'Users Retention'!BB28</f>
        <v>1449</v>
      </c>
      <c r="CB30">
        <f>'Users Retention'!BC28</f>
        <v>1433</v>
      </c>
      <c r="CC30">
        <f>'Users Retention'!BD28</f>
        <v>1417</v>
      </c>
      <c r="CD30">
        <f>'Users Retention'!BE28</f>
        <v>1402</v>
      </c>
      <c r="CE30">
        <f>'Users Retention'!BF28</f>
        <v>1387</v>
      </c>
      <c r="CF30">
        <f>'Users Retention'!BG28</f>
        <v>1373</v>
      </c>
      <c r="CG30">
        <f>'Users Retention'!BH28</f>
        <v>1359</v>
      </c>
      <c r="CH30">
        <f>'Users Retention'!BI28</f>
        <v>1345</v>
      </c>
      <c r="CI30">
        <f>'Users Retention'!BJ28</f>
        <v>1332</v>
      </c>
      <c r="CJ30">
        <f>'Users Retention'!BK28</f>
        <v>1319</v>
      </c>
      <c r="CK30">
        <f>'Users Retention'!BL28</f>
        <v>1307</v>
      </c>
      <c r="CL30">
        <f>'Users Retention'!BM28</f>
        <v>1295</v>
      </c>
      <c r="CM30">
        <f>'Users Retention'!BN28</f>
        <v>1283</v>
      </c>
      <c r="CN30">
        <f>'Users Retention'!BO28</f>
        <v>1272</v>
      </c>
      <c r="CO30">
        <f>'Users Retention'!BP28</f>
        <v>1261</v>
      </c>
      <c r="CP30">
        <f>'Users Retention'!BQ28</f>
        <v>1250</v>
      </c>
      <c r="CQ30">
        <f>'Users Retention'!BR28</f>
        <v>1239</v>
      </c>
      <c r="CR30">
        <f>'Users Retention'!BS28</f>
        <v>1229</v>
      </c>
      <c r="CS30">
        <f>'Users Retention'!BT28</f>
        <v>1219</v>
      </c>
      <c r="CT30">
        <f>'Users Retention'!BU28</f>
        <v>1209</v>
      </c>
      <c r="CU30">
        <f>'Users Retention'!BV28</f>
        <v>1200</v>
      </c>
      <c r="CV30">
        <f>'Users Retention'!BW28</f>
        <v>1191</v>
      </c>
      <c r="CW30">
        <f>'Users Retention'!BX28</f>
        <v>1182</v>
      </c>
    </row>
    <row r="31">
      <c r="A31" s="4">
        <v>28.0</v>
      </c>
      <c r="R31" t="str">
        <f t="shared" ref="R31:AB31" si="26">Q30</f>
        <v/>
      </c>
      <c r="S31" t="str">
        <f t="shared" si="26"/>
        <v/>
      </c>
      <c r="T31" t="str">
        <f t="shared" si="26"/>
        <v/>
      </c>
      <c r="U31" t="str">
        <f t="shared" si="26"/>
        <v/>
      </c>
      <c r="V31" t="str">
        <f t="shared" si="26"/>
        <v/>
      </c>
      <c r="W31" t="str">
        <f t="shared" si="26"/>
        <v/>
      </c>
      <c r="X31" t="str">
        <f t="shared" si="26"/>
        <v/>
      </c>
      <c r="Y31" t="str">
        <f t="shared" si="26"/>
        <v/>
      </c>
      <c r="Z31" t="str">
        <f t="shared" si="26"/>
        <v/>
      </c>
      <c r="AA31" t="str">
        <f t="shared" si="26"/>
        <v/>
      </c>
      <c r="AB31" t="str">
        <f t="shared" si="26"/>
        <v/>
      </c>
      <c r="AC31">
        <f>'Users Retention'!C29</f>
        <v>3907</v>
      </c>
      <c r="AD31">
        <f>'Users Retention'!D29</f>
        <v>3756</v>
      </c>
      <c r="AE31">
        <f>'Users Retention'!E29</f>
        <v>3581</v>
      </c>
      <c r="AF31">
        <f>'Users Retention'!F29</f>
        <v>3481</v>
      </c>
      <c r="AG31">
        <f>'Users Retention'!G29</f>
        <v>3410</v>
      </c>
      <c r="AH31">
        <f>'Users Retention'!H29</f>
        <v>3336</v>
      </c>
      <c r="AI31">
        <f>'Users Retention'!I29</f>
        <v>3204</v>
      </c>
      <c r="AJ31">
        <f>'Users Retention'!J29</f>
        <v>3204</v>
      </c>
      <c r="AK31">
        <f>'Users Retention'!K29</f>
        <v>3142</v>
      </c>
      <c r="AL31">
        <f>'Users Retention'!L29</f>
        <v>3081</v>
      </c>
      <c r="AM31">
        <f>'Users Retention'!M29</f>
        <v>3023</v>
      </c>
      <c r="AN31">
        <f>'Users Retention'!N29</f>
        <v>2982</v>
      </c>
      <c r="AO31">
        <f>'Users Retention'!O29</f>
        <v>2932</v>
      </c>
      <c r="AP31">
        <f>'Users Retention'!P29</f>
        <v>2884</v>
      </c>
      <c r="AQ31">
        <f>'Users Retention'!Q29</f>
        <v>2839</v>
      </c>
      <c r="AR31">
        <f>'Users Retention'!R29</f>
        <v>2797</v>
      </c>
      <c r="AS31">
        <f>'Users Retention'!S29</f>
        <v>2755</v>
      </c>
      <c r="AT31">
        <f>'Users Retention'!T29</f>
        <v>2714</v>
      </c>
      <c r="AU31">
        <f>'Users Retention'!U29</f>
        <v>2675</v>
      </c>
      <c r="AV31">
        <f>'Users Retention'!V29</f>
        <v>2637</v>
      </c>
      <c r="AW31">
        <f>'Users Retention'!W29</f>
        <v>2600</v>
      </c>
      <c r="AX31">
        <f>'Users Retention'!X29</f>
        <v>2565</v>
      </c>
      <c r="AY31">
        <f>'Users Retention'!Y29</f>
        <v>2531</v>
      </c>
      <c r="AZ31">
        <f>'Users Retention'!Z29</f>
        <v>2498</v>
      </c>
      <c r="BA31">
        <f>'Users Retention'!AA29</f>
        <v>2466</v>
      </c>
      <c r="BB31">
        <f>'Users Retention'!AB29</f>
        <v>2435</v>
      </c>
      <c r="BC31">
        <f>'Users Retention'!AC29</f>
        <v>2405</v>
      </c>
      <c r="BD31">
        <f>'Users Retention'!AD29</f>
        <v>2376</v>
      </c>
      <c r="BE31">
        <f>'Users Retention'!AE29</f>
        <v>2348</v>
      </c>
      <c r="BF31">
        <f>'Users Retention'!AF29</f>
        <v>2321</v>
      </c>
      <c r="BG31">
        <f>'Users Retention'!AG29</f>
        <v>2295</v>
      </c>
      <c r="BH31">
        <f>'Users Retention'!AH29</f>
        <v>2270</v>
      </c>
      <c r="BI31">
        <f>'Users Retention'!AI29</f>
        <v>2245</v>
      </c>
      <c r="BJ31">
        <f>'Users Retention'!AJ29</f>
        <v>2221</v>
      </c>
      <c r="BK31">
        <f>'Users Retention'!AK29</f>
        <v>2198</v>
      </c>
      <c r="BL31">
        <f>'Users Retention'!AL29</f>
        <v>2175</v>
      </c>
      <c r="BM31">
        <f>'Users Retention'!AM29</f>
        <v>2153</v>
      </c>
      <c r="BN31">
        <f>'Users Retention'!AN29</f>
        <v>2132</v>
      </c>
      <c r="BO31">
        <f>'Users Retention'!AO29</f>
        <v>2111</v>
      </c>
      <c r="BP31">
        <f>'Users Retention'!AP29</f>
        <v>2091</v>
      </c>
      <c r="BQ31">
        <f>'Users Retention'!AQ29</f>
        <v>2072</v>
      </c>
      <c r="BR31">
        <f>'Users Retention'!AR29</f>
        <v>2053</v>
      </c>
      <c r="BS31">
        <f>'Users Retention'!AS29</f>
        <v>2035</v>
      </c>
      <c r="BT31">
        <f>'Users Retention'!AT29</f>
        <v>2017</v>
      </c>
      <c r="BU31">
        <f>'Users Retention'!AU29</f>
        <v>2000</v>
      </c>
      <c r="BV31">
        <f>'Users Retention'!AV29</f>
        <v>1983</v>
      </c>
      <c r="BW31">
        <f>'Users Retention'!AW29</f>
        <v>1967</v>
      </c>
      <c r="BX31">
        <f>'Users Retention'!AX29</f>
        <v>1951</v>
      </c>
      <c r="BY31">
        <f>'Users Retention'!AY29</f>
        <v>1935</v>
      </c>
      <c r="BZ31">
        <f>'Users Retention'!AZ29</f>
        <v>1920</v>
      </c>
      <c r="CA31">
        <f>'Users Retention'!BA29</f>
        <v>1905</v>
      </c>
      <c r="CB31">
        <f>'Users Retention'!BB29</f>
        <v>1891</v>
      </c>
      <c r="CC31">
        <f>'Users Retention'!BC29</f>
        <v>1877</v>
      </c>
      <c r="CD31">
        <f>'Users Retention'!BD29</f>
        <v>1863</v>
      </c>
      <c r="CE31">
        <f>'Users Retention'!BE29</f>
        <v>1850</v>
      </c>
      <c r="CF31">
        <f>'Users Retention'!BF29</f>
        <v>1837</v>
      </c>
      <c r="CG31">
        <f>'Users Retention'!BG29</f>
        <v>1825</v>
      </c>
      <c r="CH31">
        <f>'Users Retention'!BH29</f>
        <v>1813</v>
      </c>
      <c r="CI31">
        <f>'Users Retention'!BI29</f>
        <v>1801</v>
      </c>
      <c r="CJ31">
        <f>'Users Retention'!BJ29</f>
        <v>1789</v>
      </c>
      <c r="CK31">
        <f>'Users Retention'!BK29</f>
        <v>1778</v>
      </c>
      <c r="CL31">
        <f>'Users Retention'!BL29</f>
        <v>1767</v>
      </c>
      <c r="CM31">
        <f>'Users Retention'!BM29</f>
        <v>1756</v>
      </c>
      <c r="CN31">
        <f>'Users Retention'!BN29</f>
        <v>1746</v>
      </c>
      <c r="CO31">
        <f>'Users Retention'!BO29</f>
        <v>1736</v>
      </c>
      <c r="CP31">
        <f>'Users Retention'!BP29</f>
        <v>1726</v>
      </c>
      <c r="CQ31">
        <f>'Users Retention'!BQ29</f>
        <v>1716</v>
      </c>
      <c r="CR31">
        <f>'Users Retention'!BR29</f>
        <v>1707</v>
      </c>
      <c r="CS31">
        <f>'Users Retention'!BS29</f>
        <v>1698</v>
      </c>
      <c r="CT31">
        <f>'Users Retention'!BT29</f>
        <v>1689</v>
      </c>
      <c r="CU31">
        <f>'Users Retention'!BU29</f>
        <v>1680</v>
      </c>
      <c r="CV31">
        <f>'Users Retention'!BV29</f>
        <v>1671</v>
      </c>
      <c r="CW31">
        <f>'Users Retention'!BW29</f>
        <v>1663</v>
      </c>
    </row>
    <row r="32">
      <c r="A32" s="4">
        <v>29.0</v>
      </c>
      <c r="R32" t="str">
        <f t="shared" ref="R32:AC32" si="27">Q31</f>
        <v/>
      </c>
      <c r="S32" t="str">
        <f t="shared" si="27"/>
        <v/>
      </c>
      <c r="T32" t="str">
        <f t="shared" si="27"/>
        <v/>
      </c>
      <c r="U32" t="str">
        <f t="shared" si="27"/>
        <v/>
      </c>
      <c r="V32" t="str">
        <f t="shared" si="27"/>
        <v/>
      </c>
      <c r="W32" t="str">
        <f t="shared" si="27"/>
        <v/>
      </c>
      <c r="X32" t="str">
        <f t="shared" si="27"/>
        <v/>
      </c>
      <c r="Y32" t="str">
        <f t="shared" si="27"/>
        <v/>
      </c>
      <c r="Z32" t="str">
        <f t="shared" si="27"/>
        <v/>
      </c>
      <c r="AA32" t="str">
        <f t="shared" si="27"/>
        <v/>
      </c>
      <c r="AB32" t="str">
        <f t="shared" si="27"/>
        <v/>
      </c>
      <c r="AC32" t="str">
        <f t="shared" si="27"/>
        <v/>
      </c>
      <c r="AD32">
        <f>'Users Retention'!C30</f>
        <v>3886</v>
      </c>
      <c r="AE32">
        <f>'Users Retention'!D30</f>
        <v>3797</v>
      </c>
      <c r="AF32">
        <f>'Users Retention'!E30</f>
        <v>3612</v>
      </c>
      <c r="AG32">
        <f>'Users Retention'!F30</f>
        <v>3435</v>
      </c>
      <c r="AH32">
        <f>'Users Retention'!G30</f>
        <v>3399</v>
      </c>
      <c r="AI32">
        <f>'Users Retention'!H30</f>
        <v>3223</v>
      </c>
      <c r="AJ32">
        <f>'Users Retention'!I30</f>
        <v>3079</v>
      </c>
      <c r="AK32">
        <f>'Users Retention'!J30</f>
        <v>3036</v>
      </c>
      <c r="AL32">
        <f>'Users Retention'!K30</f>
        <v>2949</v>
      </c>
      <c r="AM32">
        <f>'Users Retention'!L30</f>
        <v>2852</v>
      </c>
      <c r="AN32">
        <f>'Users Retention'!M30</f>
        <v>2771</v>
      </c>
      <c r="AO32">
        <f>'Users Retention'!N30</f>
        <v>2703</v>
      </c>
      <c r="AP32">
        <f>'Users Retention'!O30</f>
        <v>2629</v>
      </c>
      <c r="AQ32">
        <f>'Users Retention'!P30</f>
        <v>2558</v>
      </c>
      <c r="AR32">
        <f>'Users Retention'!Q30</f>
        <v>2493</v>
      </c>
      <c r="AS32">
        <f>'Users Retention'!R30</f>
        <v>2431</v>
      </c>
      <c r="AT32">
        <f>'Users Retention'!S30</f>
        <v>2371</v>
      </c>
      <c r="AU32">
        <f>'Users Retention'!T30</f>
        <v>2313</v>
      </c>
      <c r="AV32">
        <f>'Users Retention'!U30</f>
        <v>2258</v>
      </c>
      <c r="AW32">
        <f>'Users Retention'!V30</f>
        <v>2206</v>
      </c>
      <c r="AX32">
        <f>'Users Retention'!W30</f>
        <v>2156</v>
      </c>
      <c r="AY32">
        <f>'Users Retention'!X30</f>
        <v>2108</v>
      </c>
      <c r="AZ32">
        <f>'Users Retention'!Y30</f>
        <v>2062</v>
      </c>
      <c r="BA32">
        <f>'Users Retention'!Z30</f>
        <v>2018</v>
      </c>
      <c r="BB32">
        <f>'Users Retention'!AA30</f>
        <v>1975</v>
      </c>
      <c r="BC32">
        <f>'Users Retention'!AB30</f>
        <v>1934</v>
      </c>
      <c r="BD32">
        <f>'Users Retention'!AC30</f>
        <v>1895</v>
      </c>
      <c r="BE32">
        <f>'Users Retention'!AD30</f>
        <v>1857</v>
      </c>
      <c r="BF32">
        <f>'Users Retention'!AE30</f>
        <v>1821</v>
      </c>
      <c r="BG32">
        <f>'Users Retention'!AF30</f>
        <v>1786</v>
      </c>
      <c r="BH32">
        <f>'Users Retention'!AG30</f>
        <v>1753</v>
      </c>
      <c r="BI32">
        <f>'Users Retention'!AH30</f>
        <v>1721</v>
      </c>
      <c r="BJ32">
        <f>'Users Retention'!AI30</f>
        <v>1690</v>
      </c>
      <c r="BK32">
        <f>'Users Retention'!AJ30</f>
        <v>1660</v>
      </c>
      <c r="BL32">
        <f>'Users Retention'!AK30</f>
        <v>1631</v>
      </c>
      <c r="BM32">
        <f>'Users Retention'!AL30</f>
        <v>1603</v>
      </c>
      <c r="BN32">
        <f>'Users Retention'!AM30</f>
        <v>1576</v>
      </c>
      <c r="BO32">
        <f>'Users Retention'!AN30</f>
        <v>1550</v>
      </c>
      <c r="BP32">
        <f>'Users Retention'!AO30</f>
        <v>1525</v>
      </c>
      <c r="BQ32">
        <f>'Users Retention'!AP30</f>
        <v>1501</v>
      </c>
      <c r="BR32">
        <f>'Users Retention'!AQ30</f>
        <v>1478</v>
      </c>
      <c r="BS32">
        <f>'Users Retention'!AR30</f>
        <v>1456</v>
      </c>
      <c r="BT32">
        <f>'Users Retention'!AS30</f>
        <v>1435</v>
      </c>
      <c r="BU32">
        <f>'Users Retention'!AT30</f>
        <v>1414</v>
      </c>
      <c r="BV32">
        <f>'Users Retention'!AU30</f>
        <v>1394</v>
      </c>
      <c r="BW32">
        <f>'Users Retention'!AV30</f>
        <v>1375</v>
      </c>
      <c r="BX32">
        <f>'Users Retention'!AW30</f>
        <v>1356</v>
      </c>
      <c r="BY32">
        <f>'Users Retention'!AX30</f>
        <v>1338</v>
      </c>
      <c r="BZ32">
        <f>'Users Retention'!AY30</f>
        <v>1320</v>
      </c>
      <c r="CA32">
        <f>'Users Retention'!AZ30</f>
        <v>1303</v>
      </c>
      <c r="CB32">
        <f>'Users Retention'!BA30</f>
        <v>1287</v>
      </c>
      <c r="CC32">
        <f>'Users Retention'!BB30</f>
        <v>1271</v>
      </c>
      <c r="CD32">
        <f>'Users Retention'!BC30</f>
        <v>1256</v>
      </c>
      <c r="CE32">
        <f>'Users Retention'!BD30</f>
        <v>1241</v>
      </c>
      <c r="CF32">
        <f>'Users Retention'!BE30</f>
        <v>1227</v>
      </c>
      <c r="CG32">
        <f>'Users Retention'!BF30</f>
        <v>1213</v>
      </c>
      <c r="CH32">
        <f>'Users Retention'!BG30</f>
        <v>1199</v>
      </c>
      <c r="CI32">
        <f>'Users Retention'!BH30</f>
        <v>1186</v>
      </c>
      <c r="CJ32">
        <f>'Users Retention'!BI30</f>
        <v>1173</v>
      </c>
      <c r="CK32">
        <f>'Users Retention'!BJ30</f>
        <v>1161</v>
      </c>
      <c r="CL32">
        <f>'Users Retention'!BK30</f>
        <v>1149</v>
      </c>
      <c r="CM32">
        <f>'Users Retention'!BL30</f>
        <v>1137</v>
      </c>
      <c r="CN32">
        <f>'Users Retention'!BM30</f>
        <v>1126</v>
      </c>
      <c r="CO32">
        <f>'Users Retention'!BN30</f>
        <v>1115</v>
      </c>
      <c r="CP32">
        <f>'Users Retention'!BO30</f>
        <v>1104</v>
      </c>
      <c r="CQ32">
        <f>'Users Retention'!BP30</f>
        <v>1094</v>
      </c>
      <c r="CR32">
        <f>'Users Retention'!BQ30</f>
        <v>1084</v>
      </c>
      <c r="CS32">
        <f>'Users Retention'!BR30</f>
        <v>1074</v>
      </c>
      <c r="CT32">
        <f>'Users Retention'!BS30</f>
        <v>1064</v>
      </c>
      <c r="CU32">
        <f>'Users Retention'!BT30</f>
        <v>1055</v>
      </c>
      <c r="CV32">
        <f>'Users Retention'!BU30</f>
        <v>1046</v>
      </c>
      <c r="CW32">
        <f>'Users Retention'!BV30</f>
        <v>1037</v>
      </c>
    </row>
    <row r="33">
      <c r="A33" s="4">
        <v>30.0</v>
      </c>
      <c r="R33" t="str">
        <f t="shared" ref="R33:AD33" si="28">Q32</f>
        <v/>
      </c>
      <c r="S33" t="str">
        <f t="shared" si="28"/>
        <v/>
      </c>
      <c r="T33" t="str">
        <f t="shared" si="28"/>
        <v/>
      </c>
      <c r="U33" t="str">
        <f t="shared" si="28"/>
        <v/>
      </c>
      <c r="V33" t="str">
        <f t="shared" si="28"/>
        <v/>
      </c>
      <c r="W33" t="str">
        <f t="shared" si="28"/>
        <v/>
      </c>
      <c r="X33" t="str">
        <f t="shared" si="28"/>
        <v/>
      </c>
      <c r="Y33" t="str">
        <f t="shared" si="28"/>
        <v/>
      </c>
      <c r="Z33" t="str">
        <f t="shared" si="28"/>
        <v/>
      </c>
      <c r="AA33" t="str">
        <f t="shared" si="28"/>
        <v/>
      </c>
      <c r="AB33" t="str">
        <f t="shared" si="28"/>
        <v/>
      </c>
      <c r="AC33" t="str">
        <f t="shared" si="28"/>
        <v/>
      </c>
      <c r="AD33" t="str">
        <f t="shared" si="28"/>
        <v/>
      </c>
      <c r="AE33">
        <f>'Users Retention'!C31</f>
        <v>3936</v>
      </c>
      <c r="AF33">
        <f>'Users Retention'!D31</f>
        <v>3936</v>
      </c>
      <c r="AG33">
        <f>'Users Retention'!E31</f>
        <v>3787</v>
      </c>
      <c r="AH33">
        <f>'Users Retention'!F31</f>
        <v>3632</v>
      </c>
      <c r="AI33">
        <f>'Users Retention'!G31</f>
        <v>3474</v>
      </c>
      <c r="AJ33">
        <f>'Users Retention'!H31</f>
        <v>3438</v>
      </c>
      <c r="AK33">
        <f>'Users Retention'!I31</f>
        <v>3363</v>
      </c>
      <c r="AL33">
        <f>'Users Retention'!J31</f>
        <v>3206</v>
      </c>
      <c r="AM33">
        <f>'Users Retention'!K31</f>
        <v>3113</v>
      </c>
      <c r="AN33">
        <f>'Users Retention'!L31</f>
        <v>3033</v>
      </c>
      <c r="AO33">
        <f>'Users Retention'!M31</f>
        <v>2944</v>
      </c>
      <c r="AP33">
        <f>'Users Retention'!N31</f>
        <v>2853</v>
      </c>
      <c r="AQ33">
        <f>'Users Retention'!O31</f>
        <v>2775</v>
      </c>
      <c r="AR33">
        <f>'Users Retention'!P31</f>
        <v>2700</v>
      </c>
      <c r="AS33">
        <f>'Users Retention'!Q31</f>
        <v>2626</v>
      </c>
      <c r="AT33">
        <f>'Users Retention'!R31</f>
        <v>2556</v>
      </c>
      <c r="AU33">
        <f>'Users Retention'!S31</f>
        <v>2490</v>
      </c>
      <c r="AV33">
        <f>'Users Retention'!T31</f>
        <v>2427</v>
      </c>
      <c r="AW33">
        <f>'Users Retention'!U31</f>
        <v>2366</v>
      </c>
      <c r="AX33">
        <f>'Users Retention'!V31</f>
        <v>2308</v>
      </c>
      <c r="AY33">
        <f>'Users Retention'!W31</f>
        <v>2253</v>
      </c>
      <c r="AZ33">
        <f>'Users Retention'!X31</f>
        <v>2200</v>
      </c>
      <c r="BA33">
        <f>'Users Retention'!Y31</f>
        <v>2149</v>
      </c>
      <c r="BB33">
        <f>'Users Retention'!Z31</f>
        <v>2101</v>
      </c>
      <c r="BC33">
        <f>'Users Retention'!AA31</f>
        <v>2055</v>
      </c>
      <c r="BD33">
        <f>'Users Retention'!AB31</f>
        <v>2010</v>
      </c>
      <c r="BE33">
        <f>'Users Retention'!AC31</f>
        <v>1967</v>
      </c>
      <c r="BF33">
        <f>'Users Retention'!AD31</f>
        <v>1926</v>
      </c>
      <c r="BG33">
        <f>'Users Retention'!AE31</f>
        <v>1887</v>
      </c>
      <c r="BH33">
        <f>'Users Retention'!AF31</f>
        <v>1849</v>
      </c>
      <c r="BI33">
        <f>'Users Retention'!AG31</f>
        <v>1813</v>
      </c>
      <c r="BJ33">
        <f>'Users Retention'!AH31</f>
        <v>1778</v>
      </c>
      <c r="BK33">
        <f>'Users Retention'!AI31</f>
        <v>1744</v>
      </c>
      <c r="BL33">
        <f>'Users Retention'!AJ31</f>
        <v>1712</v>
      </c>
      <c r="BM33">
        <f>'Users Retention'!AK31</f>
        <v>1681</v>
      </c>
      <c r="BN33">
        <f>'Users Retention'!AL31</f>
        <v>1651</v>
      </c>
      <c r="BO33">
        <f>'Users Retention'!AM31</f>
        <v>1622</v>
      </c>
      <c r="BP33">
        <f>'Users Retention'!AN31</f>
        <v>1594</v>
      </c>
      <c r="BQ33">
        <f>'Users Retention'!AO31</f>
        <v>1567</v>
      </c>
      <c r="BR33">
        <f>'Users Retention'!AP31</f>
        <v>1541</v>
      </c>
      <c r="BS33">
        <f>'Users Retention'!AQ31</f>
        <v>1516</v>
      </c>
      <c r="BT33">
        <f>'Users Retention'!AR31</f>
        <v>1492</v>
      </c>
      <c r="BU33">
        <f>'Users Retention'!AS31</f>
        <v>1469</v>
      </c>
      <c r="BV33">
        <f>'Users Retention'!AT31</f>
        <v>1447</v>
      </c>
      <c r="BW33">
        <f>'Users Retention'!AU31</f>
        <v>1425</v>
      </c>
      <c r="BX33">
        <f>'Users Retention'!AV31</f>
        <v>1404</v>
      </c>
      <c r="BY33">
        <f>'Users Retention'!AW31</f>
        <v>1384</v>
      </c>
      <c r="BZ33">
        <f>'Users Retention'!AX31</f>
        <v>1365</v>
      </c>
      <c r="CA33">
        <f>'Users Retention'!AY31</f>
        <v>1346</v>
      </c>
      <c r="CB33">
        <f>'Users Retention'!AZ31</f>
        <v>1328</v>
      </c>
      <c r="CC33">
        <f>'Users Retention'!BA31</f>
        <v>1310</v>
      </c>
      <c r="CD33">
        <f>'Users Retention'!BB31</f>
        <v>1293</v>
      </c>
      <c r="CE33">
        <f>'Users Retention'!BC31</f>
        <v>1277</v>
      </c>
      <c r="CF33">
        <f>'Users Retention'!BD31</f>
        <v>1261</v>
      </c>
      <c r="CG33">
        <f>'Users Retention'!BE31</f>
        <v>1246</v>
      </c>
      <c r="CH33">
        <f>'Users Retention'!BF31</f>
        <v>1231</v>
      </c>
      <c r="CI33">
        <f>'Users Retention'!BG31</f>
        <v>1216</v>
      </c>
      <c r="CJ33">
        <f>'Users Retention'!BH31</f>
        <v>1202</v>
      </c>
      <c r="CK33">
        <f>'Users Retention'!BI31</f>
        <v>1188</v>
      </c>
      <c r="CL33">
        <f>'Users Retention'!BJ31</f>
        <v>1175</v>
      </c>
      <c r="CM33">
        <f>'Users Retention'!BK31</f>
        <v>1162</v>
      </c>
      <c r="CN33">
        <f>'Users Retention'!BL31</f>
        <v>1150</v>
      </c>
      <c r="CO33">
        <f>'Users Retention'!BM31</f>
        <v>1138</v>
      </c>
      <c r="CP33">
        <f>'Users Retention'!BN31</f>
        <v>1126</v>
      </c>
      <c r="CQ33">
        <f>'Users Retention'!BO31</f>
        <v>1115</v>
      </c>
      <c r="CR33">
        <f>'Users Retention'!BP31</f>
        <v>1104</v>
      </c>
      <c r="CS33">
        <f>'Users Retention'!BQ31</f>
        <v>1093</v>
      </c>
      <c r="CT33">
        <f>'Users Retention'!BR31</f>
        <v>1083</v>
      </c>
      <c r="CU33">
        <f>'Users Retention'!BS31</f>
        <v>1073</v>
      </c>
      <c r="CV33">
        <f>'Users Retention'!BT31</f>
        <v>1063</v>
      </c>
      <c r="CW33">
        <f>'Users Retention'!BU31</f>
        <v>1053</v>
      </c>
    </row>
    <row r="34">
      <c r="A34" s="4">
        <v>31.0</v>
      </c>
      <c r="R34" t="str">
        <f t="shared" ref="R34:AE34" si="29">Q33</f>
        <v/>
      </c>
      <c r="S34" t="str">
        <f t="shared" si="29"/>
        <v/>
      </c>
      <c r="T34" t="str">
        <f t="shared" si="29"/>
        <v/>
      </c>
      <c r="U34" t="str">
        <f t="shared" si="29"/>
        <v/>
      </c>
      <c r="V34" t="str">
        <f t="shared" si="29"/>
        <v/>
      </c>
      <c r="W34" t="str">
        <f t="shared" si="29"/>
        <v/>
      </c>
      <c r="X34" t="str">
        <f t="shared" si="29"/>
        <v/>
      </c>
      <c r="Y34" t="str">
        <f t="shared" si="29"/>
        <v/>
      </c>
      <c r="Z34" t="str">
        <f t="shared" si="29"/>
        <v/>
      </c>
      <c r="AA34" t="str">
        <f t="shared" si="29"/>
        <v/>
      </c>
      <c r="AB34" t="str">
        <f t="shared" si="29"/>
        <v/>
      </c>
      <c r="AC34" t="str">
        <f t="shared" si="29"/>
        <v/>
      </c>
      <c r="AD34" t="str">
        <f t="shared" si="29"/>
        <v/>
      </c>
      <c r="AE34" t="str">
        <f t="shared" si="29"/>
        <v/>
      </c>
      <c r="AF34">
        <f>'Users Retention'!C32</f>
        <v>3861</v>
      </c>
      <c r="AG34">
        <f>'Users Retention'!D32</f>
        <v>3825</v>
      </c>
      <c r="AH34">
        <f>'Users Retention'!E32</f>
        <v>3585</v>
      </c>
      <c r="AI34">
        <f>'Users Retention'!F32</f>
        <v>3479</v>
      </c>
      <c r="AJ34">
        <f>'Users Retention'!G32</f>
        <v>3429</v>
      </c>
      <c r="AK34">
        <f>'Users Retention'!H32</f>
        <v>3329</v>
      </c>
      <c r="AL34">
        <f>'Users Retention'!I32</f>
        <v>3279</v>
      </c>
      <c r="AM34">
        <f>'Users Retention'!J32</f>
        <v>3279</v>
      </c>
      <c r="AN34">
        <f>'Users Retention'!K32</f>
        <v>3233</v>
      </c>
      <c r="AO34">
        <f>'Users Retention'!L32</f>
        <v>3188</v>
      </c>
      <c r="AP34">
        <f>'Users Retention'!M32</f>
        <v>3155</v>
      </c>
      <c r="AQ34">
        <f>'Users Retention'!N32</f>
        <v>3126</v>
      </c>
      <c r="AR34">
        <f>'Users Retention'!O32</f>
        <v>3091</v>
      </c>
      <c r="AS34">
        <f>'Users Retention'!P32</f>
        <v>3058</v>
      </c>
      <c r="AT34">
        <f>'Users Retention'!Q32</f>
        <v>3028</v>
      </c>
      <c r="AU34">
        <f>'Users Retention'!R32</f>
        <v>2999</v>
      </c>
      <c r="AV34">
        <f>'Users Retention'!S32</f>
        <v>2970</v>
      </c>
      <c r="AW34">
        <f>'Users Retention'!T32</f>
        <v>2942</v>
      </c>
      <c r="AX34">
        <f>'Users Retention'!U32</f>
        <v>2915</v>
      </c>
      <c r="AY34">
        <f>'Users Retention'!V32</f>
        <v>2889</v>
      </c>
      <c r="AZ34">
        <f>'Users Retention'!W32</f>
        <v>2863</v>
      </c>
      <c r="BA34">
        <f>'Users Retention'!X32</f>
        <v>2838</v>
      </c>
      <c r="BB34">
        <f>'Users Retention'!Y32</f>
        <v>2814</v>
      </c>
      <c r="BC34">
        <f>'Users Retention'!Z32</f>
        <v>2790</v>
      </c>
      <c r="BD34">
        <f>'Users Retention'!AA32</f>
        <v>2767</v>
      </c>
      <c r="BE34">
        <f>'Users Retention'!AB32</f>
        <v>2745</v>
      </c>
      <c r="BF34">
        <f>'Users Retention'!AC32</f>
        <v>2723</v>
      </c>
      <c r="BG34">
        <f>'Users Retention'!AD32</f>
        <v>2702</v>
      </c>
      <c r="BH34">
        <f>'Users Retention'!AE32</f>
        <v>2681</v>
      </c>
      <c r="BI34">
        <f>'Users Retention'!AF32</f>
        <v>2661</v>
      </c>
      <c r="BJ34">
        <f>'Users Retention'!AG32</f>
        <v>2642</v>
      </c>
      <c r="BK34">
        <f>'Users Retention'!AH32</f>
        <v>2623</v>
      </c>
      <c r="BL34">
        <f>'Users Retention'!AI32</f>
        <v>2605</v>
      </c>
      <c r="BM34">
        <f>'Users Retention'!AJ32</f>
        <v>2587</v>
      </c>
      <c r="BN34">
        <f>'Users Retention'!AK32</f>
        <v>2570</v>
      </c>
      <c r="BO34">
        <f>'Users Retention'!AL32</f>
        <v>2553</v>
      </c>
      <c r="BP34">
        <f>'Users Retention'!AM32</f>
        <v>2536</v>
      </c>
      <c r="BQ34">
        <f>'Users Retention'!AN32</f>
        <v>2520</v>
      </c>
      <c r="BR34">
        <f>'Users Retention'!AO32</f>
        <v>2504</v>
      </c>
      <c r="BS34">
        <f>'Users Retention'!AP32</f>
        <v>2489</v>
      </c>
      <c r="BT34">
        <f>'Users Retention'!AQ32</f>
        <v>2474</v>
      </c>
      <c r="BU34">
        <f>'Users Retention'!AR32</f>
        <v>2459</v>
      </c>
      <c r="BV34">
        <f>'Users Retention'!AS32</f>
        <v>2445</v>
      </c>
      <c r="BW34">
        <f>'Users Retention'!AT32</f>
        <v>2431</v>
      </c>
      <c r="BX34">
        <f>'Users Retention'!AU32</f>
        <v>2418</v>
      </c>
      <c r="BY34">
        <f>'Users Retention'!AV32</f>
        <v>2405</v>
      </c>
      <c r="BZ34">
        <f>'Users Retention'!AW32</f>
        <v>2392</v>
      </c>
      <c r="CA34">
        <f>'Users Retention'!AX32</f>
        <v>2379</v>
      </c>
      <c r="CB34">
        <f>'Users Retention'!AY32</f>
        <v>2367</v>
      </c>
      <c r="CC34">
        <f>'Users Retention'!AZ32</f>
        <v>2355</v>
      </c>
      <c r="CD34">
        <f>'Users Retention'!BA32</f>
        <v>2343</v>
      </c>
      <c r="CE34">
        <f>'Users Retention'!BB32</f>
        <v>2332</v>
      </c>
      <c r="CF34">
        <f>'Users Retention'!BC32</f>
        <v>2321</v>
      </c>
      <c r="CG34">
        <f>'Users Retention'!BD32</f>
        <v>2310</v>
      </c>
      <c r="CH34">
        <f>'Users Retention'!BE32</f>
        <v>2299</v>
      </c>
      <c r="CI34">
        <f>'Users Retention'!BF32</f>
        <v>2289</v>
      </c>
      <c r="CJ34">
        <f>'Users Retention'!BG32</f>
        <v>2279</v>
      </c>
      <c r="CK34">
        <f>'Users Retention'!BH32</f>
        <v>2269</v>
      </c>
      <c r="CL34">
        <f>'Users Retention'!BI32</f>
        <v>2259</v>
      </c>
      <c r="CM34">
        <f>'Users Retention'!BJ32</f>
        <v>2250</v>
      </c>
      <c r="CN34">
        <f>'Users Retention'!BK32</f>
        <v>2241</v>
      </c>
      <c r="CO34">
        <f>'Users Retention'!BL32</f>
        <v>2232</v>
      </c>
      <c r="CP34">
        <f>'Users Retention'!BM32</f>
        <v>2223</v>
      </c>
      <c r="CQ34">
        <f>'Users Retention'!BN32</f>
        <v>2214</v>
      </c>
      <c r="CR34">
        <f>'Users Retention'!BO32</f>
        <v>2206</v>
      </c>
      <c r="CS34">
        <f>'Users Retention'!BP32</f>
        <v>2198</v>
      </c>
      <c r="CT34">
        <f>'Users Retention'!BQ32</f>
        <v>2190</v>
      </c>
      <c r="CU34">
        <f>'Users Retention'!BR32</f>
        <v>2182</v>
      </c>
      <c r="CV34">
        <f>'Users Retention'!BS32</f>
        <v>2174</v>
      </c>
      <c r="CW34">
        <f>'Users Retention'!BT32</f>
        <v>2167</v>
      </c>
    </row>
    <row r="35">
      <c r="A35" s="4">
        <v>32.0</v>
      </c>
      <c r="R35" t="str">
        <f t="shared" ref="R35:AF35" si="30">Q34</f>
        <v/>
      </c>
      <c r="S35" t="str">
        <f t="shared" si="30"/>
        <v/>
      </c>
      <c r="T35" t="str">
        <f t="shared" si="30"/>
        <v/>
      </c>
      <c r="U35" t="str">
        <f t="shared" si="30"/>
        <v/>
      </c>
      <c r="V35" t="str">
        <f t="shared" si="30"/>
        <v/>
      </c>
      <c r="W35" t="str">
        <f t="shared" si="30"/>
        <v/>
      </c>
      <c r="X35" t="str">
        <f t="shared" si="30"/>
        <v/>
      </c>
      <c r="Y35" t="str">
        <f t="shared" si="30"/>
        <v/>
      </c>
      <c r="Z35" t="str">
        <f t="shared" si="30"/>
        <v/>
      </c>
      <c r="AA35" t="str">
        <f t="shared" si="30"/>
        <v/>
      </c>
      <c r="AB35" t="str">
        <f t="shared" si="30"/>
        <v/>
      </c>
      <c r="AC35" t="str">
        <f t="shared" si="30"/>
        <v/>
      </c>
      <c r="AD35" t="str">
        <f t="shared" si="30"/>
        <v/>
      </c>
      <c r="AE35" t="str">
        <f t="shared" si="30"/>
        <v/>
      </c>
      <c r="AF35" t="str">
        <f t="shared" si="30"/>
        <v/>
      </c>
      <c r="AG35">
        <f>'Users Retention'!C33</f>
        <v>3960</v>
      </c>
      <c r="AH35">
        <f>'Users Retention'!D33</f>
        <v>3890</v>
      </c>
      <c r="AI35">
        <f>'Users Retention'!E33</f>
        <v>3794</v>
      </c>
      <c r="AJ35">
        <f>'Users Retention'!F33</f>
        <v>3540</v>
      </c>
      <c r="AK35">
        <f>'Users Retention'!G33</f>
        <v>3494</v>
      </c>
      <c r="AL35">
        <f>'Users Retention'!H33</f>
        <v>3448</v>
      </c>
      <c r="AM35">
        <f>'Users Retention'!I33</f>
        <v>3311</v>
      </c>
      <c r="AN35">
        <f>'Users Retention'!J33</f>
        <v>3265</v>
      </c>
      <c r="AO35">
        <f>'Users Retention'!K33</f>
        <v>3203</v>
      </c>
      <c r="AP35">
        <f>'Users Retention'!L33</f>
        <v>3138</v>
      </c>
      <c r="AQ35">
        <f>'Users Retention'!M33</f>
        <v>3069</v>
      </c>
      <c r="AR35">
        <f>'Users Retention'!N33</f>
        <v>3014</v>
      </c>
      <c r="AS35">
        <f>'Users Retention'!O33</f>
        <v>2957</v>
      </c>
      <c r="AT35">
        <f>'Users Retention'!P33</f>
        <v>2901</v>
      </c>
      <c r="AU35">
        <f>'Users Retention'!Q33</f>
        <v>2848</v>
      </c>
      <c r="AV35">
        <f>'Users Retention'!R33</f>
        <v>2798</v>
      </c>
      <c r="AW35">
        <f>'Users Retention'!S33</f>
        <v>2749</v>
      </c>
      <c r="AX35">
        <f>'Users Retention'!T33</f>
        <v>2702</v>
      </c>
      <c r="AY35">
        <f>'Users Retention'!U33</f>
        <v>2657</v>
      </c>
      <c r="AZ35">
        <f>'Users Retention'!V33</f>
        <v>2613</v>
      </c>
      <c r="BA35">
        <f>'Users Retention'!W33</f>
        <v>2571</v>
      </c>
      <c r="BB35">
        <f>'Users Retention'!X33</f>
        <v>2530</v>
      </c>
      <c r="BC35">
        <f>'Users Retention'!Y33</f>
        <v>2491</v>
      </c>
      <c r="BD35">
        <f>'Users Retention'!Z33</f>
        <v>2453</v>
      </c>
      <c r="BE35">
        <f>'Users Retention'!AA33</f>
        <v>2416</v>
      </c>
      <c r="BF35">
        <f>'Users Retention'!AB33</f>
        <v>2381</v>
      </c>
      <c r="BG35">
        <f>'Users Retention'!AC33</f>
        <v>2347</v>
      </c>
      <c r="BH35">
        <f>'Users Retention'!AD33</f>
        <v>2314</v>
      </c>
      <c r="BI35">
        <f>'Users Retention'!AE33</f>
        <v>2282</v>
      </c>
      <c r="BJ35">
        <f>'Users Retention'!AF33</f>
        <v>2251</v>
      </c>
      <c r="BK35">
        <f>'Users Retention'!AG33</f>
        <v>2221</v>
      </c>
      <c r="BL35">
        <f>'Users Retention'!AH33</f>
        <v>2192</v>
      </c>
      <c r="BM35">
        <f>'Users Retention'!AI33</f>
        <v>2164</v>
      </c>
      <c r="BN35">
        <f>'Users Retention'!AJ33</f>
        <v>2137</v>
      </c>
      <c r="BO35">
        <f>'Users Retention'!AK33</f>
        <v>2111</v>
      </c>
      <c r="BP35">
        <f>'Users Retention'!AL33</f>
        <v>2086</v>
      </c>
      <c r="BQ35">
        <f>'Users Retention'!AM33</f>
        <v>2062</v>
      </c>
      <c r="BR35">
        <f>'Users Retention'!AN33</f>
        <v>2038</v>
      </c>
      <c r="BS35">
        <f>'Users Retention'!AO33</f>
        <v>2015</v>
      </c>
      <c r="BT35">
        <f>'Users Retention'!AP33</f>
        <v>1993</v>
      </c>
      <c r="BU35">
        <f>'Users Retention'!AQ33</f>
        <v>1971</v>
      </c>
      <c r="BV35">
        <f>'Users Retention'!AR33</f>
        <v>1950</v>
      </c>
      <c r="BW35">
        <f>'Users Retention'!AS33</f>
        <v>1930</v>
      </c>
      <c r="BX35">
        <f>'Users Retention'!AT33</f>
        <v>1910</v>
      </c>
      <c r="BY35">
        <f>'Users Retention'!AU33</f>
        <v>1891</v>
      </c>
      <c r="BZ35">
        <f>'Users Retention'!AV33</f>
        <v>1872</v>
      </c>
      <c r="CA35">
        <f>'Users Retention'!AW33</f>
        <v>1854</v>
      </c>
      <c r="CB35">
        <f>'Users Retention'!AX33</f>
        <v>1836</v>
      </c>
      <c r="CC35">
        <f>'Users Retention'!AY33</f>
        <v>1819</v>
      </c>
      <c r="CD35">
        <f>'Users Retention'!AZ33</f>
        <v>1802</v>
      </c>
      <c r="CE35">
        <f>'Users Retention'!BA33</f>
        <v>1786</v>
      </c>
      <c r="CF35">
        <f>'Users Retention'!BB33</f>
        <v>1770</v>
      </c>
      <c r="CG35">
        <f>'Users Retention'!BC33</f>
        <v>1755</v>
      </c>
      <c r="CH35">
        <f>'Users Retention'!BD33</f>
        <v>1740</v>
      </c>
      <c r="CI35">
        <f>'Users Retention'!BE33</f>
        <v>1726</v>
      </c>
      <c r="CJ35">
        <f>'Users Retention'!BF33</f>
        <v>1712</v>
      </c>
      <c r="CK35">
        <f>'Users Retention'!BG33</f>
        <v>1698</v>
      </c>
      <c r="CL35">
        <f>'Users Retention'!BH33</f>
        <v>1685</v>
      </c>
      <c r="CM35">
        <f>'Users Retention'!BI33</f>
        <v>1672</v>
      </c>
      <c r="CN35">
        <f>'Users Retention'!BJ33</f>
        <v>1659</v>
      </c>
      <c r="CO35">
        <f>'Users Retention'!BK33</f>
        <v>1647</v>
      </c>
      <c r="CP35">
        <f>'Users Retention'!BL33</f>
        <v>1635</v>
      </c>
      <c r="CQ35">
        <f>'Users Retention'!BM33</f>
        <v>1623</v>
      </c>
      <c r="CR35">
        <f>'Users Retention'!BN33</f>
        <v>1612</v>
      </c>
      <c r="CS35">
        <f>'Users Retention'!BO33</f>
        <v>1601</v>
      </c>
      <c r="CT35">
        <f>'Users Retention'!BP33</f>
        <v>1590</v>
      </c>
      <c r="CU35">
        <f>'Users Retention'!BQ33</f>
        <v>1580</v>
      </c>
      <c r="CV35">
        <f>'Users Retention'!BR33</f>
        <v>1570</v>
      </c>
      <c r="CW35">
        <f>'Users Retention'!BS33</f>
        <v>1560</v>
      </c>
    </row>
    <row r="36">
      <c r="A36" s="4">
        <v>33.0</v>
      </c>
      <c r="R36" t="str">
        <f t="shared" ref="R36:AG36" si="31">Q35</f>
        <v/>
      </c>
      <c r="S36" t="str">
        <f t="shared" si="31"/>
        <v/>
      </c>
      <c r="T36" t="str">
        <f t="shared" si="31"/>
        <v/>
      </c>
      <c r="U36" t="str">
        <f t="shared" si="31"/>
        <v/>
      </c>
      <c r="V36" t="str">
        <f t="shared" si="31"/>
        <v/>
      </c>
      <c r="W36" t="str">
        <f t="shared" si="31"/>
        <v/>
      </c>
      <c r="X36" t="str">
        <f t="shared" si="31"/>
        <v/>
      </c>
      <c r="Y36" t="str">
        <f t="shared" si="31"/>
        <v/>
      </c>
      <c r="Z36" t="str">
        <f t="shared" si="31"/>
        <v/>
      </c>
      <c r="AA36" t="str">
        <f t="shared" si="31"/>
        <v/>
      </c>
      <c r="AB36" t="str">
        <f t="shared" si="31"/>
        <v/>
      </c>
      <c r="AC36" t="str">
        <f t="shared" si="31"/>
        <v/>
      </c>
      <c r="AD36" t="str">
        <f t="shared" si="31"/>
        <v/>
      </c>
      <c r="AE36" t="str">
        <f t="shared" si="31"/>
        <v/>
      </c>
      <c r="AF36" t="str">
        <f t="shared" si="31"/>
        <v/>
      </c>
      <c r="AG36" t="str">
        <f t="shared" si="31"/>
        <v/>
      </c>
      <c r="AH36">
        <f>'Users Retention'!C34</f>
        <v>3884</v>
      </c>
      <c r="AI36">
        <f>'Users Retention'!D34</f>
        <v>3701</v>
      </c>
      <c r="AJ36">
        <f>'Users Retention'!E34</f>
        <v>3500</v>
      </c>
      <c r="AK36">
        <f>'Users Retention'!F34</f>
        <v>3382</v>
      </c>
      <c r="AL36">
        <f>'Users Retention'!G34</f>
        <v>3309</v>
      </c>
      <c r="AM36">
        <f>'Users Retention'!H34</f>
        <v>3237</v>
      </c>
      <c r="AN36">
        <f>'Users Retention'!I34</f>
        <v>3093</v>
      </c>
      <c r="AO36">
        <f>'Users Retention'!J34</f>
        <v>2949</v>
      </c>
      <c r="AP36">
        <f>'Users Retention'!K34</f>
        <v>2855</v>
      </c>
      <c r="AQ36">
        <f>'Users Retention'!L34</f>
        <v>2757</v>
      </c>
      <c r="AR36">
        <f>'Users Retention'!M34</f>
        <v>2654</v>
      </c>
      <c r="AS36">
        <f>'Users Retention'!N34</f>
        <v>2559</v>
      </c>
      <c r="AT36">
        <f>'Users Retention'!O34</f>
        <v>2474</v>
      </c>
      <c r="AU36">
        <f>'Users Retention'!P34</f>
        <v>2391</v>
      </c>
      <c r="AV36">
        <f>'Users Retention'!Q34</f>
        <v>2311</v>
      </c>
      <c r="AW36">
        <f>'Users Retention'!R34</f>
        <v>2236</v>
      </c>
      <c r="AX36">
        <f>'Users Retention'!S34</f>
        <v>2166</v>
      </c>
      <c r="AY36">
        <f>'Users Retention'!T34</f>
        <v>2099</v>
      </c>
      <c r="AZ36">
        <f>'Users Retention'!U34</f>
        <v>2035</v>
      </c>
      <c r="BA36">
        <f>'Users Retention'!V34</f>
        <v>1974</v>
      </c>
      <c r="BB36">
        <f>'Users Retention'!W34</f>
        <v>1916</v>
      </c>
      <c r="BC36">
        <f>'Users Retention'!X34</f>
        <v>1861</v>
      </c>
      <c r="BD36">
        <f>'Users Retention'!Y34</f>
        <v>1809</v>
      </c>
      <c r="BE36">
        <f>'Users Retention'!Z34</f>
        <v>1759</v>
      </c>
      <c r="BF36">
        <f>'Users Retention'!AA34</f>
        <v>1712</v>
      </c>
      <c r="BG36">
        <f>'Users Retention'!AB34</f>
        <v>1667</v>
      </c>
      <c r="BH36">
        <f>'Users Retention'!AC34</f>
        <v>1624</v>
      </c>
      <c r="BI36">
        <f>'Users Retention'!AD34</f>
        <v>1583</v>
      </c>
      <c r="BJ36">
        <f>'Users Retention'!AE34</f>
        <v>1544</v>
      </c>
      <c r="BK36">
        <f>'Users Retention'!AF34</f>
        <v>1506</v>
      </c>
      <c r="BL36">
        <f>'Users Retention'!AG34</f>
        <v>1470</v>
      </c>
      <c r="BM36">
        <f>'Users Retention'!AH34</f>
        <v>1436</v>
      </c>
      <c r="BN36">
        <f>'Users Retention'!AI34</f>
        <v>1403</v>
      </c>
      <c r="BO36">
        <f>'Users Retention'!AJ34</f>
        <v>1371</v>
      </c>
      <c r="BP36">
        <f>'Users Retention'!AK34</f>
        <v>1341</v>
      </c>
      <c r="BQ36">
        <f>'Users Retention'!AL34</f>
        <v>1312</v>
      </c>
      <c r="BR36">
        <f>'Users Retention'!AM34</f>
        <v>1284</v>
      </c>
      <c r="BS36">
        <f>'Users Retention'!AN34</f>
        <v>1257</v>
      </c>
      <c r="BT36">
        <f>'Users Retention'!AO34</f>
        <v>1231</v>
      </c>
      <c r="BU36">
        <f>'Users Retention'!AP34</f>
        <v>1206</v>
      </c>
      <c r="BV36">
        <f>'Users Retention'!AQ34</f>
        <v>1182</v>
      </c>
      <c r="BW36">
        <f>'Users Retention'!AR34</f>
        <v>1159</v>
      </c>
      <c r="BX36">
        <f>'Users Retention'!AS34</f>
        <v>1137</v>
      </c>
      <c r="BY36">
        <f>'Users Retention'!AT34</f>
        <v>1116</v>
      </c>
      <c r="BZ36">
        <f>'Users Retention'!AU34</f>
        <v>1096</v>
      </c>
      <c r="CA36">
        <f>'Users Retention'!AV34</f>
        <v>1076</v>
      </c>
      <c r="CB36">
        <f>'Users Retention'!AW34</f>
        <v>1057</v>
      </c>
      <c r="CC36">
        <f>'Users Retention'!AX34</f>
        <v>1039</v>
      </c>
      <c r="CD36">
        <f>'Users Retention'!AY34</f>
        <v>1022</v>
      </c>
      <c r="CE36">
        <f>'Users Retention'!AZ34</f>
        <v>1005</v>
      </c>
      <c r="CF36">
        <f>'Users Retention'!BA34</f>
        <v>989</v>
      </c>
      <c r="CG36">
        <f>'Users Retention'!BB34</f>
        <v>973</v>
      </c>
      <c r="CH36">
        <f>'Users Retention'!BC34</f>
        <v>958</v>
      </c>
      <c r="CI36">
        <f>'Users Retention'!BD34</f>
        <v>943</v>
      </c>
      <c r="CJ36">
        <f>'Users Retention'!BE34</f>
        <v>929</v>
      </c>
      <c r="CK36">
        <f>'Users Retention'!BF34</f>
        <v>915</v>
      </c>
      <c r="CL36">
        <f>'Users Retention'!BG34</f>
        <v>902</v>
      </c>
      <c r="CM36">
        <f>'Users Retention'!BH34</f>
        <v>889</v>
      </c>
      <c r="CN36">
        <f>'Users Retention'!BI34</f>
        <v>877</v>
      </c>
      <c r="CO36">
        <f>'Users Retention'!BJ34</f>
        <v>865</v>
      </c>
      <c r="CP36">
        <f>'Users Retention'!BK34</f>
        <v>853</v>
      </c>
      <c r="CQ36">
        <f>'Users Retention'!BL34</f>
        <v>842</v>
      </c>
      <c r="CR36">
        <f>'Users Retention'!BM34</f>
        <v>831</v>
      </c>
      <c r="CS36">
        <f>'Users Retention'!BN34</f>
        <v>821</v>
      </c>
      <c r="CT36">
        <f>'Users Retention'!BO34</f>
        <v>811</v>
      </c>
      <c r="CU36">
        <f>'Users Retention'!BP34</f>
        <v>801</v>
      </c>
      <c r="CV36">
        <f>'Users Retention'!BQ34</f>
        <v>791</v>
      </c>
      <c r="CW36">
        <f>'Users Retention'!BR34</f>
        <v>782</v>
      </c>
    </row>
    <row r="37">
      <c r="A37" s="4">
        <v>34.0</v>
      </c>
      <c r="R37" t="str">
        <f t="shared" ref="R37:AH37" si="32">Q36</f>
        <v/>
      </c>
      <c r="S37" t="str">
        <f t="shared" si="32"/>
        <v/>
      </c>
      <c r="T37" t="str">
        <f t="shared" si="32"/>
        <v/>
      </c>
      <c r="U37" t="str">
        <f t="shared" si="32"/>
        <v/>
      </c>
      <c r="V37" t="str">
        <f t="shared" si="32"/>
        <v/>
      </c>
      <c r="W37" t="str">
        <f t="shared" si="32"/>
        <v/>
      </c>
      <c r="X37" t="str">
        <f t="shared" si="32"/>
        <v/>
      </c>
      <c r="Y37" t="str">
        <f t="shared" si="32"/>
        <v/>
      </c>
      <c r="Z37" t="str">
        <f t="shared" si="32"/>
        <v/>
      </c>
      <c r="AA37" t="str">
        <f t="shared" si="32"/>
        <v/>
      </c>
      <c r="AB37" t="str">
        <f t="shared" si="32"/>
        <v/>
      </c>
      <c r="AC37" t="str">
        <f t="shared" si="32"/>
        <v/>
      </c>
      <c r="AD37" t="str">
        <f t="shared" si="32"/>
        <v/>
      </c>
      <c r="AE37" t="str">
        <f t="shared" si="32"/>
        <v/>
      </c>
      <c r="AF37" t="str">
        <f t="shared" si="32"/>
        <v/>
      </c>
      <c r="AG37" t="str">
        <f t="shared" si="32"/>
        <v/>
      </c>
      <c r="AH37" t="str">
        <f t="shared" si="32"/>
        <v/>
      </c>
      <c r="AI37">
        <f>'Users Retention'!C35</f>
        <v>3851</v>
      </c>
      <c r="AJ37">
        <f>'Users Retention'!D35</f>
        <v>3652</v>
      </c>
      <c r="AK37">
        <f>'Users Retention'!E35</f>
        <v>3400</v>
      </c>
      <c r="AL37">
        <f>'Users Retention'!F35</f>
        <v>3288</v>
      </c>
      <c r="AM37">
        <f>'Users Retention'!G35</f>
        <v>3221</v>
      </c>
      <c r="AN37">
        <f>'Users Retention'!H35</f>
        <v>3055</v>
      </c>
      <c r="AO37">
        <f>'Users Retention'!I35</f>
        <v>2988</v>
      </c>
      <c r="AP37">
        <f>'Users Retention'!J35</f>
        <v>2988</v>
      </c>
      <c r="AQ37">
        <f>'Users Retention'!K35</f>
        <v>2921</v>
      </c>
      <c r="AR37">
        <f>'Users Retention'!L35</f>
        <v>2854</v>
      </c>
      <c r="AS37">
        <f>'Users Retention'!M35</f>
        <v>2808</v>
      </c>
      <c r="AT37">
        <f>'Users Retention'!N35</f>
        <v>2767</v>
      </c>
      <c r="AU37">
        <f>'Users Retention'!O35</f>
        <v>2717</v>
      </c>
      <c r="AV37">
        <f>'Users Retention'!P35</f>
        <v>2671</v>
      </c>
      <c r="AW37">
        <f>'Users Retention'!Q35</f>
        <v>2629</v>
      </c>
      <c r="AX37">
        <f>'Users Retention'!R35</f>
        <v>2588</v>
      </c>
      <c r="AY37">
        <f>'Users Retention'!S35</f>
        <v>2547</v>
      </c>
      <c r="AZ37">
        <f>'Users Retention'!T35</f>
        <v>2508</v>
      </c>
      <c r="BA37">
        <f>'Users Retention'!U35</f>
        <v>2471</v>
      </c>
      <c r="BB37">
        <f>'Users Retention'!V35</f>
        <v>2435</v>
      </c>
      <c r="BC37">
        <f>'Users Retention'!W35</f>
        <v>2400</v>
      </c>
      <c r="BD37">
        <f>'Users Retention'!X35</f>
        <v>2367</v>
      </c>
      <c r="BE37">
        <f>'Users Retention'!Y35</f>
        <v>2335</v>
      </c>
      <c r="BF37">
        <f>'Users Retention'!Z35</f>
        <v>2304</v>
      </c>
      <c r="BG37">
        <f>'Users Retention'!AA35</f>
        <v>2274</v>
      </c>
      <c r="BH37">
        <f>'Users Retention'!AB35</f>
        <v>2245</v>
      </c>
      <c r="BI37">
        <f>'Users Retention'!AC35</f>
        <v>2217</v>
      </c>
      <c r="BJ37">
        <f>'Users Retention'!AD35</f>
        <v>2190</v>
      </c>
      <c r="BK37">
        <f>'Users Retention'!AE35</f>
        <v>2163</v>
      </c>
      <c r="BL37">
        <f>'Users Retention'!AF35</f>
        <v>2137</v>
      </c>
      <c r="BM37">
        <f>'Users Retention'!AG35</f>
        <v>2112</v>
      </c>
      <c r="BN37">
        <f>'Users Retention'!AH35</f>
        <v>2088</v>
      </c>
      <c r="BO37">
        <f>'Users Retention'!AI35</f>
        <v>2065</v>
      </c>
      <c r="BP37">
        <f>'Users Retention'!AJ35</f>
        <v>2042</v>
      </c>
      <c r="BQ37">
        <f>'Users Retention'!AK35</f>
        <v>2020</v>
      </c>
      <c r="BR37">
        <f>'Users Retention'!AL35</f>
        <v>1999</v>
      </c>
      <c r="BS37">
        <f>'Users Retention'!AM35</f>
        <v>1978</v>
      </c>
      <c r="BT37">
        <f>'Users Retention'!AN35</f>
        <v>1958</v>
      </c>
      <c r="BU37">
        <f>'Users Retention'!AO35</f>
        <v>1938</v>
      </c>
      <c r="BV37">
        <f>'Users Retention'!AP35</f>
        <v>1919</v>
      </c>
      <c r="BW37">
        <f>'Users Retention'!AQ35</f>
        <v>1901</v>
      </c>
      <c r="BX37">
        <f>'Users Retention'!AR35</f>
        <v>1883</v>
      </c>
      <c r="BY37">
        <f>'Users Retention'!AS35</f>
        <v>1866</v>
      </c>
      <c r="BZ37">
        <f>'Users Retention'!AT35</f>
        <v>1849</v>
      </c>
      <c r="CA37">
        <f>'Users Retention'!AU35</f>
        <v>1833</v>
      </c>
      <c r="CB37">
        <f>'Users Retention'!AV35</f>
        <v>1817</v>
      </c>
      <c r="CC37">
        <f>'Users Retention'!AW35</f>
        <v>1801</v>
      </c>
      <c r="CD37">
        <f>'Users Retention'!AX35</f>
        <v>1786</v>
      </c>
      <c r="CE37">
        <f>'Users Retention'!AY35</f>
        <v>1771</v>
      </c>
      <c r="CF37">
        <f>'Users Retention'!AZ35</f>
        <v>1757</v>
      </c>
      <c r="CG37">
        <f>'Users Retention'!BA35</f>
        <v>1743</v>
      </c>
      <c r="CH37">
        <f>'Users Retention'!BB35</f>
        <v>1730</v>
      </c>
      <c r="CI37">
        <f>'Users Retention'!BC35</f>
        <v>1717</v>
      </c>
      <c r="CJ37">
        <f>'Users Retention'!BD35</f>
        <v>1704</v>
      </c>
      <c r="CK37">
        <f>'Users Retention'!BE35</f>
        <v>1692</v>
      </c>
      <c r="CL37">
        <f>'Users Retention'!BF35</f>
        <v>1680</v>
      </c>
      <c r="CM37">
        <f>'Users Retention'!BG35</f>
        <v>1668</v>
      </c>
      <c r="CN37">
        <f>'Users Retention'!BH35</f>
        <v>1656</v>
      </c>
      <c r="CO37">
        <f>'Users Retention'!BI35</f>
        <v>1645</v>
      </c>
      <c r="CP37">
        <f>'Users Retention'!BJ35</f>
        <v>1634</v>
      </c>
      <c r="CQ37">
        <f>'Users Retention'!BK35</f>
        <v>1623</v>
      </c>
      <c r="CR37">
        <f>'Users Retention'!BL35</f>
        <v>1613</v>
      </c>
      <c r="CS37">
        <f>'Users Retention'!BM35</f>
        <v>1603</v>
      </c>
      <c r="CT37">
        <f>'Users Retention'!BN35</f>
        <v>1593</v>
      </c>
      <c r="CU37">
        <f>'Users Retention'!BO35</f>
        <v>1583</v>
      </c>
      <c r="CV37">
        <f>'Users Retention'!BP35</f>
        <v>1574</v>
      </c>
      <c r="CW37">
        <f>'Users Retention'!BQ35</f>
        <v>1565</v>
      </c>
    </row>
    <row r="38">
      <c r="A38" s="4">
        <v>35.0</v>
      </c>
      <c r="R38" t="str">
        <f t="shared" ref="R38:AI38" si="33">Q37</f>
        <v/>
      </c>
      <c r="S38" t="str">
        <f t="shared" si="33"/>
        <v/>
      </c>
      <c r="T38" t="str">
        <f t="shared" si="33"/>
        <v/>
      </c>
      <c r="U38" t="str">
        <f t="shared" si="33"/>
        <v/>
      </c>
      <c r="V38" t="str">
        <f t="shared" si="33"/>
        <v/>
      </c>
      <c r="W38" t="str">
        <f t="shared" si="33"/>
        <v/>
      </c>
      <c r="X38" t="str">
        <f t="shared" si="33"/>
        <v/>
      </c>
      <c r="Y38" t="str">
        <f t="shared" si="33"/>
        <v/>
      </c>
      <c r="Z38" t="str">
        <f t="shared" si="33"/>
        <v/>
      </c>
      <c r="AA38" t="str">
        <f t="shared" si="33"/>
        <v/>
      </c>
      <c r="AB38" t="str">
        <f t="shared" si="33"/>
        <v/>
      </c>
      <c r="AC38" t="str">
        <f t="shared" si="33"/>
        <v/>
      </c>
      <c r="AD38" t="str">
        <f t="shared" si="33"/>
        <v/>
      </c>
      <c r="AE38" t="str">
        <f t="shared" si="33"/>
        <v/>
      </c>
      <c r="AF38" t="str">
        <f t="shared" si="33"/>
        <v/>
      </c>
      <c r="AG38" t="str">
        <f t="shared" si="33"/>
        <v/>
      </c>
      <c r="AH38" t="str">
        <f t="shared" si="33"/>
        <v/>
      </c>
      <c r="AI38" t="str">
        <f t="shared" si="33"/>
        <v/>
      </c>
      <c r="AJ38">
        <f>'Users Retention'!C36</f>
        <v>3925</v>
      </c>
      <c r="AK38">
        <f>'Users Retention'!D36</f>
        <v>3819</v>
      </c>
      <c r="AL38">
        <f>'Users Retention'!E36</f>
        <v>3666</v>
      </c>
      <c r="AM38">
        <f>'Users Retention'!F36</f>
        <v>3564</v>
      </c>
      <c r="AN38">
        <f>'Users Retention'!G36</f>
        <v>3527</v>
      </c>
      <c r="AO38">
        <f>'Users Retention'!H36</f>
        <v>3490</v>
      </c>
      <c r="AP38">
        <f>'Users Retention'!I36</f>
        <v>3437</v>
      </c>
      <c r="AQ38">
        <f>'Users Retention'!J36</f>
        <v>3389</v>
      </c>
      <c r="AR38">
        <f>'Users Retention'!K36</f>
        <v>3349</v>
      </c>
      <c r="AS38">
        <f>'Users Retention'!L36</f>
        <v>3308</v>
      </c>
      <c r="AT38">
        <f>'Users Retention'!M36</f>
        <v>3266</v>
      </c>
      <c r="AU38">
        <f>'Users Retention'!N36</f>
        <v>3227</v>
      </c>
      <c r="AV38">
        <f>'Users Retention'!O36</f>
        <v>3190</v>
      </c>
      <c r="AW38">
        <f>'Users Retention'!P36</f>
        <v>3153</v>
      </c>
      <c r="AX38">
        <f>'Users Retention'!Q36</f>
        <v>3117</v>
      </c>
      <c r="AY38">
        <f>'Users Retention'!R36</f>
        <v>3083</v>
      </c>
      <c r="AZ38">
        <f>'Users Retention'!S36</f>
        <v>3050</v>
      </c>
      <c r="BA38">
        <f>'Users Retention'!T36</f>
        <v>3018</v>
      </c>
      <c r="BB38">
        <f>'Users Retention'!U36</f>
        <v>2987</v>
      </c>
      <c r="BC38">
        <f>'Users Retention'!V36</f>
        <v>2957</v>
      </c>
      <c r="BD38">
        <f>'Users Retention'!W36</f>
        <v>2928</v>
      </c>
      <c r="BE38">
        <f>'Users Retention'!X36</f>
        <v>2899</v>
      </c>
      <c r="BF38">
        <f>'Users Retention'!Y36</f>
        <v>2871</v>
      </c>
      <c r="BG38">
        <f>'Users Retention'!Z36</f>
        <v>2844</v>
      </c>
      <c r="BH38">
        <f>'Users Retention'!AA36</f>
        <v>2818</v>
      </c>
      <c r="BI38">
        <f>'Users Retention'!AB36</f>
        <v>2793</v>
      </c>
      <c r="BJ38">
        <f>'Users Retention'!AC36</f>
        <v>2768</v>
      </c>
      <c r="BK38">
        <f>'Users Retention'!AD36</f>
        <v>2744</v>
      </c>
      <c r="BL38">
        <f>'Users Retention'!AE36</f>
        <v>2721</v>
      </c>
      <c r="BM38">
        <f>'Users Retention'!AF36</f>
        <v>2698</v>
      </c>
      <c r="BN38">
        <f>'Users Retention'!AG36</f>
        <v>2676</v>
      </c>
      <c r="BO38">
        <f>'Users Retention'!AH36</f>
        <v>2655</v>
      </c>
      <c r="BP38">
        <f>'Users Retention'!AI36</f>
        <v>2634</v>
      </c>
      <c r="BQ38">
        <f>'Users Retention'!AJ36</f>
        <v>2614</v>
      </c>
      <c r="BR38">
        <f>'Users Retention'!AK36</f>
        <v>2594</v>
      </c>
      <c r="BS38">
        <f>'Users Retention'!AL36</f>
        <v>2575</v>
      </c>
      <c r="BT38">
        <f>'Users Retention'!AM36</f>
        <v>2556</v>
      </c>
      <c r="BU38">
        <f>'Users Retention'!AN36</f>
        <v>2538</v>
      </c>
      <c r="BV38">
        <f>'Users Retention'!AO36</f>
        <v>2520</v>
      </c>
      <c r="BW38">
        <f>'Users Retention'!AP36</f>
        <v>2503</v>
      </c>
      <c r="BX38">
        <f>'Users Retention'!AQ36</f>
        <v>2486</v>
      </c>
      <c r="BY38">
        <f>'Users Retention'!AR36</f>
        <v>2470</v>
      </c>
      <c r="BZ38">
        <f>'Users Retention'!AS36</f>
        <v>2454</v>
      </c>
      <c r="CA38">
        <f>'Users Retention'!AT36</f>
        <v>2438</v>
      </c>
      <c r="CB38">
        <f>'Users Retention'!AU36</f>
        <v>2423</v>
      </c>
      <c r="CC38">
        <f>'Users Retention'!AV36</f>
        <v>2408</v>
      </c>
      <c r="CD38">
        <f>'Users Retention'!AW36</f>
        <v>2394</v>
      </c>
      <c r="CE38">
        <f>'Users Retention'!AX36</f>
        <v>2380</v>
      </c>
      <c r="CF38">
        <f>'Users Retention'!AY36</f>
        <v>2366</v>
      </c>
      <c r="CG38">
        <f>'Users Retention'!AZ36</f>
        <v>2353</v>
      </c>
      <c r="CH38">
        <f>'Users Retention'!BA36</f>
        <v>2340</v>
      </c>
      <c r="CI38">
        <f>'Users Retention'!BB36</f>
        <v>2327</v>
      </c>
      <c r="CJ38">
        <f>'Users Retention'!BC36</f>
        <v>2315</v>
      </c>
      <c r="CK38">
        <f>'Users Retention'!BD36</f>
        <v>2303</v>
      </c>
      <c r="CL38">
        <f>'Users Retention'!BE36</f>
        <v>2291</v>
      </c>
      <c r="CM38">
        <f>'Users Retention'!BF36</f>
        <v>2280</v>
      </c>
      <c r="CN38">
        <f>'Users Retention'!BG36</f>
        <v>2269</v>
      </c>
      <c r="CO38">
        <f>'Users Retention'!BH36</f>
        <v>2258</v>
      </c>
      <c r="CP38">
        <f>'Users Retention'!BI36</f>
        <v>2247</v>
      </c>
      <c r="CQ38">
        <f>'Users Retention'!BJ36</f>
        <v>2237</v>
      </c>
      <c r="CR38">
        <f>'Users Retention'!BK36</f>
        <v>2227</v>
      </c>
      <c r="CS38">
        <f>'Users Retention'!BL36</f>
        <v>2217</v>
      </c>
      <c r="CT38">
        <f>'Users Retention'!BM36</f>
        <v>2207</v>
      </c>
      <c r="CU38">
        <f>'Users Retention'!BN36</f>
        <v>2198</v>
      </c>
      <c r="CV38">
        <f>'Users Retention'!BO36</f>
        <v>2189</v>
      </c>
      <c r="CW38">
        <f>'Users Retention'!BP36</f>
        <v>2180</v>
      </c>
    </row>
    <row r="39">
      <c r="A39" s="4">
        <v>36.0</v>
      </c>
      <c r="R39" t="str">
        <f t="shared" ref="R39:AJ39" si="34">Q38</f>
        <v/>
      </c>
      <c r="S39" t="str">
        <f t="shared" si="34"/>
        <v/>
      </c>
      <c r="T39" t="str">
        <f t="shared" si="34"/>
        <v/>
      </c>
      <c r="U39" t="str">
        <f t="shared" si="34"/>
        <v/>
      </c>
      <c r="V39" t="str">
        <f t="shared" si="34"/>
        <v/>
      </c>
      <c r="W39" t="str">
        <f t="shared" si="34"/>
        <v/>
      </c>
      <c r="X39" t="str">
        <f t="shared" si="34"/>
        <v/>
      </c>
      <c r="Y39" t="str">
        <f t="shared" si="34"/>
        <v/>
      </c>
      <c r="Z39" t="str">
        <f t="shared" si="34"/>
        <v/>
      </c>
      <c r="AA39" t="str">
        <f t="shared" si="34"/>
        <v/>
      </c>
      <c r="AB39" t="str">
        <f t="shared" si="34"/>
        <v/>
      </c>
      <c r="AC39" t="str">
        <f t="shared" si="34"/>
        <v/>
      </c>
      <c r="AD39" t="str">
        <f t="shared" si="34"/>
        <v/>
      </c>
      <c r="AE39" t="str">
        <f t="shared" si="34"/>
        <v/>
      </c>
      <c r="AF39" t="str">
        <f t="shared" si="34"/>
        <v/>
      </c>
      <c r="AG39" t="str">
        <f t="shared" si="34"/>
        <v/>
      </c>
      <c r="AH39" t="str">
        <f t="shared" si="34"/>
        <v/>
      </c>
      <c r="AI39" t="str">
        <f t="shared" si="34"/>
        <v/>
      </c>
      <c r="AJ39" t="str">
        <f t="shared" si="34"/>
        <v/>
      </c>
      <c r="AK39" s="7">
        <f>'Users Retention'!C37</f>
        <v>3960</v>
      </c>
      <c r="AL39" s="7">
        <f>'Users Retention'!D37</f>
        <v>3859</v>
      </c>
      <c r="AM39" s="7">
        <f>'Users Retention'!E37</f>
        <v>3679</v>
      </c>
      <c r="AN39" s="7">
        <f>'Users Retention'!F37</f>
        <v>3499</v>
      </c>
      <c r="AO39" s="7">
        <f>'Users Retention'!G37</f>
        <v>3346</v>
      </c>
      <c r="AP39" s="7">
        <f>'Users Retention'!H37</f>
        <v>3248</v>
      </c>
      <c r="AQ39" s="7">
        <f>'Users Retention'!I37</f>
        <v>3119</v>
      </c>
      <c r="AR39" s="7">
        <f>'Users Retention'!J37</f>
        <v>2973</v>
      </c>
      <c r="AS39" s="7">
        <f>'Users Retention'!K37</f>
        <v>2861</v>
      </c>
      <c r="AT39" s="7">
        <f>'Users Retention'!L37</f>
        <v>2757</v>
      </c>
      <c r="AU39" s="7">
        <f>'Users Retention'!M37</f>
        <v>2652</v>
      </c>
      <c r="AV39" s="7">
        <f>'Users Retention'!N37</f>
        <v>2552</v>
      </c>
      <c r="AW39" s="7">
        <f>'Users Retention'!O37</f>
        <v>2461</v>
      </c>
      <c r="AX39" s="7">
        <f>'Users Retention'!P37</f>
        <v>2374</v>
      </c>
      <c r="AY39" s="7">
        <f>'Users Retention'!Q37</f>
        <v>2291</v>
      </c>
      <c r="AZ39" s="7">
        <f>'Users Retention'!R37</f>
        <v>2213</v>
      </c>
      <c r="BA39" s="7">
        <f>'Users Retention'!S37</f>
        <v>2139</v>
      </c>
      <c r="BB39" s="7">
        <f>'Users Retention'!T37</f>
        <v>2069</v>
      </c>
      <c r="BC39" s="7">
        <f>'Users Retention'!U37</f>
        <v>2003</v>
      </c>
      <c r="BD39" s="7">
        <f>'Users Retention'!V37</f>
        <v>1940</v>
      </c>
      <c r="BE39" s="7">
        <f>'Users Retention'!W37</f>
        <v>1880</v>
      </c>
      <c r="BF39" s="7">
        <f>'Users Retention'!X37</f>
        <v>1823</v>
      </c>
      <c r="BG39" s="7">
        <f>'Users Retention'!Y37</f>
        <v>1769</v>
      </c>
      <c r="BH39" s="7">
        <f>'Users Retention'!Z37</f>
        <v>1718</v>
      </c>
      <c r="BI39" s="7">
        <f>'Users Retention'!AA37</f>
        <v>1669</v>
      </c>
      <c r="BJ39" s="7">
        <f>'Users Retention'!AB37</f>
        <v>1622</v>
      </c>
      <c r="BK39" s="7">
        <f>'Users Retention'!AC37</f>
        <v>1578</v>
      </c>
      <c r="BL39" s="7">
        <f>'Users Retention'!AD37</f>
        <v>1536</v>
      </c>
      <c r="BM39" s="7">
        <f>'Users Retention'!AE37</f>
        <v>1496</v>
      </c>
      <c r="BN39" s="7">
        <f>'Users Retention'!AF37</f>
        <v>1457</v>
      </c>
      <c r="BO39" s="7">
        <f>'Users Retention'!AG37</f>
        <v>1420</v>
      </c>
      <c r="BP39" s="7">
        <f>'Users Retention'!AH37</f>
        <v>1385</v>
      </c>
      <c r="BQ39" s="7">
        <f>'Users Retention'!AI37</f>
        <v>1351</v>
      </c>
      <c r="BR39" s="7">
        <f>'Users Retention'!AJ37</f>
        <v>1319</v>
      </c>
      <c r="BS39" s="7">
        <f>'Users Retention'!AK37</f>
        <v>1288</v>
      </c>
      <c r="BT39" s="7">
        <f>'Users Retention'!AL37</f>
        <v>1259</v>
      </c>
      <c r="BU39" s="7">
        <f>'Users Retention'!AM37</f>
        <v>1231</v>
      </c>
      <c r="BV39" s="7">
        <f>'Users Retention'!AN37</f>
        <v>1204</v>
      </c>
      <c r="BW39" s="7">
        <f>'Users Retention'!AO37</f>
        <v>1178</v>
      </c>
      <c r="BX39" s="7">
        <f>'Users Retention'!AP37</f>
        <v>1153</v>
      </c>
      <c r="BY39" s="7">
        <f>'Users Retention'!AQ37</f>
        <v>1129</v>
      </c>
      <c r="BZ39" s="7">
        <f>'Users Retention'!AR37</f>
        <v>1106</v>
      </c>
      <c r="CA39" s="7">
        <f>'Users Retention'!AS37</f>
        <v>1084</v>
      </c>
      <c r="CB39" s="7">
        <f>'Users Retention'!AT37</f>
        <v>1063</v>
      </c>
      <c r="CC39" s="7">
        <f>'Users Retention'!AU37</f>
        <v>1043</v>
      </c>
      <c r="CD39" s="7">
        <f>'Users Retention'!AV37</f>
        <v>1023</v>
      </c>
      <c r="CE39" s="7">
        <f>'Users Retention'!AW37</f>
        <v>1004</v>
      </c>
      <c r="CF39" s="7">
        <f>'Users Retention'!AX37</f>
        <v>986</v>
      </c>
      <c r="CG39" s="7">
        <f>'Users Retention'!AY37</f>
        <v>968</v>
      </c>
      <c r="CH39" s="7">
        <f>'Users Retention'!AZ37</f>
        <v>951</v>
      </c>
      <c r="CI39" s="7">
        <f>'Users Retention'!BA37</f>
        <v>935</v>
      </c>
      <c r="CJ39" s="7">
        <f>'Users Retention'!BB37</f>
        <v>919</v>
      </c>
      <c r="CK39" s="7">
        <f>'Users Retention'!BC37</f>
        <v>904</v>
      </c>
      <c r="CL39" s="7">
        <f>'Users Retention'!BD37</f>
        <v>889</v>
      </c>
      <c r="CM39" s="7">
        <f>'Users Retention'!BE37</f>
        <v>875</v>
      </c>
      <c r="CN39" s="7">
        <f>'Users Retention'!BF37</f>
        <v>861</v>
      </c>
      <c r="CO39" s="7">
        <f>'Users Retention'!BG37</f>
        <v>848</v>
      </c>
      <c r="CP39" s="7">
        <f>'Users Retention'!BH37</f>
        <v>835</v>
      </c>
      <c r="CQ39" s="7">
        <f>'Users Retention'!BI37</f>
        <v>823</v>
      </c>
      <c r="CR39" s="7">
        <f>'Users Retention'!BJ37</f>
        <v>811</v>
      </c>
      <c r="CS39" s="7">
        <f>'Users Retention'!BK37</f>
        <v>800</v>
      </c>
      <c r="CT39" s="7">
        <f>'Users Retention'!BL37</f>
        <v>789</v>
      </c>
      <c r="CU39" s="7">
        <f>'Users Retention'!BM37</f>
        <v>778</v>
      </c>
      <c r="CV39" s="7">
        <f>'Users Retention'!BN37</f>
        <v>768</v>
      </c>
      <c r="CW39" s="7">
        <f>'Users Retention'!BO37</f>
        <v>758</v>
      </c>
    </row>
    <row r="40">
      <c r="A40" s="4">
        <v>37.0</v>
      </c>
      <c r="R40" t="str">
        <f t="shared" ref="R40:AK40" si="35">Q39</f>
        <v/>
      </c>
      <c r="S40" t="str">
        <f t="shared" si="35"/>
        <v/>
      </c>
      <c r="T40" t="str">
        <f t="shared" si="35"/>
        <v/>
      </c>
      <c r="U40" t="str">
        <f t="shared" si="35"/>
        <v/>
      </c>
      <c r="V40" t="str">
        <f t="shared" si="35"/>
        <v/>
      </c>
      <c r="W40" t="str">
        <f t="shared" si="35"/>
        <v/>
      </c>
      <c r="X40" t="str">
        <f t="shared" si="35"/>
        <v/>
      </c>
      <c r="Y40" t="str">
        <f t="shared" si="35"/>
        <v/>
      </c>
      <c r="Z40" t="str">
        <f t="shared" si="35"/>
        <v/>
      </c>
      <c r="AA40" t="str">
        <f t="shared" si="35"/>
        <v/>
      </c>
      <c r="AB40" t="str">
        <f t="shared" si="35"/>
        <v/>
      </c>
      <c r="AC40" t="str">
        <f t="shared" si="35"/>
        <v/>
      </c>
      <c r="AD40" t="str">
        <f t="shared" si="35"/>
        <v/>
      </c>
      <c r="AE40" t="str">
        <f t="shared" si="35"/>
        <v/>
      </c>
      <c r="AF40" t="str">
        <f t="shared" si="35"/>
        <v/>
      </c>
      <c r="AG40" t="str">
        <f t="shared" si="35"/>
        <v/>
      </c>
      <c r="AH40" t="str">
        <f t="shared" si="35"/>
        <v/>
      </c>
      <c r="AI40" t="str">
        <f t="shared" si="35"/>
        <v/>
      </c>
      <c r="AJ40" t="str">
        <f t="shared" si="35"/>
        <v/>
      </c>
      <c r="AK40" t="str">
        <f t="shared" si="35"/>
        <v/>
      </c>
      <c r="AL40">
        <f>'Users Retention'!C38</f>
        <v>3931</v>
      </c>
      <c r="AM40">
        <f>'Users Retention'!D38</f>
        <v>3779</v>
      </c>
      <c r="AN40">
        <f>'Users Retention'!E38</f>
        <v>3595</v>
      </c>
      <c r="AO40">
        <f>'Users Retention'!F38</f>
        <v>3448</v>
      </c>
      <c r="AP40">
        <f>'Users Retention'!G38</f>
        <v>3398</v>
      </c>
      <c r="AQ40">
        <f>'Users Retention'!H38</f>
        <v>3353</v>
      </c>
      <c r="AR40">
        <f>'Users Retention'!I38</f>
        <v>3204</v>
      </c>
      <c r="AS40">
        <f>'Users Retention'!J38</f>
        <v>3204</v>
      </c>
      <c r="AT40">
        <f>'Users Retention'!K38</f>
        <v>3149</v>
      </c>
      <c r="AU40">
        <f>'Users Retention'!L38</f>
        <v>3093</v>
      </c>
      <c r="AV40">
        <f>'Users Retention'!M38</f>
        <v>3034</v>
      </c>
      <c r="AW40">
        <f>'Users Retention'!N38</f>
        <v>2995</v>
      </c>
      <c r="AX40">
        <f>'Users Retention'!O38</f>
        <v>2947</v>
      </c>
      <c r="AY40">
        <f>'Users Retention'!P38</f>
        <v>2901</v>
      </c>
      <c r="AZ40">
        <f>'Users Retention'!Q38</f>
        <v>2857</v>
      </c>
      <c r="BA40">
        <f>'Users Retention'!R38</f>
        <v>2817</v>
      </c>
      <c r="BB40">
        <f>'Users Retention'!S38</f>
        <v>2776</v>
      </c>
      <c r="BC40">
        <f>'Users Retention'!T38</f>
        <v>2737</v>
      </c>
      <c r="BD40">
        <f>'Users Retention'!U38</f>
        <v>2699</v>
      </c>
      <c r="BE40">
        <f>'Users Retention'!V38</f>
        <v>2663</v>
      </c>
      <c r="BF40">
        <f>'Users Retention'!W38</f>
        <v>2628</v>
      </c>
      <c r="BG40">
        <f>'Users Retention'!X38</f>
        <v>2594</v>
      </c>
      <c r="BH40">
        <f>'Users Retention'!Y38</f>
        <v>2561</v>
      </c>
      <c r="BI40">
        <f>'Users Retention'!Z38</f>
        <v>2529</v>
      </c>
      <c r="BJ40">
        <f>'Users Retention'!AA38</f>
        <v>2498</v>
      </c>
      <c r="BK40">
        <f>'Users Retention'!AB38</f>
        <v>2468</v>
      </c>
      <c r="BL40">
        <f>'Users Retention'!AC38</f>
        <v>2439</v>
      </c>
      <c r="BM40">
        <f>'Users Retention'!AD38</f>
        <v>2411</v>
      </c>
      <c r="BN40">
        <f>'Users Retention'!AE38</f>
        <v>2384</v>
      </c>
      <c r="BO40">
        <f>'Users Retention'!AF38</f>
        <v>2358</v>
      </c>
      <c r="BP40">
        <f>'Users Retention'!AG38</f>
        <v>2333</v>
      </c>
      <c r="BQ40">
        <f>'Users Retention'!AH38</f>
        <v>2308</v>
      </c>
      <c r="BR40">
        <f>'Users Retention'!AI38</f>
        <v>2284</v>
      </c>
      <c r="BS40">
        <f>'Users Retention'!AJ38</f>
        <v>2261</v>
      </c>
      <c r="BT40">
        <f>'Users Retention'!AK38</f>
        <v>2238</v>
      </c>
      <c r="BU40">
        <f>'Users Retention'!AL38</f>
        <v>2216</v>
      </c>
      <c r="BV40">
        <f>'Users Retention'!AM38</f>
        <v>2195</v>
      </c>
      <c r="BW40">
        <f>'Users Retention'!AN38</f>
        <v>2174</v>
      </c>
      <c r="BX40">
        <f>'Users Retention'!AO38</f>
        <v>2154</v>
      </c>
      <c r="BY40">
        <f>'Users Retention'!AP38</f>
        <v>2135</v>
      </c>
      <c r="BZ40">
        <f>'Users Retention'!AQ38</f>
        <v>2116</v>
      </c>
      <c r="CA40">
        <f>'Users Retention'!AR38</f>
        <v>2098</v>
      </c>
      <c r="CB40">
        <f>'Users Retention'!AS38</f>
        <v>2080</v>
      </c>
      <c r="CC40">
        <f>'Users Retention'!AT38</f>
        <v>2063</v>
      </c>
      <c r="CD40">
        <f>'Users Retention'!AU38</f>
        <v>2046</v>
      </c>
      <c r="CE40">
        <f>'Users Retention'!AV38</f>
        <v>2030</v>
      </c>
      <c r="CF40">
        <f>'Users Retention'!AW38</f>
        <v>2014</v>
      </c>
      <c r="CG40">
        <f>'Users Retention'!AX38</f>
        <v>1998</v>
      </c>
      <c r="CH40">
        <f>'Users Retention'!AY38</f>
        <v>1983</v>
      </c>
      <c r="CI40">
        <f>'Users Retention'!AZ38</f>
        <v>1968</v>
      </c>
      <c r="CJ40">
        <f>'Users Retention'!BA38</f>
        <v>1954</v>
      </c>
      <c r="CK40">
        <f>'Users Retention'!BB38</f>
        <v>1940</v>
      </c>
      <c r="CL40">
        <f>'Users Retention'!BC38</f>
        <v>1926</v>
      </c>
      <c r="CM40">
        <f>'Users Retention'!BD38</f>
        <v>1913</v>
      </c>
      <c r="CN40">
        <f>'Users Retention'!BE38</f>
        <v>1900</v>
      </c>
      <c r="CO40">
        <f>'Users Retention'!BF38</f>
        <v>1887</v>
      </c>
      <c r="CP40">
        <f>'Users Retention'!BG38</f>
        <v>1875</v>
      </c>
      <c r="CQ40">
        <f>'Users Retention'!BH38</f>
        <v>1863</v>
      </c>
      <c r="CR40">
        <f>'Users Retention'!BI38</f>
        <v>1851</v>
      </c>
      <c r="CS40">
        <f>'Users Retention'!BJ38</f>
        <v>1840</v>
      </c>
      <c r="CT40">
        <f>'Users Retention'!BK38</f>
        <v>1829</v>
      </c>
      <c r="CU40">
        <f>'Users Retention'!BL38</f>
        <v>1818</v>
      </c>
      <c r="CV40">
        <f>'Users Retention'!BM38</f>
        <v>1807</v>
      </c>
      <c r="CW40">
        <f>'Users Retention'!BN38</f>
        <v>1797</v>
      </c>
    </row>
    <row r="41">
      <c r="A41" s="4">
        <v>38.0</v>
      </c>
      <c r="R41" t="str">
        <f t="shared" ref="R41:AL41" si="36">Q40</f>
        <v/>
      </c>
      <c r="S41" t="str">
        <f t="shared" si="36"/>
        <v/>
      </c>
      <c r="T41" t="str">
        <f t="shared" si="36"/>
        <v/>
      </c>
      <c r="U41" t="str">
        <f t="shared" si="36"/>
        <v/>
      </c>
      <c r="V41" t="str">
        <f t="shared" si="36"/>
        <v/>
      </c>
      <c r="W41" t="str">
        <f t="shared" si="36"/>
        <v/>
      </c>
      <c r="X41" t="str">
        <f t="shared" si="36"/>
        <v/>
      </c>
      <c r="Y41" t="str">
        <f t="shared" si="36"/>
        <v/>
      </c>
      <c r="Z41" t="str">
        <f t="shared" si="36"/>
        <v/>
      </c>
      <c r="AA41" t="str">
        <f t="shared" si="36"/>
        <v/>
      </c>
      <c r="AB41" t="str">
        <f t="shared" si="36"/>
        <v/>
      </c>
      <c r="AC41" t="str">
        <f t="shared" si="36"/>
        <v/>
      </c>
      <c r="AD41" t="str">
        <f t="shared" si="36"/>
        <v/>
      </c>
      <c r="AE41" t="str">
        <f t="shared" si="36"/>
        <v/>
      </c>
      <c r="AF41" t="str">
        <f t="shared" si="36"/>
        <v/>
      </c>
      <c r="AG41" t="str">
        <f t="shared" si="36"/>
        <v/>
      </c>
      <c r="AH41" t="str">
        <f t="shared" si="36"/>
        <v/>
      </c>
      <c r="AI41" t="str">
        <f t="shared" si="36"/>
        <v/>
      </c>
      <c r="AJ41" t="str">
        <f t="shared" si="36"/>
        <v/>
      </c>
      <c r="AK41" t="str">
        <f t="shared" si="36"/>
        <v/>
      </c>
      <c r="AL41" t="str">
        <f t="shared" si="36"/>
        <v/>
      </c>
      <c r="AM41">
        <f>'Users Retention'!C39</f>
        <v>3907</v>
      </c>
      <c r="AN41">
        <f>'Users Retention'!D39</f>
        <v>3818</v>
      </c>
      <c r="AO41">
        <f>'Users Retention'!E39</f>
        <v>3674</v>
      </c>
      <c r="AP41">
        <f>'Users Retention'!F39</f>
        <v>3565</v>
      </c>
      <c r="AQ41">
        <f>'Users Retention'!G39</f>
        <v>3519</v>
      </c>
      <c r="AR41">
        <f>'Users Retention'!H39</f>
        <v>3442</v>
      </c>
      <c r="AS41">
        <f>'Users Retention'!I39</f>
        <v>3367</v>
      </c>
      <c r="AT41">
        <f>'Users Retention'!J39</f>
        <v>3320</v>
      </c>
      <c r="AU41">
        <f>'Users Retention'!K39</f>
        <v>3264</v>
      </c>
      <c r="AV41">
        <f>'Users Retention'!L39</f>
        <v>3206</v>
      </c>
      <c r="AW41">
        <f>'Users Retention'!M39</f>
        <v>3153</v>
      </c>
      <c r="AX41">
        <f>'Users Retention'!N39</f>
        <v>3104</v>
      </c>
      <c r="AY41">
        <f>'Users Retention'!O39</f>
        <v>3055</v>
      </c>
      <c r="AZ41">
        <f>'Users Retention'!P39</f>
        <v>3007</v>
      </c>
      <c r="BA41">
        <f>'Users Retention'!Q39</f>
        <v>2962</v>
      </c>
      <c r="BB41">
        <f>'Users Retention'!R39</f>
        <v>2918</v>
      </c>
      <c r="BC41">
        <f>'Users Retention'!S39</f>
        <v>2876</v>
      </c>
      <c r="BD41">
        <f>'Users Retention'!T39</f>
        <v>2835</v>
      </c>
      <c r="BE41">
        <f>'Users Retention'!U39</f>
        <v>2795</v>
      </c>
      <c r="BF41">
        <f>'Users Retention'!V39</f>
        <v>2757</v>
      </c>
      <c r="BG41">
        <f>'Users Retention'!W39</f>
        <v>2720</v>
      </c>
      <c r="BH41">
        <f>'Users Retention'!X39</f>
        <v>2684</v>
      </c>
      <c r="BI41">
        <f>'Users Retention'!Y39</f>
        <v>2649</v>
      </c>
      <c r="BJ41">
        <f>'Users Retention'!Z39</f>
        <v>2616</v>
      </c>
      <c r="BK41">
        <f>'Users Retention'!AA39</f>
        <v>2584</v>
      </c>
      <c r="BL41">
        <f>'Users Retention'!AB39</f>
        <v>2553</v>
      </c>
      <c r="BM41">
        <f>'Users Retention'!AC39</f>
        <v>2523</v>
      </c>
      <c r="BN41">
        <f>'Users Retention'!AD39</f>
        <v>2494</v>
      </c>
      <c r="BO41">
        <f>'Users Retention'!AE39</f>
        <v>2465</v>
      </c>
      <c r="BP41">
        <f>'Users Retention'!AF39</f>
        <v>2437</v>
      </c>
      <c r="BQ41">
        <f>'Users Retention'!AG39</f>
        <v>2410</v>
      </c>
      <c r="BR41">
        <f>'Users Retention'!AH39</f>
        <v>2384</v>
      </c>
      <c r="BS41">
        <f>'Users Retention'!AI39</f>
        <v>2359</v>
      </c>
      <c r="BT41">
        <f>'Users Retention'!AJ39</f>
        <v>2335</v>
      </c>
      <c r="BU41">
        <f>'Users Retention'!AK39</f>
        <v>2311</v>
      </c>
      <c r="BV41">
        <f>'Users Retention'!AL39</f>
        <v>2288</v>
      </c>
      <c r="BW41">
        <f>'Users Retention'!AM39</f>
        <v>2266</v>
      </c>
      <c r="BX41">
        <f>'Users Retention'!AN39</f>
        <v>2244</v>
      </c>
      <c r="BY41">
        <f>'Users Retention'!AO39</f>
        <v>2223</v>
      </c>
      <c r="BZ41">
        <f>'Users Retention'!AP39</f>
        <v>2203</v>
      </c>
      <c r="CA41">
        <f>'Users Retention'!AQ39</f>
        <v>2183</v>
      </c>
      <c r="CB41">
        <f>'Users Retention'!AR39</f>
        <v>2164</v>
      </c>
      <c r="CC41">
        <f>'Users Retention'!AS39</f>
        <v>2145</v>
      </c>
      <c r="CD41">
        <f>'Users Retention'!AT39</f>
        <v>2127</v>
      </c>
      <c r="CE41">
        <f>'Users Retention'!AU39</f>
        <v>2109</v>
      </c>
      <c r="CF41">
        <f>'Users Retention'!AV39</f>
        <v>2092</v>
      </c>
      <c r="CG41">
        <f>'Users Retention'!AW39</f>
        <v>2075</v>
      </c>
      <c r="CH41">
        <f>'Users Retention'!AX39</f>
        <v>2059</v>
      </c>
      <c r="CI41">
        <f>'Users Retention'!AY39</f>
        <v>2043</v>
      </c>
      <c r="CJ41">
        <f>'Users Retention'!AZ39</f>
        <v>2028</v>
      </c>
      <c r="CK41">
        <f>'Users Retention'!BA39</f>
        <v>2013</v>
      </c>
      <c r="CL41">
        <f>'Users Retention'!BB39</f>
        <v>1998</v>
      </c>
      <c r="CM41">
        <f>'Users Retention'!BC39</f>
        <v>1984</v>
      </c>
      <c r="CN41">
        <f>'Users Retention'!BD39</f>
        <v>1970</v>
      </c>
      <c r="CO41">
        <f>'Users Retention'!BE39</f>
        <v>1956</v>
      </c>
      <c r="CP41">
        <f>'Users Retention'!BF39</f>
        <v>1943</v>
      </c>
      <c r="CQ41">
        <f>'Users Retention'!BG39</f>
        <v>1930</v>
      </c>
      <c r="CR41">
        <f>'Users Retention'!BH39</f>
        <v>1918</v>
      </c>
      <c r="CS41">
        <f>'Users Retention'!BI39</f>
        <v>1906</v>
      </c>
      <c r="CT41">
        <f>'Users Retention'!BJ39</f>
        <v>1894</v>
      </c>
      <c r="CU41">
        <f>'Users Retention'!BK39</f>
        <v>1882</v>
      </c>
      <c r="CV41">
        <f>'Users Retention'!BL39</f>
        <v>1871</v>
      </c>
      <c r="CW41">
        <f>'Users Retention'!BM39</f>
        <v>1860</v>
      </c>
    </row>
    <row r="42">
      <c r="A42" s="4">
        <v>39.0</v>
      </c>
      <c r="R42" t="str">
        <f t="shared" ref="R42:AM42" si="37">Q41</f>
        <v/>
      </c>
      <c r="S42" t="str">
        <f t="shared" si="37"/>
        <v/>
      </c>
      <c r="T42" t="str">
        <f t="shared" si="37"/>
        <v/>
      </c>
      <c r="U42" t="str">
        <f t="shared" si="37"/>
        <v/>
      </c>
      <c r="V42" t="str">
        <f t="shared" si="37"/>
        <v/>
      </c>
      <c r="W42" t="str">
        <f t="shared" si="37"/>
        <v/>
      </c>
      <c r="X42" t="str">
        <f t="shared" si="37"/>
        <v/>
      </c>
      <c r="Y42" t="str">
        <f t="shared" si="37"/>
        <v/>
      </c>
      <c r="Z42" t="str">
        <f t="shared" si="37"/>
        <v/>
      </c>
      <c r="AA42" t="str">
        <f t="shared" si="37"/>
        <v/>
      </c>
      <c r="AB42" t="str">
        <f t="shared" si="37"/>
        <v/>
      </c>
      <c r="AC42" t="str">
        <f t="shared" si="37"/>
        <v/>
      </c>
      <c r="AD42" t="str">
        <f t="shared" si="37"/>
        <v/>
      </c>
      <c r="AE42" t="str">
        <f t="shared" si="37"/>
        <v/>
      </c>
      <c r="AF42" t="str">
        <f t="shared" si="37"/>
        <v/>
      </c>
      <c r="AG42" t="str">
        <f t="shared" si="37"/>
        <v/>
      </c>
      <c r="AH42" t="str">
        <f t="shared" si="37"/>
        <v/>
      </c>
      <c r="AI42" t="str">
        <f t="shared" si="37"/>
        <v/>
      </c>
      <c r="AJ42" t="str">
        <f t="shared" si="37"/>
        <v/>
      </c>
      <c r="AK42" t="str">
        <f t="shared" si="37"/>
        <v/>
      </c>
      <c r="AL42" t="str">
        <f t="shared" si="37"/>
        <v/>
      </c>
      <c r="AM42" t="str">
        <f t="shared" si="37"/>
        <v/>
      </c>
      <c r="AN42">
        <f>'Users Retention'!C40</f>
        <v>3886</v>
      </c>
      <c r="AO42">
        <f>'Users Retention'!D40</f>
        <v>3886</v>
      </c>
      <c r="AP42">
        <f>'Users Retention'!E40</f>
        <v>3643</v>
      </c>
      <c r="AQ42">
        <f>'Users Retention'!F40</f>
        <v>3400</v>
      </c>
      <c r="AR42">
        <f>'Users Retention'!G40</f>
        <v>3327</v>
      </c>
      <c r="AS42">
        <f>'Users Retention'!H40</f>
        <v>3155</v>
      </c>
      <c r="AT42">
        <f>'Users Retention'!I40</f>
        <v>3107</v>
      </c>
      <c r="AU42">
        <f>'Users Retention'!J40</f>
        <v>2962</v>
      </c>
      <c r="AV42">
        <f>'Users Retention'!K40</f>
        <v>2867</v>
      </c>
      <c r="AW42">
        <f>'Users Retention'!L40</f>
        <v>2768</v>
      </c>
      <c r="AX42">
        <f>'Users Retention'!M40</f>
        <v>2684</v>
      </c>
      <c r="AY42">
        <f>'Users Retention'!N40</f>
        <v>2592</v>
      </c>
      <c r="AZ42">
        <f>'Users Retention'!O40</f>
        <v>2511</v>
      </c>
      <c r="BA42">
        <f>'Users Retention'!P40</f>
        <v>2433</v>
      </c>
      <c r="BB42">
        <f>'Users Retention'!Q40</f>
        <v>2360</v>
      </c>
      <c r="BC42">
        <f>'Users Retention'!R40</f>
        <v>2289</v>
      </c>
      <c r="BD42">
        <f>'Users Retention'!S40</f>
        <v>2222</v>
      </c>
      <c r="BE42">
        <f>'Users Retention'!T40</f>
        <v>2158</v>
      </c>
      <c r="BF42">
        <f>'Users Retention'!U40</f>
        <v>2097</v>
      </c>
      <c r="BG42">
        <f>'Users Retention'!V40</f>
        <v>2039</v>
      </c>
      <c r="BH42">
        <f>'Users Retention'!W40</f>
        <v>1984</v>
      </c>
      <c r="BI42">
        <f>'Users Retention'!X40</f>
        <v>1932</v>
      </c>
      <c r="BJ42">
        <f>'Users Retention'!Y40</f>
        <v>1882</v>
      </c>
      <c r="BK42">
        <f>'Users Retention'!Z40</f>
        <v>1834</v>
      </c>
      <c r="BL42">
        <f>'Users Retention'!AA40</f>
        <v>1788</v>
      </c>
      <c r="BM42">
        <f>'Users Retention'!AB40</f>
        <v>1744</v>
      </c>
      <c r="BN42">
        <f>'Users Retention'!AC40</f>
        <v>1702</v>
      </c>
      <c r="BO42">
        <f>'Users Retention'!AD40</f>
        <v>1662</v>
      </c>
      <c r="BP42">
        <f>'Users Retention'!AE40</f>
        <v>1624</v>
      </c>
      <c r="BQ42">
        <f>'Users Retention'!AF40</f>
        <v>1587</v>
      </c>
      <c r="BR42">
        <f>'Users Retention'!AG40</f>
        <v>1552</v>
      </c>
      <c r="BS42">
        <f>'Users Retention'!AH40</f>
        <v>1518</v>
      </c>
      <c r="BT42">
        <f>'Users Retention'!AI40</f>
        <v>1486</v>
      </c>
      <c r="BU42">
        <f>'Users Retention'!AJ40</f>
        <v>1455</v>
      </c>
      <c r="BV42">
        <f>'Users Retention'!AK40</f>
        <v>1425</v>
      </c>
      <c r="BW42">
        <f>'Users Retention'!AL40</f>
        <v>1396</v>
      </c>
      <c r="BX42">
        <f>'Users Retention'!AM40</f>
        <v>1369</v>
      </c>
      <c r="BY42">
        <f>'Users Retention'!AN40</f>
        <v>1343</v>
      </c>
      <c r="BZ42">
        <f>'Users Retention'!AO40</f>
        <v>1318</v>
      </c>
      <c r="CA42">
        <f>'Users Retention'!AP40</f>
        <v>1294</v>
      </c>
      <c r="CB42">
        <f>'Users Retention'!AQ40</f>
        <v>1271</v>
      </c>
      <c r="CC42">
        <f>'Users Retention'!AR40</f>
        <v>1248</v>
      </c>
      <c r="CD42">
        <f>'Users Retention'!AS40</f>
        <v>1226</v>
      </c>
      <c r="CE42">
        <f>'Users Retention'!AT40</f>
        <v>1205</v>
      </c>
      <c r="CF42">
        <f>'Users Retention'!AU40</f>
        <v>1185</v>
      </c>
      <c r="CG42">
        <f>'Users Retention'!AV40</f>
        <v>1166</v>
      </c>
      <c r="CH42">
        <f>'Users Retention'!AW40</f>
        <v>1147</v>
      </c>
      <c r="CI42">
        <f>'Users Retention'!AX40</f>
        <v>1129</v>
      </c>
      <c r="CJ42">
        <f>'Users Retention'!AY40</f>
        <v>1111</v>
      </c>
      <c r="CK42">
        <f>'Users Retention'!AZ40</f>
        <v>1094</v>
      </c>
      <c r="CL42">
        <f>'Users Retention'!BA40</f>
        <v>1078</v>
      </c>
      <c r="CM42">
        <f>'Users Retention'!BB40</f>
        <v>1062</v>
      </c>
      <c r="CN42">
        <f>'Users Retention'!BC40</f>
        <v>1047</v>
      </c>
      <c r="CO42">
        <f>'Users Retention'!BD40</f>
        <v>1032</v>
      </c>
      <c r="CP42">
        <f>'Users Retention'!BE40</f>
        <v>1018</v>
      </c>
      <c r="CQ42">
        <f>'Users Retention'!BF40</f>
        <v>1004</v>
      </c>
      <c r="CR42">
        <f>'Users Retention'!BG40</f>
        <v>991</v>
      </c>
      <c r="CS42">
        <f>'Users Retention'!BH40</f>
        <v>978</v>
      </c>
      <c r="CT42">
        <f>'Users Retention'!BI40</f>
        <v>965</v>
      </c>
      <c r="CU42">
        <f>'Users Retention'!BJ40</f>
        <v>953</v>
      </c>
      <c r="CV42">
        <f>'Users Retention'!BK40</f>
        <v>941</v>
      </c>
      <c r="CW42">
        <f>'Users Retention'!BL40</f>
        <v>930</v>
      </c>
    </row>
    <row r="43">
      <c r="A43" s="4">
        <v>40.0</v>
      </c>
      <c r="R43" t="str">
        <f t="shared" ref="R43:AN43" si="38">Q42</f>
        <v/>
      </c>
      <c r="S43" t="str">
        <f t="shared" si="38"/>
        <v/>
      </c>
      <c r="T43" t="str">
        <f t="shared" si="38"/>
        <v/>
      </c>
      <c r="U43" t="str">
        <f t="shared" si="38"/>
        <v/>
      </c>
      <c r="V43" t="str">
        <f t="shared" si="38"/>
        <v/>
      </c>
      <c r="W43" t="str">
        <f t="shared" si="38"/>
        <v/>
      </c>
      <c r="X43" t="str">
        <f t="shared" si="38"/>
        <v/>
      </c>
      <c r="Y43" t="str">
        <f t="shared" si="38"/>
        <v/>
      </c>
      <c r="Z43" t="str">
        <f t="shared" si="38"/>
        <v/>
      </c>
      <c r="AA43" t="str">
        <f t="shared" si="38"/>
        <v/>
      </c>
      <c r="AB43" t="str">
        <f t="shared" si="38"/>
        <v/>
      </c>
      <c r="AC43" t="str">
        <f t="shared" si="38"/>
        <v/>
      </c>
      <c r="AD43" t="str">
        <f t="shared" si="38"/>
        <v/>
      </c>
      <c r="AE43" t="str">
        <f t="shared" si="38"/>
        <v/>
      </c>
      <c r="AF43" t="str">
        <f t="shared" si="38"/>
        <v/>
      </c>
      <c r="AG43" t="str">
        <f t="shared" si="38"/>
        <v/>
      </c>
      <c r="AH43" t="str">
        <f t="shared" si="38"/>
        <v/>
      </c>
      <c r="AI43" t="str">
        <f t="shared" si="38"/>
        <v/>
      </c>
      <c r="AJ43" t="str">
        <f t="shared" si="38"/>
        <v/>
      </c>
      <c r="AK43" t="str">
        <f t="shared" si="38"/>
        <v/>
      </c>
      <c r="AL43" t="str">
        <f t="shared" si="38"/>
        <v/>
      </c>
      <c r="AM43" t="str">
        <f t="shared" si="38"/>
        <v/>
      </c>
      <c r="AN43" t="str">
        <f t="shared" si="38"/>
        <v/>
      </c>
      <c r="AO43">
        <f>'Users Retention'!C41</f>
        <v>3936</v>
      </c>
      <c r="AP43">
        <f>'Users Retention'!D41</f>
        <v>3899</v>
      </c>
      <c r="AQ43">
        <f>'Users Retention'!E41</f>
        <v>3803</v>
      </c>
      <c r="AR43">
        <f>'Users Retention'!F41</f>
        <v>3675</v>
      </c>
      <c r="AS43">
        <f>'Users Retention'!G41</f>
        <v>3600</v>
      </c>
      <c r="AT43">
        <f>'Users Retention'!H41</f>
        <v>3562</v>
      </c>
      <c r="AU43">
        <f>'Users Retention'!I41</f>
        <v>3421</v>
      </c>
      <c r="AV43">
        <f>'Users Retention'!J41</f>
        <v>3421</v>
      </c>
      <c r="AW43">
        <f>'Users Retention'!K41</f>
        <v>3364</v>
      </c>
      <c r="AX43">
        <f>'Users Retention'!L41</f>
        <v>3310</v>
      </c>
      <c r="AY43">
        <f>'Users Retention'!M41</f>
        <v>3253</v>
      </c>
      <c r="AZ43">
        <f>'Users Retention'!N41</f>
        <v>3214</v>
      </c>
      <c r="BA43">
        <f>'Users Retention'!O41</f>
        <v>3167</v>
      </c>
      <c r="BB43">
        <f>'Users Retention'!P41</f>
        <v>3122</v>
      </c>
      <c r="BC43">
        <f>'Users Retention'!Q41</f>
        <v>3079</v>
      </c>
      <c r="BD43">
        <f>'Users Retention'!R41</f>
        <v>3039</v>
      </c>
      <c r="BE43">
        <f>'Users Retention'!S41</f>
        <v>2999</v>
      </c>
      <c r="BF43">
        <f>'Users Retention'!T41</f>
        <v>2960</v>
      </c>
      <c r="BG43">
        <f>'Users Retention'!U41</f>
        <v>2923</v>
      </c>
      <c r="BH43">
        <f>'Users Retention'!V41</f>
        <v>2887</v>
      </c>
      <c r="BI43">
        <f>'Users Retention'!W41</f>
        <v>2852</v>
      </c>
      <c r="BJ43">
        <f>'Users Retention'!X41</f>
        <v>2818</v>
      </c>
      <c r="BK43">
        <f>'Users Retention'!Y41</f>
        <v>2785</v>
      </c>
      <c r="BL43">
        <f>'Users Retention'!Z41</f>
        <v>2753</v>
      </c>
      <c r="BM43">
        <f>'Users Retention'!AA41</f>
        <v>2722</v>
      </c>
      <c r="BN43">
        <f>'Users Retention'!AB41</f>
        <v>2692</v>
      </c>
      <c r="BO43">
        <f>'Users Retention'!AC41</f>
        <v>2663</v>
      </c>
      <c r="BP43">
        <f>'Users Retention'!AD41</f>
        <v>2635</v>
      </c>
      <c r="BQ43">
        <f>'Users Retention'!AE41</f>
        <v>2608</v>
      </c>
      <c r="BR43">
        <f>'Users Retention'!AF41</f>
        <v>2582</v>
      </c>
      <c r="BS43">
        <f>'Users Retention'!AG41</f>
        <v>2556</v>
      </c>
      <c r="BT43">
        <f>'Users Retention'!AH41</f>
        <v>2531</v>
      </c>
      <c r="BU43">
        <f>'Users Retention'!AI41</f>
        <v>2507</v>
      </c>
      <c r="BV43">
        <f>'Users Retention'!AJ41</f>
        <v>2484</v>
      </c>
      <c r="BW43">
        <f>'Users Retention'!AK41</f>
        <v>2461</v>
      </c>
      <c r="BX43">
        <f>'Users Retention'!AL41</f>
        <v>2439</v>
      </c>
      <c r="BY43">
        <f>'Users Retention'!AM41</f>
        <v>2418</v>
      </c>
      <c r="BZ43">
        <f>'Users Retention'!AN41</f>
        <v>2397</v>
      </c>
      <c r="CA43">
        <f>'Users Retention'!AO41</f>
        <v>2377</v>
      </c>
      <c r="CB43">
        <f>'Users Retention'!AP41</f>
        <v>2357</v>
      </c>
      <c r="CC43">
        <f>'Users Retention'!AQ41</f>
        <v>2338</v>
      </c>
      <c r="CD43">
        <f>'Users Retention'!AR41</f>
        <v>2319</v>
      </c>
      <c r="CE43">
        <f>'Users Retention'!AS41</f>
        <v>2301</v>
      </c>
      <c r="CF43">
        <f>'Users Retention'!AT41</f>
        <v>2283</v>
      </c>
      <c r="CG43">
        <f>'Users Retention'!AU41</f>
        <v>2266</v>
      </c>
      <c r="CH43">
        <f>'Users Retention'!AV41</f>
        <v>2249</v>
      </c>
      <c r="CI43">
        <f>'Users Retention'!AW41</f>
        <v>2233</v>
      </c>
      <c r="CJ43">
        <f>'Users Retention'!AX41</f>
        <v>2217</v>
      </c>
      <c r="CK43">
        <f>'Users Retention'!AY41</f>
        <v>2202</v>
      </c>
      <c r="CL43">
        <f>'Users Retention'!AZ41</f>
        <v>2187</v>
      </c>
      <c r="CM43">
        <f>'Users Retention'!BA41</f>
        <v>2172</v>
      </c>
      <c r="CN43">
        <f>'Users Retention'!BB41</f>
        <v>2158</v>
      </c>
      <c r="CO43">
        <f>'Users Retention'!BC41</f>
        <v>2144</v>
      </c>
      <c r="CP43">
        <f>'Users Retention'!BD41</f>
        <v>2130</v>
      </c>
      <c r="CQ43">
        <f>'Users Retention'!BE41</f>
        <v>2117</v>
      </c>
      <c r="CR43">
        <f>'Users Retention'!BF41</f>
        <v>2104</v>
      </c>
      <c r="CS43">
        <f>'Users Retention'!BG41</f>
        <v>2091</v>
      </c>
      <c r="CT43">
        <f>'Users Retention'!BH41</f>
        <v>2079</v>
      </c>
      <c r="CU43">
        <f>'Users Retention'!BI41</f>
        <v>2067</v>
      </c>
      <c r="CV43">
        <f>'Users Retention'!BJ41</f>
        <v>2055</v>
      </c>
      <c r="CW43">
        <f>'Users Retention'!BK41</f>
        <v>2044</v>
      </c>
    </row>
    <row r="44">
      <c r="A44" s="4">
        <v>41.0</v>
      </c>
      <c r="R44" t="str">
        <f t="shared" ref="R44:AO44" si="39">Q43</f>
        <v/>
      </c>
      <c r="S44" t="str">
        <f t="shared" si="39"/>
        <v/>
      </c>
      <c r="T44" t="str">
        <f t="shared" si="39"/>
        <v/>
      </c>
      <c r="U44" t="str">
        <f t="shared" si="39"/>
        <v/>
      </c>
      <c r="V44" t="str">
        <f t="shared" si="39"/>
        <v/>
      </c>
      <c r="W44" t="str">
        <f t="shared" si="39"/>
        <v/>
      </c>
      <c r="X44" t="str">
        <f t="shared" si="39"/>
        <v/>
      </c>
      <c r="Y44" t="str">
        <f t="shared" si="39"/>
        <v/>
      </c>
      <c r="Z44" t="str">
        <f t="shared" si="39"/>
        <v/>
      </c>
      <c r="AA44" t="str">
        <f t="shared" si="39"/>
        <v/>
      </c>
      <c r="AB44" t="str">
        <f t="shared" si="39"/>
        <v/>
      </c>
      <c r="AC44" t="str">
        <f t="shared" si="39"/>
        <v/>
      </c>
      <c r="AD44" t="str">
        <f t="shared" si="39"/>
        <v/>
      </c>
      <c r="AE44" t="str">
        <f t="shared" si="39"/>
        <v/>
      </c>
      <c r="AF44" t="str">
        <f t="shared" si="39"/>
        <v/>
      </c>
      <c r="AG44" t="str">
        <f t="shared" si="39"/>
        <v/>
      </c>
      <c r="AH44" t="str">
        <f t="shared" si="39"/>
        <v/>
      </c>
      <c r="AI44" t="str">
        <f t="shared" si="39"/>
        <v/>
      </c>
      <c r="AJ44" t="str">
        <f t="shared" si="39"/>
        <v/>
      </c>
      <c r="AK44" t="str">
        <f t="shared" si="39"/>
        <v/>
      </c>
      <c r="AL44" t="str">
        <f t="shared" si="39"/>
        <v/>
      </c>
      <c r="AM44" t="str">
        <f t="shared" si="39"/>
        <v/>
      </c>
      <c r="AN44" t="str">
        <f t="shared" si="39"/>
        <v/>
      </c>
      <c r="AO44" t="str">
        <f t="shared" si="39"/>
        <v/>
      </c>
      <c r="AP44">
        <f>'Users Retention'!C42</f>
        <v>3861</v>
      </c>
      <c r="AQ44">
        <f>'Users Retention'!D42</f>
        <v>3793</v>
      </c>
      <c r="AR44">
        <f>'Users Retention'!E42</f>
        <v>3587</v>
      </c>
      <c r="AS44">
        <f>'Users Retention'!F42</f>
        <v>3469</v>
      </c>
      <c r="AT44">
        <f>'Users Retention'!G42</f>
        <v>3433</v>
      </c>
      <c r="AU44">
        <f>'Users Retention'!H42</f>
        <v>3333</v>
      </c>
      <c r="AV44">
        <f>'Users Retention'!I42</f>
        <v>3185</v>
      </c>
      <c r="AW44">
        <f>'Users Retention'!J42</f>
        <v>3141</v>
      </c>
      <c r="AX44">
        <f>'Users Retention'!K42</f>
        <v>3068</v>
      </c>
      <c r="AY44">
        <f>'Users Retention'!L42</f>
        <v>2986</v>
      </c>
      <c r="AZ44">
        <f>'Users Retention'!M42</f>
        <v>2902</v>
      </c>
      <c r="BA44">
        <f>'Users Retention'!N42</f>
        <v>2830</v>
      </c>
      <c r="BB44">
        <f>'Users Retention'!O42</f>
        <v>2762</v>
      </c>
      <c r="BC44">
        <f>'Users Retention'!P42</f>
        <v>2692</v>
      </c>
      <c r="BD44">
        <f>'Users Retention'!Q42</f>
        <v>2625</v>
      </c>
      <c r="BE44">
        <f>'Users Retention'!R42</f>
        <v>2565</v>
      </c>
      <c r="BF44">
        <f>'Users Retention'!S42</f>
        <v>2504</v>
      </c>
      <c r="BG44">
        <f>'Users Retention'!T42</f>
        <v>2444</v>
      </c>
      <c r="BH44">
        <f>'Users Retention'!U42</f>
        <v>2387</v>
      </c>
      <c r="BI44">
        <f>'Users Retention'!V42</f>
        <v>2332</v>
      </c>
      <c r="BJ44">
        <f>'Users Retention'!W42</f>
        <v>2279</v>
      </c>
      <c r="BK44">
        <f>'Users Retention'!X42</f>
        <v>2227</v>
      </c>
      <c r="BL44">
        <f>'Users Retention'!Y42</f>
        <v>2177</v>
      </c>
      <c r="BM44">
        <f>'Users Retention'!Z42</f>
        <v>2129</v>
      </c>
      <c r="BN44">
        <f>'Users Retention'!AA42</f>
        <v>2082</v>
      </c>
      <c r="BO44">
        <f>'Users Retention'!AB42</f>
        <v>2037</v>
      </c>
      <c r="BP44">
        <f>'Users Retention'!AC42</f>
        <v>1994</v>
      </c>
      <c r="BQ44">
        <f>'Users Retention'!AD42</f>
        <v>1952</v>
      </c>
      <c r="BR44">
        <f>'Users Retention'!AE42</f>
        <v>1911</v>
      </c>
      <c r="BS44">
        <f>'Users Retention'!AF42</f>
        <v>1872</v>
      </c>
      <c r="BT44">
        <f>'Users Retention'!AG42</f>
        <v>1834</v>
      </c>
      <c r="BU44">
        <f>'Users Retention'!AH42</f>
        <v>1797</v>
      </c>
      <c r="BV44">
        <f>'Users Retention'!AI42</f>
        <v>1761</v>
      </c>
      <c r="BW44">
        <f>'Users Retention'!AJ42</f>
        <v>1726</v>
      </c>
      <c r="BX44">
        <f>'Users Retention'!AK42</f>
        <v>1692</v>
      </c>
      <c r="BY44">
        <f>'Users Retention'!AL42</f>
        <v>1659</v>
      </c>
      <c r="BZ44">
        <f>'Users Retention'!AM42</f>
        <v>1627</v>
      </c>
      <c r="CA44">
        <f>'Users Retention'!AN42</f>
        <v>1596</v>
      </c>
      <c r="CB44">
        <f>'Users Retention'!AO42</f>
        <v>1566</v>
      </c>
      <c r="CC44">
        <f>'Users Retention'!AP42</f>
        <v>1537</v>
      </c>
      <c r="CD44">
        <f>'Users Retention'!AQ42</f>
        <v>1509</v>
      </c>
      <c r="CE44">
        <f>'Users Retention'!AR42</f>
        <v>1482</v>
      </c>
      <c r="CF44">
        <f>'Users Retention'!AS42</f>
        <v>1455</v>
      </c>
      <c r="CG44">
        <f>'Users Retention'!AT42</f>
        <v>1429</v>
      </c>
      <c r="CH44">
        <f>'Users Retention'!AU42</f>
        <v>1404</v>
      </c>
      <c r="CI44">
        <f>'Users Retention'!AV42</f>
        <v>1380</v>
      </c>
      <c r="CJ44">
        <f>'Users Retention'!AW42</f>
        <v>1356</v>
      </c>
      <c r="CK44">
        <f>'Users Retention'!AX42</f>
        <v>1333</v>
      </c>
      <c r="CL44">
        <f>'Users Retention'!AY42</f>
        <v>1311</v>
      </c>
      <c r="CM44">
        <f>'Users Retention'!AZ42</f>
        <v>1289</v>
      </c>
      <c r="CN44">
        <f>'Users Retention'!BA42</f>
        <v>1268</v>
      </c>
      <c r="CO44">
        <f>'Users Retention'!BB42</f>
        <v>1247</v>
      </c>
      <c r="CP44">
        <f>'Users Retention'!BC42</f>
        <v>1227</v>
      </c>
      <c r="CQ44">
        <f>'Users Retention'!BD42</f>
        <v>1207</v>
      </c>
      <c r="CR44">
        <f>'Users Retention'!BE42</f>
        <v>1188</v>
      </c>
      <c r="CS44">
        <f>'Users Retention'!BF42</f>
        <v>1169</v>
      </c>
      <c r="CT44">
        <f>'Users Retention'!BG42</f>
        <v>1151</v>
      </c>
      <c r="CU44">
        <f>'Users Retention'!BH42</f>
        <v>1133</v>
      </c>
      <c r="CV44">
        <f>'Users Retention'!BI42</f>
        <v>1116</v>
      </c>
      <c r="CW44">
        <f>'Users Retention'!BJ42</f>
        <v>1099</v>
      </c>
    </row>
    <row r="45">
      <c r="A45" s="4">
        <v>42.0</v>
      </c>
      <c r="R45" t="str">
        <f t="shared" ref="R45:AP45" si="40">Q44</f>
        <v/>
      </c>
      <c r="S45" t="str">
        <f t="shared" si="40"/>
        <v/>
      </c>
      <c r="T45" t="str">
        <f t="shared" si="40"/>
        <v/>
      </c>
      <c r="U45" t="str">
        <f t="shared" si="40"/>
        <v/>
      </c>
      <c r="V45" t="str">
        <f t="shared" si="40"/>
        <v/>
      </c>
      <c r="W45" t="str">
        <f t="shared" si="40"/>
        <v/>
      </c>
      <c r="X45" t="str">
        <f t="shared" si="40"/>
        <v/>
      </c>
      <c r="Y45" t="str">
        <f t="shared" si="40"/>
        <v/>
      </c>
      <c r="Z45" t="str">
        <f t="shared" si="40"/>
        <v/>
      </c>
      <c r="AA45" t="str">
        <f t="shared" si="40"/>
        <v/>
      </c>
      <c r="AB45" t="str">
        <f t="shared" si="40"/>
        <v/>
      </c>
      <c r="AC45" t="str">
        <f t="shared" si="40"/>
        <v/>
      </c>
      <c r="AD45" t="str">
        <f t="shared" si="40"/>
        <v/>
      </c>
      <c r="AE45" t="str">
        <f t="shared" si="40"/>
        <v/>
      </c>
      <c r="AF45" t="str">
        <f t="shared" si="40"/>
        <v/>
      </c>
      <c r="AG45" t="str">
        <f t="shared" si="40"/>
        <v/>
      </c>
      <c r="AH45" t="str">
        <f t="shared" si="40"/>
        <v/>
      </c>
      <c r="AI45" t="str">
        <f t="shared" si="40"/>
        <v/>
      </c>
      <c r="AJ45" t="str">
        <f t="shared" si="40"/>
        <v/>
      </c>
      <c r="AK45" t="str">
        <f t="shared" si="40"/>
        <v/>
      </c>
      <c r="AL45" t="str">
        <f t="shared" si="40"/>
        <v/>
      </c>
      <c r="AM45" t="str">
        <f t="shared" si="40"/>
        <v/>
      </c>
      <c r="AN45" t="str">
        <f t="shared" si="40"/>
        <v/>
      </c>
      <c r="AO45" t="str">
        <f t="shared" si="40"/>
        <v/>
      </c>
      <c r="AP45" t="str">
        <f t="shared" si="40"/>
        <v/>
      </c>
      <c r="AQ45">
        <f>'Users Retention'!C43</f>
        <v>3960</v>
      </c>
      <c r="AR45">
        <f>'Users Retention'!D43</f>
        <v>3774</v>
      </c>
      <c r="AS45">
        <f>'Users Retention'!E43</f>
        <v>3513</v>
      </c>
      <c r="AT45">
        <f>'Users Retention'!F43</f>
        <v>3415</v>
      </c>
      <c r="AU45">
        <f>'Users Retention'!G43</f>
        <v>3266</v>
      </c>
      <c r="AV45">
        <f>'Users Retention'!H43</f>
        <v>3223</v>
      </c>
      <c r="AW45">
        <f>'Users Retention'!I43</f>
        <v>3153</v>
      </c>
      <c r="AX45">
        <f>'Users Retention'!J43</f>
        <v>3006</v>
      </c>
      <c r="AY45">
        <f>'Users Retention'!K43</f>
        <v>2916</v>
      </c>
      <c r="AZ45">
        <f>'Users Retention'!L43</f>
        <v>2812</v>
      </c>
      <c r="BA45">
        <f>'Users Retention'!M43</f>
        <v>2716</v>
      </c>
      <c r="BB45">
        <f>'Users Retention'!N43</f>
        <v>2634</v>
      </c>
      <c r="BC45">
        <f>'Users Retention'!O43</f>
        <v>2554</v>
      </c>
      <c r="BD45">
        <f>'Users Retention'!P43</f>
        <v>2481</v>
      </c>
      <c r="BE45">
        <f>'Users Retention'!Q43</f>
        <v>2405</v>
      </c>
      <c r="BF45">
        <f>'Users Retention'!R43</f>
        <v>2329</v>
      </c>
      <c r="BG45">
        <f>'Users Retention'!S43</f>
        <v>2260</v>
      </c>
      <c r="BH45">
        <f>'Users Retention'!T43</f>
        <v>2193</v>
      </c>
      <c r="BI45">
        <f>'Users Retention'!U43</f>
        <v>2129</v>
      </c>
      <c r="BJ45">
        <f>'Users Retention'!V43</f>
        <v>2068</v>
      </c>
      <c r="BK45">
        <f>'Users Retention'!W43</f>
        <v>2009</v>
      </c>
      <c r="BL45">
        <f>'Users Retention'!X43</f>
        <v>1952</v>
      </c>
      <c r="BM45">
        <f>'Users Retention'!Y43</f>
        <v>1897</v>
      </c>
      <c r="BN45">
        <f>'Users Retention'!Z43</f>
        <v>1844</v>
      </c>
      <c r="BO45">
        <f>'Users Retention'!AA43</f>
        <v>1794</v>
      </c>
      <c r="BP45">
        <f>'Users Retention'!AB43</f>
        <v>1746</v>
      </c>
      <c r="BQ45">
        <f>'Users Retention'!AC43</f>
        <v>1699</v>
      </c>
      <c r="BR45">
        <f>'Users Retention'!AD43</f>
        <v>1654</v>
      </c>
      <c r="BS45">
        <f>'Users Retention'!AE43</f>
        <v>1611</v>
      </c>
      <c r="BT45">
        <f>'Users Retention'!AF43</f>
        <v>1569</v>
      </c>
      <c r="BU45">
        <f>'Users Retention'!AG43</f>
        <v>1529</v>
      </c>
      <c r="BV45">
        <f>'Users Retention'!AH43</f>
        <v>1490</v>
      </c>
      <c r="BW45">
        <f>'Users Retention'!AI43</f>
        <v>1453</v>
      </c>
      <c r="BX45">
        <f>'Users Retention'!AJ43</f>
        <v>1417</v>
      </c>
      <c r="BY45">
        <f>'Users Retention'!AK43</f>
        <v>1382</v>
      </c>
      <c r="BZ45">
        <f>'Users Retention'!AL43</f>
        <v>1348</v>
      </c>
      <c r="CA45">
        <f>'Users Retention'!AM43</f>
        <v>1316</v>
      </c>
      <c r="CB45">
        <f>'Users Retention'!AN43</f>
        <v>1285</v>
      </c>
      <c r="CC45">
        <f>'Users Retention'!AO43</f>
        <v>1255</v>
      </c>
      <c r="CD45">
        <f>'Users Retention'!AP43</f>
        <v>1226</v>
      </c>
      <c r="CE45">
        <f>'Users Retention'!AQ43</f>
        <v>1198</v>
      </c>
      <c r="CF45">
        <f>'Users Retention'!AR43</f>
        <v>1171</v>
      </c>
      <c r="CG45">
        <f>'Users Retention'!AS43</f>
        <v>1145</v>
      </c>
      <c r="CH45">
        <f>'Users Retention'!AT43</f>
        <v>1120</v>
      </c>
      <c r="CI45">
        <f>'Users Retention'!AU43</f>
        <v>1095</v>
      </c>
      <c r="CJ45">
        <f>'Users Retention'!AV43</f>
        <v>1071</v>
      </c>
      <c r="CK45">
        <f>'Users Retention'!AW43</f>
        <v>1048</v>
      </c>
      <c r="CL45">
        <f>'Users Retention'!AX43</f>
        <v>1026</v>
      </c>
      <c r="CM45">
        <f>'Users Retention'!AY43</f>
        <v>1004</v>
      </c>
      <c r="CN45">
        <f>'Users Retention'!AZ43</f>
        <v>983</v>
      </c>
      <c r="CO45">
        <f>'Users Retention'!BA43</f>
        <v>963</v>
      </c>
      <c r="CP45">
        <f>'Users Retention'!BB43</f>
        <v>943</v>
      </c>
      <c r="CQ45">
        <f>'Users Retention'!BC43</f>
        <v>924</v>
      </c>
      <c r="CR45">
        <f>'Users Retention'!BD43</f>
        <v>906</v>
      </c>
      <c r="CS45">
        <f>'Users Retention'!BE43</f>
        <v>888</v>
      </c>
      <c r="CT45">
        <f>'Users Retention'!BF43</f>
        <v>871</v>
      </c>
      <c r="CU45">
        <f>'Users Retention'!BG43</f>
        <v>854</v>
      </c>
      <c r="CV45">
        <f>'Users Retention'!BH43</f>
        <v>838</v>
      </c>
      <c r="CW45">
        <f>'Users Retention'!BI43</f>
        <v>822</v>
      </c>
    </row>
    <row r="46">
      <c r="A46" s="4">
        <v>43.0</v>
      </c>
      <c r="R46" t="str">
        <f t="shared" ref="R46:AQ46" si="41">Q45</f>
        <v/>
      </c>
      <c r="S46" t="str">
        <f t="shared" si="41"/>
        <v/>
      </c>
      <c r="T46" t="str">
        <f t="shared" si="41"/>
        <v/>
      </c>
      <c r="U46" t="str">
        <f t="shared" si="41"/>
        <v/>
      </c>
      <c r="V46" t="str">
        <f t="shared" si="41"/>
        <v/>
      </c>
      <c r="W46" t="str">
        <f t="shared" si="41"/>
        <v/>
      </c>
      <c r="X46" t="str">
        <f t="shared" si="41"/>
        <v/>
      </c>
      <c r="Y46" t="str">
        <f t="shared" si="41"/>
        <v/>
      </c>
      <c r="Z46" t="str">
        <f t="shared" si="41"/>
        <v/>
      </c>
      <c r="AA46" t="str">
        <f t="shared" si="41"/>
        <v/>
      </c>
      <c r="AB46" t="str">
        <f t="shared" si="41"/>
        <v/>
      </c>
      <c r="AC46" t="str">
        <f t="shared" si="41"/>
        <v/>
      </c>
      <c r="AD46" t="str">
        <f t="shared" si="41"/>
        <v/>
      </c>
      <c r="AE46" t="str">
        <f t="shared" si="41"/>
        <v/>
      </c>
      <c r="AF46" t="str">
        <f t="shared" si="41"/>
        <v/>
      </c>
      <c r="AG46" t="str">
        <f t="shared" si="41"/>
        <v/>
      </c>
      <c r="AH46" t="str">
        <f t="shared" si="41"/>
        <v/>
      </c>
      <c r="AI46" t="str">
        <f t="shared" si="41"/>
        <v/>
      </c>
      <c r="AJ46" t="str">
        <f t="shared" si="41"/>
        <v/>
      </c>
      <c r="AK46" t="str">
        <f t="shared" si="41"/>
        <v/>
      </c>
      <c r="AL46" t="str">
        <f t="shared" si="41"/>
        <v/>
      </c>
      <c r="AM46" t="str">
        <f t="shared" si="41"/>
        <v/>
      </c>
      <c r="AN46" t="str">
        <f t="shared" si="41"/>
        <v/>
      </c>
      <c r="AO46" t="str">
        <f t="shared" si="41"/>
        <v/>
      </c>
      <c r="AP46" t="str">
        <f t="shared" si="41"/>
        <v/>
      </c>
      <c r="AQ46" t="str">
        <f t="shared" si="41"/>
        <v/>
      </c>
      <c r="AR46">
        <f>'Users Retention'!C44</f>
        <v>3884</v>
      </c>
      <c r="AS46">
        <f>'Users Retention'!D44</f>
        <v>3683</v>
      </c>
      <c r="AT46">
        <f>'Users Retention'!E44</f>
        <v>3535</v>
      </c>
      <c r="AU46">
        <f>'Users Retention'!F44</f>
        <v>3362</v>
      </c>
      <c r="AV46">
        <f>'Users Retention'!G44</f>
        <v>3313</v>
      </c>
      <c r="AW46">
        <f>'Users Retention'!H44</f>
        <v>3241</v>
      </c>
      <c r="AX46">
        <f>'Users Retention'!I44</f>
        <v>3192</v>
      </c>
      <c r="AY46">
        <f>'Users Retention'!J44</f>
        <v>3192</v>
      </c>
      <c r="AZ46">
        <f>'Users Retention'!K44</f>
        <v>3153</v>
      </c>
      <c r="BA46">
        <f>'Users Retention'!L44</f>
        <v>3076</v>
      </c>
      <c r="BB46">
        <f>'Users Retention'!M44</f>
        <v>3011</v>
      </c>
      <c r="BC46">
        <f>'Users Retention'!N44</f>
        <v>2954</v>
      </c>
      <c r="BD46">
        <f>'Users Retention'!O44</f>
        <v>2909</v>
      </c>
      <c r="BE46">
        <f>'Users Retention'!P44</f>
        <v>2864</v>
      </c>
      <c r="BF46">
        <f>'Users Retention'!Q44</f>
        <v>2822</v>
      </c>
      <c r="BG46">
        <f>'Users Retention'!R44</f>
        <v>2781</v>
      </c>
      <c r="BH46">
        <f>'Users Retention'!S44</f>
        <v>2736</v>
      </c>
      <c r="BI46">
        <f>'Users Retention'!T44</f>
        <v>2691</v>
      </c>
      <c r="BJ46">
        <f>'Users Retention'!U44</f>
        <v>2649</v>
      </c>
      <c r="BK46">
        <f>'Users Retention'!V44</f>
        <v>2609</v>
      </c>
      <c r="BL46">
        <f>'Users Retention'!W44</f>
        <v>2571</v>
      </c>
      <c r="BM46">
        <f>'Users Retention'!X44</f>
        <v>2534</v>
      </c>
      <c r="BN46">
        <f>'Users Retention'!Y44</f>
        <v>2497</v>
      </c>
      <c r="BO46">
        <f>'Users Retention'!Z44</f>
        <v>2461</v>
      </c>
      <c r="BP46">
        <f>'Users Retention'!AA44</f>
        <v>2425</v>
      </c>
      <c r="BQ46">
        <f>'Users Retention'!AB44</f>
        <v>2390</v>
      </c>
      <c r="BR46">
        <f>'Users Retention'!AC44</f>
        <v>2357</v>
      </c>
      <c r="BS46">
        <f>'Users Retention'!AD44</f>
        <v>2324</v>
      </c>
      <c r="BT46">
        <f>'Users Retention'!AE44</f>
        <v>2292</v>
      </c>
      <c r="BU46">
        <f>'Users Retention'!AF44</f>
        <v>2261</v>
      </c>
      <c r="BV46">
        <f>'Users Retention'!AG44</f>
        <v>2231</v>
      </c>
      <c r="BW46">
        <f>'Users Retention'!AH44</f>
        <v>2201</v>
      </c>
      <c r="BX46">
        <f>'Users Retention'!AI44</f>
        <v>2172</v>
      </c>
      <c r="BY46">
        <f>'Users Retention'!AJ44</f>
        <v>2144</v>
      </c>
      <c r="BZ46">
        <f>'Users Retention'!AK44</f>
        <v>2117</v>
      </c>
      <c r="CA46">
        <f>'Users Retention'!AL44</f>
        <v>2090</v>
      </c>
      <c r="CB46">
        <f>'Users Retention'!AM44</f>
        <v>2064</v>
      </c>
      <c r="CC46">
        <f>'Users Retention'!AN44</f>
        <v>2038</v>
      </c>
      <c r="CD46">
        <f>'Users Retention'!AO44</f>
        <v>2013</v>
      </c>
      <c r="CE46">
        <f>'Users Retention'!AP44</f>
        <v>1989</v>
      </c>
      <c r="CF46">
        <f>'Users Retention'!AQ44</f>
        <v>1965</v>
      </c>
      <c r="CG46">
        <f>'Users Retention'!AR44</f>
        <v>1942</v>
      </c>
      <c r="CH46">
        <f>'Users Retention'!AS44</f>
        <v>1919</v>
      </c>
      <c r="CI46">
        <f>'Users Retention'!AT44</f>
        <v>1897</v>
      </c>
      <c r="CJ46">
        <f>'Users Retention'!AU44</f>
        <v>1875</v>
      </c>
      <c r="CK46">
        <f>'Users Retention'!AV44</f>
        <v>1854</v>
      </c>
      <c r="CL46">
        <f>'Users Retention'!AW44</f>
        <v>1833</v>
      </c>
      <c r="CM46">
        <f>'Users Retention'!AX44</f>
        <v>1813</v>
      </c>
      <c r="CN46">
        <f>'Users Retention'!AY44</f>
        <v>1793</v>
      </c>
      <c r="CO46">
        <f>'Users Retention'!AZ44</f>
        <v>1773</v>
      </c>
      <c r="CP46">
        <f>'Users Retention'!BA44</f>
        <v>1754</v>
      </c>
      <c r="CQ46">
        <f>'Users Retention'!BB44</f>
        <v>1735</v>
      </c>
      <c r="CR46">
        <f>'Users Retention'!BC44</f>
        <v>1717</v>
      </c>
      <c r="CS46">
        <f>'Users Retention'!BD44</f>
        <v>1699</v>
      </c>
      <c r="CT46">
        <f>'Users Retention'!BE44</f>
        <v>1681</v>
      </c>
      <c r="CU46">
        <f>'Users Retention'!BF44</f>
        <v>1664</v>
      </c>
      <c r="CV46">
        <f>'Users Retention'!BG44</f>
        <v>1647</v>
      </c>
      <c r="CW46">
        <f>'Users Retention'!BH44</f>
        <v>1631</v>
      </c>
    </row>
    <row r="47">
      <c r="A47" s="4">
        <v>44.0</v>
      </c>
      <c r="R47" t="str">
        <f t="shared" ref="R47:AR47" si="42">Q46</f>
        <v/>
      </c>
      <c r="S47" t="str">
        <f t="shared" si="42"/>
        <v/>
      </c>
      <c r="T47" t="str">
        <f t="shared" si="42"/>
        <v/>
      </c>
      <c r="U47" t="str">
        <f t="shared" si="42"/>
        <v/>
      </c>
      <c r="V47" t="str">
        <f t="shared" si="42"/>
        <v/>
      </c>
      <c r="W47" t="str">
        <f t="shared" si="42"/>
        <v/>
      </c>
      <c r="X47" t="str">
        <f t="shared" si="42"/>
        <v/>
      </c>
      <c r="Y47" t="str">
        <f t="shared" si="42"/>
        <v/>
      </c>
      <c r="Z47" t="str">
        <f t="shared" si="42"/>
        <v/>
      </c>
      <c r="AA47" t="str">
        <f t="shared" si="42"/>
        <v/>
      </c>
      <c r="AB47" t="str">
        <f t="shared" si="42"/>
        <v/>
      </c>
      <c r="AC47" t="str">
        <f t="shared" si="42"/>
        <v/>
      </c>
      <c r="AD47" t="str">
        <f t="shared" si="42"/>
        <v/>
      </c>
      <c r="AE47" t="str">
        <f t="shared" si="42"/>
        <v/>
      </c>
      <c r="AF47" t="str">
        <f t="shared" si="42"/>
        <v/>
      </c>
      <c r="AG47" t="str">
        <f t="shared" si="42"/>
        <v/>
      </c>
      <c r="AH47" t="str">
        <f t="shared" si="42"/>
        <v/>
      </c>
      <c r="AI47" t="str">
        <f t="shared" si="42"/>
        <v/>
      </c>
      <c r="AJ47" t="str">
        <f t="shared" si="42"/>
        <v/>
      </c>
      <c r="AK47" t="str">
        <f t="shared" si="42"/>
        <v/>
      </c>
      <c r="AL47" t="str">
        <f t="shared" si="42"/>
        <v/>
      </c>
      <c r="AM47" t="str">
        <f t="shared" si="42"/>
        <v/>
      </c>
      <c r="AN47" t="str">
        <f t="shared" si="42"/>
        <v/>
      </c>
      <c r="AO47" t="str">
        <f t="shared" si="42"/>
        <v/>
      </c>
      <c r="AP47" t="str">
        <f t="shared" si="42"/>
        <v/>
      </c>
      <c r="AQ47" t="str">
        <f t="shared" si="42"/>
        <v/>
      </c>
      <c r="AR47" t="str">
        <f t="shared" si="42"/>
        <v/>
      </c>
      <c r="AS47">
        <f>'Users Retention'!C45</f>
        <v>3851</v>
      </c>
      <c r="AT47">
        <f>'Users Retention'!D45</f>
        <v>3747</v>
      </c>
      <c r="AU47">
        <f>'Users Retention'!E45</f>
        <v>3572</v>
      </c>
      <c r="AV47">
        <f>'Users Retention'!F45</f>
        <v>3426</v>
      </c>
      <c r="AW47">
        <f>'Users Retention'!G45</f>
        <v>3382</v>
      </c>
      <c r="AX47">
        <f>'Users Retention'!H45</f>
        <v>3207</v>
      </c>
      <c r="AY47">
        <f>'Users Retention'!I45</f>
        <v>3080</v>
      </c>
      <c r="AZ47">
        <f>'Users Retention'!J45</f>
        <v>3037</v>
      </c>
      <c r="BA47">
        <f>'Users Retention'!K45</f>
        <v>2952</v>
      </c>
      <c r="BB47">
        <f>'Users Retention'!L45</f>
        <v>2859</v>
      </c>
      <c r="BC47">
        <f>'Users Retention'!M45</f>
        <v>2782</v>
      </c>
      <c r="BD47">
        <f>'Users Retention'!N45</f>
        <v>2716</v>
      </c>
      <c r="BE47">
        <f>'Users Retention'!O45</f>
        <v>2645</v>
      </c>
      <c r="BF47">
        <f>'Users Retention'!P45</f>
        <v>2577</v>
      </c>
      <c r="BG47">
        <f>'Users Retention'!Q45</f>
        <v>2514</v>
      </c>
      <c r="BH47">
        <f>'Users Retention'!R45</f>
        <v>2454</v>
      </c>
      <c r="BI47">
        <f>'Users Retention'!S45</f>
        <v>2395</v>
      </c>
      <c r="BJ47">
        <f>'Users Retention'!T45</f>
        <v>2339</v>
      </c>
      <c r="BK47">
        <f>'Users Retention'!U45</f>
        <v>2286</v>
      </c>
      <c r="BL47">
        <f>'Users Retention'!V45</f>
        <v>2235</v>
      </c>
      <c r="BM47">
        <f>'Users Retention'!W45</f>
        <v>2186</v>
      </c>
      <c r="BN47">
        <f>'Users Retention'!X45</f>
        <v>2139</v>
      </c>
      <c r="BO47">
        <f>'Users Retention'!Y45</f>
        <v>2094</v>
      </c>
      <c r="BP47">
        <f>'Users Retention'!Z45</f>
        <v>2051</v>
      </c>
      <c r="BQ47">
        <f>'Users Retention'!AA45</f>
        <v>2010</v>
      </c>
      <c r="BR47">
        <f>'Users Retention'!AB45</f>
        <v>1970</v>
      </c>
      <c r="BS47">
        <f>'Users Retention'!AC45</f>
        <v>1932</v>
      </c>
      <c r="BT47">
        <f>'Users Retention'!AD45</f>
        <v>1895</v>
      </c>
      <c r="BU47">
        <f>'Users Retention'!AE45</f>
        <v>1860</v>
      </c>
      <c r="BV47">
        <f>'Users Retention'!AF45</f>
        <v>1826</v>
      </c>
      <c r="BW47">
        <f>'Users Retention'!AG45</f>
        <v>1793</v>
      </c>
      <c r="BX47">
        <f>'Users Retention'!AH45</f>
        <v>1761</v>
      </c>
      <c r="BY47">
        <f>'Users Retention'!AI45</f>
        <v>1731</v>
      </c>
      <c r="BZ47">
        <f>'Users Retention'!AJ45</f>
        <v>1702</v>
      </c>
      <c r="CA47">
        <f>'Users Retention'!AK45</f>
        <v>1674</v>
      </c>
      <c r="CB47">
        <f>'Users Retention'!AL45</f>
        <v>1647</v>
      </c>
      <c r="CC47">
        <f>'Users Retention'!AM45</f>
        <v>1621</v>
      </c>
      <c r="CD47">
        <f>'Users Retention'!AN45</f>
        <v>1596</v>
      </c>
      <c r="CE47">
        <f>'Users Retention'!AO45</f>
        <v>1572</v>
      </c>
      <c r="CF47">
        <f>'Users Retention'!AP45</f>
        <v>1548</v>
      </c>
      <c r="CG47">
        <f>'Users Retention'!AQ45</f>
        <v>1525</v>
      </c>
      <c r="CH47">
        <f>'Users Retention'!AR45</f>
        <v>1503</v>
      </c>
      <c r="CI47">
        <f>'Users Retention'!AS45</f>
        <v>1482</v>
      </c>
      <c r="CJ47">
        <f>'Users Retention'!AT45</f>
        <v>1461</v>
      </c>
      <c r="CK47">
        <f>'Users Retention'!AU45</f>
        <v>1441</v>
      </c>
      <c r="CL47">
        <f>'Users Retention'!AV45</f>
        <v>1422</v>
      </c>
      <c r="CM47">
        <f>'Users Retention'!AW45</f>
        <v>1403</v>
      </c>
      <c r="CN47">
        <f>'Users Retention'!AX45</f>
        <v>1385</v>
      </c>
      <c r="CO47">
        <f>'Users Retention'!AY45</f>
        <v>1368</v>
      </c>
      <c r="CP47">
        <f>'Users Retention'!AZ45</f>
        <v>1351</v>
      </c>
      <c r="CQ47">
        <f>'Users Retention'!BA45</f>
        <v>1335</v>
      </c>
      <c r="CR47">
        <f>'Users Retention'!BB45</f>
        <v>1319</v>
      </c>
      <c r="CS47">
        <f>'Users Retention'!BC45</f>
        <v>1304</v>
      </c>
      <c r="CT47">
        <f>'Users Retention'!BD45</f>
        <v>1289</v>
      </c>
      <c r="CU47">
        <f>'Users Retention'!BE45</f>
        <v>1275</v>
      </c>
      <c r="CV47">
        <f>'Users Retention'!BF45</f>
        <v>1261</v>
      </c>
      <c r="CW47">
        <f>'Users Retention'!BG45</f>
        <v>1247</v>
      </c>
    </row>
    <row r="48">
      <c r="A48" s="4">
        <v>45.0</v>
      </c>
      <c r="R48" t="str">
        <f t="shared" ref="R48:AS48" si="43">Q47</f>
        <v/>
      </c>
      <c r="S48" t="str">
        <f t="shared" si="43"/>
        <v/>
      </c>
      <c r="T48" t="str">
        <f t="shared" si="43"/>
        <v/>
      </c>
      <c r="U48" t="str">
        <f t="shared" si="43"/>
        <v/>
      </c>
      <c r="V48" t="str">
        <f t="shared" si="43"/>
        <v/>
      </c>
      <c r="W48" t="str">
        <f t="shared" si="43"/>
        <v/>
      </c>
      <c r="X48" t="str">
        <f t="shared" si="43"/>
        <v/>
      </c>
      <c r="Y48" t="str">
        <f t="shared" si="43"/>
        <v/>
      </c>
      <c r="Z48" t="str">
        <f t="shared" si="43"/>
        <v/>
      </c>
      <c r="AA48" t="str">
        <f t="shared" si="43"/>
        <v/>
      </c>
      <c r="AB48" t="str">
        <f t="shared" si="43"/>
        <v/>
      </c>
      <c r="AC48" t="str">
        <f t="shared" si="43"/>
        <v/>
      </c>
      <c r="AD48" t="str">
        <f t="shared" si="43"/>
        <v/>
      </c>
      <c r="AE48" t="str">
        <f t="shared" si="43"/>
        <v/>
      </c>
      <c r="AF48" t="str">
        <f t="shared" si="43"/>
        <v/>
      </c>
      <c r="AG48" t="str">
        <f t="shared" si="43"/>
        <v/>
      </c>
      <c r="AH48" t="str">
        <f t="shared" si="43"/>
        <v/>
      </c>
      <c r="AI48" t="str">
        <f t="shared" si="43"/>
        <v/>
      </c>
      <c r="AJ48" t="str">
        <f t="shared" si="43"/>
        <v/>
      </c>
      <c r="AK48" t="str">
        <f t="shared" si="43"/>
        <v/>
      </c>
      <c r="AL48" t="str">
        <f t="shared" si="43"/>
        <v/>
      </c>
      <c r="AM48" t="str">
        <f t="shared" si="43"/>
        <v/>
      </c>
      <c r="AN48" t="str">
        <f t="shared" si="43"/>
        <v/>
      </c>
      <c r="AO48" t="str">
        <f t="shared" si="43"/>
        <v/>
      </c>
      <c r="AP48" t="str">
        <f t="shared" si="43"/>
        <v/>
      </c>
      <c r="AQ48" t="str">
        <f t="shared" si="43"/>
        <v/>
      </c>
      <c r="AR48" t="str">
        <f t="shared" si="43"/>
        <v/>
      </c>
      <c r="AS48" t="str">
        <f t="shared" si="43"/>
        <v/>
      </c>
      <c r="AT48">
        <f>'Users Retention'!C46</f>
        <v>3925</v>
      </c>
      <c r="AU48">
        <f>'Users Retention'!D46</f>
        <v>3825</v>
      </c>
      <c r="AV48">
        <f>'Users Retention'!E46</f>
        <v>3639</v>
      </c>
      <c r="AW48">
        <f>'Users Retention'!F46</f>
        <v>3532</v>
      </c>
      <c r="AX48">
        <f>'Users Retention'!G46</f>
        <v>3456</v>
      </c>
      <c r="AY48">
        <f>'Users Retention'!H46</f>
        <v>3420</v>
      </c>
      <c r="AZ48">
        <f>'Users Retention'!I46</f>
        <v>3268</v>
      </c>
      <c r="BA48">
        <f>'Users Retention'!J46</f>
        <v>3116</v>
      </c>
      <c r="BB48">
        <f>'Users Retention'!K46</f>
        <v>3025</v>
      </c>
      <c r="BC48">
        <f>'Users Retention'!L46</f>
        <v>2931</v>
      </c>
      <c r="BD48">
        <f>'Users Retention'!M46</f>
        <v>2825</v>
      </c>
      <c r="BE48">
        <f>'Users Retention'!N46</f>
        <v>2729</v>
      </c>
      <c r="BF48">
        <f>'Users Retention'!O46</f>
        <v>2644</v>
      </c>
      <c r="BG48">
        <f>'Users Retention'!P46</f>
        <v>2561</v>
      </c>
      <c r="BH48">
        <f>'Users Retention'!Q46</f>
        <v>2480</v>
      </c>
      <c r="BI48">
        <f>'Users Retention'!R46</f>
        <v>2405</v>
      </c>
      <c r="BJ48">
        <f>'Users Retention'!S46</f>
        <v>2334</v>
      </c>
      <c r="BK48">
        <f>'Users Retention'!T46</f>
        <v>2266</v>
      </c>
      <c r="BL48">
        <f>'Users Retention'!U46</f>
        <v>2201</v>
      </c>
      <c r="BM48">
        <f>'Users Retention'!V46</f>
        <v>2139</v>
      </c>
      <c r="BN48">
        <f>'Users Retention'!W46</f>
        <v>2080</v>
      </c>
      <c r="BO48">
        <f>'Users Retention'!X46</f>
        <v>2024</v>
      </c>
      <c r="BP48">
        <f>'Users Retention'!Y46</f>
        <v>1971</v>
      </c>
      <c r="BQ48">
        <f>'Users Retention'!Z46</f>
        <v>1920</v>
      </c>
      <c r="BR48">
        <f>'Users Retention'!AA46</f>
        <v>1871</v>
      </c>
      <c r="BS48">
        <f>'Users Retention'!AB46</f>
        <v>1824</v>
      </c>
      <c r="BT48">
        <f>'Users Retention'!AC46</f>
        <v>1780</v>
      </c>
      <c r="BU48">
        <f>'Users Retention'!AD46</f>
        <v>1737</v>
      </c>
      <c r="BV48">
        <f>'Users Retention'!AE46</f>
        <v>1696</v>
      </c>
      <c r="BW48">
        <f>'Users Retention'!AF46</f>
        <v>1657</v>
      </c>
      <c r="BX48">
        <f>'Users Retention'!AG46</f>
        <v>1620</v>
      </c>
      <c r="BY48">
        <f>'Users Retention'!AH46</f>
        <v>1584</v>
      </c>
      <c r="BZ48">
        <f>'Users Retention'!AI46</f>
        <v>1550</v>
      </c>
      <c r="CA48">
        <f>'Users Retention'!AJ46</f>
        <v>1517</v>
      </c>
      <c r="CB48">
        <f>'Users Retention'!AK46</f>
        <v>1485</v>
      </c>
      <c r="CC48">
        <f>'Users Retention'!AL46</f>
        <v>1455</v>
      </c>
      <c r="CD48">
        <f>'Users Retention'!AM46</f>
        <v>1426</v>
      </c>
      <c r="CE48">
        <f>'Users Retention'!AN46</f>
        <v>1398</v>
      </c>
      <c r="CF48">
        <f>'Users Retention'!AO46</f>
        <v>1371</v>
      </c>
      <c r="CG48">
        <f>'Users Retention'!AP46</f>
        <v>1345</v>
      </c>
      <c r="CH48">
        <f>'Users Retention'!AQ46</f>
        <v>1320</v>
      </c>
      <c r="CI48">
        <f>'Users Retention'!AR46</f>
        <v>1296</v>
      </c>
      <c r="CJ48">
        <f>'Users Retention'!AS46</f>
        <v>1273</v>
      </c>
      <c r="CK48">
        <f>'Users Retention'!AT46</f>
        <v>1251</v>
      </c>
      <c r="CL48">
        <f>'Users Retention'!AU46</f>
        <v>1230</v>
      </c>
      <c r="CM48">
        <f>'Users Retention'!AV46</f>
        <v>1209</v>
      </c>
      <c r="CN48">
        <f>'Users Retention'!AW46</f>
        <v>1189</v>
      </c>
      <c r="CO48">
        <f>'Users Retention'!AX46</f>
        <v>1170</v>
      </c>
      <c r="CP48">
        <f>'Users Retention'!AY46</f>
        <v>1152</v>
      </c>
      <c r="CQ48">
        <f>'Users Retention'!AZ46</f>
        <v>1134</v>
      </c>
      <c r="CR48">
        <f>'Users Retention'!BA46</f>
        <v>1117</v>
      </c>
      <c r="CS48">
        <f>'Users Retention'!BB46</f>
        <v>1100</v>
      </c>
      <c r="CT48">
        <f>'Users Retention'!BC46</f>
        <v>1084</v>
      </c>
      <c r="CU48">
        <f>'Users Retention'!BD46</f>
        <v>1068</v>
      </c>
      <c r="CV48">
        <f>'Users Retention'!BE46</f>
        <v>1053</v>
      </c>
      <c r="CW48">
        <f>'Users Retention'!BF46</f>
        <v>1038</v>
      </c>
    </row>
    <row r="49">
      <c r="A49" s="4">
        <v>46.0</v>
      </c>
      <c r="R49" t="str">
        <f t="shared" ref="R49:AT49" si="44">Q48</f>
        <v/>
      </c>
      <c r="S49" t="str">
        <f t="shared" si="44"/>
        <v/>
      </c>
      <c r="T49" t="str">
        <f t="shared" si="44"/>
        <v/>
      </c>
      <c r="U49" t="str">
        <f t="shared" si="44"/>
        <v/>
      </c>
      <c r="V49" t="str">
        <f t="shared" si="44"/>
        <v/>
      </c>
      <c r="W49" t="str">
        <f t="shared" si="44"/>
        <v/>
      </c>
      <c r="X49" t="str">
        <f t="shared" si="44"/>
        <v/>
      </c>
      <c r="Y49" t="str">
        <f t="shared" si="44"/>
        <v/>
      </c>
      <c r="Z49" t="str">
        <f t="shared" si="44"/>
        <v/>
      </c>
      <c r="AA49" t="str">
        <f t="shared" si="44"/>
        <v/>
      </c>
      <c r="AB49" t="str">
        <f t="shared" si="44"/>
        <v/>
      </c>
      <c r="AC49" t="str">
        <f t="shared" si="44"/>
        <v/>
      </c>
      <c r="AD49" t="str">
        <f t="shared" si="44"/>
        <v/>
      </c>
      <c r="AE49" t="str">
        <f t="shared" si="44"/>
        <v/>
      </c>
      <c r="AF49" t="str">
        <f t="shared" si="44"/>
        <v/>
      </c>
      <c r="AG49" t="str">
        <f t="shared" si="44"/>
        <v/>
      </c>
      <c r="AH49" t="str">
        <f t="shared" si="44"/>
        <v/>
      </c>
      <c r="AI49" t="str">
        <f t="shared" si="44"/>
        <v/>
      </c>
      <c r="AJ49" t="str">
        <f t="shared" si="44"/>
        <v/>
      </c>
      <c r="AK49" t="str">
        <f t="shared" si="44"/>
        <v/>
      </c>
      <c r="AL49" t="str">
        <f t="shared" si="44"/>
        <v/>
      </c>
      <c r="AM49" t="str">
        <f t="shared" si="44"/>
        <v/>
      </c>
      <c r="AN49" t="str">
        <f t="shared" si="44"/>
        <v/>
      </c>
      <c r="AO49" t="str">
        <f t="shared" si="44"/>
        <v/>
      </c>
      <c r="AP49" t="str">
        <f t="shared" si="44"/>
        <v/>
      </c>
      <c r="AQ49" t="str">
        <f t="shared" si="44"/>
        <v/>
      </c>
      <c r="AR49" t="str">
        <f t="shared" si="44"/>
        <v/>
      </c>
      <c r="AS49" t="str">
        <f t="shared" si="44"/>
        <v/>
      </c>
      <c r="AT49" t="str">
        <f t="shared" si="44"/>
        <v/>
      </c>
      <c r="AU49">
        <f>'Users Retention'!C47</f>
        <v>3960</v>
      </c>
      <c r="AV49">
        <f>'Users Retention'!D47</f>
        <v>3807</v>
      </c>
      <c r="AW49">
        <f>'Users Retention'!E47</f>
        <v>3663</v>
      </c>
      <c r="AX49">
        <f>'Users Retention'!F47</f>
        <v>3418</v>
      </c>
      <c r="AY49">
        <f>'Users Retention'!G47</f>
        <v>3348</v>
      </c>
      <c r="AZ49">
        <f>'Users Retention'!H47</f>
        <v>3250</v>
      </c>
      <c r="BA49">
        <f>'Users Retention'!I47</f>
        <v>3179</v>
      </c>
      <c r="BB49">
        <f>'Users Retention'!J47</f>
        <v>3179</v>
      </c>
      <c r="BC49">
        <f>'Users Retention'!K47</f>
        <v>3125</v>
      </c>
      <c r="BD49">
        <f>'Users Retention'!L47</f>
        <v>3074</v>
      </c>
      <c r="BE49">
        <f>'Users Retention'!M47</f>
        <v>3034</v>
      </c>
      <c r="BF49">
        <f>'Users Retention'!N47</f>
        <v>3000</v>
      </c>
      <c r="BG49">
        <f>'Users Retention'!O47</f>
        <v>2959</v>
      </c>
      <c r="BH49">
        <f>'Users Retention'!P47</f>
        <v>2921</v>
      </c>
      <c r="BI49">
        <f>'Users Retention'!Q47</f>
        <v>2886</v>
      </c>
      <c r="BJ49">
        <f>'Users Retention'!R47</f>
        <v>2852</v>
      </c>
      <c r="BK49">
        <f>'Users Retention'!S47</f>
        <v>2818</v>
      </c>
      <c r="BL49">
        <f>'Users Retention'!T47</f>
        <v>2785</v>
      </c>
      <c r="BM49">
        <f>'Users Retention'!U47</f>
        <v>2754</v>
      </c>
      <c r="BN49">
        <f>'Users Retention'!V47</f>
        <v>2723</v>
      </c>
      <c r="BO49">
        <f>'Users Retention'!W47</f>
        <v>2693</v>
      </c>
      <c r="BP49">
        <f>'Users Retention'!X47</f>
        <v>2664</v>
      </c>
      <c r="BQ49">
        <f>'Users Retention'!Y47</f>
        <v>2636</v>
      </c>
      <c r="BR49">
        <f>'Users Retention'!Z47</f>
        <v>2609</v>
      </c>
      <c r="BS49">
        <f>'Users Retention'!AA47</f>
        <v>2583</v>
      </c>
      <c r="BT49">
        <f>'Users Retention'!AB47</f>
        <v>2558</v>
      </c>
      <c r="BU49">
        <f>'Users Retention'!AC47</f>
        <v>2533</v>
      </c>
      <c r="BV49">
        <f>'Users Retention'!AD47</f>
        <v>2509</v>
      </c>
      <c r="BW49">
        <f>'Users Retention'!AE47</f>
        <v>2486</v>
      </c>
      <c r="BX49">
        <f>'Users Retention'!AF47</f>
        <v>2463</v>
      </c>
      <c r="BY49">
        <f>'Users Retention'!AG47</f>
        <v>2441</v>
      </c>
      <c r="BZ49">
        <f>'Users Retention'!AH47</f>
        <v>2420</v>
      </c>
      <c r="CA49">
        <f>'Users Retention'!AI47</f>
        <v>2399</v>
      </c>
      <c r="CB49">
        <f>'Users Retention'!AJ47</f>
        <v>2379</v>
      </c>
      <c r="CC49">
        <f>'Users Retention'!AK47</f>
        <v>2359</v>
      </c>
      <c r="CD49">
        <f>'Users Retention'!AL47</f>
        <v>2340</v>
      </c>
      <c r="CE49">
        <f>'Users Retention'!AM47</f>
        <v>2321</v>
      </c>
      <c r="CF49">
        <f>'Users Retention'!AN47</f>
        <v>2303</v>
      </c>
      <c r="CG49">
        <f>'Users Retention'!AO47</f>
        <v>2285</v>
      </c>
      <c r="CH49">
        <f>'Users Retention'!AP47</f>
        <v>2268</v>
      </c>
      <c r="CI49">
        <f>'Users Retention'!AQ47</f>
        <v>2251</v>
      </c>
      <c r="CJ49">
        <f>'Users Retention'!AR47</f>
        <v>2235</v>
      </c>
      <c r="CK49">
        <f>'Users Retention'!AS47</f>
        <v>2219</v>
      </c>
      <c r="CL49">
        <f>'Users Retention'!AT47</f>
        <v>2204</v>
      </c>
      <c r="CM49">
        <f>'Users Retention'!AU47</f>
        <v>2189</v>
      </c>
      <c r="CN49">
        <f>'Users Retention'!AV47</f>
        <v>2174</v>
      </c>
      <c r="CO49">
        <f>'Users Retention'!AW47</f>
        <v>2160</v>
      </c>
      <c r="CP49">
        <f>'Users Retention'!AX47</f>
        <v>2146</v>
      </c>
      <c r="CQ49">
        <f>'Users Retention'!AY47</f>
        <v>2133</v>
      </c>
      <c r="CR49">
        <f>'Users Retention'!AZ47</f>
        <v>2120</v>
      </c>
      <c r="CS49">
        <f>'Users Retention'!BA47</f>
        <v>2107</v>
      </c>
      <c r="CT49">
        <f>'Users Retention'!BB47</f>
        <v>2095</v>
      </c>
      <c r="CU49">
        <f>'Users Retention'!BC47</f>
        <v>2083</v>
      </c>
      <c r="CV49">
        <f>'Users Retention'!BD47</f>
        <v>2071</v>
      </c>
      <c r="CW49">
        <f>'Users Retention'!BE47</f>
        <v>2059</v>
      </c>
    </row>
    <row r="50">
      <c r="A50" s="4">
        <v>47.0</v>
      </c>
      <c r="R50" t="str">
        <f t="shared" ref="R50:AU50" si="45">Q49</f>
        <v/>
      </c>
      <c r="S50" t="str">
        <f t="shared" si="45"/>
        <v/>
      </c>
      <c r="T50" t="str">
        <f t="shared" si="45"/>
        <v/>
      </c>
      <c r="U50" t="str">
        <f t="shared" si="45"/>
        <v/>
      </c>
      <c r="V50" t="str">
        <f t="shared" si="45"/>
        <v/>
      </c>
      <c r="W50" t="str">
        <f t="shared" si="45"/>
        <v/>
      </c>
      <c r="X50" t="str">
        <f t="shared" si="45"/>
        <v/>
      </c>
      <c r="Y50" t="str">
        <f t="shared" si="45"/>
        <v/>
      </c>
      <c r="Z50" t="str">
        <f t="shared" si="45"/>
        <v/>
      </c>
      <c r="AA50" t="str">
        <f t="shared" si="45"/>
        <v/>
      </c>
      <c r="AB50" t="str">
        <f t="shared" si="45"/>
        <v/>
      </c>
      <c r="AC50" t="str">
        <f t="shared" si="45"/>
        <v/>
      </c>
      <c r="AD50" t="str">
        <f t="shared" si="45"/>
        <v/>
      </c>
      <c r="AE50" t="str">
        <f t="shared" si="45"/>
        <v/>
      </c>
      <c r="AF50" t="str">
        <f t="shared" si="45"/>
        <v/>
      </c>
      <c r="AG50" t="str">
        <f t="shared" si="45"/>
        <v/>
      </c>
      <c r="AH50" t="str">
        <f t="shared" si="45"/>
        <v/>
      </c>
      <c r="AI50" t="str">
        <f t="shared" si="45"/>
        <v/>
      </c>
      <c r="AJ50" t="str">
        <f t="shared" si="45"/>
        <v/>
      </c>
      <c r="AK50" t="str">
        <f t="shared" si="45"/>
        <v/>
      </c>
      <c r="AL50" t="str">
        <f t="shared" si="45"/>
        <v/>
      </c>
      <c r="AM50" t="str">
        <f t="shared" si="45"/>
        <v/>
      </c>
      <c r="AN50" t="str">
        <f t="shared" si="45"/>
        <v/>
      </c>
      <c r="AO50" t="str">
        <f t="shared" si="45"/>
        <v/>
      </c>
      <c r="AP50" t="str">
        <f t="shared" si="45"/>
        <v/>
      </c>
      <c r="AQ50" t="str">
        <f t="shared" si="45"/>
        <v/>
      </c>
      <c r="AR50" t="str">
        <f t="shared" si="45"/>
        <v/>
      </c>
      <c r="AS50" t="str">
        <f t="shared" si="45"/>
        <v/>
      </c>
      <c r="AT50" t="str">
        <f t="shared" si="45"/>
        <v/>
      </c>
      <c r="AU50" t="str">
        <f t="shared" si="45"/>
        <v/>
      </c>
      <c r="AV50">
        <f>'Users Retention'!C48</f>
        <v>3931</v>
      </c>
      <c r="AW50">
        <f>'Users Retention'!D48</f>
        <v>3841</v>
      </c>
      <c r="AX50">
        <f>'Users Retention'!E48</f>
        <v>3600</v>
      </c>
      <c r="AY50">
        <f>'Users Retention'!F48</f>
        <v>3479</v>
      </c>
      <c r="AZ50">
        <f>'Users Retention'!G48</f>
        <v>3443</v>
      </c>
      <c r="BA50">
        <f>'Users Retention'!H48</f>
        <v>3398</v>
      </c>
      <c r="BB50">
        <f>'Users Retention'!I48</f>
        <v>3347</v>
      </c>
      <c r="BC50">
        <f>'Users Retention'!J48</f>
        <v>3301</v>
      </c>
      <c r="BD50">
        <f>'Users Retention'!K48</f>
        <v>3260</v>
      </c>
      <c r="BE50">
        <f>'Users Retention'!L48</f>
        <v>3218</v>
      </c>
      <c r="BF50">
        <f>'Users Retention'!M48</f>
        <v>3176</v>
      </c>
      <c r="BG50">
        <f>'Users Retention'!N48</f>
        <v>3137</v>
      </c>
      <c r="BH50">
        <f>'Users Retention'!O48</f>
        <v>3099</v>
      </c>
      <c r="BI50">
        <f>'Users Retention'!P48</f>
        <v>3062</v>
      </c>
      <c r="BJ50">
        <f>'Users Retention'!Q48</f>
        <v>3026</v>
      </c>
      <c r="BK50">
        <f>'Users Retention'!R48</f>
        <v>2991</v>
      </c>
      <c r="BL50">
        <f>'Users Retention'!S48</f>
        <v>2957</v>
      </c>
      <c r="BM50">
        <f>'Users Retention'!T48</f>
        <v>2924</v>
      </c>
      <c r="BN50">
        <f>'Users Retention'!U48</f>
        <v>2892</v>
      </c>
      <c r="BO50">
        <f>'Users Retention'!V48</f>
        <v>2861</v>
      </c>
      <c r="BP50">
        <f>'Users Retention'!W48</f>
        <v>2831</v>
      </c>
      <c r="BQ50">
        <f>'Users Retention'!X48</f>
        <v>2802</v>
      </c>
      <c r="BR50">
        <f>'Users Retention'!Y48</f>
        <v>2774</v>
      </c>
      <c r="BS50">
        <f>'Users Retention'!Z48</f>
        <v>2747</v>
      </c>
      <c r="BT50">
        <f>'Users Retention'!AA48</f>
        <v>2721</v>
      </c>
      <c r="BU50">
        <f>'Users Retention'!AB48</f>
        <v>2695</v>
      </c>
      <c r="BV50">
        <f>'Users Retention'!AC48</f>
        <v>2670</v>
      </c>
      <c r="BW50">
        <f>'Users Retention'!AD48</f>
        <v>2646</v>
      </c>
      <c r="BX50">
        <f>'Users Retention'!AE48</f>
        <v>2623</v>
      </c>
      <c r="BY50">
        <f>'Users Retention'!AF48</f>
        <v>2600</v>
      </c>
      <c r="BZ50">
        <f>'Users Retention'!AG48</f>
        <v>2578</v>
      </c>
      <c r="CA50">
        <f>'Users Retention'!AH48</f>
        <v>2556</v>
      </c>
      <c r="CB50">
        <f>'Users Retention'!AI48</f>
        <v>2535</v>
      </c>
      <c r="CC50">
        <f>'Users Retention'!AJ48</f>
        <v>2515</v>
      </c>
      <c r="CD50">
        <f>'Users Retention'!AK48</f>
        <v>2495</v>
      </c>
      <c r="CE50">
        <f>'Users Retention'!AL48</f>
        <v>2476</v>
      </c>
      <c r="CF50">
        <f>'Users Retention'!AM48</f>
        <v>2457</v>
      </c>
      <c r="CG50">
        <f>'Users Retention'!AN48</f>
        <v>2439</v>
      </c>
      <c r="CH50">
        <f>'Users Retention'!AO48</f>
        <v>2421</v>
      </c>
      <c r="CI50">
        <f>'Users Retention'!AP48</f>
        <v>2404</v>
      </c>
      <c r="CJ50">
        <f>'Users Retention'!AQ48</f>
        <v>2387</v>
      </c>
      <c r="CK50">
        <f>'Users Retention'!AR48</f>
        <v>2371</v>
      </c>
      <c r="CL50">
        <f>'Users Retention'!AS48</f>
        <v>2355</v>
      </c>
      <c r="CM50">
        <f>'Users Retention'!AT48</f>
        <v>2339</v>
      </c>
      <c r="CN50">
        <f>'Users Retention'!AU48</f>
        <v>2324</v>
      </c>
      <c r="CO50">
        <f>'Users Retention'!AV48</f>
        <v>2309</v>
      </c>
      <c r="CP50">
        <f>'Users Retention'!AW48</f>
        <v>2295</v>
      </c>
      <c r="CQ50">
        <f>'Users Retention'!AX48</f>
        <v>2281</v>
      </c>
      <c r="CR50">
        <f>'Users Retention'!AY48</f>
        <v>2267</v>
      </c>
      <c r="CS50">
        <f>'Users Retention'!AZ48</f>
        <v>2254</v>
      </c>
      <c r="CT50">
        <f>'Users Retention'!BA48</f>
        <v>2241</v>
      </c>
      <c r="CU50">
        <f>'Users Retention'!BB48</f>
        <v>2228</v>
      </c>
      <c r="CV50">
        <f>'Users Retention'!BC48</f>
        <v>2216</v>
      </c>
      <c r="CW50">
        <f>'Users Retention'!BD48</f>
        <v>2204</v>
      </c>
    </row>
    <row r="51">
      <c r="A51" s="4">
        <v>48.0</v>
      </c>
      <c r="R51" t="str">
        <f t="shared" ref="R51:AV51" si="46">Q50</f>
        <v/>
      </c>
      <c r="S51" t="str">
        <f t="shared" si="46"/>
        <v/>
      </c>
      <c r="T51" t="str">
        <f t="shared" si="46"/>
        <v/>
      </c>
      <c r="U51" t="str">
        <f t="shared" si="46"/>
        <v/>
      </c>
      <c r="V51" t="str">
        <f t="shared" si="46"/>
        <v/>
      </c>
      <c r="W51" t="str">
        <f t="shared" si="46"/>
        <v/>
      </c>
      <c r="X51" t="str">
        <f t="shared" si="46"/>
        <v/>
      </c>
      <c r="Y51" t="str">
        <f t="shared" si="46"/>
        <v/>
      </c>
      <c r="Z51" t="str">
        <f t="shared" si="46"/>
        <v/>
      </c>
      <c r="AA51" t="str">
        <f t="shared" si="46"/>
        <v/>
      </c>
      <c r="AB51" t="str">
        <f t="shared" si="46"/>
        <v/>
      </c>
      <c r="AC51" t="str">
        <f t="shared" si="46"/>
        <v/>
      </c>
      <c r="AD51" t="str">
        <f t="shared" si="46"/>
        <v/>
      </c>
      <c r="AE51" t="str">
        <f t="shared" si="46"/>
        <v/>
      </c>
      <c r="AF51" t="str">
        <f t="shared" si="46"/>
        <v/>
      </c>
      <c r="AG51" t="str">
        <f t="shared" si="46"/>
        <v/>
      </c>
      <c r="AH51" t="str">
        <f t="shared" si="46"/>
        <v/>
      </c>
      <c r="AI51" t="str">
        <f t="shared" si="46"/>
        <v/>
      </c>
      <c r="AJ51" t="str">
        <f t="shared" si="46"/>
        <v/>
      </c>
      <c r="AK51" t="str">
        <f t="shared" si="46"/>
        <v/>
      </c>
      <c r="AL51" t="str">
        <f t="shared" si="46"/>
        <v/>
      </c>
      <c r="AM51" t="str">
        <f t="shared" si="46"/>
        <v/>
      </c>
      <c r="AN51" t="str">
        <f t="shared" si="46"/>
        <v/>
      </c>
      <c r="AO51" t="str">
        <f t="shared" si="46"/>
        <v/>
      </c>
      <c r="AP51" t="str">
        <f t="shared" si="46"/>
        <v/>
      </c>
      <c r="AQ51" t="str">
        <f t="shared" si="46"/>
        <v/>
      </c>
      <c r="AR51" t="str">
        <f t="shared" si="46"/>
        <v/>
      </c>
      <c r="AS51" t="str">
        <f t="shared" si="46"/>
        <v/>
      </c>
      <c r="AT51" t="str">
        <f t="shared" si="46"/>
        <v/>
      </c>
      <c r="AU51" t="str">
        <f t="shared" si="46"/>
        <v/>
      </c>
      <c r="AV51" t="str">
        <f t="shared" si="46"/>
        <v/>
      </c>
      <c r="AW51">
        <f>'Users Retention'!C49</f>
        <v>3907</v>
      </c>
      <c r="AX51">
        <f>'Users Retention'!D49</f>
        <v>3907</v>
      </c>
      <c r="AY51">
        <f>'Users Retention'!E49</f>
        <v>3810</v>
      </c>
      <c r="AZ51">
        <f>'Users Retention'!F49</f>
        <v>3685</v>
      </c>
      <c r="BA51">
        <f>'Users Retention'!G49</f>
        <v>3524</v>
      </c>
      <c r="BB51">
        <f>'Users Retention'!H49</f>
        <v>3447</v>
      </c>
      <c r="BC51">
        <f>'Users Retention'!I49</f>
        <v>3310</v>
      </c>
      <c r="BD51">
        <f>'Users Retention'!J49</f>
        <v>3156</v>
      </c>
      <c r="BE51">
        <f>'Users Retention'!K49</f>
        <v>3042</v>
      </c>
      <c r="BF51">
        <f>'Users Retention'!L49</f>
        <v>2938</v>
      </c>
      <c r="BG51">
        <f>'Users Retention'!M49</f>
        <v>2829</v>
      </c>
      <c r="BH51">
        <f>'Users Retention'!N49</f>
        <v>2725</v>
      </c>
      <c r="BI51">
        <f>'Users Retention'!O49</f>
        <v>2632</v>
      </c>
      <c r="BJ51">
        <f>'Users Retention'!P49</f>
        <v>2543</v>
      </c>
      <c r="BK51">
        <f>'Users Retention'!Q49</f>
        <v>2457</v>
      </c>
      <c r="BL51">
        <f>'Users Retention'!R49</f>
        <v>2376</v>
      </c>
      <c r="BM51">
        <f>'Users Retention'!S49</f>
        <v>2300</v>
      </c>
      <c r="BN51">
        <f>'Users Retention'!T49</f>
        <v>2228</v>
      </c>
      <c r="BO51">
        <f>'Users Retention'!U49</f>
        <v>2159</v>
      </c>
      <c r="BP51">
        <f>'Users Retention'!V49</f>
        <v>2094</v>
      </c>
      <c r="BQ51">
        <f>'Users Retention'!W49</f>
        <v>2032</v>
      </c>
      <c r="BR51">
        <f>'Users Retention'!X49</f>
        <v>1973</v>
      </c>
      <c r="BS51">
        <f>'Users Retention'!Y49</f>
        <v>1917</v>
      </c>
      <c r="BT51">
        <f>'Users Retention'!Z49</f>
        <v>1863</v>
      </c>
      <c r="BU51">
        <f>'Users Retention'!AA49</f>
        <v>1812</v>
      </c>
      <c r="BV51">
        <f>'Users Retention'!AB49</f>
        <v>1763</v>
      </c>
      <c r="BW51">
        <f>'Users Retention'!AC49</f>
        <v>1717</v>
      </c>
      <c r="BX51">
        <f>'Users Retention'!AD49</f>
        <v>1673</v>
      </c>
      <c r="BY51">
        <f>'Users Retention'!AE49</f>
        <v>1631</v>
      </c>
      <c r="BZ51">
        <f>'Users Retention'!AF49</f>
        <v>1591</v>
      </c>
      <c r="CA51">
        <f>'Users Retention'!AG49</f>
        <v>1552</v>
      </c>
      <c r="CB51">
        <f>'Users Retention'!AH49</f>
        <v>1515</v>
      </c>
      <c r="CC51">
        <f>'Users Retention'!AI49</f>
        <v>1480</v>
      </c>
      <c r="CD51">
        <f>'Users Retention'!AJ49</f>
        <v>1446</v>
      </c>
      <c r="CE51">
        <f>'Users Retention'!AK49</f>
        <v>1413</v>
      </c>
      <c r="CF51">
        <f>'Users Retention'!AL49</f>
        <v>1382</v>
      </c>
      <c r="CG51">
        <f>'Users Retention'!AM49</f>
        <v>1352</v>
      </c>
      <c r="CH51">
        <f>'Users Retention'!AN49</f>
        <v>1323</v>
      </c>
      <c r="CI51">
        <f>'Users Retention'!AO49</f>
        <v>1296</v>
      </c>
      <c r="CJ51">
        <f>'Users Retention'!AP49</f>
        <v>1270</v>
      </c>
      <c r="CK51">
        <f>'Users Retention'!AQ49</f>
        <v>1245</v>
      </c>
      <c r="CL51">
        <f>'Users Retention'!AR49</f>
        <v>1221</v>
      </c>
      <c r="CM51">
        <f>'Users Retention'!AS49</f>
        <v>1198</v>
      </c>
      <c r="CN51">
        <f>'Users Retention'!AT49</f>
        <v>1175</v>
      </c>
      <c r="CO51">
        <f>'Users Retention'!AU49</f>
        <v>1153</v>
      </c>
      <c r="CP51">
        <f>'Users Retention'!AV49</f>
        <v>1132</v>
      </c>
      <c r="CQ51">
        <f>'Users Retention'!AW49</f>
        <v>1112</v>
      </c>
      <c r="CR51">
        <f>'Users Retention'!AX49</f>
        <v>1093</v>
      </c>
      <c r="CS51">
        <f>'Users Retention'!AY49</f>
        <v>1074</v>
      </c>
      <c r="CT51">
        <f>'Users Retention'!AZ49</f>
        <v>1056</v>
      </c>
      <c r="CU51">
        <f>'Users Retention'!BA49</f>
        <v>1039</v>
      </c>
      <c r="CV51">
        <f>'Users Retention'!BB49</f>
        <v>1022</v>
      </c>
      <c r="CW51">
        <f>'Users Retention'!BC49</f>
        <v>1006</v>
      </c>
    </row>
    <row r="52">
      <c r="A52" s="4">
        <v>49.0</v>
      </c>
      <c r="R52" t="str">
        <f t="shared" ref="R52:AW52" si="47">Q51</f>
        <v/>
      </c>
      <c r="S52" t="str">
        <f t="shared" si="47"/>
        <v/>
      </c>
      <c r="T52" t="str">
        <f t="shared" si="47"/>
        <v/>
      </c>
      <c r="U52" t="str">
        <f t="shared" si="47"/>
        <v/>
      </c>
      <c r="V52" t="str">
        <f t="shared" si="47"/>
        <v/>
      </c>
      <c r="W52" t="str">
        <f t="shared" si="47"/>
        <v/>
      </c>
      <c r="X52" t="str">
        <f t="shared" si="47"/>
        <v/>
      </c>
      <c r="Y52" t="str">
        <f t="shared" si="47"/>
        <v/>
      </c>
      <c r="Z52" t="str">
        <f t="shared" si="47"/>
        <v/>
      </c>
      <c r="AA52" t="str">
        <f t="shared" si="47"/>
        <v/>
      </c>
      <c r="AB52" t="str">
        <f t="shared" si="47"/>
        <v/>
      </c>
      <c r="AC52" t="str">
        <f t="shared" si="47"/>
        <v/>
      </c>
      <c r="AD52" t="str">
        <f t="shared" si="47"/>
        <v/>
      </c>
      <c r="AE52" t="str">
        <f t="shared" si="47"/>
        <v/>
      </c>
      <c r="AF52" t="str">
        <f t="shared" si="47"/>
        <v/>
      </c>
      <c r="AG52" t="str">
        <f t="shared" si="47"/>
        <v/>
      </c>
      <c r="AH52" t="str">
        <f t="shared" si="47"/>
        <v/>
      </c>
      <c r="AI52" t="str">
        <f t="shared" si="47"/>
        <v/>
      </c>
      <c r="AJ52" t="str">
        <f t="shared" si="47"/>
        <v/>
      </c>
      <c r="AK52" t="str">
        <f t="shared" si="47"/>
        <v/>
      </c>
      <c r="AL52" t="str">
        <f t="shared" si="47"/>
        <v/>
      </c>
      <c r="AM52" t="str">
        <f t="shared" si="47"/>
        <v/>
      </c>
      <c r="AN52" t="str">
        <f t="shared" si="47"/>
        <v/>
      </c>
      <c r="AO52" t="str">
        <f t="shared" si="47"/>
        <v/>
      </c>
      <c r="AP52" t="str">
        <f t="shared" si="47"/>
        <v/>
      </c>
      <c r="AQ52" t="str">
        <f t="shared" si="47"/>
        <v/>
      </c>
      <c r="AR52" t="str">
        <f t="shared" si="47"/>
        <v/>
      </c>
      <c r="AS52" t="str">
        <f t="shared" si="47"/>
        <v/>
      </c>
      <c r="AT52" t="str">
        <f t="shared" si="47"/>
        <v/>
      </c>
      <c r="AU52" t="str">
        <f t="shared" si="47"/>
        <v/>
      </c>
      <c r="AV52" t="str">
        <f t="shared" si="47"/>
        <v/>
      </c>
      <c r="AW52" t="str">
        <f t="shared" si="47"/>
        <v/>
      </c>
      <c r="AX52">
        <f>'Users Retention'!C50</f>
        <v>3886</v>
      </c>
      <c r="AY52">
        <f>'Users Retention'!D50</f>
        <v>3849</v>
      </c>
      <c r="AZ52">
        <f>'Users Retention'!E50</f>
        <v>3639</v>
      </c>
      <c r="BA52">
        <f>'Users Retention'!F50</f>
        <v>3537</v>
      </c>
      <c r="BB52">
        <f>'Users Retention'!G50</f>
        <v>3486</v>
      </c>
      <c r="BC52">
        <f>'Users Retention'!H50</f>
        <v>3306</v>
      </c>
      <c r="BD52">
        <f>'Users Retention'!I50</f>
        <v>3159</v>
      </c>
      <c r="BE52">
        <f>'Users Retention'!J50</f>
        <v>3159</v>
      </c>
      <c r="BF52">
        <f>'Users Retention'!K50</f>
        <v>3076</v>
      </c>
      <c r="BG52">
        <f>'Users Retention'!L50</f>
        <v>2986</v>
      </c>
      <c r="BH52">
        <f>'Users Retention'!M50</f>
        <v>2915</v>
      </c>
      <c r="BI52">
        <f>'Users Retention'!N50</f>
        <v>2860</v>
      </c>
      <c r="BJ52">
        <f>'Users Retention'!O50</f>
        <v>2793</v>
      </c>
      <c r="BK52">
        <f>'Users Retention'!P50</f>
        <v>2730</v>
      </c>
      <c r="BL52">
        <f>'Users Retention'!Q50</f>
        <v>2672</v>
      </c>
      <c r="BM52">
        <f>'Users Retention'!R50</f>
        <v>2617</v>
      </c>
      <c r="BN52">
        <f>'Users Retention'!S50</f>
        <v>2563</v>
      </c>
      <c r="BO52">
        <f>'Users Retention'!T50</f>
        <v>2511</v>
      </c>
      <c r="BP52">
        <f>'Users Retention'!U50</f>
        <v>2462</v>
      </c>
      <c r="BQ52">
        <f>'Users Retention'!V50</f>
        <v>2415</v>
      </c>
      <c r="BR52">
        <f>'Users Retention'!W50</f>
        <v>2369</v>
      </c>
      <c r="BS52">
        <f>'Users Retention'!X50</f>
        <v>2325</v>
      </c>
      <c r="BT52">
        <f>'Users Retention'!Y50</f>
        <v>2283</v>
      </c>
      <c r="BU52">
        <f>'Users Retention'!Z50</f>
        <v>2242</v>
      </c>
      <c r="BV52">
        <f>'Users Retention'!AA50</f>
        <v>2203</v>
      </c>
      <c r="BW52">
        <f>'Users Retention'!AB50</f>
        <v>2165</v>
      </c>
      <c r="BX52">
        <f>'Users Retention'!AC50</f>
        <v>2129</v>
      </c>
      <c r="BY52">
        <f>'Users Retention'!AD50</f>
        <v>2094</v>
      </c>
      <c r="BZ52">
        <f>'Users Retention'!AE50</f>
        <v>2060</v>
      </c>
      <c r="CA52">
        <f>'Users Retention'!AF50</f>
        <v>2027</v>
      </c>
      <c r="CB52">
        <f>'Users Retention'!AG50</f>
        <v>1996</v>
      </c>
      <c r="CC52">
        <f>'Users Retention'!AH50</f>
        <v>1966</v>
      </c>
      <c r="CD52">
        <f>'Users Retention'!AI50</f>
        <v>1937</v>
      </c>
      <c r="CE52">
        <f>'Users Retention'!AJ50</f>
        <v>1909</v>
      </c>
      <c r="CF52">
        <f>'Users Retention'!AK50</f>
        <v>1882</v>
      </c>
      <c r="CG52">
        <f>'Users Retention'!AL50</f>
        <v>1856</v>
      </c>
      <c r="CH52">
        <f>'Users Retention'!AM50</f>
        <v>1830</v>
      </c>
      <c r="CI52">
        <f>'Users Retention'!AN50</f>
        <v>1805</v>
      </c>
      <c r="CJ52">
        <f>'Users Retention'!AO50</f>
        <v>1781</v>
      </c>
      <c r="CK52">
        <f>'Users Retention'!AP50</f>
        <v>1758</v>
      </c>
      <c r="CL52">
        <f>'Users Retention'!AQ50</f>
        <v>1736</v>
      </c>
      <c r="CM52">
        <f>'Users Retention'!AR50</f>
        <v>1714</v>
      </c>
      <c r="CN52">
        <f>'Users Retention'!AS50</f>
        <v>1693</v>
      </c>
      <c r="CO52">
        <f>'Users Retention'!AT50</f>
        <v>1673</v>
      </c>
      <c r="CP52">
        <f>'Users Retention'!AU50</f>
        <v>1653</v>
      </c>
      <c r="CQ52">
        <f>'Users Retention'!AV50</f>
        <v>1634</v>
      </c>
      <c r="CR52">
        <f>'Users Retention'!AW50</f>
        <v>1616</v>
      </c>
      <c r="CS52">
        <f>'Users Retention'!AX50</f>
        <v>1598</v>
      </c>
      <c r="CT52">
        <f>'Users Retention'!AY50</f>
        <v>1581</v>
      </c>
      <c r="CU52">
        <f>'Users Retention'!AZ50</f>
        <v>1564</v>
      </c>
      <c r="CV52">
        <f>'Users Retention'!BA50</f>
        <v>1548</v>
      </c>
      <c r="CW52">
        <f>'Users Retention'!BB50</f>
        <v>1532</v>
      </c>
    </row>
    <row r="53">
      <c r="A53" s="4">
        <v>50.0</v>
      </c>
      <c r="R53" t="str">
        <f t="shared" ref="R53:AX53" si="48">Q52</f>
        <v/>
      </c>
      <c r="S53" t="str">
        <f t="shared" si="48"/>
        <v/>
      </c>
      <c r="T53" t="str">
        <f t="shared" si="48"/>
        <v/>
      </c>
      <c r="U53" t="str">
        <f t="shared" si="48"/>
        <v/>
      </c>
      <c r="V53" t="str">
        <f t="shared" si="48"/>
        <v/>
      </c>
      <c r="W53" t="str">
        <f t="shared" si="48"/>
        <v/>
      </c>
      <c r="X53" t="str">
        <f t="shared" si="48"/>
        <v/>
      </c>
      <c r="Y53" t="str">
        <f t="shared" si="48"/>
        <v/>
      </c>
      <c r="Z53" t="str">
        <f t="shared" si="48"/>
        <v/>
      </c>
      <c r="AA53" t="str">
        <f t="shared" si="48"/>
        <v/>
      </c>
      <c r="AB53" t="str">
        <f t="shared" si="48"/>
        <v/>
      </c>
      <c r="AC53" t="str">
        <f t="shared" si="48"/>
        <v/>
      </c>
      <c r="AD53" t="str">
        <f t="shared" si="48"/>
        <v/>
      </c>
      <c r="AE53" t="str">
        <f t="shared" si="48"/>
        <v/>
      </c>
      <c r="AF53" t="str">
        <f t="shared" si="48"/>
        <v/>
      </c>
      <c r="AG53" t="str">
        <f t="shared" si="48"/>
        <v/>
      </c>
      <c r="AH53" t="str">
        <f t="shared" si="48"/>
        <v/>
      </c>
      <c r="AI53" t="str">
        <f t="shared" si="48"/>
        <v/>
      </c>
      <c r="AJ53" t="str">
        <f t="shared" si="48"/>
        <v/>
      </c>
      <c r="AK53" t="str">
        <f t="shared" si="48"/>
        <v/>
      </c>
      <c r="AL53" t="str">
        <f t="shared" si="48"/>
        <v/>
      </c>
      <c r="AM53" t="str">
        <f t="shared" si="48"/>
        <v/>
      </c>
      <c r="AN53" t="str">
        <f t="shared" si="48"/>
        <v/>
      </c>
      <c r="AO53" t="str">
        <f t="shared" si="48"/>
        <v/>
      </c>
      <c r="AP53" t="str">
        <f t="shared" si="48"/>
        <v/>
      </c>
      <c r="AQ53" t="str">
        <f t="shared" si="48"/>
        <v/>
      </c>
      <c r="AR53" t="str">
        <f t="shared" si="48"/>
        <v/>
      </c>
      <c r="AS53" t="str">
        <f t="shared" si="48"/>
        <v/>
      </c>
      <c r="AT53" t="str">
        <f t="shared" si="48"/>
        <v/>
      </c>
      <c r="AU53" t="str">
        <f t="shared" si="48"/>
        <v/>
      </c>
      <c r="AV53" t="str">
        <f t="shared" si="48"/>
        <v/>
      </c>
      <c r="AW53" t="str">
        <f t="shared" si="48"/>
        <v/>
      </c>
      <c r="AX53" t="str">
        <f t="shared" si="48"/>
        <v/>
      </c>
      <c r="AY53">
        <f>'Users Retention'!C51</f>
        <v>3936</v>
      </c>
      <c r="AZ53">
        <f>'Users Retention'!D51</f>
        <v>3867</v>
      </c>
      <c r="BA53">
        <f>'Users Retention'!E51</f>
        <v>3600</v>
      </c>
      <c r="BB53">
        <f>'Users Retention'!F51</f>
        <v>3424</v>
      </c>
      <c r="BC53">
        <f>'Users Retention'!G51</f>
        <v>3380</v>
      </c>
      <c r="BD53">
        <f>'Users Retention'!H51</f>
        <v>3345</v>
      </c>
      <c r="BE53">
        <f>'Users Retention'!I51</f>
        <v>3272</v>
      </c>
      <c r="BF53">
        <f>'Users Retention'!J51</f>
        <v>3227</v>
      </c>
      <c r="BG53">
        <f>'Users Retention'!K51</f>
        <v>3182</v>
      </c>
      <c r="BH53">
        <f>'Users Retention'!L51</f>
        <v>3136</v>
      </c>
      <c r="BI53">
        <f>'Users Retention'!M51</f>
        <v>3088</v>
      </c>
      <c r="BJ53">
        <f>'Users Retention'!N51</f>
        <v>3046</v>
      </c>
      <c r="BK53">
        <f>'Users Retention'!O51</f>
        <v>3005</v>
      </c>
      <c r="BL53">
        <f>'Users Retention'!P51</f>
        <v>2964</v>
      </c>
      <c r="BM53">
        <f>'Users Retention'!Q51</f>
        <v>2925</v>
      </c>
      <c r="BN53">
        <f>'Users Retention'!R51</f>
        <v>2887</v>
      </c>
      <c r="BO53">
        <f>'Users Retention'!S51</f>
        <v>2850</v>
      </c>
      <c r="BP53">
        <f>'Users Retention'!T51</f>
        <v>2815</v>
      </c>
      <c r="BQ53">
        <f>'Users Retention'!U51</f>
        <v>2781</v>
      </c>
      <c r="BR53">
        <f>'Users Retention'!V51</f>
        <v>2748</v>
      </c>
      <c r="BS53">
        <f>'Users Retention'!W51</f>
        <v>2716</v>
      </c>
      <c r="BT53">
        <f>'Users Retention'!X51</f>
        <v>2685</v>
      </c>
      <c r="BU53">
        <f>'Users Retention'!Y51</f>
        <v>2655</v>
      </c>
      <c r="BV53">
        <f>'Users Retention'!Z51</f>
        <v>2626</v>
      </c>
      <c r="BW53">
        <f>'Users Retention'!AA51</f>
        <v>2598</v>
      </c>
      <c r="BX53">
        <f>'Users Retention'!AB51</f>
        <v>2570</v>
      </c>
      <c r="BY53">
        <f>'Users Retention'!AC51</f>
        <v>2543</v>
      </c>
      <c r="BZ53">
        <f>'Users Retention'!AD51</f>
        <v>2517</v>
      </c>
      <c r="CA53">
        <f>'Users Retention'!AE51</f>
        <v>2492</v>
      </c>
      <c r="CB53">
        <f>'Users Retention'!AF51</f>
        <v>2468</v>
      </c>
      <c r="CC53">
        <f>'Users Retention'!AG51</f>
        <v>2444</v>
      </c>
      <c r="CD53">
        <f>'Users Retention'!AH51</f>
        <v>2421</v>
      </c>
      <c r="CE53">
        <f>'Users Retention'!AI51</f>
        <v>2399</v>
      </c>
      <c r="CF53">
        <f>'Users Retention'!AJ51</f>
        <v>2377</v>
      </c>
      <c r="CG53">
        <f>'Users Retention'!AK51</f>
        <v>2356</v>
      </c>
      <c r="CH53">
        <f>'Users Retention'!AL51</f>
        <v>2336</v>
      </c>
      <c r="CI53">
        <f>'Users Retention'!AM51</f>
        <v>2316</v>
      </c>
      <c r="CJ53">
        <f>'Users Retention'!AN51</f>
        <v>2297</v>
      </c>
      <c r="CK53">
        <f>'Users Retention'!AO51</f>
        <v>2278</v>
      </c>
      <c r="CL53">
        <f>'Users Retention'!AP51</f>
        <v>2260</v>
      </c>
      <c r="CM53">
        <f>'Users Retention'!AQ51</f>
        <v>2242</v>
      </c>
      <c r="CN53">
        <f>'Users Retention'!AR51</f>
        <v>2225</v>
      </c>
      <c r="CO53">
        <f>'Users Retention'!AS51</f>
        <v>2208</v>
      </c>
      <c r="CP53">
        <f>'Users Retention'!AT51</f>
        <v>2192</v>
      </c>
      <c r="CQ53">
        <f>'Users Retention'!AU51</f>
        <v>2176</v>
      </c>
      <c r="CR53">
        <f>'Users Retention'!AV51</f>
        <v>2160</v>
      </c>
      <c r="CS53">
        <f>'Users Retention'!AW51</f>
        <v>2145</v>
      </c>
      <c r="CT53">
        <f>'Users Retention'!AX51</f>
        <v>2130</v>
      </c>
      <c r="CU53">
        <f>'Users Retention'!AY51</f>
        <v>2116</v>
      </c>
      <c r="CV53">
        <f>'Users Retention'!AZ51</f>
        <v>2102</v>
      </c>
      <c r="CW53">
        <f>'Users Retention'!BA51</f>
        <v>2088</v>
      </c>
    </row>
    <row r="54">
      <c r="A54" s="4">
        <v>51.0</v>
      </c>
      <c r="AZ54">
        <f>'Users Retention'!C52</f>
        <v>3861</v>
      </c>
      <c r="BA54">
        <f>'Users Retention'!D52</f>
        <v>3679</v>
      </c>
      <c r="BB54">
        <f>'Users Retention'!E52</f>
        <v>3531</v>
      </c>
      <c r="BC54">
        <f>'Users Retention'!F52</f>
        <v>3386</v>
      </c>
      <c r="BD54">
        <f>'Users Retention'!G52</f>
        <v>3313</v>
      </c>
      <c r="BE54">
        <f>'Users Retention'!H52</f>
        <v>3216</v>
      </c>
      <c r="BF54">
        <f>'Users Retention'!I52</f>
        <v>3168</v>
      </c>
      <c r="BG54">
        <f>'Users Retention'!J52</f>
        <v>3020</v>
      </c>
      <c r="BH54">
        <f>'Users Retention'!K52</f>
        <v>2939</v>
      </c>
      <c r="BI54">
        <f>'Users Retention'!L52</f>
        <v>2857</v>
      </c>
      <c r="BJ54">
        <f>'Users Retention'!M52</f>
        <v>2778</v>
      </c>
      <c r="BK54">
        <f>'Users Retention'!N52</f>
        <v>2693</v>
      </c>
      <c r="BL54">
        <f>'Users Retention'!O52</f>
        <v>2621</v>
      </c>
      <c r="BM54">
        <f>'Users Retention'!P52</f>
        <v>2551</v>
      </c>
      <c r="BN54">
        <f>'Users Retention'!Q52</f>
        <v>2483</v>
      </c>
      <c r="BO54">
        <f>'Users Retention'!R52</f>
        <v>2417</v>
      </c>
      <c r="BP54">
        <f>'Users Retention'!S52</f>
        <v>2356</v>
      </c>
      <c r="BQ54">
        <f>'Users Retention'!T52</f>
        <v>2297</v>
      </c>
      <c r="BR54">
        <f>'Users Retention'!U52</f>
        <v>2241</v>
      </c>
      <c r="BS54">
        <f>'Users Retention'!V52</f>
        <v>2187</v>
      </c>
      <c r="BT54">
        <f>'Users Retention'!W52</f>
        <v>2135</v>
      </c>
      <c r="BU54">
        <f>'Users Retention'!X52</f>
        <v>2086</v>
      </c>
      <c r="BV54">
        <f>'Users Retention'!Y52</f>
        <v>2039</v>
      </c>
      <c r="BW54">
        <f>'Users Retention'!Z52</f>
        <v>1994</v>
      </c>
      <c r="BX54">
        <f>'Users Retention'!AA52</f>
        <v>1951</v>
      </c>
      <c r="BY54">
        <f>'Users Retention'!AB52</f>
        <v>1909</v>
      </c>
      <c r="BZ54">
        <f>'Users Retention'!AC52</f>
        <v>1869</v>
      </c>
      <c r="CA54">
        <f>'Users Retention'!AD52</f>
        <v>1831</v>
      </c>
      <c r="CB54">
        <f>'Users Retention'!AE52</f>
        <v>1794</v>
      </c>
      <c r="CC54">
        <f>'Users Retention'!AF52</f>
        <v>1759</v>
      </c>
      <c r="CD54">
        <f>'Users Retention'!AG52</f>
        <v>1725</v>
      </c>
      <c r="CE54">
        <f>'Users Retention'!AH52</f>
        <v>1692</v>
      </c>
      <c r="CF54">
        <f>'Users Retention'!AI52</f>
        <v>1661</v>
      </c>
      <c r="CG54">
        <f>'Users Retention'!AJ52</f>
        <v>1631</v>
      </c>
      <c r="CH54">
        <f>'Users Retention'!AK52</f>
        <v>1602</v>
      </c>
      <c r="CI54">
        <f>'Users Retention'!AL52</f>
        <v>1574</v>
      </c>
      <c r="CJ54">
        <f>'Users Retention'!AM52</f>
        <v>1547</v>
      </c>
      <c r="CK54">
        <f>'Users Retention'!AN52</f>
        <v>1521</v>
      </c>
      <c r="CL54">
        <f>'Users Retention'!AO52</f>
        <v>1496</v>
      </c>
      <c r="CM54">
        <f>'Users Retention'!AP52</f>
        <v>1472</v>
      </c>
      <c r="CN54">
        <f>'Users Retention'!AQ52</f>
        <v>1449</v>
      </c>
      <c r="CO54">
        <f>'Users Retention'!AR52</f>
        <v>1426</v>
      </c>
      <c r="CP54">
        <f>'Users Retention'!AS52</f>
        <v>1404</v>
      </c>
      <c r="CQ54">
        <f>'Users Retention'!AT52</f>
        <v>1383</v>
      </c>
      <c r="CR54">
        <f>'Users Retention'!AU52</f>
        <v>1363</v>
      </c>
      <c r="CS54">
        <f>'Users Retention'!AV52</f>
        <v>1343</v>
      </c>
      <c r="CT54">
        <f>'Users Retention'!AW52</f>
        <v>1324</v>
      </c>
      <c r="CU54">
        <f>'Users Retention'!AX52</f>
        <v>1306</v>
      </c>
      <c r="CV54">
        <f>'Users Retention'!AY52</f>
        <v>1288</v>
      </c>
      <c r="CW54">
        <f>'Users Retention'!AZ52</f>
        <v>1271</v>
      </c>
    </row>
    <row r="55">
      <c r="A55" s="4">
        <v>52.0</v>
      </c>
      <c r="BA55">
        <f>'Users Retention'!C53</f>
        <v>3960</v>
      </c>
      <c r="BB55">
        <f>'Users Retention'!D53</f>
        <v>3756</v>
      </c>
      <c r="BC55">
        <f>'Users Retention'!E53</f>
        <v>3581</v>
      </c>
      <c r="BD55">
        <f>'Users Retention'!F53</f>
        <v>3475</v>
      </c>
      <c r="BE55">
        <f>'Users Retention'!G53</f>
        <v>3404</v>
      </c>
      <c r="BF55">
        <f>'Users Retention'!H53</f>
        <v>3359</v>
      </c>
      <c r="BG55">
        <f>'Users Retention'!I53</f>
        <v>3226</v>
      </c>
      <c r="BH55">
        <f>'Users Retention'!J53</f>
        <v>3226</v>
      </c>
      <c r="BI55">
        <f>'Users Retention'!K53</f>
        <v>3170</v>
      </c>
      <c r="BJ55">
        <f>'Users Retention'!L53</f>
        <v>3117</v>
      </c>
      <c r="BK55">
        <f>'Users Retention'!M53</f>
        <v>3062</v>
      </c>
      <c r="BL55">
        <f>'Users Retention'!N53</f>
        <v>3024</v>
      </c>
      <c r="BM55">
        <f>'Users Retention'!O53</f>
        <v>2978</v>
      </c>
      <c r="BN55">
        <f>'Users Retention'!P53</f>
        <v>2934</v>
      </c>
      <c r="BO55">
        <f>'Users Retention'!Q53</f>
        <v>2892</v>
      </c>
      <c r="BP55">
        <f>'Users Retention'!R53</f>
        <v>2853</v>
      </c>
      <c r="BQ55">
        <f>'Users Retention'!S53</f>
        <v>2814</v>
      </c>
      <c r="BR55">
        <f>'Users Retention'!T53</f>
        <v>2776</v>
      </c>
      <c r="BS55">
        <f>'Users Retention'!U53</f>
        <v>2740</v>
      </c>
      <c r="BT55">
        <f>'Users Retention'!V53</f>
        <v>2705</v>
      </c>
      <c r="BU55">
        <f>'Users Retention'!W53</f>
        <v>2671</v>
      </c>
      <c r="BV55">
        <f>'Users Retention'!X53</f>
        <v>2638</v>
      </c>
      <c r="BW55">
        <f>'Users Retention'!Y53</f>
        <v>2606</v>
      </c>
      <c r="BX55">
        <f>'Users Retention'!Z53</f>
        <v>2575</v>
      </c>
      <c r="BY55">
        <f>'Users Retention'!AA53</f>
        <v>2545</v>
      </c>
      <c r="BZ55">
        <f>'Users Retention'!AB53</f>
        <v>2516</v>
      </c>
      <c r="CA55">
        <f>'Users Retention'!AC53</f>
        <v>2488</v>
      </c>
      <c r="CB55">
        <f>'Users Retention'!AD53</f>
        <v>2461</v>
      </c>
      <c r="CC55">
        <f>'Users Retention'!AE53</f>
        <v>2435</v>
      </c>
      <c r="CD55">
        <f>'Users Retention'!AF53</f>
        <v>2410</v>
      </c>
      <c r="CE55">
        <f>'Users Retention'!AG53</f>
        <v>2385</v>
      </c>
      <c r="CF55">
        <f>'Users Retention'!AH53</f>
        <v>2361</v>
      </c>
      <c r="CG55">
        <f>'Users Retention'!AI53</f>
        <v>2338</v>
      </c>
      <c r="CH55">
        <f>'Users Retention'!AJ53</f>
        <v>2315</v>
      </c>
      <c r="CI55">
        <f>'Users Retention'!AK53</f>
        <v>2293</v>
      </c>
      <c r="CJ55">
        <f>'Users Retention'!AL53</f>
        <v>2272</v>
      </c>
      <c r="CK55">
        <f>'Users Retention'!AM53</f>
        <v>2251</v>
      </c>
      <c r="CL55">
        <f>'Users Retention'!AN53</f>
        <v>2231</v>
      </c>
      <c r="CM55">
        <f>'Users Retention'!AO53</f>
        <v>2211</v>
      </c>
      <c r="CN55">
        <f>'Users Retention'!AP53</f>
        <v>2192</v>
      </c>
      <c r="CO55">
        <f>'Users Retention'!AQ53</f>
        <v>2174</v>
      </c>
      <c r="CP55">
        <f>'Users Retention'!AR53</f>
        <v>2156</v>
      </c>
      <c r="CQ55">
        <f>'Users Retention'!AS53</f>
        <v>2139</v>
      </c>
      <c r="CR55">
        <f>'Users Retention'!AT53</f>
        <v>2122</v>
      </c>
      <c r="CS55">
        <f>'Users Retention'!AU53</f>
        <v>2105</v>
      </c>
      <c r="CT55">
        <f>'Users Retention'!AV53</f>
        <v>2089</v>
      </c>
      <c r="CU55">
        <f>'Users Retention'!AW53</f>
        <v>2073</v>
      </c>
      <c r="CV55">
        <f>'Users Retention'!AX53</f>
        <v>2058</v>
      </c>
      <c r="CW55">
        <f>'Users Retention'!AY53</f>
        <v>2043</v>
      </c>
    </row>
    <row r="56">
      <c r="A56" s="4">
        <v>53.0</v>
      </c>
      <c r="BB56">
        <f>'Users Retention'!C54</f>
        <v>3884</v>
      </c>
      <c r="BC56">
        <f>'Users Retention'!D54</f>
        <v>3779</v>
      </c>
      <c r="BD56">
        <f>'Users Retention'!E54</f>
        <v>3595</v>
      </c>
      <c r="BE56">
        <f>'Users Retention'!F54</f>
        <v>3355</v>
      </c>
      <c r="BF56">
        <f>'Users Retention'!G54</f>
        <v>3320</v>
      </c>
      <c r="BG56">
        <f>'Users Retention'!H54</f>
        <v>3247</v>
      </c>
      <c r="BH56">
        <f>'Users Retention'!I54</f>
        <v>3102</v>
      </c>
      <c r="BI56">
        <f>'Users Retention'!J54</f>
        <v>3059</v>
      </c>
      <c r="BJ56">
        <f>'Users Retention'!K54</f>
        <v>2993</v>
      </c>
      <c r="BK56">
        <f>'Users Retention'!L54</f>
        <v>2921</v>
      </c>
      <c r="BL56">
        <f>'Users Retention'!M54</f>
        <v>2849</v>
      </c>
      <c r="BM56">
        <f>'Users Retention'!N54</f>
        <v>2792</v>
      </c>
      <c r="BN56">
        <f>'Users Retention'!O54</f>
        <v>2732</v>
      </c>
      <c r="BO56">
        <f>'Users Retention'!P54</f>
        <v>2673</v>
      </c>
      <c r="BP56">
        <f>'Users Retention'!Q54</f>
        <v>2617</v>
      </c>
      <c r="BQ56">
        <f>'Users Retention'!R54</f>
        <v>2565</v>
      </c>
      <c r="BR56">
        <f>'Users Retention'!S54</f>
        <v>2514</v>
      </c>
      <c r="BS56">
        <f>'Users Retention'!T54</f>
        <v>2465</v>
      </c>
      <c r="BT56">
        <f>'Users Retention'!U54</f>
        <v>2418</v>
      </c>
      <c r="BU56">
        <f>'Users Retention'!V54</f>
        <v>2373</v>
      </c>
      <c r="BV56">
        <f>'Users Retention'!W54</f>
        <v>2329</v>
      </c>
      <c r="BW56">
        <f>'Users Retention'!X54</f>
        <v>2287</v>
      </c>
      <c r="BX56">
        <f>'Users Retention'!Y54</f>
        <v>2247</v>
      </c>
      <c r="BY56">
        <f>'Users Retention'!Z54</f>
        <v>2208</v>
      </c>
      <c r="BZ56">
        <f>'Users Retention'!AA54</f>
        <v>2171</v>
      </c>
      <c r="CA56">
        <f>'Users Retention'!AB54</f>
        <v>2135</v>
      </c>
      <c r="CB56">
        <f>'Users Retention'!AC54</f>
        <v>2100</v>
      </c>
      <c r="CC56">
        <f>'Users Retention'!AD54</f>
        <v>2066</v>
      </c>
      <c r="CD56">
        <f>'Users Retention'!AE54</f>
        <v>2034</v>
      </c>
      <c r="CE56">
        <f>'Users Retention'!AF54</f>
        <v>2003</v>
      </c>
      <c r="CF56">
        <f>'Users Retention'!AG54</f>
        <v>1973</v>
      </c>
      <c r="CG56">
        <f>'Users Retention'!AH54</f>
        <v>1944</v>
      </c>
      <c r="CH56">
        <f>'Users Retention'!AI54</f>
        <v>1916</v>
      </c>
      <c r="CI56">
        <f>'Users Retention'!AJ54</f>
        <v>1889</v>
      </c>
      <c r="CJ56">
        <f>'Users Retention'!AK54</f>
        <v>1863</v>
      </c>
      <c r="CK56">
        <f>'Users Retention'!AL54</f>
        <v>1838</v>
      </c>
      <c r="CL56">
        <f>'Users Retention'!AM54</f>
        <v>1813</v>
      </c>
      <c r="CM56">
        <f>'Users Retention'!AN54</f>
        <v>1789</v>
      </c>
      <c r="CN56">
        <f>'Users Retention'!AO54</f>
        <v>1766</v>
      </c>
      <c r="CO56">
        <f>'Users Retention'!AP54</f>
        <v>1744</v>
      </c>
      <c r="CP56">
        <f>'Users Retention'!AQ54</f>
        <v>1722</v>
      </c>
      <c r="CQ56">
        <f>'Users Retention'!AR54</f>
        <v>1701</v>
      </c>
      <c r="CR56">
        <f>'Users Retention'!AS54</f>
        <v>1681</v>
      </c>
      <c r="CS56">
        <f>'Users Retention'!AT54</f>
        <v>1661</v>
      </c>
      <c r="CT56">
        <f>'Users Retention'!AU54</f>
        <v>1642</v>
      </c>
      <c r="CU56">
        <f>'Users Retention'!AV54</f>
        <v>1624</v>
      </c>
      <c r="CV56">
        <f>'Users Retention'!AW54</f>
        <v>1606</v>
      </c>
      <c r="CW56">
        <f>'Users Retention'!AX54</f>
        <v>1589</v>
      </c>
    </row>
    <row r="57">
      <c r="A57" s="4">
        <v>54.0</v>
      </c>
      <c r="BC57">
        <f>'Users Retention'!C55</f>
        <v>3851</v>
      </c>
      <c r="BD57">
        <f>'Users Retention'!D55</f>
        <v>3753</v>
      </c>
      <c r="BE57">
        <f>'Users Retention'!E55</f>
        <v>3611</v>
      </c>
      <c r="BF57">
        <f>'Users Retention'!F55</f>
        <v>3489</v>
      </c>
      <c r="BG57">
        <f>'Users Retention'!G55</f>
        <v>3337</v>
      </c>
      <c r="BH57">
        <f>'Users Retention'!H55</f>
        <v>3165</v>
      </c>
      <c r="BI57">
        <f>'Users Retention'!I55</f>
        <v>3096</v>
      </c>
      <c r="BJ57">
        <f>'Users Retention'!J55</f>
        <v>2952</v>
      </c>
      <c r="BK57">
        <f>'Users Retention'!K55</f>
        <v>2837</v>
      </c>
      <c r="BL57">
        <f>'Users Retention'!L55</f>
        <v>2730</v>
      </c>
      <c r="BM57">
        <f>'Users Retention'!M55</f>
        <v>2636</v>
      </c>
      <c r="BN57">
        <f>'Users Retention'!N55</f>
        <v>2537</v>
      </c>
      <c r="BO57">
        <f>'Users Retention'!O55</f>
        <v>2447</v>
      </c>
      <c r="BP57">
        <f>'Users Retention'!P55</f>
        <v>2363</v>
      </c>
      <c r="BQ57">
        <f>'Users Retention'!Q55</f>
        <v>2283</v>
      </c>
      <c r="BR57">
        <f>'Users Retention'!R55</f>
        <v>2206</v>
      </c>
      <c r="BS57">
        <f>'Users Retention'!S55</f>
        <v>2134</v>
      </c>
      <c r="BT57">
        <f>'Users Retention'!T55</f>
        <v>2066</v>
      </c>
      <c r="BU57">
        <f>'Users Retention'!U55</f>
        <v>2001</v>
      </c>
      <c r="BV57">
        <f>'Users Retention'!V55</f>
        <v>1939</v>
      </c>
      <c r="BW57">
        <f>'Users Retention'!W55</f>
        <v>1881</v>
      </c>
      <c r="BX57">
        <f>'Users Retention'!X55</f>
        <v>1825</v>
      </c>
      <c r="BY57">
        <f>'Users Retention'!Y55</f>
        <v>1772</v>
      </c>
      <c r="BZ57">
        <f>'Users Retention'!Z55</f>
        <v>1722</v>
      </c>
      <c r="CA57">
        <f>'Users Retention'!AA55</f>
        <v>1674</v>
      </c>
      <c r="CB57">
        <f>'Users Retention'!AB55</f>
        <v>1628</v>
      </c>
      <c r="CC57">
        <f>'Users Retention'!AC55</f>
        <v>1584</v>
      </c>
      <c r="CD57">
        <f>'Users Retention'!AD55</f>
        <v>1542</v>
      </c>
      <c r="CE57">
        <f>'Users Retention'!AE55</f>
        <v>1502</v>
      </c>
      <c r="CF57">
        <f>'Users Retention'!AF55</f>
        <v>1464</v>
      </c>
      <c r="CG57">
        <f>'Users Retention'!AG55</f>
        <v>1428</v>
      </c>
      <c r="CH57">
        <f>'Users Retention'!AH55</f>
        <v>1393</v>
      </c>
      <c r="CI57">
        <f>'Users Retention'!AI55</f>
        <v>1360</v>
      </c>
      <c r="CJ57">
        <f>'Users Retention'!AJ55</f>
        <v>1328</v>
      </c>
      <c r="CK57">
        <f>'Users Retention'!AK55</f>
        <v>1298</v>
      </c>
      <c r="CL57">
        <f>'Users Retention'!AL55</f>
        <v>1269</v>
      </c>
      <c r="CM57">
        <f>'Users Retention'!AM55</f>
        <v>1241</v>
      </c>
      <c r="CN57">
        <f>'Users Retention'!AN55</f>
        <v>1214</v>
      </c>
      <c r="CO57">
        <f>'Users Retention'!AO55</f>
        <v>1188</v>
      </c>
      <c r="CP57">
        <f>'Users Retention'!AP55</f>
        <v>1163</v>
      </c>
      <c r="CQ57">
        <f>'Users Retention'!AQ55</f>
        <v>1139</v>
      </c>
      <c r="CR57">
        <f>'Users Retention'!AR55</f>
        <v>1116</v>
      </c>
      <c r="CS57">
        <f>'Users Retention'!AS55</f>
        <v>1094</v>
      </c>
      <c r="CT57">
        <f>'Users Retention'!AT55</f>
        <v>1073</v>
      </c>
      <c r="CU57">
        <f>'Users Retention'!AU55</f>
        <v>1053</v>
      </c>
      <c r="CV57">
        <f>'Users Retention'!AV55</f>
        <v>1034</v>
      </c>
      <c r="CW57">
        <f>'Users Retention'!AW55</f>
        <v>1015</v>
      </c>
    </row>
    <row r="58">
      <c r="A58" s="4">
        <v>55.0</v>
      </c>
      <c r="BD58">
        <f>'Users Retention'!C56</f>
        <v>3925</v>
      </c>
      <c r="BE58">
        <f>'Users Retention'!D56</f>
        <v>3773</v>
      </c>
      <c r="BF58">
        <f>'Users Retention'!E56</f>
        <v>3537</v>
      </c>
      <c r="BG58">
        <f>'Users Retention'!F56</f>
        <v>3420</v>
      </c>
      <c r="BH58">
        <f>'Users Retention'!G56</f>
        <v>3371</v>
      </c>
      <c r="BI58">
        <f>'Users Retention'!H56</f>
        <v>3336</v>
      </c>
      <c r="BJ58">
        <f>'Users Retention'!I56</f>
        <v>3286</v>
      </c>
      <c r="BK58">
        <f>'Users Retention'!J56</f>
        <v>3286</v>
      </c>
      <c r="BL58">
        <f>'Users Retention'!K56</f>
        <v>3255</v>
      </c>
      <c r="BM58">
        <f>'Users Retention'!L56</f>
        <v>3228</v>
      </c>
      <c r="BN58">
        <f>'Users Retention'!M56</f>
        <v>3203</v>
      </c>
      <c r="BO58">
        <f>'Users Retention'!N56</f>
        <v>3183</v>
      </c>
      <c r="BP58">
        <f>'Users Retention'!O56</f>
        <v>3159</v>
      </c>
      <c r="BQ58">
        <f>'Users Retention'!P56</f>
        <v>3136</v>
      </c>
      <c r="BR58">
        <f>'Users Retention'!Q56</f>
        <v>3115</v>
      </c>
      <c r="BS58">
        <f>'Users Retention'!R56</f>
        <v>3094</v>
      </c>
      <c r="BT58">
        <f>'Users Retention'!S56</f>
        <v>3073</v>
      </c>
      <c r="BU58">
        <f>'Users Retention'!T56</f>
        <v>3053</v>
      </c>
      <c r="BV58">
        <f>'Users Retention'!U56</f>
        <v>3034</v>
      </c>
      <c r="BW58">
        <f>'Users Retention'!V56</f>
        <v>3015</v>
      </c>
      <c r="BX58">
        <f>'Users Retention'!W56</f>
        <v>2997</v>
      </c>
      <c r="BY58">
        <f>'Users Retention'!X56</f>
        <v>2979</v>
      </c>
      <c r="BZ58">
        <f>'Users Retention'!Y56</f>
        <v>2962</v>
      </c>
      <c r="CA58">
        <f>'Users Retention'!Z56</f>
        <v>2945</v>
      </c>
      <c r="CB58">
        <f>'Users Retention'!AA56</f>
        <v>2928</v>
      </c>
      <c r="CC58">
        <f>'Users Retention'!AB56</f>
        <v>2912</v>
      </c>
      <c r="CD58">
        <f>'Users Retention'!AC56</f>
        <v>2896</v>
      </c>
      <c r="CE58">
        <f>'Users Retention'!AD56</f>
        <v>2881</v>
      </c>
      <c r="CF58">
        <f>'Users Retention'!AE56</f>
        <v>2866</v>
      </c>
      <c r="CG58">
        <f>'Users Retention'!AF56</f>
        <v>2851</v>
      </c>
      <c r="CH58">
        <f>'Users Retention'!AG56</f>
        <v>2837</v>
      </c>
      <c r="CI58">
        <f>'Users Retention'!AH56</f>
        <v>2823</v>
      </c>
      <c r="CJ58">
        <f>'Users Retention'!AI56</f>
        <v>2809</v>
      </c>
      <c r="CK58">
        <f>'Users Retention'!AJ56</f>
        <v>2796</v>
      </c>
      <c r="CL58">
        <f>'Users Retention'!AK56</f>
        <v>2783</v>
      </c>
      <c r="CM58">
        <f>'Users Retention'!AL56</f>
        <v>2770</v>
      </c>
      <c r="CN58">
        <f>'Users Retention'!AM56</f>
        <v>2758</v>
      </c>
      <c r="CO58">
        <f>'Users Retention'!AN56</f>
        <v>2746</v>
      </c>
      <c r="CP58">
        <f>'Users Retention'!AO56</f>
        <v>2734</v>
      </c>
      <c r="CQ58">
        <f>'Users Retention'!AP56</f>
        <v>2722</v>
      </c>
      <c r="CR58">
        <f>'Users Retention'!AQ56</f>
        <v>2711</v>
      </c>
      <c r="CS58">
        <f>'Users Retention'!AR56</f>
        <v>2700</v>
      </c>
      <c r="CT58">
        <f>'Users Retention'!AS56</f>
        <v>2689</v>
      </c>
      <c r="CU58">
        <f>'Users Retention'!AT56</f>
        <v>2679</v>
      </c>
      <c r="CV58">
        <f>'Users Retention'!AU56</f>
        <v>2669</v>
      </c>
      <c r="CW58">
        <f>'Users Retention'!AV56</f>
        <v>2659</v>
      </c>
    </row>
    <row r="59">
      <c r="A59" s="4">
        <v>56.0</v>
      </c>
      <c r="BE59">
        <f>'Users Retention'!C57</f>
        <v>3960</v>
      </c>
      <c r="BF59">
        <f>'Users Retention'!D57</f>
        <v>3870</v>
      </c>
      <c r="BG59">
        <f>'Users Retention'!E57</f>
        <v>3774</v>
      </c>
      <c r="BH59">
        <f>'Users Retention'!F57</f>
        <v>3669</v>
      </c>
      <c r="BI59">
        <f>'Users Retention'!G57</f>
        <v>3622</v>
      </c>
      <c r="BJ59">
        <f>'Users Retention'!H57</f>
        <v>3516</v>
      </c>
      <c r="BK59">
        <f>'Users Retention'!I57</f>
        <v>3377</v>
      </c>
      <c r="BL59">
        <f>'Users Retention'!J57</f>
        <v>3330</v>
      </c>
      <c r="BM59">
        <f>'Users Retention'!K57</f>
        <v>3254</v>
      </c>
      <c r="BN59">
        <f>'Users Retention'!L57</f>
        <v>3173</v>
      </c>
      <c r="BO59">
        <f>'Users Retention'!M57</f>
        <v>3097</v>
      </c>
      <c r="BP59">
        <f>'Users Retention'!N57</f>
        <v>3034</v>
      </c>
      <c r="BQ59">
        <f>'Users Retention'!O57</f>
        <v>2968</v>
      </c>
      <c r="BR59">
        <f>'Users Retention'!P57</f>
        <v>2904</v>
      </c>
      <c r="BS59">
        <f>'Users Retention'!Q57</f>
        <v>2843</v>
      </c>
      <c r="BT59">
        <f>'Users Retention'!R57</f>
        <v>2786</v>
      </c>
      <c r="BU59">
        <f>'Users Retention'!S57</f>
        <v>2730</v>
      </c>
      <c r="BV59">
        <f>'Users Retention'!T57</f>
        <v>2676</v>
      </c>
      <c r="BW59">
        <f>'Users Retention'!U57</f>
        <v>2624</v>
      </c>
      <c r="BX59">
        <f>'Users Retention'!V57</f>
        <v>2575</v>
      </c>
      <c r="BY59">
        <f>'Users Retention'!W57</f>
        <v>2527</v>
      </c>
      <c r="BZ59">
        <f>'Users Retention'!X57</f>
        <v>2481</v>
      </c>
      <c r="CA59">
        <f>'Users Retention'!Y57</f>
        <v>2437</v>
      </c>
      <c r="CB59">
        <f>'Users Retention'!Z57</f>
        <v>2395</v>
      </c>
      <c r="CC59">
        <f>'Users Retention'!AA57</f>
        <v>2354</v>
      </c>
      <c r="CD59">
        <f>'Users Retention'!AB57</f>
        <v>2315</v>
      </c>
      <c r="CE59">
        <f>'Users Retention'!AC57</f>
        <v>2277</v>
      </c>
      <c r="CF59">
        <f>'Users Retention'!AD57</f>
        <v>2240</v>
      </c>
      <c r="CG59">
        <f>'Users Retention'!AE57</f>
        <v>2205</v>
      </c>
      <c r="CH59">
        <f>'Users Retention'!AF57</f>
        <v>2171</v>
      </c>
      <c r="CI59">
        <f>'Users Retention'!AG57</f>
        <v>2138</v>
      </c>
      <c r="CJ59">
        <f>'Users Retention'!AH57</f>
        <v>2106</v>
      </c>
      <c r="CK59">
        <f>'Users Retention'!AI57</f>
        <v>2075</v>
      </c>
      <c r="CL59">
        <f>'Users Retention'!AJ57</f>
        <v>2045</v>
      </c>
      <c r="CM59">
        <f>'Users Retention'!AK57</f>
        <v>2016</v>
      </c>
      <c r="CN59">
        <f>'Users Retention'!AL57</f>
        <v>1988</v>
      </c>
      <c r="CO59">
        <f>'Users Retention'!AM57</f>
        <v>1961</v>
      </c>
      <c r="CP59">
        <f>'Users Retention'!AN57</f>
        <v>1935</v>
      </c>
      <c r="CQ59">
        <f>'Users Retention'!AO57</f>
        <v>1910</v>
      </c>
      <c r="CR59">
        <f>'Users Retention'!AP57</f>
        <v>1886</v>
      </c>
      <c r="CS59">
        <f>'Users Retention'!AQ57</f>
        <v>1863</v>
      </c>
      <c r="CT59">
        <f>'Users Retention'!AR57</f>
        <v>1840</v>
      </c>
      <c r="CU59">
        <f>'Users Retention'!AS57</f>
        <v>1818</v>
      </c>
      <c r="CV59">
        <f>'Users Retention'!AT57</f>
        <v>1797</v>
      </c>
      <c r="CW59">
        <f>'Users Retention'!AU57</f>
        <v>1776</v>
      </c>
    </row>
    <row r="60">
      <c r="A60" s="4">
        <v>57.0</v>
      </c>
      <c r="BF60">
        <f>'Users Retention'!C58</f>
        <v>3931</v>
      </c>
      <c r="BG60">
        <f>'Users Retention'!D58</f>
        <v>3931</v>
      </c>
      <c r="BH60">
        <f>'Users Retention'!E58</f>
        <v>3717</v>
      </c>
      <c r="BI60">
        <f>'Users Retention'!F58</f>
        <v>3535</v>
      </c>
      <c r="BJ60">
        <f>'Users Retention'!G58</f>
        <v>3459</v>
      </c>
      <c r="BK60">
        <f>'Users Retention'!H58</f>
        <v>3414</v>
      </c>
      <c r="BL60">
        <f>'Users Retention'!I58</f>
        <v>3262</v>
      </c>
      <c r="BM60">
        <f>'Users Retention'!J58</f>
        <v>3110</v>
      </c>
      <c r="BN60">
        <f>'Users Retention'!K58</f>
        <v>3017</v>
      </c>
      <c r="BO60">
        <f>'Users Retention'!L58</f>
        <v>2921</v>
      </c>
      <c r="BP60">
        <f>'Users Retention'!M58</f>
        <v>2815</v>
      </c>
      <c r="BQ60">
        <f>'Users Retention'!N58</f>
        <v>2718</v>
      </c>
      <c r="BR60">
        <f>'Users Retention'!O58</f>
        <v>2632</v>
      </c>
      <c r="BS60">
        <f>'Users Retention'!P58</f>
        <v>2548</v>
      </c>
      <c r="BT60">
        <f>'Users Retention'!Q58</f>
        <v>2467</v>
      </c>
      <c r="BU60">
        <f>'Users Retention'!R58</f>
        <v>2391</v>
      </c>
      <c r="BV60">
        <f>'Users Retention'!S58</f>
        <v>2319</v>
      </c>
      <c r="BW60">
        <f>'Users Retention'!T58</f>
        <v>2250</v>
      </c>
      <c r="BX60">
        <f>'Users Retention'!U58</f>
        <v>2185</v>
      </c>
      <c r="BY60">
        <f>'Users Retention'!V58</f>
        <v>2123</v>
      </c>
      <c r="BZ60">
        <f>'Users Retention'!W58</f>
        <v>2064</v>
      </c>
      <c r="CA60">
        <f>'Users Retention'!X58</f>
        <v>2008</v>
      </c>
      <c r="CB60">
        <f>'Users Retention'!Y58</f>
        <v>1954</v>
      </c>
      <c r="CC60">
        <f>'Users Retention'!Z58</f>
        <v>1903</v>
      </c>
      <c r="CD60">
        <f>'Users Retention'!AA58</f>
        <v>1854</v>
      </c>
      <c r="CE60">
        <f>'Users Retention'!AB58</f>
        <v>1807</v>
      </c>
      <c r="CF60">
        <f>'Users Retention'!AC58</f>
        <v>1762</v>
      </c>
      <c r="CG60">
        <f>'Users Retention'!AD58</f>
        <v>1719</v>
      </c>
      <c r="CH60">
        <f>'Users Retention'!AE58</f>
        <v>1678</v>
      </c>
      <c r="CI60">
        <f>'Users Retention'!AF58</f>
        <v>1639</v>
      </c>
      <c r="CJ60">
        <f>'Users Retention'!AG58</f>
        <v>1602</v>
      </c>
      <c r="CK60">
        <f>'Users Retention'!AH58</f>
        <v>1566</v>
      </c>
      <c r="CL60">
        <f>'Users Retention'!AI58</f>
        <v>1532</v>
      </c>
      <c r="CM60">
        <f>'Users Retention'!AJ58</f>
        <v>1499</v>
      </c>
      <c r="CN60">
        <f>'Users Retention'!AK58</f>
        <v>1467</v>
      </c>
      <c r="CO60">
        <f>'Users Retention'!AL58</f>
        <v>1437</v>
      </c>
      <c r="CP60">
        <f>'Users Retention'!AM58</f>
        <v>1408</v>
      </c>
      <c r="CQ60">
        <f>'Users Retention'!AN58</f>
        <v>1380</v>
      </c>
      <c r="CR60">
        <f>'Users Retention'!AO58</f>
        <v>1353</v>
      </c>
      <c r="CS60">
        <f>'Users Retention'!AP58</f>
        <v>1327</v>
      </c>
      <c r="CT60">
        <f>'Users Retention'!AQ58</f>
        <v>1302</v>
      </c>
      <c r="CU60">
        <f>'Users Retention'!AR58</f>
        <v>1278</v>
      </c>
      <c r="CV60">
        <f>'Users Retention'!AS58</f>
        <v>1255</v>
      </c>
      <c r="CW60">
        <f>'Users Retention'!AT58</f>
        <v>1233</v>
      </c>
    </row>
    <row r="61">
      <c r="A61" s="4">
        <v>58.0</v>
      </c>
      <c r="BG61">
        <f>'Users Retention'!C59</f>
        <v>3907</v>
      </c>
      <c r="BH61">
        <f>'Users Retention'!D59</f>
        <v>3870</v>
      </c>
      <c r="BI61">
        <f>'Users Retention'!E59</f>
        <v>3602</v>
      </c>
      <c r="BJ61">
        <f>'Users Retention'!F59</f>
        <v>3455</v>
      </c>
      <c r="BK61">
        <f>'Users Retention'!G59</f>
        <v>3385</v>
      </c>
      <c r="BL61">
        <f>'Users Retention'!H59</f>
        <v>3311</v>
      </c>
      <c r="BM61">
        <f>'Users Retention'!I59</f>
        <v>3239</v>
      </c>
      <c r="BN61">
        <f>'Users Retention'!J59</f>
        <v>3239</v>
      </c>
      <c r="BO61">
        <f>'Users Retention'!K59</f>
        <v>3190</v>
      </c>
      <c r="BP61">
        <f>'Users Retention'!L59</f>
        <v>3145</v>
      </c>
      <c r="BQ61">
        <f>'Users Retention'!M59</f>
        <v>3107</v>
      </c>
      <c r="BR61">
        <f>'Users Retention'!N59</f>
        <v>3076</v>
      </c>
      <c r="BS61">
        <f>'Users Retention'!O59</f>
        <v>3038</v>
      </c>
      <c r="BT61">
        <f>'Users Retention'!P59</f>
        <v>3003</v>
      </c>
      <c r="BU61">
        <f>'Users Retention'!Q59</f>
        <v>2970</v>
      </c>
      <c r="BV61">
        <f>'Users Retention'!R59</f>
        <v>2939</v>
      </c>
      <c r="BW61">
        <f>'Users Retention'!S59</f>
        <v>2907</v>
      </c>
      <c r="BX61">
        <f>'Users Retention'!T59</f>
        <v>2877</v>
      </c>
      <c r="BY61">
        <f>'Users Retention'!U59</f>
        <v>2848</v>
      </c>
      <c r="BZ61">
        <f>'Users Retention'!V59</f>
        <v>2820</v>
      </c>
      <c r="CA61">
        <f>'Users Retention'!W59</f>
        <v>2792</v>
      </c>
      <c r="CB61">
        <f>'Users Retention'!X59</f>
        <v>2765</v>
      </c>
      <c r="CC61">
        <f>'Users Retention'!Y59</f>
        <v>2739</v>
      </c>
      <c r="CD61">
        <f>'Users Retention'!Z59</f>
        <v>2714</v>
      </c>
      <c r="CE61">
        <f>'Users Retention'!AA59</f>
        <v>2689</v>
      </c>
      <c r="CF61">
        <f>'Users Retention'!AB59</f>
        <v>2665</v>
      </c>
      <c r="CG61">
        <f>'Users Retention'!AC59</f>
        <v>2642</v>
      </c>
      <c r="CH61">
        <f>'Users Retention'!AD59</f>
        <v>2619</v>
      </c>
      <c r="CI61">
        <f>'Users Retention'!AE59</f>
        <v>2597</v>
      </c>
      <c r="CJ61">
        <f>'Users Retention'!AF59</f>
        <v>2576</v>
      </c>
      <c r="CK61">
        <f>'Users Retention'!AG59</f>
        <v>2555</v>
      </c>
      <c r="CL61">
        <f>'Users Retention'!AH59</f>
        <v>2535</v>
      </c>
      <c r="CM61">
        <f>'Users Retention'!AI59</f>
        <v>2515</v>
      </c>
      <c r="CN61">
        <f>'Users Retention'!AJ59</f>
        <v>2496</v>
      </c>
      <c r="CO61">
        <f>'Users Retention'!AK59</f>
        <v>2477</v>
      </c>
      <c r="CP61">
        <f>'Users Retention'!AL59</f>
        <v>2459</v>
      </c>
      <c r="CQ61">
        <f>'Users Retention'!AM59</f>
        <v>2441</v>
      </c>
      <c r="CR61">
        <f>'Users Retention'!AN59</f>
        <v>2424</v>
      </c>
      <c r="CS61">
        <f>'Users Retention'!AO59</f>
        <v>2407</v>
      </c>
      <c r="CT61">
        <f>'Users Retention'!AP59</f>
        <v>2391</v>
      </c>
      <c r="CU61">
        <f>'Users Retention'!AQ59</f>
        <v>2375</v>
      </c>
      <c r="CV61">
        <f>'Users Retention'!AR59</f>
        <v>2360</v>
      </c>
      <c r="CW61">
        <f>'Users Retention'!AS59</f>
        <v>2345</v>
      </c>
    </row>
    <row r="62">
      <c r="A62" s="4">
        <v>59.0</v>
      </c>
      <c r="BH62">
        <f>'Users Retention'!C60</f>
        <v>3886</v>
      </c>
      <c r="BI62">
        <f>'Users Retention'!D60</f>
        <v>3817</v>
      </c>
      <c r="BJ62">
        <f>'Users Retention'!E60</f>
        <v>3664</v>
      </c>
      <c r="BK62">
        <f>'Users Retention'!F60</f>
        <v>3556</v>
      </c>
      <c r="BL62">
        <f>'Users Retention'!G60</f>
        <v>3519</v>
      </c>
      <c r="BM62">
        <f>'Users Retention'!H60</f>
        <v>3337</v>
      </c>
      <c r="BN62">
        <f>'Users Retention'!I60</f>
        <v>3287</v>
      </c>
      <c r="BO62">
        <f>'Users Retention'!J60</f>
        <v>3241</v>
      </c>
      <c r="BP62">
        <f>'Users Retention'!K60</f>
        <v>3171</v>
      </c>
      <c r="BQ62">
        <f>'Users Retention'!L60</f>
        <v>3094</v>
      </c>
      <c r="BR62">
        <f>'Users Retention'!M60</f>
        <v>3039</v>
      </c>
      <c r="BS62">
        <f>'Users Retention'!N60</f>
        <v>2983</v>
      </c>
      <c r="BT62">
        <f>'Users Retention'!O60</f>
        <v>2925</v>
      </c>
      <c r="BU62">
        <f>'Users Retention'!P60</f>
        <v>2869</v>
      </c>
      <c r="BV62">
        <f>'Users Retention'!Q60</f>
        <v>2818</v>
      </c>
      <c r="BW62">
        <f>'Users Retention'!R60</f>
        <v>2768</v>
      </c>
      <c r="BX62">
        <f>'Users Retention'!S60</f>
        <v>2719</v>
      </c>
      <c r="BY62">
        <f>'Users Retention'!T60</f>
        <v>2672</v>
      </c>
      <c r="BZ62">
        <f>'Users Retention'!U60</f>
        <v>2627</v>
      </c>
      <c r="CA62">
        <f>'Users Retention'!V60</f>
        <v>2584</v>
      </c>
      <c r="CB62">
        <f>'Users Retention'!W60</f>
        <v>2542</v>
      </c>
      <c r="CC62">
        <f>'Users Retention'!X60</f>
        <v>2502</v>
      </c>
      <c r="CD62">
        <f>'Users Retention'!Y60</f>
        <v>2463</v>
      </c>
      <c r="CE62">
        <f>'Users Retention'!Z60</f>
        <v>2426</v>
      </c>
      <c r="CF62">
        <f>'Users Retention'!AA60</f>
        <v>2390</v>
      </c>
      <c r="CG62">
        <f>'Users Retention'!AB60</f>
        <v>2355</v>
      </c>
      <c r="CH62">
        <f>'Users Retention'!AC60</f>
        <v>2321</v>
      </c>
      <c r="CI62">
        <f>'Users Retention'!AD60</f>
        <v>2288</v>
      </c>
      <c r="CJ62">
        <f>'Users Retention'!AE60</f>
        <v>2257</v>
      </c>
      <c r="CK62">
        <f>'Users Retention'!AF60</f>
        <v>2227</v>
      </c>
      <c r="CL62">
        <f>'Users Retention'!AG60</f>
        <v>2198</v>
      </c>
      <c r="CM62">
        <f>'Users Retention'!AH60</f>
        <v>2170</v>
      </c>
      <c r="CN62">
        <f>'Users Retention'!AI60</f>
        <v>2142</v>
      </c>
      <c r="CO62">
        <f>'Users Retention'!AJ60</f>
        <v>2115</v>
      </c>
      <c r="CP62">
        <f>'Users Retention'!AK60</f>
        <v>2089</v>
      </c>
      <c r="CQ62">
        <f>'Users Retention'!AL60</f>
        <v>2064</v>
      </c>
      <c r="CR62">
        <f>'Users Retention'!AM60</f>
        <v>2040</v>
      </c>
      <c r="CS62">
        <f>'Users Retention'!AN60</f>
        <v>2017</v>
      </c>
      <c r="CT62">
        <f>'Users Retention'!AO60</f>
        <v>1994</v>
      </c>
      <c r="CU62">
        <f>'Users Retention'!AP60</f>
        <v>1972</v>
      </c>
      <c r="CV62">
        <f>'Users Retention'!AQ60</f>
        <v>1951</v>
      </c>
      <c r="CW62">
        <f>'Users Retention'!AR60</f>
        <v>1930</v>
      </c>
    </row>
    <row r="63">
      <c r="A63" s="4">
        <v>60.0</v>
      </c>
      <c r="BI63">
        <f>'Users Retention'!C61</f>
        <v>3936</v>
      </c>
      <c r="BJ63">
        <f>'Users Retention'!D61</f>
        <v>3751</v>
      </c>
      <c r="BK63">
        <f>'Users Retention'!E61</f>
        <v>3576</v>
      </c>
      <c r="BL63">
        <f>'Users Retention'!F61</f>
        <v>3337</v>
      </c>
      <c r="BM63">
        <f>'Users Retention'!G61</f>
        <v>3191</v>
      </c>
      <c r="BN63">
        <f>'Users Retention'!H61</f>
        <v>3158</v>
      </c>
      <c r="BO63">
        <f>'Users Retention'!I61</f>
        <v>3033</v>
      </c>
      <c r="BP63">
        <f>'Users Retention'!J61</f>
        <v>2891</v>
      </c>
      <c r="BQ63">
        <f>'Users Retention'!K61</f>
        <v>2795</v>
      </c>
      <c r="BR63">
        <f>'Users Retention'!L61</f>
        <v>2709</v>
      </c>
      <c r="BS63">
        <f>'Users Retention'!M61</f>
        <v>2612</v>
      </c>
      <c r="BT63">
        <f>'Users Retention'!N61</f>
        <v>2521</v>
      </c>
      <c r="BU63">
        <f>'Users Retention'!O61</f>
        <v>2440</v>
      </c>
      <c r="BV63">
        <f>'Users Retention'!P61</f>
        <v>2362</v>
      </c>
      <c r="BW63">
        <f>'Users Retention'!Q61</f>
        <v>2286</v>
      </c>
      <c r="BX63">
        <f>'Users Retention'!R61</f>
        <v>2215</v>
      </c>
      <c r="BY63">
        <f>'Users Retention'!S61</f>
        <v>2148</v>
      </c>
      <c r="BZ63">
        <f>'Users Retention'!T61</f>
        <v>2084</v>
      </c>
      <c r="CA63">
        <f>'Users Retention'!U61</f>
        <v>2023</v>
      </c>
      <c r="CB63">
        <f>'Users Retention'!V61</f>
        <v>1965</v>
      </c>
      <c r="CC63">
        <f>'Users Retention'!W61</f>
        <v>1910</v>
      </c>
      <c r="CD63">
        <f>'Users Retention'!X61</f>
        <v>1858</v>
      </c>
      <c r="CE63">
        <f>'Users Retention'!Y61</f>
        <v>1808</v>
      </c>
      <c r="CF63">
        <f>'Users Retention'!Z61</f>
        <v>1760</v>
      </c>
      <c r="CG63">
        <f>'Users Retention'!AA61</f>
        <v>1714</v>
      </c>
      <c r="CH63">
        <f>'Users Retention'!AB61</f>
        <v>1671</v>
      </c>
      <c r="CI63">
        <f>'Users Retention'!AC61</f>
        <v>1629</v>
      </c>
      <c r="CJ63">
        <f>'Users Retention'!AD61</f>
        <v>1589</v>
      </c>
      <c r="CK63">
        <f>'Users Retention'!AE61</f>
        <v>1551</v>
      </c>
      <c r="CL63">
        <f>'Users Retention'!AF61</f>
        <v>1515</v>
      </c>
      <c r="CM63">
        <f>'Users Retention'!AG61</f>
        <v>1480</v>
      </c>
      <c r="CN63">
        <f>'Users Retention'!AH61</f>
        <v>1447</v>
      </c>
      <c r="CO63">
        <f>'Users Retention'!AI61</f>
        <v>1415</v>
      </c>
      <c r="CP63">
        <f>'Users Retention'!AJ61</f>
        <v>1384</v>
      </c>
      <c r="CQ63">
        <f>'Users Retention'!AK61</f>
        <v>1355</v>
      </c>
      <c r="CR63">
        <f>'Users Retention'!AL61</f>
        <v>1327</v>
      </c>
      <c r="CS63">
        <f>'Users Retention'!AM61</f>
        <v>1300</v>
      </c>
      <c r="CT63">
        <f>'Users Retention'!AN61</f>
        <v>1274</v>
      </c>
      <c r="CU63">
        <f>'Users Retention'!AO61</f>
        <v>1249</v>
      </c>
      <c r="CV63">
        <f>'Users Retention'!AP61</f>
        <v>1225</v>
      </c>
      <c r="CW63">
        <f>'Users Retention'!AQ61</f>
        <v>1202</v>
      </c>
    </row>
    <row r="64">
      <c r="A64" s="4">
        <v>61.0</v>
      </c>
      <c r="BJ64">
        <f>'Users Retention'!C62</f>
        <v>3861</v>
      </c>
      <c r="BK64">
        <f>'Users Retention'!D62</f>
        <v>3662</v>
      </c>
      <c r="BL64">
        <f>'Users Retention'!E62</f>
        <v>3484</v>
      </c>
      <c r="BM64">
        <f>'Users Retention'!F62</f>
        <v>3366</v>
      </c>
      <c r="BN64">
        <f>'Users Retention'!G62</f>
        <v>3317</v>
      </c>
      <c r="BO64">
        <f>'Users Retention'!H62</f>
        <v>3220</v>
      </c>
      <c r="BP64">
        <f>'Users Retention'!I62</f>
        <v>3077</v>
      </c>
      <c r="BQ64">
        <f>'Users Retention'!J62</f>
        <v>3077</v>
      </c>
      <c r="BR64">
        <f>'Users Retention'!K62</f>
        <v>3012</v>
      </c>
      <c r="BS64">
        <f>'Users Retention'!L62</f>
        <v>2944</v>
      </c>
      <c r="BT64">
        <f>'Users Retention'!M62</f>
        <v>2882</v>
      </c>
      <c r="BU64">
        <f>'Users Retention'!N62</f>
        <v>2838</v>
      </c>
      <c r="BV64">
        <f>'Users Retention'!O62</f>
        <v>2784</v>
      </c>
      <c r="BW64">
        <f>'Users Retention'!P62</f>
        <v>2732</v>
      </c>
      <c r="BX64">
        <f>'Users Retention'!Q62</f>
        <v>2684</v>
      </c>
      <c r="BY64">
        <f>'Users Retention'!R62</f>
        <v>2639</v>
      </c>
      <c r="BZ64">
        <f>'Users Retention'!S62</f>
        <v>2594</v>
      </c>
      <c r="CA64">
        <f>'Users Retention'!T62</f>
        <v>2551</v>
      </c>
      <c r="CB64">
        <f>'Users Retention'!U62</f>
        <v>2510</v>
      </c>
      <c r="CC64">
        <f>'Users Retention'!V62</f>
        <v>2470</v>
      </c>
      <c r="CD64">
        <f>'Users Retention'!W62</f>
        <v>2431</v>
      </c>
      <c r="CE64">
        <f>'Users Retention'!X62</f>
        <v>2394</v>
      </c>
      <c r="CF64">
        <f>'Users Retention'!Y62</f>
        <v>2358</v>
      </c>
      <c r="CG64">
        <f>'Users Retention'!Z62</f>
        <v>2323</v>
      </c>
      <c r="CH64">
        <f>'Users Retention'!AA62</f>
        <v>2290</v>
      </c>
      <c r="CI64">
        <f>'Users Retention'!AB62</f>
        <v>2258</v>
      </c>
      <c r="CJ64">
        <f>'Users Retention'!AC62</f>
        <v>2227</v>
      </c>
      <c r="CK64">
        <f>'Users Retention'!AD62</f>
        <v>2197</v>
      </c>
      <c r="CL64">
        <f>'Users Retention'!AE62</f>
        <v>2168</v>
      </c>
      <c r="CM64">
        <f>'Users Retention'!AF62</f>
        <v>2140</v>
      </c>
      <c r="CN64">
        <f>'Users Retention'!AG62</f>
        <v>2113</v>
      </c>
      <c r="CO64">
        <f>'Users Retention'!AH62</f>
        <v>2087</v>
      </c>
      <c r="CP64">
        <f>'Users Retention'!AI62</f>
        <v>2061</v>
      </c>
      <c r="CQ64">
        <f>'Users Retention'!AJ62</f>
        <v>2036</v>
      </c>
      <c r="CR64">
        <f>'Users Retention'!AK62</f>
        <v>2012</v>
      </c>
      <c r="CS64">
        <f>'Users Retention'!AL62</f>
        <v>1989</v>
      </c>
      <c r="CT64">
        <f>'Users Retention'!AM62</f>
        <v>1966</v>
      </c>
      <c r="CU64">
        <f>'Users Retention'!AN62</f>
        <v>1944</v>
      </c>
      <c r="CV64">
        <f>'Users Retention'!AO62</f>
        <v>1923</v>
      </c>
      <c r="CW64">
        <f>'Users Retention'!AP62</f>
        <v>1902</v>
      </c>
    </row>
    <row r="65">
      <c r="A65" s="4">
        <v>62.0</v>
      </c>
      <c r="BK65">
        <f>'Users Retention'!C63</f>
        <v>3960</v>
      </c>
      <c r="BL65">
        <f>'Users Retention'!D63</f>
        <v>3853</v>
      </c>
      <c r="BM65">
        <f>'Users Retention'!E63</f>
        <v>3707</v>
      </c>
      <c r="BN65">
        <f>'Users Retention'!F63</f>
        <v>3585</v>
      </c>
      <c r="BO65">
        <f>'Users Retention'!G63</f>
        <v>3539</v>
      </c>
      <c r="BP65">
        <f>'Users Retention'!H63</f>
        <v>3492</v>
      </c>
      <c r="BQ65">
        <f>'Users Retention'!I63</f>
        <v>3416</v>
      </c>
      <c r="BR65">
        <f>'Users Retention'!J63</f>
        <v>3369</v>
      </c>
      <c r="BS65">
        <f>'Users Retention'!K63</f>
        <v>3320</v>
      </c>
      <c r="BT65">
        <f>'Users Retention'!L63</f>
        <v>3270</v>
      </c>
      <c r="BU65">
        <f>'Users Retention'!M63</f>
        <v>3219</v>
      </c>
      <c r="BV65">
        <f>'Users Retention'!N63</f>
        <v>3174</v>
      </c>
      <c r="BW65">
        <f>'Users Retention'!O63</f>
        <v>3129</v>
      </c>
      <c r="BX65">
        <f>'Users Retention'!P63</f>
        <v>3085</v>
      </c>
      <c r="BY65">
        <f>'Users Retention'!Q63</f>
        <v>3043</v>
      </c>
      <c r="BZ65">
        <f>'Users Retention'!R63</f>
        <v>3003</v>
      </c>
      <c r="CA65">
        <f>'Users Retention'!S63</f>
        <v>2964</v>
      </c>
      <c r="CB65">
        <f>'Users Retention'!T63</f>
        <v>2926</v>
      </c>
      <c r="CC65">
        <f>'Users Retention'!U63</f>
        <v>2889</v>
      </c>
      <c r="CD65">
        <f>'Users Retention'!V63</f>
        <v>2853</v>
      </c>
      <c r="CE65">
        <f>'Users Retention'!W63</f>
        <v>2818</v>
      </c>
      <c r="CF65">
        <f>'Users Retention'!X63</f>
        <v>2785</v>
      </c>
      <c r="CG65">
        <f>'Users Retention'!Y63</f>
        <v>2753</v>
      </c>
      <c r="CH65">
        <f>'Users Retention'!Z63</f>
        <v>2722</v>
      </c>
      <c r="CI65">
        <f>'Users Retention'!AA63</f>
        <v>2692</v>
      </c>
      <c r="CJ65">
        <f>'Users Retention'!AB63</f>
        <v>2663</v>
      </c>
      <c r="CK65">
        <f>'Users Retention'!AC63</f>
        <v>2634</v>
      </c>
      <c r="CL65">
        <f>'Users Retention'!AD63</f>
        <v>2606</v>
      </c>
      <c r="CM65">
        <f>'Users Retention'!AE63</f>
        <v>2579</v>
      </c>
      <c r="CN65">
        <f>'Users Retention'!AF63</f>
        <v>2553</v>
      </c>
      <c r="CO65">
        <f>'Users Retention'!AG63</f>
        <v>2528</v>
      </c>
      <c r="CP65">
        <f>'Users Retention'!AH63</f>
        <v>2503</v>
      </c>
      <c r="CQ65">
        <f>'Users Retention'!AI63</f>
        <v>2479</v>
      </c>
      <c r="CR65">
        <f>'Users Retention'!AJ63</f>
        <v>2456</v>
      </c>
      <c r="CS65">
        <f>'Users Retention'!AK63</f>
        <v>2433</v>
      </c>
      <c r="CT65">
        <f>'Users Retention'!AL63</f>
        <v>2411</v>
      </c>
      <c r="CU65">
        <f>'Users Retention'!AM63</f>
        <v>2390</v>
      </c>
      <c r="CV65">
        <f>'Users Retention'!AN63</f>
        <v>2369</v>
      </c>
      <c r="CW65">
        <f>'Users Retention'!AO63</f>
        <v>2349</v>
      </c>
    </row>
    <row r="66">
      <c r="A66" s="4">
        <v>63.0</v>
      </c>
      <c r="BL66">
        <f>'Users Retention'!C64</f>
        <v>3884</v>
      </c>
      <c r="BM66">
        <f>'Users Retention'!D64</f>
        <v>3785</v>
      </c>
      <c r="BN66">
        <f>'Users Retention'!E64</f>
        <v>3548</v>
      </c>
      <c r="BO66">
        <f>'Users Retention'!F64</f>
        <v>3449</v>
      </c>
      <c r="BP66">
        <f>'Users Retention'!G64</f>
        <v>3375</v>
      </c>
      <c r="BQ66">
        <f>'Users Retention'!H64</f>
        <v>3301</v>
      </c>
      <c r="BR66">
        <f>'Users Retention'!I64</f>
        <v>3251</v>
      </c>
      <c r="BS66">
        <f>'Users Retention'!J64</f>
        <v>3099</v>
      </c>
      <c r="BT66">
        <f>'Users Retention'!K64</f>
        <v>3022</v>
      </c>
      <c r="BU66">
        <f>'Users Retention'!L64</f>
        <v>2944</v>
      </c>
      <c r="BV66">
        <f>'Users Retention'!M64</f>
        <v>2865</v>
      </c>
      <c r="BW66">
        <f>'Users Retention'!N64</f>
        <v>2780</v>
      </c>
      <c r="BX66">
        <f>'Users Retention'!O64</f>
        <v>2709</v>
      </c>
      <c r="BY66">
        <f>'Users Retention'!P64</f>
        <v>2640</v>
      </c>
      <c r="BZ66">
        <f>'Users Retention'!Q64</f>
        <v>2573</v>
      </c>
      <c r="CA66">
        <f>'Users Retention'!R64</f>
        <v>2508</v>
      </c>
      <c r="CB66">
        <f>'Users Retention'!S64</f>
        <v>2447</v>
      </c>
      <c r="CC66">
        <f>'Users Retention'!T64</f>
        <v>2389</v>
      </c>
      <c r="CD66">
        <f>'Users Retention'!U64</f>
        <v>2333</v>
      </c>
      <c r="CE66">
        <f>'Users Retention'!V64</f>
        <v>2279</v>
      </c>
      <c r="CF66">
        <f>'Users Retention'!W64</f>
        <v>2228</v>
      </c>
      <c r="CG66">
        <f>'Users Retention'!X64</f>
        <v>2179</v>
      </c>
      <c r="CH66">
        <f>'Users Retention'!Y64</f>
        <v>2132</v>
      </c>
      <c r="CI66">
        <f>'Users Retention'!Z64</f>
        <v>2087</v>
      </c>
      <c r="CJ66">
        <f>'Users Retention'!AA64</f>
        <v>2044</v>
      </c>
      <c r="CK66">
        <f>'Users Retention'!AB64</f>
        <v>2002</v>
      </c>
      <c r="CL66">
        <f>'Users Retention'!AC64</f>
        <v>1962</v>
      </c>
      <c r="CM66">
        <f>'Users Retention'!AD64</f>
        <v>1924</v>
      </c>
      <c r="CN66">
        <f>'Users Retention'!AE64</f>
        <v>1887</v>
      </c>
      <c r="CO66">
        <f>'Users Retention'!AF64</f>
        <v>1852</v>
      </c>
      <c r="CP66">
        <f>'Users Retention'!AG64</f>
        <v>1818</v>
      </c>
      <c r="CQ66">
        <f>'Users Retention'!AH64</f>
        <v>1785</v>
      </c>
      <c r="CR66">
        <f>'Users Retention'!AI64</f>
        <v>1753</v>
      </c>
      <c r="CS66">
        <f>'Users Retention'!AJ64</f>
        <v>1723</v>
      </c>
      <c r="CT66">
        <f>'Users Retention'!AK64</f>
        <v>1694</v>
      </c>
      <c r="CU66">
        <f>'Users Retention'!AL64</f>
        <v>1666</v>
      </c>
      <c r="CV66">
        <f>'Users Retention'!AM64</f>
        <v>1639</v>
      </c>
      <c r="CW66">
        <f>'Users Retention'!AN64</f>
        <v>1613</v>
      </c>
    </row>
    <row r="67">
      <c r="A67" s="4">
        <v>64.0</v>
      </c>
      <c r="BM67">
        <f>'Users Retention'!C65</f>
        <v>3851</v>
      </c>
      <c r="BN67">
        <f>'Users Retention'!D65</f>
        <v>3702</v>
      </c>
      <c r="BO67">
        <f>'Users Retention'!E65</f>
        <v>3610</v>
      </c>
      <c r="BP67">
        <f>'Users Retention'!F65</f>
        <v>3433</v>
      </c>
      <c r="BQ67">
        <f>'Users Retention'!G65</f>
        <v>3363</v>
      </c>
      <c r="BR67">
        <f>'Users Retention'!H65</f>
        <v>3189</v>
      </c>
      <c r="BS67">
        <f>'Users Retention'!I65</f>
        <v>3063</v>
      </c>
      <c r="BT67">
        <f>'Users Retention'!J65</f>
        <v>3063</v>
      </c>
      <c r="BU67">
        <f>'Users Retention'!K65</f>
        <v>2982</v>
      </c>
      <c r="BV67">
        <f>'Users Retention'!L65</f>
        <v>2898</v>
      </c>
      <c r="BW67">
        <f>'Users Retention'!M65</f>
        <v>2833</v>
      </c>
      <c r="BX67">
        <f>'Users Retention'!N65</f>
        <v>2781</v>
      </c>
      <c r="BY67">
        <f>'Users Retention'!O65</f>
        <v>2718</v>
      </c>
      <c r="BZ67">
        <f>'Users Retention'!P65</f>
        <v>2659</v>
      </c>
      <c r="CA67">
        <f>'Users Retention'!Q65</f>
        <v>2605</v>
      </c>
      <c r="CB67">
        <f>'Users Retention'!R65</f>
        <v>2554</v>
      </c>
      <c r="CC67">
        <f>'Users Retention'!S65</f>
        <v>2503</v>
      </c>
      <c r="CD67">
        <f>'Users Retention'!T65</f>
        <v>2454</v>
      </c>
      <c r="CE67">
        <f>'Users Retention'!U65</f>
        <v>2408</v>
      </c>
      <c r="CF67">
        <f>'Users Retention'!V65</f>
        <v>2363</v>
      </c>
      <c r="CG67">
        <f>'Users Retention'!W65</f>
        <v>2320</v>
      </c>
      <c r="CH67">
        <f>'Users Retention'!X65</f>
        <v>2278</v>
      </c>
      <c r="CI67">
        <f>'Users Retention'!Y65</f>
        <v>2238</v>
      </c>
      <c r="CJ67">
        <f>'Users Retention'!Z65</f>
        <v>2200</v>
      </c>
      <c r="CK67">
        <f>'Users Retention'!AA65</f>
        <v>2163</v>
      </c>
      <c r="CL67">
        <f>'Users Retention'!AB65</f>
        <v>2127</v>
      </c>
      <c r="CM67">
        <f>'Users Retention'!AC65</f>
        <v>2093</v>
      </c>
      <c r="CN67">
        <f>'Users Retention'!AD65</f>
        <v>2060</v>
      </c>
      <c r="CO67">
        <f>'Users Retention'!AE65</f>
        <v>2028</v>
      </c>
      <c r="CP67">
        <f>'Users Retention'!AF65</f>
        <v>1997</v>
      </c>
      <c r="CQ67">
        <f>'Users Retention'!AG65</f>
        <v>1967</v>
      </c>
      <c r="CR67">
        <f>'Users Retention'!AH65</f>
        <v>1938</v>
      </c>
      <c r="CS67">
        <f>'Users Retention'!AI65</f>
        <v>1910</v>
      </c>
      <c r="CT67">
        <f>'Users Retention'!AJ65</f>
        <v>1883</v>
      </c>
      <c r="CU67">
        <f>'Users Retention'!AK65</f>
        <v>1857</v>
      </c>
      <c r="CV67">
        <f>'Users Retention'!AL65</f>
        <v>1832</v>
      </c>
      <c r="CW67">
        <f>'Users Retention'!AM65</f>
        <v>1808</v>
      </c>
    </row>
    <row r="68">
      <c r="A68" s="4">
        <v>65.0</v>
      </c>
      <c r="BN68">
        <f>'Users Retention'!C66</f>
        <v>3925</v>
      </c>
      <c r="BO68">
        <f>'Users Retention'!D66</f>
        <v>3835</v>
      </c>
      <c r="BP68">
        <f>'Users Retention'!E66</f>
        <v>3626</v>
      </c>
      <c r="BQ68">
        <f>'Users Retention'!F66</f>
        <v>3478</v>
      </c>
      <c r="BR68">
        <f>'Users Retention'!G66</f>
        <v>3442</v>
      </c>
      <c r="BS68">
        <f>'Users Retention'!H66</f>
        <v>3406</v>
      </c>
      <c r="BT68">
        <f>'Users Retention'!I66</f>
        <v>3254</v>
      </c>
      <c r="BU68">
        <f>'Users Retention'!J66</f>
        <v>3209</v>
      </c>
      <c r="BV68">
        <f>'Users Retention'!K66</f>
        <v>3149</v>
      </c>
      <c r="BW68">
        <f>'Users Retention'!L66</f>
        <v>3083</v>
      </c>
      <c r="BX68">
        <f>'Users Retention'!M66</f>
        <v>3011</v>
      </c>
      <c r="BY68">
        <f>'Users Retention'!N66</f>
        <v>2956</v>
      </c>
      <c r="BZ68">
        <f>'Users Retention'!O66</f>
        <v>2899</v>
      </c>
      <c r="CA68">
        <f>'Users Retention'!P66</f>
        <v>2843</v>
      </c>
      <c r="CB68">
        <f>'Users Retention'!Q66</f>
        <v>2789</v>
      </c>
      <c r="CC68">
        <f>'Users Retention'!R66</f>
        <v>2739</v>
      </c>
      <c r="CD68">
        <f>'Users Retention'!S66</f>
        <v>2690</v>
      </c>
      <c r="CE68">
        <f>'Users Retention'!T66</f>
        <v>2642</v>
      </c>
      <c r="CF68">
        <f>'Users Retention'!U66</f>
        <v>2596</v>
      </c>
      <c r="CG68">
        <f>'Users Retention'!V66</f>
        <v>2552</v>
      </c>
      <c r="CH68">
        <f>'Users Retention'!W66</f>
        <v>2509</v>
      </c>
      <c r="CI68">
        <f>'Users Retention'!X66</f>
        <v>2468</v>
      </c>
      <c r="CJ68">
        <f>'Users Retention'!Y66</f>
        <v>2429</v>
      </c>
      <c r="CK68">
        <f>'Users Retention'!Z66</f>
        <v>2391</v>
      </c>
      <c r="CL68">
        <f>'Users Retention'!AA66</f>
        <v>2354</v>
      </c>
      <c r="CM68">
        <f>'Users Retention'!AB66</f>
        <v>2319</v>
      </c>
      <c r="CN68">
        <f>'Users Retention'!AC66</f>
        <v>2285</v>
      </c>
      <c r="CO68">
        <f>'Users Retention'!AD66</f>
        <v>2252</v>
      </c>
      <c r="CP68">
        <f>'Users Retention'!AE66</f>
        <v>2220</v>
      </c>
      <c r="CQ68">
        <f>'Users Retention'!AF66</f>
        <v>2189</v>
      </c>
      <c r="CR68">
        <f>'Users Retention'!AG66</f>
        <v>2159</v>
      </c>
      <c r="CS68">
        <f>'Users Retention'!AH66</f>
        <v>2130</v>
      </c>
      <c r="CT68">
        <f>'Users Retention'!AI66</f>
        <v>2102</v>
      </c>
      <c r="CU68">
        <f>'Users Retention'!AJ66</f>
        <v>2075</v>
      </c>
      <c r="CV68">
        <f>'Users Retention'!AK66</f>
        <v>2049</v>
      </c>
      <c r="CW68">
        <f>'Users Retention'!AL66</f>
        <v>2024</v>
      </c>
    </row>
    <row r="69">
      <c r="A69" s="4">
        <v>66.0</v>
      </c>
      <c r="BO69">
        <f>'Users Retention'!C67</f>
        <v>3960</v>
      </c>
      <c r="BP69">
        <f>'Users Retention'!D67</f>
        <v>3960</v>
      </c>
      <c r="BQ69">
        <f>'Users Retention'!E67</f>
        <v>3686</v>
      </c>
      <c r="BR69">
        <f>'Users Retention'!F67</f>
        <v>3577</v>
      </c>
      <c r="BS69">
        <f>'Users Retention'!G67</f>
        <v>3421</v>
      </c>
      <c r="BT69">
        <f>'Users Retention'!H67</f>
        <v>3321</v>
      </c>
      <c r="BU69">
        <f>'Users Retention'!I67</f>
        <v>3248</v>
      </c>
      <c r="BV69">
        <f>'Users Retention'!J67</f>
        <v>3096</v>
      </c>
      <c r="BW69">
        <f>'Users Retention'!K67</f>
        <v>2992</v>
      </c>
      <c r="BX69">
        <f>'Users Retention'!L67</f>
        <v>2899</v>
      </c>
      <c r="BY69">
        <f>'Users Retention'!M67</f>
        <v>2807</v>
      </c>
      <c r="BZ69">
        <f>'Users Retention'!N67</f>
        <v>2712</v>
      </c>
      <c r="CA69">
        <f>'Users Retention'!O67</f>
        <v>2628</v>
      </c>
      <c r="CB69">
        <f>'Users Retention'!P67</f>
        <v>2548</v>
      </c>
      <c r="CC69">
        <f>'Users Retention'!Q67</f>
        <v>2471</v>
      </c>
      <c r="CD69">
        <f>'Users Retention'!R67</f>
        <v>2397</v>
      </c>
      <c r="CE69">
        <f>'Users Retention'!S67</f>
        <v>2328</v>
      </c>
      <c r="CF69">
        <f>'Users Retention'!T67</f>
        <v>2262</v>
      </c>
      <c r="CG69">
        <f>'Users Retention'!U67</f>
        <v>2199</v>
      </c>
      <c r="CH69">
        <f>'Users Retention'!V67</f>
        <v>2139</v>
      </c>
      <c r="CI69">
        <f>'Users Retention'!W67</f>
        <v>2082</v>
      </c>
      <c r="CJ69">
        <f>'Users Retention'!X67</f>
        <v>2027</v>
      </c>
      <c r="CK69">
        <f>'Users Retention'!Y67</f>
        <v>1975</v>
      </c>
      <c r="CL69">
        <f>'Users Retention'!Z67</f>
        <v>1925</v>
      </c>
      <c r="CM69">
        <f>'Users Retention'!AA67</f>
        <v>1877</v>
      </c>
      <c r="CN69">
        <f>'Users Retention'!AB67</f>
        <v>1832</v>
      </c>
      <c r="CO69">
        <f>'Users Retention'!AC67</f>
        <v>1789</v>
      </c>
      <c r="CP69">
        <f>'Users Retention'!AD67</f>
        <v>1747</v>
      </c>
      <c r="CQ69">
        <f>'Users Retention'!AE67</f>
        <v>1707</v>
      </c>
      <c r="CR69">
        <f>'Users Retention'!AF67</f>
        <v>1669</v>
      </c>
      <c r="CS69">
        <f>'Users Retention'!AG67</f>
        <v>1632</v>
      </c>
      <c r="CT69">
        <f>'Users Retention'!AH67</f>
        <v>1597</v>
      </c>
      <c r="CU69">
        <f>'Users Retention'!AI67</f>
        <v>1563</v>
      </c>
      <c r="CV69">
        <f>'Users Retention'!AJ67</f>
        <v>1531</v>
      </c>
      <c r="CW69">
        <f>'Users Retention'!AK67</f>
        <v>1500</v>
      </c>
    </row>
    <row r="70">
      <c r="A70" s="4">
        <v>67.0</v>
      </c>
      <c r="BP70">
        <f>'Users Retention'!C68</f>
        <v>3931</v>
      </c>
      <c r="BQ70">
        <f>'Users Retention'!D68</f>
        <v>3894</v>
      </c>
      <c r="BR70">
        <f>'Users Retention'!E68</f>
        <v>3738</v>
      </c>
      <c r="BS70">
        <f>'Users Retention'!F68</f>
        <v>3488</v>
      </c>
      <c r="BT70">
        <f>'Users Retention'!G68</f>
        <v>3438</v>
      </c>
      <c r="BU70">
        <f>'Users Retention'!H68</f>
        <v>3393</v>
      </c>
      <c r="BV70">
        <f>'Users Retention'!I68</f>
        <v>3342</v>
      </c>
      <c r="BW70">
        <f>'Users Retention'!J68</f>
        <v>3342</v>
      </c>
      <c r="BX70">
        <f>'Users Retention'!K68</f>
        <v>3308</v>
      </c>
      <c r="BY70">
        <f>'Users Retention'!L68</f>
        <v>3278</v>
      </c>
      <c r="BZ70">
        <f>'Users Retention'!M68</f>
        <v>3251</v>
      </c>
      <c r="CA70">
        <f>'Users Retention'!N68</f>
        <v>3230</v>
      </c>
      <c r="CB70">
        <f>'Users Retention'!O68</f>
        <v>3204</v>
      </c>
      <c r="CC70">
        <f>'Users Retention'!P68</f>
        <v>3180</v>
      </c>
      <c r="CD70">
        <f>'Users Retention'!Q68</f>
        <v>3157</v>
      </c>
      <c r="CE70">
        <f>'Users Retention'!R68</f>
        <v>3135</v>
      </c>
      <c r="CF70">
        <f>'Users Retention'!S68</f>
        <v>3113</v>
      </c>
      <c r="CG70">
        <f>'Users Retention'!T68</f>
        <v>3091</v>
      </c>
      <c r="CH70">
        <f>'Users Retention'!U68</f>
        <v>3070</v>
      </c>
      <c r="CI70">
        <f>'Users Retention'!V68</f>
        <v>3050</v>
      </c>
      <c r="CJ70">
        <f>'Users Retention'!W68</f>
        <v>3030</v>
      </c>
      <c r="CK70">
        <f>'Users Retention'!X68</f>
        <v>3011</v>
      </c>
      <c r="CL70">
        <f>'Users Retention'!Y68</f>
        <v>2992</v>
      </c>
      <c r="CM70">
        <f>'Users Retention'!Z68</f>
        <v>2974</v>
      </c>
      <c r="CN70">
        <f>'Users Retention'!AA68</f>
        <v>2956</v>
      </c>
      <c r="CO70">
        <f>'Users Retention'!AB68</f>
        <v>2939</v>
      </c>
      <c r="CP70">
        <f>'Users Retention'!AC68</f>
        <v>2922</v>
      </c>
      <c r="CQ70">
        <f>'Users Retention'!AD68</f>
        <v>2905</v>
      </c>
      <c r="CR70">
        <f>'Users Retention'!AE68</f>
        <v>2889</v>
      </c>
      <c r="CS70">
        <f>'Users Retention'!AF68</f>
        <v>2873</v>
      </c>
      <c r="CT70">
        <f>'Users Retention'!AG68</f>
        <v>2858</v>
      </c>
      <c r="CU70">
        <f>'Users Retention'!AH68</f>
        <v>2843</v>
      </c>
      <c r="CV70">
        <f>'Users Retention'!AI68</f>
        <v>2828</v>
      </c>
      <c r="CW70">
        <f>'Users Retention'!AJ68</f>
        <v>2814</v>
      </c>
    </row>
    <row r="71">
      <c r="A71" s="4">
        <v>68.0</v>
      </c>
      <c r="BQ71" s="7">
        <f>'Users Retention'!C69</f>
        <v>3907</v>
      </c>
      <c r="BR71" s="46">
        <f>FLOOR(BQ71*(1-Params!$B$1),1)</f>
        <v>3907</v>
      </c>
      <c r="BS71" s="46">
        <f>FLOOR(BR71*(1-Params!$B$1),1)</f>
        <v>3907</v>
      </c>
      <c r="BT71" s="46">
        <f>FLOOR(BS71*(1-Params!$B$1),1)</f>
        <v>3907</v>
      </c>
      <c r="BU71" s="46">
        <f>FLOOR(BT71*(1-Params!$B$1),1)</f>
        <v>3907</v>
      </c>
      <c r="BV71" s="46">
        <f>FLOOR(BU71*(1-Params!$B$1),1)</f>
        <v>3907</v>
      </c>
      <c r="BW71" s="46">
        <f>FLOOR(BV71*(1-Params!$B$1),1)</f>
        <v>3907</v>
      </c>
      <c r="BX71" s="46">
        <f>FLOOR(BW71*(1-Params!$B$1),1)</f>
        <v>3907</v>
      </c>
      <c r="BY71" s="46">
        <f>FLOOR(BX71*(1-Params!$B$1),1)</f>
        <v>3907</v>
      </c>
      <c r="BZ71" s="46">
        <f>FLOOR(BY71*(1-Params!$B$1),1)</f>
        <v>3907</v>
      </c>
      <c r="CA71" s="46">
        <f>FLOOR(BZ71*(1-Params!$B$1),1)</f>
        <v>3907</v>
      </c>
      <c r="CB71" s="46">
        <f>FLOOR(CA71*(1-Params!$B$1),1)</f>
        <v>3907</v>
      </c>
      <c r="CC71" s="46">
        <f>FLOOR(CB71*(1-Params!$B$1),1)</f>
        <v>3907</v>
      </c>
      <c r="CD71" s="46">
        <f>FLOOR(CC71*(1-Params!$B$1),1)</f>
        <v>3907</v>
      </c>
      <c r="CE71" s="46">
        <f>FLOOR(CD71*(1-Params!$B$1),1)</f>
        <v>3907</v>
      </c>
      <c r="CF71" s="46">
        <f>FLOOR(CE71*(1-Params!$B$1),1)</f>
        <v>3907</v>
      </c>
      <c r="CG71" s="46">
        <f>FLOOR(CF71*(1-Params!$B$1),1)</f>
        <v>3907</v>
      </c>
      <c r="CH71" s="46">
        <f>FLOOR(CG71*(1-Params!$B$1),1)</f>
        <v>3907</v>
      </c>
      <c r="CI71" s="46">
        <f>FLOOR(CH71*(1-Params!$B$1),1)</f>
        <v>3907</v>
      </c>
      <c r="CJ71" s="46">
        <f>FLOOR(CI71*(1-Params!$B$1),1)</f>
        <v>3907</v>
      </c>
      <c r="CK71" s="46">
        <f>FLOOR(CJ71*(1-Params!$B$1),1)</f>
        <v>3907</v>
      </c>
      <c r="CL71" s="46">
        <f>FLOOR(CK71*(1-Params!$B$1),1)</f>
        <v>3907</v>
      </c>
      <c r="CM71" s="46">
        <f>FLOOR(CL71*(1-Params!$B$1),1)</f>
        <v>3907</v>
      </c>
      <c r="CN71" s="46">
        <f>FLOOR(CM71*(1-Params!$B$1),1)</f>
        <v>3907</v>
      </c>
      <c r="CO71" s="46">
        <f>FLOOR(CN71*(1-Params!$B$1),1)</f>
        <v>3907</v>
      </c>
      <c r="CP71" s="46">
        <f>FLOOR(CO71*(1-Params!$B$1),1)</f>
        <v>3907</v>
      </c>
      <c r="CQ71" s="46">
        <f>FLOOR(CP71*(1-Params!$B$1),1)</f>
        <v>3907</v>
      </c>
      <c r="CR71" s="46">
        <f>FLOOR(CQ71*(1-Params!$B$1),1)</f>
        <v>3907</v>
      </c>
      <c r="CS71" s="46">
        <f>FLOOR(CR71*(1-Params!$B$1),1)</f>
        <v>3907</v>
      </c>
      <c r="CT71" s="46">
        <f>FLOOR(CS71*(1-Params!$B$1),1)</f>
        <v>3907</v>
      </c>
      <c r="CU71" s="46">
        <f>FLOOR(CT71*(1-Params!$B$1),1)</f>
        <v>3907</v>
      </c>
      <c r="CV71" s="46">
        <f>FLOOR(CU71*(1-Params!$B$1),1)</f>
        <v>3907</v>
      </c>
      <c r="CW71" s="46">
        <f>FLOOR(CV71*(1-Params!$B$1),1)</f>
        <v>3907</v>
      </c>
    </row>
    <row r="72">
      <c r="A72" s="4">
        <v>69.0</v>
      </c>
      <c r="BR72" s="7">
        <f>'Users Retention'!C70</f>
        <v>3886</v>
      </c>
      <c r="BS72" s="7">
        <f>'Users Retention'!D70</f>
        <v>3703</v>
      </c>
      <c r="BT72" s="7">
        <f>'Users Retention'!E70</f>
        <v>3523</v>
      </c>
      <c r="BU72" s="7">
        <f>'Users Retention'!F70</f>
        <v>3407</v>
      </c>
      <c r="BV72" s="7">
        <f>'Users Retention'!G70</f>
        <v>3334</v>
      </c>
      <c r="BW72" s="7">
        <f>'Users Retention'!H70</f>
        <v>3162</v>
      </c>
      <c r="BX72" s="7">
        <f>'Users Retention'!I70</f>
        <v>3021</v>
      </c>
      <c r="BY72" s="7">
        <f>'Users Retention'!J70</f>
        <v>2880</v>
      </c>
      <c r="BZ72" s="7">
        <f>'Users Retention'!K70</f>
        <v>2768</v>
      </c>
      <c r="CA72" s="7">
        <f>'Users Retention'!L70</f>
        <v>2648</v>
      </c>
      <c r="CB72" s="7">
        <f>'Users Retention'!M70</f>
        <v>2539</v>
      </c>
      <c r="CC72" s="7">
        <f>'Users Retention'!N70</f>
        <v>2436</v>
      </c>
      <c r="CD72" s="7">
        <f>'Users Retention'!O70</f>
        <v>2341</v>
      </c>
      <c r="CE72" s="7">
        <f>'Users Retention'!P70</f>
        <v>2250</v>
      </c>
      <c r="CF72" s="7">
        <f>'Users Retention'!Q70</f>
        <v>2165</v>
      </c>
      <c r="CG72" s="7">
        <f>'Users Retention'!R70</f>
        <v>2085</v>
      </c>
      <c r="CH72" s="7">
        <f>'Users Retention'!S70</f>
        <v>2009</v>
      </c>
      <c r="CI72" s="7">
        <f>'Users Retention'!T70</f>
        <v>1937</v>
      </c>
      <c r="CJ72" s="7">
        <f>'Users Retention'!U70</f>
        <v>1869</v>
      </c>
      <c r="CK72" s="7">
        <f>'Users Retention'!V70</f>
        <v>1805</v>
      </c>
      <c r="CL72" s="7">
        <f>'Users Retention'!W70</f>
        <v>1744</v>
      </c>
      <c r="CM72" s="7">
        <f>'Users Retention'!X70</f>
        <v>1686</v>
      </c>
      <c r="CN72" s="7">
        <f>'Users Retention'!Y70</f>
        <v>1632</v>
      </c>
      <c r="CO72" s="7">
        <f>'Users Retention'!Z70</f>
        <v>1580</v>
      </c>
      <c r="CP72" s="7">
        <f>'Users Retention'!AA70</f>
        <v>1531</v>
      </c>
      <c r="CQ72" s="7">
        <f>'Users Retention'!AB70</f>
        <v>1484</v>
      </c>
      <c r="CR72" s="7">
        <f>'Users Retention'!AC70</f>
        <v>1440</v>
      </c>
      <c r="CS72" s="7">
        <f>'Users Retention'!AD70</f>
        <v>1398</v>
      </c>
      <c r="CT72" s="7">
        <f>'Users Retention'!AE70</f>
        <v>1358</v>
      </c>
      <c r="CU72" s="7">
        <f>'Users Retention'!AF70</f>
        <v>1320</v>
      </c>
      <c r="CV72" s="7">
        <f>'Users Retention'!AG70</f>
        <v>1284</v>
      </c>
      <c r="CW72" s="7">
        <f>'Users Retention'!AH70</f>
        <v>1249</v>
      </c>
    </row>
    <row r="73">
      <c r="A73" s="4">
        <v>70.0</v>
      </c>
      <c r="BS73">
        <f>'Users Retention'!C71</f>
        <v>3936</v>
      </c>
      <c r="BT73">
        <f>'Users Retention'!D71</f>
        <v>3733</v>
      </c>
      <c r="BU73">
        <f>'Users Retention'!E71</f>
        <v>3592</v>
      </c>
      <c r="BV73">
        <f>'Users Retention'!F71</f>
        <v>3492</v>
      </c>
      <c r="BW73">
        <f>'Users Retention'!G71</f>
        <v>3421</v>
      </c>
      <c r="BX73">
        <f>'Users Retention'!H71</f>
        <v>3385</v>
      </c>
      <c r="BY73">
        <f>'Users Retention'!I71</f>
        <v>3311</v>
      </c>
      <c r="BZ73">
        <f>'Users Retention'!J71</f>
        <v>3311</v>
      </c>
      <c r="CA73">
        <f>'Users Retention'!K71</f>
        <v>3269</v>
      </c>
      <c r="CB73">
        <f>'Users Retention'!L71</f>
        <v>3234</v>
      </c>
      <c r="CC73">
        <f>'Users Retention'!M71</f>
        <v>3199</v>
      </c>
      <c r="CD73">
        <f>'Users Retention'!N71</f>
        <v>3173</v>
      </c>
      <c r="CE73">
        <f>'Users Retention'!O71</f>
        <v>3141</v>
      </c>
      <c r="CF73">
        <f>'Users Retention'!P71</f>
        <v>3111</v>
      </c>
      <c r="CG73">
        <f>'Users Retention'!Q71</f>
        <v>3083</v>
      </c>
      <c r="CH73">
        <f>'Users Retention'!R71</f>
        <v>3056</v>
      </c>
      <c r="CI73">
        <f>'Users Retention'!S71</f>
        <v>3029</v>
      </c>
      <c r="CJ73">
        <f>'Users Retention'!T71</f>
        <v>3003</v>
      </c>
      <c r="CK73">
        <f>'Users Retention'!U71</f>
        <v>2978</v>
      </c>
      <c r="CL73">
        <f>'Users Retention'!V71</f>
        <v>2954</v>
      </c>
      <c r="CM73">
        <f>'Users Retention'!W71</f>
        <v>2930</v>
      </c>
      <c r="CN73">
        <f>'Users Retention'!X71</f>
        <v>2907</v>
      </c>
      <c r="CO73">
        <f>'Users Retention'!Y71</f>
        <v>2884</v>
      </c>
      <c r="CP73">
        <f>'Users Retention'!Z71</f>
        <v>2862</v>
      </c>
      <c r="CQ73">
        <f>'Users Retention'!AA71</f>
        <v>2841</v>
      </c>
      <c r="CR73">
        <f>'Users Retention'!AB71</f>
        <v>2820</v>
      </c>
      <c r="CS73">
        <f>'Users Retention'!AC71</f>
        <v>2800</v>
      </c>
      <c r="CT73">
        <f>'Users Retention'!AD71</f>
        <v>2780</v>
      </c>
      <c r="CU73">
        <f>'Users Retention'!AE71</f>
        <v>2761</v>
      </c>
      <c r="CV73">
        <f>'Users Retention'!AF71</f>
        <v>2742</v>
      </c>
      <c r="CW73">
        <f>'Users Retention'!AG71</f>
        <v>2724</v>
      </c>
    </row>
    <row r="74">
      <c r="A74" s="4">
        <v>71.0</v>
      </c>
      <c r="BT74">
        <f>'Users Retention'!C72</f>
        <v>3861</v>
      </c>
      <c r="BU74">
        <f>'Users Retention'!D72</f>
        <v>3757</v>
      </c>
      <c r="BV74">
        <f>'Users Retention'!E72</f>
        <v>3522</v>
      </c>
      <c r="BW74">
        <f>'Users Retention'!F72</f>
        <v>3350</v>
      </c>
      <c r="BX74">
        <f>'Users Retention'!G72</f>
        <v>3315</v>
      </c>
      <c r="BY74">
        <f>'Users Retention'!H72</f>
        <v>3218</v>
      </c>
      <c r="BZ74">
        <f>'Users Retention'!I72</f>
        <v>3170</v>
      </c>
      <c r="CA74">
        <f>'Users Retention'!J72</f>
        <v>3126</v>
      </c>
      <c r="CB74">
        <f>'Users Retention'!K72</f>
        <v>3075</v>
      </c>
      <c r="CC74">
        <f>'Users Retention'!L72</f>
        <v>3021</v>
      </c>
      <c r="CD74">
        <f>'Users Retention'!M72</f>
        <v>2976</v>
      </c>
      <c r="CE74">
        <f>'Users Retention'!N72</f>
        <v>2932</v>
      </c>
      <c r="CF74">
        <f>'Users Retention'!O72</f>
        <v>2888</v>
      </c>
      <c r="CG74">
        <f>'Users Retention'!P72</f>
        <v>2845</v>
      </c>
      <c r="CH74">
        <f>'Users Retention'!Q72</f>
        <v>2804</v>
      </c>
      <c r="CI74">
        <f>'Users Retention'!R72</f>
        <v>2765</v>
      </c>
      <c r="CJ74">
        <f>'Users Retention'!S72</f>
        <v>2727</v>
      </c>
      <c r="CK74">
        <f>'Users Retention'!T72</f>
        <v>2690</v>
      </c>
      <c r="CL74">
        <f>'Users Retention'!U72</f>
        <v>2654</v>
      </c>
      <c r="CM74">
        <f>'Users Retention'!V72</f>
        <v>2619</v>
      </c>
      <c r="CN74">
        <f>'Users Retention'!W72</f>
        <v>2586</v>
      </c>
      <c r="CO74">
        <f>'Users Retention'!X72</f>
        <v>2554</v>
      </c>
      <c r="CP74">
        <f>'Users Retention'!Y72</f>
        <v>2523</v>
      </c>
      <c r="CQ74">
        <f>'Users Retention'!Z72</f>
        <v>2493</v>
      </c>
      <c r="CR74">
        <f>'Users Retention'!AA72</f>
        <v>2464</v>
      </c>
      <c r="CS74">
        <f>'Users Retention'!AB72</f>
        <v>2436</v>
      </c>
      <c r="CT74">
        <f>'Users Retention'!AC72</f>
        <v>2408</v>
      </c>
      <c r="CU74">
        <f>'Users Retention'!AD72</f>
        <v>2381</v>
      </c>
      <c r="CV74">
        <f>'Users Retention'!AE72</f>
        <v>2355</v>
      </c>
      <c r="CW74">
        <f>'Users Retention'!AF72</f>
        <v>2330</v>
      </c>
    </row>
    <row r="75">
      <c r="A75" s="4">
        <v>72.0</v>
      </c>
      <c r="BU75">
        <f>'Users Retention'!C73</f>
        <v>3960</v>
      </c>
      <c r="BV75">
        <f>'Users Retention'!D73</f>
        <v>3859</v>
      </c>
      <c r="BW75">
        <f>'Users Retention'!E73</f>
        <v>3764</v>
      </c>
      <c r="BX75">
        <f>'Users Retention'!F73</f>
        <v>3610</v>
      </c>
      <c r="BY75">
        <f>'Users Retention'!G73</f>
        <v>3452</v>
      </c>
      <c r="BZ75">
        <f>'Users Retention'!H73</f>
        <v>3407</v>
      </c>
      <c r="CA75">
        <f>'Users Retention'!I73</f>
        <v>3272</v>
      </c>
      <c r="CB75">
        <f>'Users Retention'!J73</f>
        <v>3119</v>
      </c>
      <c r="CC75">
        <f>'Users Retention'!K73</f>
        <v>3013</v>
      </c>
      <c r="CD75">
        <f>'Users Retention'!L73</f>
        <v>2917</v>
      </c>
      <c r="CE75">
        <f>'Users Retention'!M73</f>
        <v>2812</v>
      </c>
      <c r="CF75">
        <f>'Users Retention'!N73</f>
        <v>2713</v>
      </c>
      <c r="CG75">
        <f>'Users Retention'!O73</f>
        <v>2625</v>
      </c>
      <c r="CH75">
        <f>'Users Retention'!P73</f>
        <v>2540</v>
      </c>
      <c r="CI75">
        <f>'Users Retention'!Q73</f>
        <v>2458</v>
      </c>
      <c r="CJ75">
        <f>'Users Retention'!R73</f>
        <v>2381</v>
      </c>
      <c r="CK75">
        <f>'Users Retention'!S73</f>
        <v>2308</v>
      </c>
      <c r="CL75">
        <f>'Users Retention'!T73</f>
        <v>2238</v>
      </c>
      <c r="CM75">
        <f>'Users Retention'!U73</f>
        <v>2172</v>
      </c>
      <c r="CN75">
        <f>'Users Retention'!V73</f>
        <v>2109</v>
      </c>
      <c r="CO75">
        <f>'Users Retention'!W73</f>
        <v>2049</v>
      </c>
      <c r="CP75">
        <f>'Users Retention'!X73</f>
        <v>1992</v>
      </c>
      <c r="CQ75">
        <f>'Users Retention'!Y73</f>
        <v>1938</v>
      </c>
      <c r="CR75">
        <f>'Users Retention'!Z73</f>
        <v>1886</v>
      </c>
      <c r="CS75">
        <f>'Users Retention'!AA73</f>
        <v>1837</v>
      </c>
      <c r="CT75">
        <f>'Users Retention'!AB73</f>
        <v>1790</v>
      </c>
      <c r="CU75">
        <f>'Users Retention'!AC73</f>
        <v>1745</v>
      </c>
      <c r="CV75">
        <f>'Users Retention'!AD73</f>
        <v>1702</v>
      </c>
      <c r="CW75">
        <f>'Users Retention'!AE73</f>
        <v>1661</v>
      </c>
    </row>
    <row r="76">
      <c r="A76" s="4">
        <v>73.0</v>
      </c>
      <c r="BV76">
        <f>'Users Retention'!C74</f>
        <v>3884</v>
      </c>
      <c r="BW76">
        <f>'Users Retention'!D74</f>
        <v>3734</v>
      </c>
      <c r="BX76">
        <f>'Users Retention'!E74</f>
        <v>3531</v>
      </c>
      <c r="BY76">
        <f>'Users Retention'!F74</f>
        <v>3427</v>
      </c>
      <c r="BZ76">
        <f>'Users Retention'!G74</f>
        <v>3377</v>
      </c>
      <c r="CA76">
        <f>'Users Retention'!H74</f>
        <v>3303</v>
      </c>
      <c r="CB76">
        <f>'Users Retention'!I74</f>
        <v>3156</v>
      </c>
      <c r="CC76">
        <f>'Users Retention'!J74</f>
        <v>3156</v>
      </c>
      <c r="CD76">
        <f>'Users Retention'!K74</f>
        <v>3095</v>
      </c>
      <c r="CE76">
        <f>'Users Retention'!L74</f>
        <v>3032</v>
      </c>
      <c r="CF76">
        <f>'Users Retention'!M74</f>
        <v>2971</v>
      </c>
      <c r="CG76">
        <f>'Users Retention'!N74</f>
        <v>2929</v>
      </c>
      <c r="CH76">
        <f>'Users Retention'!O74</f>
        <v>2878</v>
      </c>
      <c r="CI76">
        <f>'Users Retention'!P74</f>
        <v>2829</v>
      </c>
      <c r="CJ76">
        <f>'Users Retention'!Q74</f>
        <v>2783</v>
      </c>
      <c r="CK76">
        <f>'Users Retention'!R74</f>
        <v>2740</v>
      </c>
      <c r="CL76">
        <f>'Users Retention'!S74</f>
        <v>2697</v>
      </c>
      <c r="CM76">
        <f>'Users Retention'!T74</f>
        <v>2655</v>
      </c>
      <c r="CN76">
        <f>'Users Retention'!U74</f>
        <v>2615</v>
      </c>
      <c r="CO76">
        <f>'Users Retention'!V74</f>
        <v>2577</v>
      </c>
      <c r="CP76">
        <f>'Users Retention'!W74</f>
        <v>2540</v>
      </c>
      <c r="CQ76">
        <f>'Users Retention'!X74</f>
        <v>2504</v>
      </c>
      <c r="CR76">
        <f>'Users Retention'!Y74</f>
        <v>2469</v>
      </c>
      <c r="CS76">
        <f>'Users Retention'!Z74</f>
        <v>2435</v>
      </c>
      <c r="CT76">
        <f>'Users Retention'!AA74</f>
        <v>2402</v>
      </c>
      <c r="CU76">
        <f>'Users Retention'!AB74</f>
        <v>2371</v>
      </c>
      <c r="CV76">
        <f>'Users Retention'!AC74</f>
        <v>2341</v>
      </c>
      <c r="CW76">
        <f>'Users Retention'!AD74</f>
        <v>2312</v>
      </c>
    </row>
    <row r="77">
      <c r="A77" s="4">
        <v>74.0</v>
      </c>
      <c r="BW77">
        <f>'Users Retention'!C75</f>
        <v>3851</v>
      </c>
      <c r="BX77">
        <f>'Users Retention'!D75</f>
        <v>3763</v>
      </c>
      <c r="BY77">
        <f>'Users Retention'!E75</f>
        <v>3503</v>
      </c>
      <c r="BZ77">
        <f>'Users Retention'!F75</f>
        <v>3269</v>
      </c>
      <c r="CA77">
        <f>'Users Retention'!G75</f>
        <v>3227</v>
      </c>
      <c r="CB77">
        <f>'Users Retention'!H75</f>
        <v>3060</v>
      </c>
      <c r="CC77">
        <f>'Users Retention'!I75</f>
        <v>2993</v>
      </c>
      <c r="CD77">
        <f>'Users Retention'!J75</f>
        <v>2951</v>
      </c>
      <c r="CE77">
        <f>'Users Retention'!K75</f>
        <v>2881</v>
      </c>
      <c r="CF77">
        <f>'Users Retention'!L75</f>
        <v>2805</v>
      </c>
      <c r="CG77">
        <f>'Users Retention'!M75</f>
        <v>2748</v>
      </c>
      <c r="CH77">
        <f>'Users Retention'!N75</f>
        <v>2693</v>
      </c>
      <c r="CI77">
        <f>'Users Retention'!O75</f>
        <v>2635</v>
      </c>
      <c r="CJ77">
        <f>'Users Retention'!P75</f>
        <v>2580</v>
      </c>
      <c r="CK77">
        <f>'Users Retention'!Q75</f>
        <v>2529</v>
      </c>
      <c r="CL77">
        <f>'Users Retention'!R75</f>
        <v>2479</v>
      </c>
      <c r="CM77">
        <f>'Users Retention'!S75</f>
        <v>2431</v>
      </c>
      <c r="CN77">
        <f>'Users Retention'!T75</f>
        <v>2385</v>
      </c>
      <c r="CO77">
        <f>'Users Retention'!U75</f>
        <v>2341</v>
      </c>
      <c r="CP77">
        <f>'Users Retention'!V75</f>
        <v>2298</v>
      </c>
      <c r="CQ77">
        <f>'Users Retention'!W75</f>
        <v>2257</v>
      </c>
      <c r="CR77">
        <f>'Users Retention'!X75</f>
        <v>2217</v>
      </c>
      <c r="CS77">
        <f>'Users Retention'!Y75</f>
        <v>2179</v>
      </c>
      <c r="CT77">
        <f>'Users Retention'!Z75</f>
        <v>2142</v>
      </c>
      <c r="CU77">
        <f>'Users Retention'!AA75</f>
        <v>2107</v>
      </c>
      <c r="CV77">
        <f>'Users Retention'!AB75</f>
        <v>2073</v>
      </c>
      <c r="CW77">
        <f>'Users Retention'!AC75</f>
        <v>2040</v>
      </c>
    </row>
    <row r="78">
      <c r="A78" s="4">
        <v>75.0</v>
      </c>
      <c r="BX78">
        <f>'Users Retention'!C76</f>
        <v>3925</v>
      </c>
      <c r="BY78">
        <f>'Users Retention'!D76</f>
        <v>3925</v>
      </c>
      <c r="BZ78">
        <f>'Users Retention'!E76</f>
        <v>3768</v>
      </c>
      <c r="CA78">
        <f>'Users Retention'!F76</f>
        <v>3641</v>
      </c>
      <c r="CB78">
        <f>'Users Retention'!G76</f>
        <v>3563</v>
      </c>
      <c r="CC78">
        <f>'Users Retention'!H76</f>
        <v>3526</v>
      </c>
      <c r="CD78">
        <f>'Users Retention'!I76</f>
        <v>3473</v>
      </c>
      <c r="CE78">
        <f>'Users Retention'!J76</f>
        <v>3311</v>
      </c>
      <c r="CF78">
        <f>'Users Retention'!K76</f>
        <v>3237</v>
      </c>
      <c r="CG78">
        <f>'Users Retention'!L76</f>
        <v>3164</v>
      </c>
      <c r="CH78">
        <f>'Users Retention'!M76</f>
        <v>3084</v>
      </c>
      <c r="CI78">
        <f>'Users Retention'!N76</f>
        <v>2999</v>
      </c>
      <c r="CJ78">
        <f>'Users Retention'!O76</f>
        <v>2929</v>
      </c>
      <c r="CK78">
        <f>'Users Retention'!P76</f>
        <v>2860</v>
      </c>
      <c r="CL78">
        <f>'Users Retention'!Q76</f>
        <v>2792</v>
      </c>
      <c r="CM78">
        <f>'Users Retention'!R76</f>
        <v>2727</v>
      </c>
      <c r="CN78">
        <f>'Users Retention'!S76</f>
        <v>2666</v>
      </c>
      <c r="CO78">
        <f>'Users Retention'!T76</f>
        <v>2607</v>
      </c>
      <c r="CP78">
        <f>'Users Retention'!U76</f>
        <v>2550</v>
      </c>
      <c r="CQ78">
        <f>'Users Retention'!V76</f>
        <v>2496</v>
      </c>
      <c r="CR78">
        <f>'Users Retention'!W76</f>
        <v>2444</v>
      </c>
      <c r="CS78">
        <f>'Users Retention'!X76</f>
        <v>2394</v>
      </c>
      <c r="CT78">
        <f>'Users Retention'!Y76</f>
        <v>2346</v>
      </c>
      <c r="CU78">
        <f>'Users Retention'!Z76</f>
        <v>2300</v>
      </c>
      <c r="CV78">
        <f>'Users Retention'!AA76</f>
        <v>2256</v>
      </c>
      <c r="CW78">
        <f>'Users Retention'!AB76</f>
        <v>2214</v>
      </c>
    </row>
    <row r="79">
      <c r="A79" s="4">
        <v>76.0</v>
      </c>
      <c r="BY79">
        <f>'Users Retention'!C77</f>
        <v>3960</v>
      </c>
      <c r="BZ79">
        <f>'Users Retention'!D77</f>
        <v>3923</v>
      </c>
      <c r="CA79">
        <f>'Users Retention'!E77</f>
        <v>3740</v>
      </c>
      <c r="CB79">
        <f>'Users Retention'!F77</f>
        <v>3617</v>
      </c>
      <c r="CC79">
        <f>'Users Retention'!G77</f>
        <v>3543</v>
      </c>
      <c r="CD79">
        <f>'Users Retention'!H77</f>
        <v>3440</v>
      </c>
      <c r="CE79">
        <f>'Users Retention'!I77</f>
        <v>3304</v>
      </c>
      <c r="CF79">
        <f>'Users Retention'!J77</f>
        <v>3304</v>
      </c>
      <c r="CG79">
        <f>'Users Retention'!K77</f>
        <v>3234</v>
      </c>
      <c r="CH79">
        <f>'Users Retention'!L77</f>
        <v>3165</v>
      </c>
      <c r="CI79">
        <f>'Users Retention'!M77</f>
        <v>3103</v>
      </c>
      <c r="CJ79">
        <f>'Users Retention'!N77</f>
        <v>3057</v>
      </c>
      <c r="CK79">
        <f>'Users Retention'!O77</f>
        <v>3001</v>
      </c>
      <c r="CL79">
        <f>'Users Retention'!P77</f>
        <v>2948</v>
      </c>
      <c r="CM79">
        <f>'Users Retention'!Q77</f>
        <v>2899</v>
      </c>
      <c r="CN79">
        <f>'Users Retention'!R77</f>
        <v>2852</v>
      </c>
      <c r="CO79">
        <f>'Users Retention'!S77</f>
        <v>2805</v>
      </c>
      <c r="CP79">
        <f>'Users Retention'!T77</f>
        <v>2760</v>
      </c>
      <c r="CQ79">
        <f>'Users Retention'!U77</f>
        <v>2717</v>
      </c>
      <c r="CR79">
        <f>'Users Retention'!V77</f>
        <v>2676</v>
      </c>
      <c r="CS79">
        <f>'Users Retention'!W77</f>
        <v>2636</v>
      </c>
      <c r="CT79">
        <f>'Users Retention'!X77</f>
        <v>2598</v>
      </c>
      <c r="CU79">
        <f>'Users Retention'!Y77</f>
        <v>2561</v>
      </c>
      <c r="CV79">
        <f>'Users Retention'!Z77</f>
        <v>2525</v>
      </c>
      <c r="CW79">
        <f>'Users Retention'!AA77</f>
        <v>2490</v>
      </c>
    </row>
    <row r="80">
      <c r="A80" s="4">
        <v>77.0</v>
      </c>
      <c r="BZ80">
        <f>'Users Retention'!C78</f>
        <v>3931</v>
      </c>
      <c r="CA80">
        <f>'Users Retention'!D78</f>
        <v>3862</v>
      </c>
      <c r="CB80">
        <f>'Users Retention'!E78</f>
        <v>3674</v>
      </c>
      <c r="CC80">
        <f>'Users Retention'!F78</f>
        <v>3571</v>
      </c>
      <c r="CD80">
        <f>'Users Retention'!G78</f>
        <v>3534</v>
      </c>
      <c r="CE80">
        <f>'Users Retention'!H78</f>
        <v>3488</v>
      </c>
      <c r="CF80">
        <f>'Users Retention'!I78</f>
        <v>3333</v>
      </c>
      <c r="CG80">
        <f>'Users Retention'!J78</f>
        <v>3287</v>
      </c>
      <c r="CH80">
        <f>'Users Retention'!K78</f>
        <v>3223</v>
      </c>
      <c r="CI80">
        <f>'Users Retention'!L78</f>
        <v>3153</v>
      </c>
      <c r="CJ80">
        <f>'Users Retention'!M78</f>
        <v>3078</v>
      </c>
      <c r="CK80">
        <f>'Users Retention'!N78</f>
        <v>3021</v>
      </c>
      <c r="CL80">
        <f>'Users Retention'!O78</f>
        <v>2961</v>
      </c>
      <c r="CM80">
        <f>'Users Retention'!P78</f>
        <v>2902</v>
      </c>
      <c r="CN80">
        <f>'Users Retention'!Q78</f>
        <v>2845</v>
      </c>
      <c r="CO80">
        <f>'Users Retention'!R78</f>
        <v>2792</v>
      </c>
      <c r="CP80">
        <f>'Users Retention'!S78</f>
        <v>2740</v>
      </c>
      <c r="CQ80">
        <f>'Users Retention'!T78</f>
        <v>2690</v>
      </c>
      <c r="CR80">
        <f>'Users Retention'!U78</f>
        <v>2642</v>
      </c>
      <c r="CS80">
        <f>'Users Retention'!V78</f>
        <v>2596</v>
      </c>
      <c r="CT80">
        <f>'Users Retention'!W78</f>
        <v>2552</v>
      </c>
      <c r="CU80">
        <f>'Users Retention'!X78</f>
        <v>2509</v>
      </c>
      <c r="CV80">
        <f>'Users Retention'!Y78</f>
        <v>2468</v>
      </c>
      <c r="CW80">
        <f>'Users Retention'!Z78</f>
        <v>2428</v>
      </c>
    </row>
    <row r="81">
      <c r="A81" s="4">
        <v>78.0</v>
      </c>
      <c r="CA81">
        <f>'Users Retention'!C79</f>
        <v>3907</v>
      </c>
      <c r="CB81">
        <f>'Users Retention'!D79</f>
        <v>3723</v>
      </c>
      <c r="CC81">
        <f>'Users Retention'!E79</f>
        <v>3582</v>
      </c>
      <c r="CD81">
        <f>'Users Retention'!F79</f>
        <v>3407</v>
      </c>
      <c r="CE81">
        <f>'Users Retention'!G79</f>
        <v>3258</v>
      </c>
      <c r="CF81">
        <f>'Users Retention'!H79</f>
        <v>3187</v>
      </c>
      <c r="CG81">
        <f>'Users Retention'!I79</f>
        <v>3117</v>
      </c>
      <c r="CH81">
        <f>'Users Retention'!J79</f>
        <v>2972</v>
      </c>
      <c r="CI81">
        <f>'Users Retention'!K79</f>
        <v>2877</v>
      </c>
      <c r="CJ81">
        <f>'Users Retention'!L79</f>
        <v>2793</v>
      </c>
      <c r="CK81">
        <f>'Users Retention'!M79</f>
        <v>2707</v>
      </c>
      <c r="CL81">
        <f>'Users Retention'!N79</f>
        <v>2618</v>
      </c>
      <c r="CM81">
        <f>'Users Retention'!O79</f>
        <v>2541</v>
      </c>
      <c r="CN81">
        <f>'Users Retention'!P79</f>
        <v>2467</v>
      </c>
      <c r="CO81">
        <f>'Users Retention'!Q79</f>
        <v>2395</v>
      </c>
      <c r="CP81">
        <f>'Users Retention'!R79</f>
        <v>2326</v>
      </c>
      <c r="CQ81">
        <f>'Users Retention'!S79</f>
        <v>2262</v>
      </c>
      <c r="CR81">
        <f>'Users Retention'!T79</f>
        <v>2200</v>
      </c>
      <c r="CS81">
        <f>'Users Retention'!U79</f>
        <v>2141</v>
      </c>
      <c r="CT81">
        <f>'Users Retention'!V79</f>
        <v>2085</v>
      </c>
      <c r="CU81">
        <f>'Users Retention'!W79</f>
        <v>2032</v>
      </c>
      <c r="CV81">
        <f>'Users Retention'!X79</f>
        <v>1981</v>
      </c>
      <c r="CW81">
        <f>'Users Retention'!Y79</f>
        <v>1932</v>
      </c>
    </row>
    <row r="82">
      <c r="A82" s="4">
        <v>79.0</v>
      </c>
      <c r="CB82">
        <f>'Users Retention'!C80</f>
        <v>3886</v>
      </c>
      <c r="CC82">
        <f>'Users Retention'!D80</f>
        <v>3685</v>
      </c>
      <c r="CD82">
        <f>'Users Retention'!E80</f>
        <v>3454</v>
      </c>
      <c r="CE82">
        <f>'Users Retention'!F80</f>
        <v>3313</v>
      </c>
      <c r="CF82">
        <f>'Users Retention'!G80</f>
        <v>3265</v>
      </c>
      <c r="CG82">
        <f>'Users Retention'!H80</f>
        <v>3096</v>
      </c>
      <c r="CH82">
        <f>'Users Retention'!I80</f>
        <v>3049</v>
      </c>
      <c r="CI82">
        <f>'Users Retention'!J80</f>
        <v>3049</v>
      </c>
      <c r="CJ82">
        <f>'Users Retention'!K80</f>
        <v>2990</v>
      </c>
      <c r="CK82">
        <f>'Users Retention'!L80</f>
        <v>2929</v>
      </c>
      <c r="CL82">
        <f>'Users Retention'!M80</f>
        <v>2891</v>
      </c>
      <c r="CM82">
        <f>'Users Retention'!N80</f>
        <v>2855</v>
      </c>
      <c r="CN82">
        <f>'Users Retention'!O80</f>
        <v>2811</v>
      </c>
      <c r="CO82">
        <f>'Users Retention'!P80</f>
        <v>2770</v>
      </c>
      <c r="CP82">
        <f>'Users Retention'!Q80</f>
        <v>2733</v>
      </c>
      <c r="CQ82">
        <f>'Users Retention'!R80</f>
        <v>2696</v>
      </c>
      <c r="CR82">
        <f>'Users Retention'!S80</f>
        <v>2660</v>
      </c>
      <c r="CS82">
        <f>'Users Retention'!T80</f>
        <v>2625</v>
      </c>
      <c r="CT82">
        <f>'Users Retention'!U80</f>
        <v>2592</v>
      </c>
      <c r="CU82">
        <f>'Users Retention'!V80</f>
        <v>2560</v>
      </c>
      <c r="CV82">
        <f>'Users Retention'!W80</f>
        <v>2528</v>
      </c>
      <c r="CW82">
        <f>'Users Retention'!X80</f>
        <v>2498</v>
      </c>
    </row>
    <row r="83">
      <c r="A83" s="4">
        <v>80.0</v>
      </c>
      <c r="CC83">
        <f>'Users Retention'!C81</f>
        <v>3936</v>
      </c>
      <c r="CD83">
        <f>'Users Retention'!D81</f>
        <v>3830</v>
      </c>
      <c r="CE83">
        <f>'Users Retention'!E81</f>
        <v>3735</v>
      </c>
      <c r="CF83">
        <f>'Users Retention'!F81</f>
        <v>3625</v>
      </c>
      <c r="CG83">
        <f>'Users Retention'!G81</f>
        <v>3578</v>
      </c>
      <c r="CH83">
        <f>'Users Retention'!H81</f>
        <v>3541</v>
      </c>
      <c r="CI83">
        <f>'Users Retention'!I81</f>
        <v>3401</v>
      </c>
      <c r="CJ83">
        <f>'Users Retention'!J81</f>
        <v>3354</v>
      </c>
      <c r="CK83">
        <f>'Users Retention'!K81</f>
        <v>3293</v>
      </c>
      <c r="CL83">
        <f>'Users Retention'!L81</f>
        <v>3229</v>
      </c>
      <c r="CM83">
        <f>'Users Retention'!M81</f>
        <v>3159</v>
      </c>
      <c r="CN83">
        <f>'Users Retention'!N81</f>
        <v>3104</v>
      </c>
      <c r="CO83">
        <f>'Users Retention'!O81</f>
        <v>3047</v>
      </c>
      <c r="CP83">
        <f>'Users Retention'!P81</f>
        <v>2991</v>
      </c>
      <c r="CQ83">
        <f>'Users Retention'!Q81</f>
        <v>2937</v>
      </c>
      <c r="CR83">
        <f>'Users Retention'!R81</f>
        <v>2887</v>
      </c>
      <c r="CS83">
        <f>'Users Retention'!S81</f>
        <v>2838</v>
      </c>
      <c r="CT83">
        <f>'Users Retention'!T81</f>
        <v>2790</v>
      </c>
      <c r="CU83">
        <f>'Users Retention'!U81</f>
        <v>2744</v>
      </c>
      <c r="CV83">
        <f>'Users Retention'!V81</f>
        <v>2700</v>
      </c>
      <c r="CW83">
        <f>'Users Retention'!W81</f>
        <v>2658</v>
      </c>
    </row>
    <row r="84">
      <c r="A84" s="4">
        <v>81.0</v>
      </c>
      <c r="CD84">
        <f>'Users Retention'!C82</f>
        <v>3861</v>
      </c>
      <c r="CE84">
        <f>'Users Retention'!D82</f>
        <v>3763</v>
      </c>
      <c r="CF84">
        <f>'Users Retention'!E82</f>
        <v>3558</v>
      </c>
      <c r="CG84">
        <f>'Users Retention'!F82</f>
        <v>3320</v>
      </c>
      <c r="CH84">
        <f>'Users Retention'!G82</f>
        <v>3249</v>
      </c>
      <c r="CI84">
        <f>'Users Retention'!H82</f>
        <v>3154</v>
      </c>
      <c r="CJ84">
        <f>'Users Retention'!I82</f>
        <v>3013</v>
      </c>
      <c r="CK84">
        <f>'Users Retention'!J82</f>
        <v>2872</v>
      </c>
      <c r="CL84">
        <f>'Users Retention'!K82</f>
        <v>2775</v>
      </c>
      <c r="CM84">
        <f>'Users Retention'!L82</f>
        <v>2673</v>
      </c>
      <c r="CN84">
        <f>'Users Retention'!M82</f>
        <v>2570</v>
      </c>
      <c r="CO84">
        <f>'Users Retention'!N82</f>
        <v>2475</v>
      </c>
      <c r="CP84">
        <f>'Users Retention'!O82</f>
        <v>2389</v>
      </c>
      <c r="CQ84">
        <f>'Users Retention'!P82</f>
        <v>2306</v>
      </c>
      <c r="CR84">
        <f>'Users Retention'!Q82</f>
        <v>2227</v>
      </c>
      <c r="CS84">
        <f>'Users Retention'!R82</f>
        <v>2152</v>
      </c>
      <c r="CT84">
        <f>'Users Retention'!S82</f>
        <v>2082</v>
      </c>
      <c r="CU84">
        <f>'Users Retention'!T82</f>
        <v>2015</v>
      </c>
      <c r="CV84">
        <f>'Users Retention'!U82</f>
        <v>1951</v>
      </c>
      <c r="CW84">
        <f>'Users Retention'!V82</f>
        <v>1891</v>
      </c>
    </row>
    <row r="85">
      <c r="A85" s="4">
        <v>82.0</v>
      </c>
      <c r="CE85">
        <f>'Users Retention'!C83</f>
        <v>3960</v>
      </c>
      <c r="CF85">
        <f>'Users Retention'!D83</f>
        <v>3807</v>
      </c>
      <c r="CG85">
        <f>'Users Retention'!E83</f>
        <v>3544</v>
      </c>
      <c r="CH85">
        <f>'Users Retention'!F83</f>
        <v>3424</v>
      </c>
      <c r="CI85">
        <f>'Users Retention'!G83</f>
        <v>3354</v>
      </c>
      <c r="CJ85">
        <f>'Users Retention'!H83</f>
        <v>3310</v>
      </c>
      <c r="CK85">
        <f>'Users Retention'!I83</f>
        <v>3238</v>
      </c>
      <c r="CL85">
        <f>'Users Retention'!J83</f>
        <v>3238</v>
      </c>
      <c r="CM85">
        <f>'Users Retention'!K83</f>
        <v>3195</v>
      </c>
      <c r="CN85">
        <f>'Users Retention'!L83</f>
        <v>3158</v>
      </c>
      <c r="CO85">
        <f>'Users Retention'!M83</f>
        <v>3123</v>
      </c>
      <c r="CP85">
        <f>'Users Retention'!N83</f>
        <v>3096</v>
      </c>
      <c r="CQ85">
        <f>'Users Retention'!O83</f>
        <v>3063</v>
      </c>
      <c r="CR85">
        <f>'Users Retention'!P83</f>
        <v>3033</v>
      </c>
      <c r="CS85">
        <f>'Users Retention'!Q83</f>
        <v>3004</v>
      </c>
      <c r="CT85">
        <f>'Users Retention'!R83</f>
        <v>2976</v>
      </c>
      <c r="CU85">
        <f>'Users Retention'!S83</f>
        <v>2948</v>
      </c>
      <c r="CV85">
        <f>'Users Retention'!T83</f>
        <v>2921</v>
      </c>
      <c r="CW85">
        <f>'Users Retention'!U83</f>
        <v>2895</v>
      </c>
    </row>
    <row r="86">
      <c r="A86" s="4">
        <v>83.0</v>
      </c>
      <c r="CF86">
        <f>'Users Retention'!C84</f>
        <v>3884</v>
      </c>
      <c r="CG86">
        <f>'Users Retention'!D84</f>
        <v>3795</v>
      </c>
      <c r="CH86">
        <f>'Users Retention'!E84</f>
        <v>3643</v>
      </c>
      <c r="CI86">
        <f>'Users Retention'!F84</f>
        <v>3523</v>
      </c>
      <c r="CJ86">
        <f>'Users Retention'!G84</f>
        <v>3487</v>
      </c>
      <c r="CK86">
        <f>'Users Retention'!H84</f>
        <v>3411</v>
      </c>
      <c r="CL86">
        <f>'Users Retention'!I84</f>
        <v>3360</v>
      </c>
      <c r="CM86">
        <f>'Users Retention'!J84</f>
        <v>3313</v>
      </c>
      <c r="CN86">
        <f>'Users Retention'!K84</f>
        <v>3265</v>
      </c>
      <c r="CO86">
        <f>'Users Retention'!L84</f>
        <v>3214</v>
      </c>
      <c r="CP86">
        <f>'Users Retention'!M84</f>
        <v>3169</v>
      </c>
      <c r="CQ86">
        <f>'Users Retention'!N84</f>
        <v>3125</v>
      </c>
      <c r="CR86">
        <f>'Users Retention'!O84</f>
        <v>3082</v>
      </c>
      <c r="CS86">
        <f>'Users Retention'!P84</f>
        <v>3040</v>
      </c>
      <c r="CT86">
        <f>'Users Retention'!Q84</f>
        <v>3000</v>
      </c>
      <c r="CU86">
        <f>'Users Retention'!R84</f>
        <v>2961</v>
      </c>
      <c r="CV86">
        <f>'Users Retention'!S84</f>
        <v>2924</v>
      </c>
      <c r="CW86">
        <f>'Users Retention'!T84</f>
        <v>2888</v>
      </c>
    </row>
    <row r="87">
      <c r="A87" s="4">
        <v>84.0</v>
      </c>
      <c r="CG87">
        <f>'Users Retention'!C85</f>
        <v>3851</v>
      </c>
      <c r="CH87">
        <f>'Users Retention'!D85</f>
        <v>3851</v>
      </c>
      <c r="CI87">
        <f>'Users Retention'!E85</f>
        <v>3671</v>
      </c>
      <c r="CJ87">
        <f>'Users Retention'!F85</f>
        <v>3568</v>
      </c>
      <c r="CK87">
        <f>'Users Retention'!G85</f>
        <v>3412</v>
      </c>
      <c r="CL87">
        <f>'Users Retention'!H85</f>
        <v>3236</v>
      </c>
      <c r="CM87">
        <f>'Users Retention'!I85</f>
        <v>3108</v>
      </c>
      <c r="CN87">
        <f>'Users Retention'!J85</f>
        <v>2963</v>
      </c>
      <c r="CO87">
        <f>'Users Retention'!K85</f>
        <v>2835</v>
      </c>
      <c r="CP87">
        <f>'Users Retention'!L85</f>
        <v>2713</v>
      </c>
      <c r="CQ87">
        <f>'Users Retention'!M85</f>
        <v>2602</v>
      </c>
      <c r="CR87">
        <f>'Users Retention'!N85</f>
        <v>2494</v>
      </c>
      <c r="CS87">
        <f>'Users Retention'!O85</f>
        <v>2394</v>
      </c>
      <c r="CT87">
        <f>'Users Retention'!P85</f>
        <v>2300</v>
      </c>
      <c r="CU87">
        <f>'Users Retention'!Q85</f>
        <v>2212</v>
      </c>
      <c r="CV87">
        <f>'Users Retention'!R85</f>
        <v>2128</v>
      </c>
      <c r="CW87">
        <f>'Users Retention'!S85</f>
        <v>2049</v>
      </c>
    </row>
    <row r="88">
      <c r="A88" s="4">
        <v>85.0</v>
      </c>
      <c r="CH88">
        <f>'Users Retention'!C86</f>
        <v>3925</v>
      </c>
      <c r="CI88">
        <f>'Users Retention'!D86</f>
        <v>3888</v>
      </c>
      <c r="CJ88">
        <f>'Users Retention'!E86</f>
        <v>3699</v>
      </c>
      <c r="CK88">
        <f>'Users Retention'!F86</f>
        <v>3518</v>
      </c>
      <c r="CL88">
        <f>'Users Retention'!G86</f>
        <v>3467</v>
      </c>
      <c r="CM88">
        <f>'Users Retention'!H86</f>
        <v>3431</v>
      </c>
      <c r="CN88">
        <f>'Users Retention'!I86</f>
        <v>3278</v>
      </c>
      <c r="CO88">
        <f>'Users Retention'!J86</f>
        <v>3278</v>
      </c>
      <c r="CP88">
        <f>'Users Retention'!K86</f>
        <v>3224</v>
      </c>
      <c r="CQ88">
        <f>'Users Retention'!L86</f>
        <v>3169</v>
      </c>
      <c r="CR88">
        <f>'Users Retention'!M86</f>
        <v>3110</v>
      </c>
      <c r="CS88">
        <f>'Users Retention'!N86</f>
        <v>3071</v>
      </c>
      <c r="CT88">
        <f>'Users Retention'!O86</f>
        <v>3024</v>
      </c>
      <c r="CU88">
        <f>'Users Retention'!P86</f>
        <v>2978</v>
      </c>
      <c r="CV88">
        <f>'Users Retention'!Q86</f>
        <v>2934</v>
      </c>
      <c r="CW88">
        <f>'Users Retention'!R86</f>
        <v>2894</v>
      </c>
    </row>
    <row r="89">
      <c r="A89" s="4">
        <v>86.0</v>
      </c>
      <c r="CI89" s="7">
        <f>'Users Retention'!C87</f>
        <v>3960</v>
      </c>
      <c r="CJ89" s="7">
        <f>'Users Retention'!D87</f>
        <v>3890</v>
      </c>
      <c r="CK89" s="7">
        <f>'Users Retention'!E87</f>
        <v>3743</v>
      </c>
      <c r="CL89" s="7">
        <f>'Users Retention'!F87</f>
        <v>3590</v>
      </c>
      <c r="CM89" s="7">
        <f>'Users Retention'!G87</f>
        <v>3544</v>
      </c>
      <c r="CN89" s="7">
        <f>'Users Retention'!H87</f>
        <v>3441</v>
      </c>
      <c r="CO89" s="7">
        <f>'Users Retention'!I87</f>
        <v>3366</v>
      </c>
      <c r="CP89" s="7">
        <f>'Users Retention'!J87</f>
        <v>3319</v>
      </c>
      <c r="CQ89" s="7">
        <f>'Users Retention'!K87</f>
        <v>3258</v>
      </c>
      <c r="CR89" s="7">
        <f>'Users Retention'!L87</f>
        <v>3193</v>
      </c>
      <c r="CS89" s="7">
        <f>'Users Retention'!M87</f>
        <v>3137</v>
      </c>
      <c r="CT89" s="7">
        <f>'Users Retention'!N87</f>
        <v>3085</v>
      </c>
      <c r="CU89" s="7">
        <f>'Users Retention'!O87</f>
        <v>3032</v>
      </c>
      <c r="CV89" s="7">
        <f>'Users Retention'!P87</f>
        <v>2981</v>
      </c>
      <c r="CW89" s="7">
        <f>'Users Retention'!Q87</f>
        <v>2933</v>
      </c>
    </row>
    <row r="90">
      <c r="A90" s="4">
        <v>87.0</v>
      </c>
      <c r="CJ90">
        <f>'Users Retention'!C88</f>
        <v>3931</v>
      </c>
      <c r="CK90">
        <f>'Users Retention'!D88</f>
        <v>3746</v>
      </c>
      <c r="CL90">
        <f>'Users Retention'!E88</f>
        <v>3511</v>
      </c>
      <c r="CM90">
        <f>'Users Retention'!F88</f>
        <v>3407</v>
      </c>
      <c r="CN90">
        <f>'Users Retention'!G88</f>
        <v>3334</v>
      </c>
      <c r="CO90">
        <f>'Users Retention'!H88</f>
        <v>3290</v>
      </c>
      <c r="CP90">
        <f>'Users Retention'!I88</f>
        <v>3240</v>
      </c>
      <c r="CQ90">
        <f>'Users Retention'!J88</f>
        <v>3089</v>
      </c>
      <c r="CR90">
        <f>'Users Retention'!K88</f>
        <v>3018</v>
      </c>
      <c r="CS90">
        <f>'Users Retention'!L88</f>
        <v>2948</v>
      </c>
      <c r="CT90">
        <f>'Users Retention'!M88</f>
        <v>2872</v>
      </c>
      <c r="CU90">
        <f>'Users Retention'!N88</f>
        <v>2791</v>
      </c>
      <c r="CV90">
        <f>'Users Retention'!O88</f>
        <v>2725</v>
      </c>
      <c r="CW90">
        <f>'Users Retention'!P88</f>
        <v>2660</v>
      </c>
    </row>
    <row r="91">
      <c r="A91" s="4">
        <v>88.0</v>
      </c>
      <c r="CK91">
        <f>'Users Retention'!C89</f>
        <v>3907</v>
      </c>
      <c r="CL91">
        <f>'Users Retention'!D89</f>
        <v>3705</v>
      </c>
      <c r="CM91">
        <f>'Users Retention'!E89</f>
        <v>3613</v>
      </c>
      <c r="CN91">
        <f>'Users Retention'!F89</f>
        <v>3372</v>
      </c>
      <c r="CO91">
        <f>'Users Retention'!G89</f>
        <v>3303</v>
      </c>
      <c r="CP91">
        <f>'Users Retention'!H89</f>
        <v>3231</v>
      </c>
      <c r="CQ91">
        <f>'Users Retention'!I89</f>
        <v>3103</v>
      </c>
      <c r="CR91">
        <f>'Users Retention'!J89</f>
        <v>3103</v>
      </c>
      <c r="CS91">
        <f>'Users Retention'!K89</f>
        <v>3043</v>
      </c>
      <c r="CT91">
        <f>'Users Retention'!L89</f>
        <v>2984</v>
      </c>
      <c r="CU91">
        <f>'Users Retention'!M89</f>
        <v>2928</v>
      </c>
      <c r="CV91">
        <f>'Users Retention'!N89</f>
        <v>2888</v>
      </c>
      <c r="CW91">
        <f>'Users Retention'!O89</f>
        <v>2839</v>
      </c>
    </row>
    <row r="92">
      <c r="A92" s="4">
        <v>89.0</v>
      </c>
      <c r="CL92">
        <f>'Users Retention'!C90</f>
        <v>3886</v>
      </c>
      <c r="CM92">
        <f>'Users Retention'!D90</f>
        <v>3781</v>
      </c>
      <c r="CN92">
        <f>'Users Retention'!E90</f>
        <v>3575</v>
      </c>
      <c r="CO92">
        <f>'Users Retention'!F90</f>
        <v>3454</v>
      </c>
      <c r="CP92">
        <f>'Users Retention'!G90</f>
        <v>3418</v>
      </c>
      <c r="CQ92">
        <f>'Users Retention'!H90</f>
        <v>3241</v>
      </c>
      <c r="CR92">
        <f>'Users Retention'!I90</f>
        <v>3097</v>
      </c>
      <c r="CS92">
        <f>'Users Retention'!J90</f>
        <v>3054</v>
      </c>
      <c r="CT92">
        <f>'Users Retention'!K90</f>
        <v>2967</v>
      </c>
      <c r="CU92">
        <f>'Users Retention'!L90</f>
        <v>2869</v>
      </c>
      <c r="CV92">
        <f>'Users Retention'!M90</f>
        <v>2787</v>
      </c>
      <c r="CW92">
        <f>'Users Retention'!N90</f>
        <v>2718</v>
      </c>
    </row>
    <row r="93">
      <c r="A93" s="4">
        <v>90.0</v>
      </c>
      <c r="CM93">
        <f>'Users Retention'!C91</f>
        <v>3936</v>
      </c>
      <c r="CN93">
        <f>'Users Retention'!D91</f>
        <v>3836</v>
      </c>
      <c r="CO93">
        <f>'Users Retention'!E91</f>
        <v>3571</v>
      </c>
      <c r="CP93">
        <f>'Users Retention'!F91</f>
        <v>3453</v>
      </c>
      <c r="CQ93">
        <f>'Users Retention'!G91</f>
        <v>3302</v>
      </c>
      <c r="CR93">
        <f>'Users Retention'!H91</f>
        <v>3267</v>
      </c>
      <c r="CS93">
        <f>'Users Retention'!I91</f>
        <v>3196</v>
      </c>
      <c r="CT93">
        <f>'Users Retention'!J91</f>
        <v>3047</v>
      </c>
      <c r="CU93">
        <f>'Users Retention'!K91</f>
        <v>2958</v>
      </c>
      <c r="CV93">
        <f>'Users Retention'!L91</f>
        <v>2882</v>
      </c>
      <c r="CW93">
        <f>'Users Retention'!M91</f>
        <v>2798</v>
      </c>
    </row>
    <row r="94">
      <c r="A94" s="4">
        <v>91.0</v>
      </c>
      <c r="CN94">
        <f>'Users Retention'!C92</f>
        <v>3861</v>
      </c>
      <c r="CO94">
        <f>'Users Retention'!D92</f>
        <v>3712</v>
      </c>
      <c r="CP94">
        <f>'Users Retention'!E92</f>
        <v>3563</v>
      </c>
      <c r="CQ94">
        <f>'Users Retention'!F92</f>
        <v>3463</v>
      </c>
      <c r="CR94">
        <f>'Users Retention'!G92</f>
        <v>3413</v>
      </c>
      <c r="CS94">
        <f>'Users Retention'!H92</f>
        <v>3314</v>
      </c>
      <c r="CT94">
        <f>'Users Retention'!I92</f>
        <v>3264</v>
      </c>
      <c r="CU94">
        <f>'Users Retention'!J92</f>
        <v>3264</v>
      </c>
      <c r="CV94">
        <f>'Users Retention'!K92</f>
        <v>3218</v>
      </c>
      <c r="CW94">
        <f>'Users Retention'!L92</f>
        <v>3173</v>
      </c>
    </row>
    <row r="95">
      <c r="A95" s="4">
        <v>92.0</v>
      </c>
      <c r="CO95">
        <f>'Users Retention'!C93</f>
        <v>3960</v>
      </c>
      <c r="CP95">
        <f>'Users Retention'!D93</f>
        <v>3870</v>
      </c>
      <c r="CQ95">
        <f>'Users Retention'!E93</f>
        <v>3690</v>
      </c>
      <c r="CR95">
        <f>'Users Retention'!F93</f>
        <v>3509</v>
      </c>
      <c r="CS95">
        <f>'Users Retention'!G93</f>
        <v>3464</v>
      </c>
      <c r="CT95">
        <f>'Users Retention'!H93</f>
        <v>3418</v>
      </c>
      <c r="CU95">
        <f>'Users Retention'!I93</f>
        <v>3282</v>
      </c>
      <c r="CV95">
        <f>'Users Retention'!J93</f>
        <v>3237</v>
      </c>
      <c r="CW95">
        <f>'Users Retention'!K93</f>
        <v>3176</v>
      </c>
    </row>
    <row r="96">
      <c r="A96" s="4">
        <v>93.0</v>
      </c>
      <c r="CP96">
        <f>'Users Retention'!C94</f>
        <v>3884</v>
      </c>
      <c r="CQ96">
        <f>'Users Retention'!D94</f>
        <v>3884</v>
      </c>
      <c r="CR96">
        <f>'Users Retention'!E94</f>
        <v>3695</v>
      </c>
      <c r="CS96">
        <f>'Users Retention'!F94</f>
        <v>3544</v>
      </c>
      <c r="CT96">
        <f>'Users Retention'!G94</f>
        <v>3468</v>
      </c>
      <c r="CU96">
        <f>'Users Retention'!H94</f>
        <v>3392</v>
      </c>
      <c r="CV96">
        <f>'Users Retention'!I94</f>
        <v>3241</v>
      </c>
      <c r="CW96">
        <f>'Users Retention'!J94</f>
        <v>3090</v>
      </c>
    </row>
    <row r="97">
      <c r="A97" s="4">
        <v>94.0</v>
      </c>
      <c r="CQ97">
        <f>'Users Retention'!C95</f>
        <v>3851</v>
      </c>
      <c r="CR97">
        <f>'Users Retention'!D95</f>
        <v>3815</v>
      </c>
      <c r="CS97">
        <f>'Users Retention'!E95</f>
        <v>3671</v>
      </c>
      <c r="CT97">
        <f>'Users Retention'!F95</f>
        <v>3563</v>
      </c>
      <c r="CU97">
        <f>'Users Retention'!G95</f>
        <v>3491</v>
      </c>
      <c r="CV97">
        <f>'Users Retention'!H95</f>
        <v>3311</v>
      </c>
      <c r="CW97">
        <f>'Users Retention'!I95</f>
        <v>3239</v>
      </c>
    </row>
    <row r="98">
      <c r="A98" s="4">
        <v>95.0</v>
      </c>
      <c r="CR98">
        <f>'Users Retention'!C96</f>
        <v>3925</v>
      </c>
      <c r="CS98">
        <f>'Users Retention'!D96</f>
        <v>3856</v>
      </c>
      <c r="CT98">
        <f>'Users Retention'!E96</f>
        <v>3615</v>
      </c>
      <c r="CU98">
        <f>'Users Retention'!F96</f>
        <v>3373</v>
      </c>
      <c r="CV98">
        <f>'Users Retention'!G96</f>
        <v>3338</v>
      </c>
      <c r="CW98">
        <f>'Users Retention'!H96</f>
        <v>3303</v>
      </c>
    </row>
    <row r="99">
      <c r="A99" s="4">
        <v>96.0</v>
      </c>
      <c r="CS99">
        <f>'Users Retention'!C97</f>
        <v>3960</v>
      </c>
      <c r="CT99">
        <f>'Users Retention'!D97</f>
        <v>3774</v>
      </c>
      <c r="CU99">
        <f>'Users Retention'!E97</f>
        <v>3681</v>
      </c>
      <c r="CV99">
        <f>'Users Retention'!F97</f>
        <v>3557</v>
      </c>
      <c r="CW99">
        <f>'Users Retention'!G97</f>
        <v>3402</v>
      </c>
    </row>
    <row r="100">
      <c r="A100" s="4">
        <v>97.0</v>
      </c>
      <c r="CT100">
        <f>'Users Retention'!C98</f>
        <v>3931</v>
      </c>
      <c r="CU100">
        <f>'Users Retention'!D98</f>
        <v>3728</v>
      </c>
      <c r="CV100">
        <f>'Users Retention'!E98</f>
        <v>3525</v>
      </c>
      <c r="CW100">
        <f>'Users Retention'!F98</f>
        <v>3409</v>
      </c>
    </row>
    <row r="101">
      <c r="A101" s="4">
        <v>98.0</v>
      </c>
      <c r="CU101">
        <f>'Users Retention'!C99</f>
        <v>3907</v>
      </c>
      <c r="CV101">
        <f>'Users Retention'!D99</f>
        <v>3802</v>
      </c>
      <c r="CW101">
        <f>'Users Retention'!E99</f>
        <v>3539</v>
      </c>
    </row>
    <row r="102">
      <c r="A102" s="4">
        <v>99.0</v>
      </c>
      <c r="CV102">
        <f>'Users Retention'!C100</f>
        <v>3886</v>
      </c>
      <c r="CW102">
        <f>'Users Retention'!D100</f>
        <v>3787</v>
      </c>
    </row>
    <row r="103">
      <c r="A103" s="4">
        <v>100.0</v>
      </c>
      <c r="CW103">
        <f>'Users Retention'!C101</f>
        <v>3936</v>
      </c>
    </row>
  </sheetData>
  <conditionalFormatting sqref="B4:CW103">
    <cfRule type="colorScale" priority="1">
      <colorScale>
        <cfvo type="min"/>
        <cfvo type="max"/>
        <color rgb="FFFFFFFF"/>
        <color rgb="FFFFD666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3" width="9.43"/>
    <col customWidth="1" min="4" max="4" width="10.29"/>
    <col customWidth="1" min="5" max="20" width="10.43"/>
    <col customWidth="1" min="21" max="22" width="11.43"/>
    <col customWidth="1" min="23" max="24" width="11.29"/>
    <col customWidth="1" min="25" max="50" width="11.43"/>
    <col customWidth="1" min="51" max="51" width="11.29"/>
    <col customWidth="1" min="52" max="91" width="11.43"/>
    <col customWidth="1" min="92" max="93" width="11.29"/>
    <col customWidth="1" min="94" max="101" width="11.43"/>
  </cols>
  <sheetData>
    <row r="1">
      <c r="A1" s="13" t="s">
        <v>93</v>
      </c>
      <c r="B1" s="13">
        <v>1.0</v>
      </c>
      <c r="C1" s="13">
        <v>2.0</v>
      </c>
      <c r="D1" s="13">
        <v>3.0</v>
      </c>
      <c r="E1" s="13">
        <v>4.0</v>
      </c>
      <c r="F1" s="13">
        <v>5.0</v>
      </c>
      <c r="G1" s="13">
        <v>6.0</v>
      </c>
      <c r="H1" s="13">
        <v>7.0</v>
      </c>
      <c r="I1" s="13">
        <v>8.0</v>
      </c>
      <c r="J1" s="13">
        <v>9.0</v>
      </c>
      <c r="K1" s="13">
        <v>10.0</v>
      </c>
      <c r="L1" s="13">
        <v>11.0</v>
      </c>
      <c r="M1" s="13">
        <v>12.0</v>
      </c>
      <c r="N1" s="13">
        <v>13.0</v>
      </c>
      <c r="O1" s="13">
        <v>14.0</v>
      </c>
      <c r="P1" s="13">
        <v>15.0</v>
      </c>
      <c r="Q1" s="13">
        <v>16.0</v>
      </c>
      <c r="R1" s="13">
        <v>17.0</v>
      </c>
      <c r="S1" s="13">
        <v>18.0</v>
      </c>
      <c r="T1" s="13">
        <v>19.0</v>
      </c>
      <c r="U1" s="13">
        <v>20.0</v>
      </c>
      <c r="V1" s="13">
        <v>21.0</v>
      </c>
      <c r="W1" s="13">
        <v>22.0</v>
      </c>
      <c r="X1" s="13">
        <v>23.0</v>
      </c>
      <c r="Y1" s="13">
        <v>24.0</v>
      </c>
      <c r="Z1" s="13">
        <v>25.0</v>
      </c>
      <c r="AA1" s="13">
        <v>26.0</v>
      </c>
      <c r="AB1" s="13">
        <v>27.0</v>
      </c>
      <c r="AC1" s="13">
        <v>28.0</v>
      </c>
      <c r="AD1" s="13">
        <v>29.0</v>
      </c>
      <c r="AE1" s="13">
        <v>30.0</v>
      </c>
      <c r="AF1" s="13">
        <v>31.0</v>
      </c>
      <c r="AG1" s="13">
        <v>32.0</v>
      </c>
      <c r="AH1" s="13">
        <v>33.0</v>
      </c>
      <c r="AI1" s="13">
        <v>34.0</v>
      </c>
      <c r="AJ1" s="13">
        <v>35.0</v>
      </c>
      <c r="AK1" s="13">
        <v>36.0</v>
      </c>
      <c r="AL1" s="13">
        <v>37.0</v>
      </c>
      <c r="AM1" s="13">
        <v>38.0</v>
      </c>
      <c r="AN1" s="13">
        <v>39.0</v>
      </c>
      <c r="AO1" s="13">
        <v>40.0</v>
      </c>
      <c r="AP1" s="13">
        <v>41.0</v>
      </c>
      <c r="AQ1" s="13">
        <v>42.0</v>
      </c>
      <c r="AR1" s="13">
        <v>43.0</v>
      </c>
      <c r="AS1" s="13">
        <v>44.0</v>
      </c>
      <c r="AT1" s="13">
        <v>45.0</v>
      </c>
      <c r="AU1" s="13">
        <v>46.0</v>
      </c>
      <c r="AV1" s="13">
        <v>47.0</v>
      </c>
      <c r="AW1" s="13">
        <v>48.0</v>
      </c>
      <c r="AX1" s="13">
        <v>49.0</v>
      </c>
      <c r="AY1" s="13">
        <v>50.0</v>
      </c>
      <c r="AZ1" s="13">
        <v>51.0</v>
      </c>
      <c r="BA1" s="13">
        <v>52.0</v>
      </c>
      <c r="BB1" s="13">
        <v>53.0</v>
      </c>
      <c r="BC1" s="13">
        <v>54.0</v>
      </c>
      <c r="BD1" s="13">
        <v>55.0</v>
      </c>
      <c r="BE1" s="13">
        <v>56.0</v>
      </c>
      <c r="BF1" s="13">
        <v>57.0</v>
      </c>
      <c r="BG1" s="13">
        <v>58.0</v>
      </c>
      <c r="BH1" s="13">
        <v>59.0</v>
      </c>
      <c r="BI1" s="13">
        <v>60.0</v>
      </c>
      <c r="BJ1" s="13">
        <v>61.0</v>
      </c>
      <c r="BK1" s="13">
        <v>62.0</v>
      </c>
      <c r="BL1" s="13">
        <v>63.0</v>
      </c>
      <c r="BM1" s="13">
        <v>64.0</v>
      </c>
      <c r="BN1" s="13">
        <v>65.0</v>
      </c>
      <c r="BO1" s="13">
        <v>66.0</v>
      </c>
      <c r="BP1" s="13">
        <v>67.0</v>
      </c>
      <c r="BQ1" s="13">
        <v>68.0</v>
      </c>
      <c r="BR1" s="13">
        <v>69.0</v>
      </c>
      <c r="BS1" s="13">
        <v>70.0</v>
      </c>
      <c r="BT1" s="13">
        <v>71.0</v>
      </c>
      <c r="BU1" s="13">
        <v>72.0</v>
      </c>
      <c r="BV1" s="13">
        <v>73.0</v>
      </c>
      <c r="BW1" s="13">
        <v>74.0</v>
      </c>
      <c r="BX1" s="13">
        <v>75.0</v>
      </c>
      <c r="BY1" s="13">
        <v>76.0</v>
      </c>
      <c r="BZ1" s="13">
        <v>77.0</v>
      </c>
      <c r="CA1" s="13">
        <v>78.0</v>
      </c>
      <c r="CB1" s="13">
        <v>79.0</v>
      </c>
      <c r="CC1" s="13">
        <v>80.0</v>
      </c>
      <c r="CD1" s="13">
        <v>81.0</v>
      </c>
      <c r="CE1" s="13">
        <v>82.0</v>
      </c>
      <c r="CF1" s="13">
        <v>83.0</v>
      </c>
      <c r="CG1" s="13">
        <v>84.0</v>
      </c>
      <c r="CH1" s="13">
        <v>85.0</v>
      </c>
      <c r="CI1" s="13">
        <v>86.0</v>
      </c>
      <c r="CJ1" s="13">
        <v>87.0</v>
      </c>
      <c r="CK1" s="13">
        <v>88.0</v>
      </c>
      <c r="CL1" s="13">
        <v>89.0</v>
      </c>
      <c r="CM1" s="13">
        <v>90.0</v>
      </c>
      <c r="CN1" s="13">
        <v>91.0</v>
      </c>
      <c r="CO1" s="13">
        <v>92.0</v>
      </c>
      <c r="CP1" s="13">
        <v>93.0</v>
      </c>
      <c r="CQ1" s="13">
        <v>94.0</v>
      </c>
      <c r="CR1" s="13">
        <v>95.0</v>
      </c>
      <c r="CS1" s="13">
        <v>96.0</v>
      </c>
      <c r="CT1" s="13">
        <v>97.0</v>
      </c>
      <c r="CU1" s="13">
        <v>98.0</v>
      </c>
      <c r="CV1" s="13">
        <v>99.0</v>
      </c>
      <c r="CW1" s="13">
        <v>100.0</v>
      </c>
    </row>
    <row r="2">
      <c r="A2" s="13" t="s">
        <v>95</v>
      </c>
      <c r="B2" s="47">
        <f t="shared" ref="B2:CW2" si="1">SUM(B3:B102)</f>
        <v>914.0625</v>
      </c>
      <c r="C2" s="47">
        <f t="shared" si="1"/>
        <v>1815.625</v>
      </c>
      <c r="D2" s="47">
        <f t="shared" si="1"/>
        <v>4779.6875</v>
      </c>
      <c r="E2" s="47">
        <f t="shared" si="1"/>
        <v>7562.5</v>
      </c>
      <c r="F2" s="47">
        <f t="shared" si="1"/>
        <v>10139.0625</v>
      </c>
      <c r="G2" s="47">
        <f t="shared" si="1"/>
        <v>13030.46875</v>
      </c>
      <c r="H2" s="47">
        <f t="shared" si="1"/>
        <v>15570.3125</v>
      </c>
      <c r="I2" s="47">
        <f t="shared" si="1"/>
        <v>18099.21875</v>
      </c>
      <c r="J2" s="47">
        <f t="shared" si="1"/>
        <v>20597.65625</v>
      </c>
      <c r="K2" s="47">
        <f t="shared" si="1"/>
        <v>23142.96875</v>
      </c>
      <c r="L2" s="47">
        <f t="shared" si="1"/>
        <v>25346.875</v>
      </c>
      <c r="M2" s="47">
        <f t="shared" si="1"/>
        <v>27753.125</v>
      </c>
      <c r="N2" s="47">
        <f t="shared" si="1"/>
        <v>30134.375</v>
      </c>
      <c r="O2" s="47">
        <f t="shared" si="1"/>
        <v>32223.4375</v>
      </c>
      <c r="P2" s="47">
        <f t="shared" si="1"/>
        <v>34511.71875</v>
      </c>
      <c r="Q2" s="47">
        <f t="shared" si="1"/>
        <v>36578.125</v>
      </c>
      <c r="R2" s="47">
        <f t="shared" si="1"/>
        <v>38716.40625</v>
      </c>
      <c r="S2" s="47">
        <f t="shared" si="1"/>
        <v>40825.78125</v>
      </c>
      <c r="T2" s="47">
        <f t="shared" si="1"/>
        <v>42642.96875</v>
      </c>
      <c r="U2" s="47">
        <f t="shared" si="1"/>
        <v>44674.21875</v>
      </c>
      <c r="V2" s="47">
        <f t="shared" si="1"/>
        <v>46628.125</v>
      </c>
      <c r="W2" s="47">
        <f t="shared" si="1"/>
        <v>48550</v>
      </c>
      <c r="X2" s="47">
        <f t="shared" si="1"/>
        <v>50497.65625</v>
      </c>
      <c r="Y2" s="47">
        <f t="shared" si="1"/>
        <v>52392.1875</v>
      </c>
      <c r="Z2" s="47">
        <f t="shared" si="1"/>
        <v>54107.03125</v>
      </c>
      <c r="AA2" s="47">
        <f t="shared" si="1"/>
        <v>55908.59375</v>
      </c>
      <c r="AB2" s="47">
        <f t="shared" si="1"/>
        <v>57734.375</v>
      </c>
      <c r="AC2" s="47">
        <f t="shared" si="1"/>
        <v>59237.5</v>
      </c>
      <c r="AD2" s="47">
        <f t="shared" si="1"/>
        <v>60955.46875</v>
      </c>
      <c r="AE2" s="47">
        <f t="shared" si="1"/>
        <v>62746.09375</v>
      </c>
      <c r="AF2" s="47">
        <f t="shared" si="1"/>
        <v>64390.625</v>
      </c>
      <c r="AG2" s="47">
        <f t="shared" si="1"/>
        <v>66193.75</v>
      </c>
      <c r="AH2" s="47">
        <f t="shared" si="1"/>
        <v>67849.21875</v>
      </c>
      <c r="AI2" s="47">
        <f t="shared" si="1"/>
        <v>69202.34375</v>
      </c>
      <c r="AJ2" s="47">
        <f t="shared" si="1"/>
        <v>70678.125</v>
      </c>
      <c r="AK2" s="47">
        <f t="shared" si="1"/>
        <v>72299.21875</v>
      </c>
      <c r="AL2" s="47">
        <f t="shared" si="1"/>
        <v>73888.28125</v>
      </c>
      <c r="AM2" s="47">
        <f t="shared" si="1"/>
        <v>75389.0625</v>
      </c>
      <c r="AN2" s="47">
        <f t="shared" si="1"/>
        <v>76808.59375</v>
      </c>
      <c r="AO2" s="47">
        <f t="shared" si="1"/>
        <v>78366.40625</v>
      </c>
      <c r="AP2" s="47">
        <f t="shared" si="1"/>
        <v>79900.78125</v>
      </c>
      <c r="AQ2" s="47">
        <f t="shared" si="1"/>
        <v>81431.25</v>
      </c>
      <c r="AR2" s="47">
        <f t="shared" si="1"/>
        <v>82683.59375</v>
      </c>
      <c r="AS2" s="47">
        <f t="shared" si="1"/>
        <v>83919.53125</v>
      </c>
      <c r="AT2" s="47">
        <f t="shared" si="1"/>
        <v>85520.3125</v>
      </c>
      <c r="AU2" s="47">
        <f t="shared" si="1"/>
        <v>86767.1875</v>
      </c>
      <c r="AV2" s="47">
        <f t="shared" si="1"/>
        <v>88154.6875</v>
      </c>
      <c r="AW2" s="47">
        <f t="shared" si="1"/>
        <v>89658.59375</v>
      </c>
      <c r="AX2" s="47">
        <f t="shared" si="1"/>
        <v>90852.34375</v>
      </c>
      <c r="AY2" s="47">
        <f t="shared" si="1"/>
        <v>92379.6875</v>
      </c>
      <c r="AZ2" s="47">
        <f t="shared" si="1"/>
        <v>93668.75</v>
      </c>
      <c r="BA2" s="47">
        <f t="shared" si="1"/>
        <v>94793.75</v>
      </c>
      <c r="BB2" s="47">
        <f t="shared" si="1"/>
        <v>96054.6875</v>
      </c>
      <c r="BC2" s="47">
        <f t="shared" si="1"/>
        <v>97198.4375</v>
      </c>
      <c r="BD2" s="47">
        <f t="shared" si="1"/>
        <v>98450</v>
      </c>
      <c r="BE2" s="47">
        <f t="shared" si="1"/>
        <v>99696.09375</v>
      </c>
      <c r="BF2" s="47">
        <f t="shared" si="1"/>
        <v>101031.25</v>
      </c>
      <c r="BG2" s="47">
        <f t="shared" si="1"/>
        <v>102264.8438</v>
      </c>
      <c r="BH2" s="47">
        <f t="shared" si="1"/>
        <v>103466.4063</v>
      </c>
      <c r="BI2" s="47">
        <f t="shared" si="1"/>
        <v>104728.125</v>
      </c>
      <c r="BJ2" s="47">
        <f t="shared" si="1"/>
        <v>105805.4688</v>
      </c>
      <c r="BK2" s="47">
        <f t="shared" si="1"/>
        <v>106992.1875</v>
      </c>
      <c r="BL2" s="47">
        <f t="shared" si="1"/>
        <v>108091.4063</v>
      </c>
      <c r="BM2" s="47">
        <f t="shared" si="1"/>
        <v>109101.5625</v>
      </c>
      <c r="BN2" s="47">
        <f t="shared" si="1"/>
        <v>110337.5</v>
      </c>
      <c r="BO2" s="47">
        <f t="shared" si="1"/>
        <v>111649.2188</v>
      </c>
      <c r="BP2" s="47">
        <f t="shared" si="1"/>
        <v>112779.6875</v>
      </c>
      <c r="BQ2" s="47">
        <f t="shared" si="1"/>
        <v>113947.6563</v>
      </c>
      <c r="BR2" s="47">
        <f t="shared" si="1"/>
        <v>115207.8125</v>
      </c>
      <c r="BS2" s="47">
        <f t="shared" si="1"/>
        <v>116233.5938</v>
      </c>
      <c r="BT2" s="47">
        <f t="shared" si="1"/>
        <v>117362.5</v>
      </c>
      <c r="BU2" s="47">
        <f t="shared" si="1"/>
        <v>118688.2813</v>
      </c>
      <c r="BV2" s="47">
        <f t="shared" si="1"/>
        <v>119797.6563</v>
      </c>
      <c r="BW2" s="47">
        <f t="shared" si="1"/>
        <v>120889.0625</v>
      </c>
      <c r="BX2" s="47">
        <f t="shared" si="1"/>
        <v>122077.3438</v>
      </c>
      <c r="BY2" s="47">
        <f t="shared" si="1"/>
        <v>123206.25</v>
      </c>
      <c r="BZ2" s="47">
        <f t="shared" si="1"/>
        <v>124471.875</v>
      </c>
      <c r="CA2" s="47">
        <f t="shared" si="1"/>
        <v>125653.125</v>
      </c>
      <c r="CB2" s="47">
        <f t="shared" si="1"/>
        <v>126546.0938</v>
      </c>
      <c r="CC2" s="47">
        <f t="shared" si="1"/>
        <v>127765.625</v>
      </c>
      <c r="CD2" s="47">
        <f t="shared" si="1"/>
        <v>128847.6563</v>
      </c>
      <c r="CE2" s="47">
        <f t="shared" si="1"/>
        <v>129919.5313</v>
      </c>
      <c r="CF2" s="47">
        <f t="shared" si="1"/>
        <v>130983.5938</v>
      </c>
      <c r="CG2" s="47">
        <f t="shared" si="1"/>
        <v>131906.25</v>
      </c>
      <c r="CH2" s="47">
        <f t="shared" si="1"/>
        <v>133139.0625</v>
      </c>
      <c r="CI2" s="47">
        <f t="shared" si="1"/>
        <v>134307.8125</v>
      </c>
      <c r="CJ2" s="47">
        <f t="shared" si="1"/>
        <v>135486.7188</v>
      </c>
      <c r="CK2" s="47">
        <f t="shared" si="1"/>
        <v>136391.4063</v>
      </c>
      <c r="CL2" s="47">
        <f t="shared" si="1"/>
        <v>137323.4375</v>
      </c>
      <c r="CM2" s="47">
        <f t="shared" si="1"/>
        <v>138541.4063</v>
      </c>
      <c r="CN2" s="47">
        <f t="shared" si="1"/>
        <v>139359.375</v>
      </c>
      <c r="CO2" s="47">
        <f t="shared" si="1"/>
        <v>140432.0313</v>
      </c>
      <c r="CP2" s="47">
        <f t="shared" si="1"/>
        <v>141589.0625</v>
      </c>
      <c r="CQ2" s="47">
        <f t="shared" si="1"/>
        <v>142470.3125</v>
      </c>
      <c r="CR2" s="47">
        <f t="shared" si="1"/>
        <v>143595.3125</v>
      </c>
      <c r="CS2" s="47">
        <f t="shared" si="1"/>
        <v>144774.2188</v>
      </c>
      <c r="CT2" s="47">
        <f t="shared" si="1"/>
        <v>145716.4063</v>
      </c>
      <c r="CU2" s="47">
        <f t="shared" si="1"/>
        <v>146630.4688</v>
      </c>
      <c r="CV2" s="47">
        <f t="shared" si="1"/>
        <v>146699.2188</v>
      </c>
      <c r="CW2" s="47">
        <f t="shared" si="1"/>
        <v>146894.5313</v>
      </c>
    </row>
    <row r="3">
      <c r="A3" s="4">
        <v>1.0</v>
      </c>
      <c r="B3" s="48">
        <f>Users!B4*Params!$B$2</f>
        <v>914.0625</v>
      </c>
      <c r="C3" s="48">
        <f>Users!C4*Params!$B$2</f>
        <v>878.125</v>
      </c>
      <c r="D3" s="48">
        <f>Users!D4*Params!$B$2</f>
        <v>829.6875</v>
      </c>
      <c r="E3" s="48">
        <f>Users!E4*Params!$B$2</f>
        <v>789.0625</v>
      </c>
      <c r="F3" s="48">
        <f>Users!F4*Params!$B$2</f>
        <v>777.34375</v>
      </c>
      <c r="G3" s="48">
        <f>Users!G4*Params!$B$2</f>
        <v>754.6875</v>
      </c>
      <c r="H3" s="48">
        <f>Users!H4*Params!$B$2</f>
        <v>721.09375</v>
      </c>
      <c r="I3" s="48">
        <f>Users!I4*Params!$B$2</f>
        <v>721.09375</v>
      </c>
      <c r="J3" s="48">
        <f>Users!J4*Params!$B$2</f>
        <v>705.46875</v>
      </c>
      <c r="K3" s="48">
        <f>Users!K4*Params!$B$2</f>
        <v>689.0625</v>
      </c>
      <c r="L3" s="48">
        <f>Users!L4*Params!$B$2</f>
        <v>674.21875</v>
      </c>
      <c r="M3" s="48">
        <f>Users!M4*Params!$B$2</f>
        <v>663.28125</v>
      </c>
      <c r="N3" s="48">
        <f>Users!N4*Params!$B$2</f>
        <v>650.78125</v>
      </c>
      <c r="O3" s="48">
        <f>Users!O4*Params!$B$2</f>
        <v>638.28125</v>
      </c>
      <c r="P3" s="48">
        <f>Users!P4*Params!$B$2</f>
        <v>626.5625</v>
      </c>
      <c r="Q3" s="48">
        <f>Users!Q4*Params!$B$2</f>
        <v>615.625</v>
      </c>
      <c r="R3" s="48">
        <f>Users!R4*Params!$B$2</f>
        <v>604.6875</v>
      </c>
      <c r="S3" s="48">
        <f>Users!S4*Params!$B$2</f>
        <v>594.53125</v>
      </c>
      <c r="T3" s="48">
        <f>Users!T4*Params!$B$2</f>
        <v>584.375</v>
      </c>
      <c r="U3" s="48">
        <f>Users!U4*Params!$B$2</f>
        <v>575</v>
      </c>
      <c r="V3" s="48">
        <f>Users!V4*Params!$B$2</f>
        <v>565.625</v>
      </c>
      <c r="W3" s="48">
        <f>Users!W4*Params!$B$2</f>
        <v>557.03125</v>
      </c>
      <c r="X3" s="48">
        <f>Users!X4*Params!$B$2</f>
        <v>548.4375</v>
      </c>
      <c r="Y3" s="48">
        <f>Users!Y4*Params!$B$2</f>
        <v>539.84375</v>
      </c>
      <c r="Z3" s="48">
        <f>Users!Z4*Params!$B$2</f>
        <v>532.03125</v>
      </c>
      <c r="AA3" s="48">
        <f>Users!AA4*Params!$B$2</f>
        <v>524.21875</v>
      </c>
      <c r="AB3" s="48">
        <f>Users!AB4*Params!$B$2</f>
        <v>516.40625</v>
      </c>
      <c r="AC3" s="48">
        <f>Users!AC4*Params!$B$2</f>
        <v>509.375</v>
      </c>
      <c r="AD3" s="48">
        <f>Users!AD4*Params!$B$2</f>
        <v>502.34375</v>
      </c>
      <c r="AE3" s="48">
        <f>Users!AE4*Params!$B$2</f>
        <v>495.3125</v>
      </c>
      <c r="AF3" s="48">
        <f>Users!AF4*Params!$B$2</f>
        <v>489.0625</v>
      </c>
      <c r="AG3" s="48">
        <f>Users!AG4*Params!$B$2</f>
        <v>482.8125</v>
      </c>
      <c r="AH3" s="48">
        <f>Users!AH4*Params!$B$2</f>
        <v>476.5625</v>
      </c>
      <c r="AI3" s="48">
        <f>Users!AI4*Params!$B$2</f>
        <v>470.3125</v>
      </c>
      <c r="AJ3" s="48">
        <f>Users!AJ4*Params!$B$2</f>
        <v>464.84375</v>
      </c>
      <c r="AK3" s="48">
        <f>Users!AK4*Params!$B$2</f>
        <v>459.375</v>
      </c>
      <c r="AL3" s="48">
        <f>Users!AL4*Params!$B$2</f>
        <v>453.90625</v>
      </c>
      <c r="AM3" s="48">
        <f>Users!AM4*Params!$B$2</f>
        <v>448.4375</v>
      </c>
      <c r="AN3" s="48">
        <f>Users!AN4*Params!$B$2</f>
        <v>442.96875</v>
      </c>
      <c r="AO3" s="48">
        <f>Users!AO4*Params!$B$2</f>
        <v>438.28125</v>
      </c>
      <c r="AP3" s="48">
        <f>Users!AP4*Params!$B$2</f>
        <v>433.59375</v>
      </c>
      <c r="AQ3" s="48">
        <f>Users!AQ4*Params!$B$2</f>
        <v>428.90625</v>
      </c>
      <c r="AR3" s="48">
        <f>Users!AR4*Params!$B$2</f>
        <v>424.21875</v>
      </c>
      <c r="AS3" s="48">
        <f>Users!AS4*Params!$B$2</f>
        <v>419.53125</v>
      </c>
      <c r="AT3" s="48">
        <f>Users!AT4*Params!$B$2</f>
        <v>414.84375</v>
      </c>
      <c r="AU3" s="48">
        <f>Users!AU4*Params!$B$2</f>
        <v>410.9375</v>
      </c>
      <c r="AV3" s="48">
        <f>Users!AV4*Params!$B$2</f>
        <v>407.03125</v>
      </c>
      <c r="AW3" s="48">
        <f>Users!AW4*Params!$B$2</f>
        <v>403.125</v>
      </c>
      <c r="AX3" s="48">
        <f>Users!AX4*Params!$B$2</f>
        <v>399.21875</v>
      </c>
      <c r="AY3" s="48">
        <f>Users!AY4*Params!$B$2</f>
        <v>395.3125</v>
      </c>
      <c r="AZ3" s="48">
        <f>Users!AZ4*Params!$B$2</f>
        <v>391.40625</v>
      </c>
      <c r="BA3" s="48">
        <f>Users!BA4*Params!$B$2</f>
        <v>387.5</v>
      </c>
      <c r="BB3" s="48">
        <f>Users!BB4*Params!$B$2</f>
        <v>384.375</v>
      </c>
      <c r="BC3" s="48">
        <f>Users!BC4*Params!$B$2</f>
        <v>381.25</v>
      </c>
      <c r="BD3" s="48">
        <f>Users!BD4*Params!$B$2</f>
        <v>378.125</v>
      </c>
      <c r="BE3" s="48">
        <f>Users!BE4*Params!$B$2</f>
        <v>375</v>
      </c>
      <c r="BF3" s="48">
        <f>Users!BF4*Params!$B$2</f>
        <v>371.875</v>
      </c>
      <c r="BG3" s="48">
        <f>Users!BG4*Params!$B$2</f>
        <v>368.75</v>
      </c>
      <c r="BH3" s="48">
        <f>Users!BH4*Params!$B$2</f>
        <v>365.625</v>
      </c>
      <c r="BI3" s="48">
        <f>Users!BI4*Params!$B$2</f>
        <v>362.5</v>
      </c>
      <c r="BJ3" s="48">
        <f>Users!BJ4*Params!$B$2</f>
        <v>359.375</v>
      </c>
      <c r="BK3" s="48">
        <f>Users!BK4*Params!$B$2</f>
        <v>356.25</v>
      </c>
      <c r="BL3" s="48">
        <f>Users!BL4*Params!$B$2</f>
        <v>353.90625</v>
      </c>
      <c r="BM3" s="48">
        <f>Users!BM4*Params!$B$2</f>
        <v>351.5625</v>
      </c>
      <c r="BN3" s="48">
        <f>Users!BN4*Params!$B$2</f>
        <v>349.21875</v>
      </c>
      <c r="BO3" s="48">
        <f>Users!BO4*Params!$B$2</f>
        <v>346.875</v>
      </c>
      <c r="BP3" s="48">
        <f>Users!BP4*Params!$B$2</f>
        <v>344.53125</v>
      </c>
      <c r="BQ3" s="48">
        <f>Users!BQ4*Params!$B$2</f>
        <v>342.1875</v>
      </c>
      <c r="BR3" s="48">
        <f>Users!BR4*Params!$B$2</f>
        <v>339.84375</v>
      </c>
      <c r="BS3" s="48">
        <f>Users!BS4*Params!$B$2</f>
        <v>337.5</v>
      </c>
      <c r="BT3" s="48">
        <f>Users!BT4*Params!$B$2</f>
        <v>335.15625</v>
      </c>
      <c r="BU3" s="48">
        <f>Users!BU4*Params!$B$2</f>
        <v>332.8125</v>
      </c>
      <c r="BV3" s="48">
        <f>Users!BV4*Params!$B$2</f>
        <v>330.46875</v>
      </c>
      <c r="BW3" s="48">
        <f>Users!BW4*Params!$B$2</f>
        <v>328.125</v>
      </c>
      <c r="BX3" s="48">
        <f>Users!BX4*Params!$B$2</f>
        <v>325.78125</v>
      </c>
      <c r="BY3" s="48">
        <f>Users!BY4*Params!$B$2</f>
        <v>323.4375</v>
      </c>
      <c r="BZ3" s="48">
        <f>Users!BZ4*Params!$B$2</f>
        <v>321.09375</v>
      </c>
      <c r="CA3" s="48">
        <f>Users!CA4*Params!$B$2</f>
        <v>319.53125</v>
      </c>
      <c r="CB3" s="48">
        <f>Users!CB4*Params!$B$2</f>
        <v>317.96875</v>
      </c>
      <c r="CC3" s="48">
        <f>Users!CC4*Params!$B$2</f>
        <v>316.40625</v>
      </c>
      <c r="CD3" s="48">
        <f>Users!CD4*Params!$B$2</f>
        <v>314.84375</v>
      </c>
      <c r="CE3" s="48">
        <f>Users!CE4*Params!$B$2</f>
        <v>313.28125</v>
      </c>
      <c r="CF3" s="48">
        <f>Users!CF4*Params!$B$2</f>
        <v>311.71875</v>
      </c>
      <c r="CG3" s="48">
        <f>Users!CG4*Params!$B$2</f>
        <v>310.15625</v>
      </c>
      <c r="CH3" s="48">
        <f>Users!CH4*Params!$B$2</f>
        <v>308.59375</v>
      </c>
      <c r="CI3" s="48">
        <f>Users!CI4*Params!$B$2</f>
        <v>307.03125</v>
      </c>
      <c r="CJ3" s="48">
        <f>Users!CJ4*Params!$B$2</f>
        <v>305.46875</v>
      </c>
      <c r="CK3" s="48">
        <f>Users!CK4*Params!$B$2</f>
        <v>303.90625</v>
      </c>
      <c r="CL3" s="48">
        <f>Users!CL4*Params!$B$2</f>
        <v>302.34375</v>
      </c>
      <c r="CM3" s="48">
        <f>Users!CM4*Params!$B$2</f>
        <v>300.78125</v>
      </c>
      <c r="CN3" s="48">
        <f>Users!CN4*Params!$B$2</f>
        <v>299.21875</v>
      </c>
      <c r="CO3" s="48">
        <f>Users!CO4*Params!$B$2</f>
        <v>297.65625</v>
      </c>
      <c r="CP3" s="48">
        <f>Users!CP4*Params!$B$2</f>
        <v>296.09375</v>
      </c>
      <c r="CQ3" s="48">
        <f>Users!CQ4*Params!$B$2</f>
        <v>294.53125</v>
      </c>
      <c r="CR3" s="48">
        <f>Users!CR4*Params!$B$2</f>
        <v>292.96875</v>
      </c>
      <c r="CS3" s="48">
        <f>Users!CS4*Params!$B$2</f>
        <v>291.40625</v>
      </c>
      <c r="CT3" s="48">
        <f>Users!CT4*Params!$B$2</f>
        <v>289.84375</v>
      </c>
      <c r="CU3" s="48">
        <f>Users!CU4*Params!$B$2</f>
        <v>288.28125</v>
      </c>
      <c r="CV3" s="48">
        <f>Users!CV4*Params!$B$2</f>
        <v>286.71875</v>
      </c>
      <c r="CW3" s="48">
        <f>Users!CW4*Params!$B$2</f>
        <v>285.15625</v>
      </c>
    </row>
    <row r="4">
      <c r="A4" s="4">
        <v>2.0</v>
      </c>
      <c r="B4" s="48">
        <f>Users!B5*Params!$B$2</f>
        <v>0</v>
      </c>
      <c r="C4" s="48">
        <f>Users!C5*Params!$B$2</f>
        <v>937.5</v>
      </c>
      <c r="D4" s="48">
        <f>Users!D5*Params!$B$2</f>
        <v>915.625</v>
      </c>
      <c r="E4" s="48">
        <f>Users!E5*Params!$B$2</f>
        <v>852.34375</v>
      </c>
      <c r="F4" s="48">
        <f>Users!F5*Params!$B$2</f>
        <v>817.1875</v>
      </c>
      <c r="G4" s="48">
        <f>Users!G5*Params!$B$2</f>
        <v>806.25</v>
      </c>
      <c r="H4" s="48">
        <f>Users!H5*Params!$B$2</f>
        <v>795.3125</v>
      </c>
      <c r="I4" s="48">
        <f>Users!I5*Params!$B$2</f>
        <v>777.34375</v>
      </c>
      <c r="J4" s="48">
        <f>Users!J5*Params!$B$2</f>
        <v>766.40625</v>
      </c>
      <c r="K4" s="48">
        <f>Users!K5*Params!$B$2</f>
        <v>754.6875</v>
      </c>
      <c r="L4" s="48">
        <f>Users!L5*Params!$B$2</f>
        <v>742.96875</v>
      </c>
      <c r="M4" s="48">
        <f>Users!M5*Params!$B$2</f>
        <v>731.25</v>
      </c>
      <c r="N4" s="48">
        <f>Users!N5*Params!$B$2</f>
        <v>720.3125</v>
      </c>
      <c r="O4" s="48">
        <f>Users!O5*Params!$B$2</f>
        <v>710.15625</v>
      </c>
      <c r="P4" s="48">
        <f>Users!P5*Params!$B$2</f>
        <v>700</v>
      </c>
      <c r="Q4" s="48">
        <f>Users!Q5*Params!$B$2</f>
        <v>689.84375</v>
      </c>
      <c r="R4" s="48">
        <f>Users!R5*Params!$B$2</f>
        <v>680.46875</v>
      </c>
      <c r="S4" s="48">
        <f>Users!S5*Params!$B$2</f>
        <v>671.09375</v>
      </c>
      <c r="T4" s="48">
        <f>Users!T5*Params!$B$2</f>
        <v>662.5</v>
      </c>
      <c r="U4" s="48">
        <f>Users!U5*Params!$B$2</f>
        <v>653.90625</v>
      </c>
      <c r="V4" s="48">
        <f>Users!V5*Params!$B$2</f>
        <v>645.3125</v>
      </c>
      <c r="W4" s="48">
        <f>Users!W5*Params!$B$2</f>
        <v>637.5</v>
      </c>
      <c r="X4" s="48">
        <f>Users!X5*Params!$B$2</f>
        <v>629.6875</v>
      </c>
      <c r="Y4" s="48">
        <f>Users!Y5*Params!$B$2</f>
        <v>621.875</v>
      </c>
      <c r="Z4" s="48">
        <f>Users!Z5*Params!$B$2</f>
        <v>614.84375</v>
      </c>
      <c r="AA4" s="48">
        <f>Users!AA5*Params!$B$2</f>
        <v>607.8125</v>
      </c>
      <c r="AB4" s="48">
        <f>Users!AB5*Params!$B$2</f>
        <v>600.78125</v>
      </c>
      <c r="AC4" s="48">
        <f>Users!AC5*Params!$B$2</f>
        <v>593.75</v>
      </c>
      <c r="AD4" s="48">
        <f>Users!AD5*Params!$B$2</f>
        <v>587.5</v>
      </c>
      <c r="AE4" s="48">
        <f>Users!AE5*Params!$B$2</f>
        <v>581.25</v>
      </c>
      <c r="AF4" s="48">
        <f>Users!AF5*Params!$B$2</f>
        <v>575</v>
      </c>
      <c r="AG4" s="48">
        <f>Users!AG5*Params!$B$2</f>
        <v>568.75</v>
      </c>
      <c r="AH4" s="48">
        <f>Users!AH5*Params!$B$2</f>
        <v>563.28125</v>
      </c>
      <c r="AI4" s="48">
        <f>Users!AI5*Params!$B$2</f>
        <v>557.8125</v>
      </c>
      <c r="AJ4" s="48">
        <f>Users!AJ5*Params!$B$2</f>
        <v>552.34375</v>
      </c>
      <c r="AK4" s="48">
        <f>Users!AK5*Params!$B$2</f>
        <v>546.875</v>
      </c>
      <c r="AL4" s="48">
        <f>Users!AL5*Params!$B$2</f>
        <v>541.40625</v>
      </c>
      <c r="AM4" s="48">
        <f>Users!AM5*Params!$B$2</f>
        <v>536.71875</v>
      </c>
      <c r="AN4" s="48">
        <f>Users!AN5*Params!$B$2</f>
        <v>532.03125</v>
      </c>
      <c r="AO4" s="48">
        <f>Users!AO5*Params!$B$2</f>
        <v>527.34375</v>
      </c>
      <c r="AP4" s="48">
        <f>Users!AP5*Params!$B$2</f>
        <v>522.65625</v>
      </c>
      <c r="AQ4" s="48">
        <f>Users!AQ5*Params!$B$2</f>
        <v>517.96875</v>
      </c>
      <c r="AR4" s="48">
        <f>Users!AR5*Params!$B$2</f>
        <v>513.28125</v>
      </c>
      <c r="AS4" s="48">
        <f>Users!AS5*Params!$B$2</f>
        <v>508.59375</v>
      </c>
      <c r="AT4" s="48">
        <f>Users!AT5*Params!$B$2</f>
        <v>504.6875</v>
      </c>
      <c r="AU4" s="48">
        <f>Users!AU5*Params!$B$2</f>
        <v>500.78125</v>
      </c>
      <c r="AV4" s="48">
        <f>Users!AV5*Params!$B$2</f>
        <v>496.875</v>
      </c>
      <c r="AW4" s="48">
        <f>Users!AW5*Params!$B$2</f>
        <v>492.96875</v>
      </c>
      <c r="AX4" s="48">
        <f>Users!AX5*Params!$B$2</f>
        <v>489.0625</v>
      </c>
      <c r="AY4" s="48">
        <f>Users!AY5*Params!$B$2</f>
        <v>485.15625</v>
      </c>
      <c r="AZ4" s="48">
        <f>Users!AZ5*Params!$B$2</f>
        <v>481.25</v>
      </c>
      <c r="BA4" s="48">
        <f>Users!BA5*Params!$B$2</f>
        <v>478.125</v>
      </c>
      <c r="BB4" s="48">
        <f>Users!BB5*Params!$B$2</f>
        <v>475</v>
      </c>
      <c r="BC4" s="48">
        <f>Users!BC5*Params!$B$2</f>
        <v>471.875</v>
      </c>
      <c r="BD4" s="48">
        <f>Users!BD5*Params!$B$2</f>
        <v>468.75</v>
      </c>
      <c r="BE4" s="48">
        <f>Users!BE5*Params!$B$2</f>
        <v>465.625</v>
      </c>
      <c r="BF4" s="48">
        <f>Users!BF5*Params!$B$2</f>
        <v>462.5</v>
      </c>
      <c r="BG4" s="48">
        <f>Users!BG5*Params!$B$2</f>
        <v>459.375</v>
      </c>
      <c r="BH4" s="48">
        <f>Users!BH5*Params!$B$2</f>
        <v>456.25</v>
      </c>
      <c r="BI4" s="48">
        <f>Users!BI5*Params!$B$2</f>
        <v>453.125</v>
      </c>
      <c r="BJ4" s="48">
        <f>Users!BJ5*Params!$B$2</f>
        <v>450</v>
      </c>
      <c r="BK4" s="48">
        <f>Users!BK5*Params!$B$2</f>
        <v>446.875</v>
      </c>
      <c r="BL4" s="48">
        <f>Users!BL5*Params!$B$2</f>
        <v>444.53125</v>
      </c>
      <c r="BM4" s="48">
        <f>Users!BM5*Params!$B$2</f>
        <v>442.1875</v>
      </c>
      <c r="BN4" s="48">
        <f>Users!BN5*Params!$B$2</f>
        <v>439.84375</v>
      </c>
      <c r="BO4" s="48">
        <f>Users!BO5*Params!$B$2</f>
        <v>437.5</v>
      </c>
      <c r="BP4" s="48">
        <f>Users!BP5*Params!$B$2</f>
        <v>435.15625</v>
      </c>
      <c r="BQ4" s="48">
        <f>Users!BQ5*Params!$B$2</f>
        <v>432.8125</v>
      </c>
      <c r="BR4" s="48">
        <f>Users!BR5*Params!$B$2</f>
        <v>430.46875</v>
      </c>
      <c r="BS4" s="48">
        <f>Users!BS5*Params!$B$2</f>
        <v>428.125</v>
      </c>
      <c r="BT4" s="48">
        <f>Users!BT5*Params!$B$2</f>
        <v>425.78125</v>
      </c>
      <c r="BU4" s="48">
        <f>Users!BU5*Params!$B$2</f>
        <v>423.4375</v>
      </c>
      <c r="BV4" s="48">
        <f>Users!BV5*Params!$B$2</f>
        <v>421.09375</v>
      </c>
      <c r="BW4" s="48">
        <f>Users!BW5*Params!$B$2</f>
        <v>418.75</v>
      </c>
      <c r="BX4" s="48">
        <f>Users!BX5*Params!$B$2</f>
        <v>416.40625</v>
      </c>
      <c r="BY4" s="48">
        <f>Users!BY5*Params!$B$2</f>
        <v>414.0625</v>
      </c>
      <c r="BZ4" s="48">
        <f>Users!BZ5*Params!$B$2</f>
        <v>411.71875</v>
      </c>
      <c r="CA4" s="48">
        <f>Users!CA5*Params!$B$2</f>
        <v>409.375</v>
      </c>
      <c r="CB4" s="48">
        <f>Users!CB5*Params!$B$2</f>
        <v>407.8125</v>
      </c>
      <c r="CC4" s="48">
        <f>Users!CC5*Params!$B$2</f>
        <v>406.25</v>
      </c>
      <c r="CD4" s="48">
        <f>Users!CD5*Params!$B$2</f>
        <v>404.6875</v>
      </c>
      <c r="CE4" s="48">
        <f>Users!CE5*Params!$B$2</f>
        <v>403.125</v>
      </c>
      <c r="CF4" s="48">
        <f>Users!CF5*Params!$B$2</f>
        <v>401.5625</v>
      </c>
      <c r="CG4" s="48">
        <f>Users!CG5*Params!$B$2</f>
        <v>400</v>
      </c>
      <c r="CH4" s="48">
        <f>Users!CH5*Params!$B$2</f>
        <v>398.4375</v>
      </c>
      <c r="CI4" s="48">
        <f>Users!CI5*Params!$B$2</f>
        <v>396.875</v>
      </c>
      <c r="CJ4" s="48">
        <f>Users!CJ5*Params!$B$2</f>
        <v>395.3125</v>
      </c>
      <c r="CK4" s="48">
        <f>Users!CK5*Params!$B$2</f>
        <v>393.75</v>
      </c>
      <c r="CL4" s="48">
        <f>Users!CL5*Params!$B$2</f>
        <v>392.1875</v>
      </c>
      <c r="CM4" s="48">
        <f>Users!CM5*Params!$B$2</f>
        <v>390.625</v>
      </c>
      <c r="CN4" s="48">
        <f>Users!CN5*Params!$B$2</f>
        <v>389.0625</v>
      </c>
      <c r="CO4" s="48">
        <f>Users!CO5*Params!$B$2</f>
        <v>387.5</v>
      </c>
      <c r="CP4" s="48">
        <f>Users!CP5*Params!$B$2</f>
        <v>385.9375</v>
      </c>
      <c r="CQ4" s="48">
        <f>Users!CQ5*Params!$B$2</f>
        <v>384.375</v>
      </c>
      <c r="CR4" s="48">
        <f>Users!CR5*Params!$B$2</f>
        <v>382.8125</v>
      </c>
      <c r="CS4" s="48">
        <f>Users!CS5*Params!$B$2</f>
        <v>381.25</v>
      </c>
      <c r="CT4" s="48">
        <f>Users!CT5*Params!$B$2</f>
        <v>379.6875</v>
      </c>
      <c r="CU4" s="48">
        <f>Users!CU5*Params!$B$2</f>
        <v>378.125</v>
      </c>
      <c r="CV4" s="48">
        <f>Users!CV5*Params!$B$2</f>
        <v>376.5625</v>
      </c>
      <c r="CW4" s="48">
        <f>Users!CW5*Params!$B$2</f>
        <v>375</v>
      </c>
    </row>
    <row r="5">
      <c r="A5" s="4">
        <v>3.0</v>
      </c>
      <c r="B5" s="48">
        <f>Users!B6*Params!$B$2</f>
        <v>0</v>
      </c>
      <c r="C5" s="48">
        <f>Users!C6*Params!$B$2</f>
        <v>0</v>
      </c>
      <c r="D5" s="48">
        <f>Users!D6*Params!$B$2</f>
        <v>3034.375</v>
      </c>
      <c r="E5" s="48">
        <f>Users!E6*Params!$B$2</f>
        <v>2912.5</v>
      </c>
      <c r="F5" s="48">
        <f>Users!F6*Params!$B$2</f>
        <v>2826.5625</v>
      </c>
      <c r="G5" s="48">
        <f>Users!G6*Params!$B$2</f>
        <v>2765.625</v>
      </c>
      <c r="H5" s="48">
        <f>Users!H6*Params!$B$2</f>
        <v>2705.46875</v>
      </c>
      <c r="I5" s="48">
        <f>Users!I6*Params!$B$2</f>
        <v>2664.84375</v>
      </c>
      <c r="J5" s="48">
        <f>Users!J6*Params!$B$2</f>
        <v>2540.625</v>
      </c>
      <c r="K5" s="48">
        <f>Users!K6*Params!$B$2</f>
        <v>2477.34375</v>
      </c>
      <c r="L5" s="48">
        <f>Users!L6*Params!$B$2</f>
        <v>2413.28125</v>
      </c>
      <c r="M5" s="48">
        <f>Users!M6*Params!$B$2</f>
        <v>2348.4375</v>
      </c>
      <c r="N5" s="48">
        <f>Users!N6*Params!$B$2</f>
        <v>2278.90625</v>
      </c>
      <c r="O5" s="48">
        <f>Users!O6*Params!$B$2</f>
        <v>2221.09375</v>
      </c>
      <c r="P5" s="48">
        <f>Users!P6*Params!$B$2</f>
        <v>2164.0625</v>
      </c>
      <c r="Q5" s="48">
        <f>Users!Q6*Params!$B$2</f>
        <v>2108.59375</v>
      </c>
      <c r="R5" s="48">
        <f>Users!R6*Params!$B$2</f>
        <v>2055.46875</v>
      </c>
      <c r="S5" s="48">
        <f>Users!S6*Params!$B$2</f>
        <v>2005.46875</v>
      </c>
      <c r="T5" s="48">
        <f>Users!T6*Params!$B$2</f>
        <v>1957.8125</v>
      </c>
      <c r="U5" s="48">
        <f>Users!U6*Params!$B$2</f>
        <v>1911.71875</v>
      </c>
      <c r="V5" s="48">
        <f>Users!V6*Params!$B$2</f>
        <v>1867.96875</v>
      </c>
      <c r="W5" s="48">
        <f>Users!W6*Params!$B$2</f>
        <v>1825.78125</v>
      </c>
      <c r="X5" s="48">
        <f>Users!X6*Params!$B$2</f>
        <v>1785.15625</v>
      </c>
      <c r="Y5" s="48">
        <f>Users!Y6*Params!$B$2</f>
        <v>1746.875</v>
      </c>
      <c r="Z5" s="48">
        <f>Users!Z6*Params!$B$2</f>
        <v>1710.15625</v>
      </c>
      <c r="AA5" s="48">
        <f>Users!AA6*Params!$B$2</f>
        <v>1675</v>
      </c>
      <c r="AB5" s="48">
        <f>Users!AB6*Params!$B$2</f>
        <v>1640.625</v>
      </c>
      <c r="AC5" s="48">
        <f>Users!AC6*Params!$B$2</f>
        <v>1607.8125</v>
      </c>
      <c r="AD5" s="48">
        <f>Users!AD6*Params!$B$2</f>
        <v>1576.5625</v>
      </c>
      <c r="AE5" s="48">
        <f>Users!AE6*Params!$B$2</f>
        <v>1546.09375</v>
      </c>
      <c r="AF5" s="48">
        <f>Users!AF6*Params!$B$2</f>
        <v>1517.1875</v>
      </c>
      <c r="AG5" s="48">
        <f>Users!AG6*Params!$B$2</f>
        <v>1489.0625</v>
      </c>
      <c r="AH5" s="48">
        <f>Users!AH6*Params!$B$2</f>
        <v>1462.5</v>
      </c>
      <c r="AI5" s="48">
        <f>Users!AI6*Params!$B$2</f>
        <v>1436.71875</v>
      </c>
      <c r="AJ5" s="48">
        <f>Users!AJ6*Params!$B$2</f>
        <v>1411.71875</v>
      </c>
      <c r="AK5" s="48">
        <f>Users!AK6*Params!$B$2</f>
        <v>1387.5</v>
      </c>
      <c r="AL5" s="48">
        <f>Users!AL6*Params!$B$2</f>
        <v>1364.0625</v>
      </c>
      <c r="AM5" s="48">
        <f>Users!AM6*Params!$B$2</f>
        <v>1341.40625</v>
      </c>
      <c r="AN5" s="48">
        <f>Users!AN6*Params!$B$2</f>
        <v>1319.53125</v>
      </c>
      <c r="AO5" s="48">
        <f>Users!AO6*Params!$B$2</f>
        <v>1298.4375</v>
      </c>
      <c r="AP5" s="48">
        <f>Users!AP6*Params!$B$2</f>
        <v>1278.125</v>
      </c>
      <c r="AQ5" s="48">
        <f>Users!AQ6*Params!$B$2</f>
        <v>1258.59375</v>
      </c>
      <c r="AR5" s="48">
        <f>Users!AR6*Params!$B$2</f>
        <v>1239.84375</v>
      </c>
      <c r="AS5" s="48">
        <f>Users!AS6*Params!$B$2</f>
        <v>1221.875</v>
      </c>
      <c r="AT5" s="48">
        <f>Users!AT6*Params!$B$2</f>
        <v>1204.6875</v>
      </c>
      <c r="AU5" s="48">
        <f>Users!AU6*Params!$B$2</f>
        <v>1187.5</v>
      </c>
      <c r="AV5" s="48">
        <f>Users!AV6*Params!$B$2</f>
        <v>1171.09375</v>
      </c>
      <c r="AW5" s="48">
        <f>Users!AW6*Params!$B$2</f>
        <v>1155.46875</v>
      </c>
      <c r="AX5" s="48">
        <f>Users!AX6*Params!$B$2</f>
        <v>1140.625</v>
      </c>
      <c r="AY5" s="48">
        <f>Users!AY6*Params!$B$2</f>
        <v>1125.78125</v>
      </c>
      <c r="AZ5" s="48">
        <f>Users!AZ6*Params!$B$2</f>
        <v>1111.71875</v>
      </c>
      <c r="BA5" s="48">
        <f>Users!BA6*Params!$B$2</f>
        <v>1097.65625</v>
      </c>
      <c r="BB5" s="48">
        <f>Users!BB6*Params!$B$2</f>
        <v>1084.375</v>
      </c>
      <c r="BC5" s="48">
        <f>Users!BC6*Params!$B$2</f>
        <v>1071.09375</v>
      </c>
      <c r="BD5" s="48">
        <f>Users!BD6*Params!$B$2</f>
        <v>1058.59375</v>
      </c>
      <c r="BE5" s="48">
        <f>Users!BE6*Params!$B$2</f>
        <v>1046.09375</v>
      </c>
      <c r="BF5" s="48">
        <f>Users!BF6*Params!$B$2</f>
        <v>1034.375</v>
      </c>
      <c r="BG5" s="48">
        <f>Users!BG6*Params!$B$2</f>
        <v>1022.65625</v>
      </c>
      <c r="BH5" s="48">
        <f>Users!BH6*Params!$B$2</f>
        <v>1011.71875</v>
      </c>
      <c r="BI5" s="48">
        <f>Users!BI6*Params!$B$2</f>
        <v>1000.78125</v>
      </c>
      <c r="BJ5" s="48">
        <f>Users!BJ6*Params!$B$2</f>
        <v>990.625</v>
      </c>
      <c r="BK5" s="48">
        <f>Users!BK6*Params!$B$2</f>
        <v>980.46875</v>
      </c>
      <c r="BL5" s="48">
        <f>Users!BL6*Params!$B$2</f>
        <v>970.3125</v>
      </c>
      <c r="BM5" s="48">
        <f>Users!BM6*Params!$B$2</f>
        <v>960.9375</v>
      </c>
      <c r="BN5" s="48">
        <f>Users!BN6*Params!$B$2</f>
        <v>951.5625</v>
      </c>
      <c r="BO5" s="48">
        <f>Users!BO6*Params!$B$2</f>
        <v>942.1875</v>
      </c>
      <c r="BP5" s="48">
        <f>Users!BP6*Params!$B$2</f>
        <v>933.59375</v>
      </c>
      <c r="BQ5" s="48">
        <f>Users!BQ6*Params!$B$2</f>
        <v>925</v>
      </c>
      <c r="BR5" s="48">
        <f>Users!BR6*Params!$B$2</f>
        <v>916.40625</v>
      </c>
      <c r="BS5" s="48">
        <f>Users!BS6*Params!$B$2</f>
        <v>908.59375</v>
      </c>
      <c r="BT5" s="48">
        <f>Users!BT6*Params!$B$2</f>
        <v>900.78125</v>
      </c>
      <c r="BU5" s="48">
        <f>Users!BU6*Params!$B$2</f>
        <v>892.96875</v>
      </c>
      <c r="BV5" s="48">
        <f>Users!BV6*Params!$B$2</f>
        <v>885.9375</v>
      </c>
      <c r="BW5" s="48">
        <f>Users!BW6*Params!$B$2</f>
        <v>878.90625</v>
      </c>
      <c r="BX5" s="48">
        <f>Users!BX6*Params!$B$2</f>
        <v>871.875</v>
      </c>
      <c r="BY5" s="48">
        <f>Users!BY6*Params!$B$2</f>
        <v>864.84375</v>
      </c>
      <c r="BZ5" s="48">
        <f>Users!BZ6*Params!$B$2</f>
        <v>857.8125</v>
      </c>
      <c r="CA5" s="48">
        <f>Users!CA6*Params!$B$2</f>
        <v>851.5625</v>
      </c>
      <c r="CB5" s="48">
        <f>Users!CB6*Params!$B$2</f>
        <v>845.3125</v>
      </c>
      <c r="CC5" s="48">
        <f>Users!CC6*Params!$B$2</f>
        <v>839.0625</v>
      </c>
      <c r="CD5" s="48">
        <f>Users!CD6*Params!$B$2</f>
        <v>832.8125</v>
      </c>
      <c r="CE5" s="48">
        <f>Users!CE6*Params!$B$2</f>
        <v>827.34375</v>
      </c>
      <c r="CF5" s="48">
        <f>Users!CF6*Params!$B$2</f>
        <v>821.875</v>
      </c>
      <c r="CG5" s="48">
        <f>Users!CG6*Params!$B$2</f>
        <v>816.40625</v>
      </c>
      <c r="CH5" s="48">
        <f>Users!CH6*Params!$B$2</f>
        <v>810.9375</v>
      </c>
      <c r="CI5" s="48">
        <f>Users!CI6*Params!$B$2</f>
        <v>805.46875</v>
      </c>
      <c r="CJ5" s="48">
        <f>Users!CJ6*Params!$B$2</f>
        <v>800</v>
      </c>
      <c r="CK5" s="48">
        <f>Users!CK6*Params!$B$2</f>
        <v>795.3125</v>
      </c>
      <c r="CL5" s="48">
        <f>Users!CL6*Params!$B$2</f>
        <v>790.625</v>
      </c>
      <c r="CM5" s="48">
        <f>Users!CM6*Params!$B$2</f>
        <v>785.9375</v>
      </c>
      <c r="CN5" s="48">
        <f>Users!CN6*Params!$B$2</f>
        <v>781.25</v>
      </c>
      <c r="CO5" s="48">
        <f>Users!CO6*Params!$B$2</f>
        <v>776.5625</v>
      </c>
      <c r="CP5" s="48">
        <f>Users!CP6*Params!$B$2</f>
        <v>771.875</v>
      </c>
      <c r="CQ5" s="48">
        <f>Users!CQ6*Params!$B$2</f>
        <v>767.1875</v>
      </c>
      <c r="CR5" s="48">
        <f>Users!CR6*Params!$B$2</f>
        <v>763.28125</v>
      </c>
      <c r="CS5" s="48">
        <f>Users!CS6*Params!$B$2</f>
        <v>759.375</v>
      </c>
      <c r="CT5" s="48">
        <f>Users!CT6*Params!$B$2</f>
        <v>755.46875</v>
      </c>
      <c r="CU5" s="48">
        <f>Users!CU6*Params!$B$2</f>
        <v>751.5625</v>
      </c>
      <c r="CV5" s="48">
        <f>Users!CV6*Params!$B$2</f>
        <v>747.65625</v>
      </c>
      <c r="CW5" s="48">
        <f>Users!CW6*Params!$B$2</f>
        <v>0</v>
      </c>
    </row>
    <row r="6">
      <c r="A6" s="4">
        <v>4.0</v>
      </c>
      <c r="B6" s="48">
        <f>Users!B7*Params!$B$2</f>
        <v>0</v>
      </c>
      <c r="C6" s="48">
        <f>Users!C7*Params!$B$2</f>
        <v>0</v>
      </c>
      <c r="D6" s="48">
        <f>Users!D7*Params!$B$2</f>
        <v>0</v>
      </c>
      <c r="E6" s="48">
        <f>Users!E7*Params!$B$2</f>
        <v>3008.59375</v>
      </c>
      <c r="F6" s="48">
        <f>Users!F7*Params!$B$2</f>
        <v>2651.5625</v>
      </c>
      <c r="G6" s="48">
        <f>Users!G7*Params!$B$2</f>
        <v>2597.65625</v>
      </c>
      <c r="H6" s="48">
        <f>Users!H7*Params!$B$2</f>
        <v>2463.28125</v>
      </c>
      <c r="I6" s="48">
        <f>Users!I7*Params!$B$2</f>
        <v>2365.625</v>
      </c>
      <c r="J6" s="48">
        <f>Users!J7*Params!$B$2</f>
        <v>2365.625</v>
      </c>
      <c r="K6" s="48">
        <f>Users!K7*Params!$B$2</f>
        <v>2303.125</v>
      </c>
      <c r="L6" s="48">
        <f>Users!L7*Params!$B$2</f>
        <v>2238.28125</v>
      </c>
      <c r="M6" s="48">
        <f>Users!M7*Params!$B$2</f>
        <v>2188.28125</v>
      </c>
      <c r="N6" s="48">
        <f>Users!N7*Params!$B$2</f>
        <v>2148.4375</v>
      </c>
      <c r="O6" s="48">
        <f>Users!O7*Params!$B$2</f>
        <v>2100</v>
      </c>
      <c r="P6" s="48">
        <f>Users!P7*Params!$B$2</f>
        <v>2054.6875</v>
      </c>
      <c r="Q6" s="48">
        <f>Users!Q7*Params!$B$2</f>
        <v>2013.28125</v>
      </c>
      <c r="R6" s="48">
        <f>Users!R7*Params!$B$2</f>
        <v>1973.4375</v>
      </c>
      <c r="S6" s="48">
        <f>Users!S7*Params!$B$2</f>
        <v>1933.59375</v>
      </c>
      <c r="T6" s="48">
        <f>Users!T7*Params!$B$2</f>
        <v>1896.09375</v>
      </c>
      <c r="U6" s="48">
        <f>Users!U7*Params!$B$2</f>
        <v>1860.15625</v>
      </c>
      <c r="V6" s="48">
        <f>Users!V7*Params!$B$2</f>
        <v>1825.78125</v>
      </c>
      <c r="W6" s="48">
        <f>Users!W7*Params!$B$2</f>
        <v>1792.1875</v>
      </c>
      <c r="X6" s="48">
        <f>Users!X7*Params!$B$2</f>
        <v>1760.15625</v>
      </c>
      <c r="Y6" s="48">
        <f>Users!Y7*Params!$B$2</f>
        <v>1728.90625</v>
      </c>
      <c r="Z6" s="48">
        <f>Users!Z7*Params!$B$2</f>
        <v>1699.21875</v>
      </c>
      <c r="AA6" s="48">
        <f>Users!AA7*Params!$B$2</f>
        <v>1670.3125</v>
      </c>
      <c r="AB6" s="48">
        <f>Users!AB7*Params!$B$2</f>
        <v>1642.96875</v>
      </c>
      <c r="AC6" s="48">
        <f>Users!AC7*Params!$B$2</f>
        <v>1616.40625</v>
      </c>
      <c r="AD6" s="48">
        <f>Users!AD7*Params!$B$2</f>
        <v>1590.625</v>
      </c>
      <c r="AE6" s="48">
        <f>Users!AE7*Params!$B$2</f>
        <v>1565.625</v>
      </c>
      <c r="AF6" s="48">
        <f>Users!AF7*Params!$B$2</f>
        <v>1541.40625</v>
      </c>
      <c r="AG6" s="48">
        <f>Users!AG7*Params!$B$2</f>
        <v>1517.96875</v>
      </c>
      <c r="AH6" s="48">
        <f>Users!AH7*Params!$B$2</f>
        <v>1495.3125</v>
      </c>
      <c r="AI6" s="48">
        <f>Users!AI7*Params!$B$2</f>
        <v>1473.4375</v>
      </c>
      <c r="AJ6" s="48">
        <f>Users!AJ7*Params!$B$2</f>
        <v>1452.34375</v>
      </c>
      <c r="AK6" s="48">
        <f>Users!AK7*Params!$B$2</f>
        <v>1432.03125</v>
      </c>
      <c r="AL6" s="48">
        <f>Users!AL7*Params!$B$2</f>
        <v>1412.5</v>
      </c>
      <c r="AM6" s="48">
        <f>Users!AM7*Params!$B$2</f>
        <v>1393.75</v>
      </c>
      <c r="AN6" s="48">
        <f>Users!AN7*Params!$B$2</f>
        <v>1375.78125</v>
      </c>
      <c r="AO6" s="48">
        <f>Users!AO7*Params!$B$2</f>
        <v>1357.8125</v>
      </c>
      <c r="AP6" s="48">
        <f>Users!AP7*Params!$B$2</f>
        <v>1340.625</v>
      </c>
      <c r="AQ6" s="48">
        <f>Users!AQ7*Params!$B$2</f>
        <v>1324.21875</v>
      </c>
      <c r="AR6" s="48">
        <f>Users!AR7*Params!$B$2</f>
        <v>1308.59375</v>
      </c>
      <c r="AS6" s="48">
        <f>Users!AS7*Params!$B$2</f>
        <v>1292.96875</v>
      </c>
      <c r="AT6" s="48">
        <f>Users!AT7*Params!$B$2</f>
        <v>1278.125</v>
      </c>
      <c r="AU6" s="48">
        <f>Users!AU7*Params!$B$2</f>
        <v>1263.28125</v>
      </c>
      <c r="AV6" s="48">
        <f>Users!AV7*Params!$B$2</f>
        <v>1249.21875</v>
      </c>
      <c r="AW6" s="48">
        <f>Users!AW7*Params!$B$2</f>
        <v>1235.9375</v>
      </c>
      <c r="AX6" s="48">
        <f>Users!AX7*Params!$B$2</f>
        <v>1222.65625</v>
      </c>
      <c r="AY6" s="48">
        <f>Users!AY7*Params!$B$2</f>
        <v>1210.15625</v>
      </c>
      <c r="AZ6" s="48">
        <f>Users!AZ7*Params!$B$2</f>
        <v>1197.65625</v>
      </c>
      <c r="BA6" s="48">
        <f>Users!BA7*Params!$B$2</f>
        <v>1185.9375</v>
      </c>
      <c r="BB6" s="48">
        <f>Users!BB7*Params!$B$2</f>
        <v>1174.21875</v>
      </c>
      <c r="BC6" s="48">
        <f>Users!BC7*Params!$B$2</f>
        <v>1162.5</v>
      </c>
      <c r="BD6" s="48">
        <f>Users!BD7*Params!$B$2</f>
        <v>1151.5625</v>
      </c>
      <c r="BE6" s="48">
        <f>Users!BE7*Params!$B$2</f>
        <v>1140.625</v>
      </c>
      <c r="BF6" s="48">
        <f>Users!BF7*Params!$B$2</f>
        <v>1130.46875</v>
      </c>
      <c r="BG6" s="48">
        <f>Users!BG7*Params!$B$2</f>
        <v>1120.3125</v>
      </c>
      <c r="BH6" s="48">
        <f>Users!BH7*Params!$B$2</f>
        <v>1110.15625</v>
      </c>
      <c r="BI6" s="48">
        <f>Users!BI7*Params!$B$2</f>
        <v>1100.78125</v>
      </c>
      <c r="BJ6" s="48">
        <f>Users!BJ7*Params!$B$2</f>
        <v>1091.40625</v>
      </c>
      <c r="BK6" s="48">
        <f>Users!BK7*Params!$B$2</f>
        <v>1082.03125</v>
      </c>
      <c r="BL6" s="48">
        <f>Users!BL7*Params!$B$2</f>
        <v>1073.4375</v>
      </c>
      <c r="BM6" s="48">
        <f>Users!BM7*Params!$B$2</f>
        <v>1064.84375</v>
      </c>
      <c r="BN6" s="48">
        <f>Users!BN7*Params!$B$2</f>
        <v>1056.25</v>
      </c>
      <c r="BO6" s="48">
        <f>Users!BO7*Params!$B$2</f>
        <v>1048.4375</v>
      </c>
      <c r="BP6" s="48">
        <f>Users!BP7*Params!$B$2</f>
        <v>1040.625</v>
      </c>
      <c r="BQ6" s="48">
        <f>Users!BQ7*Params!$B$2</f>
        <v>1032.8125</v>
      </c>
      <c r="BR6" s="48">
        <f>Users!BR7*Params!$B$2</f>
        <v>1025</v>
      </c>
      <c r="BS6" s="48">
        <f>Users!BS7*Params!$B$2</f>
        <v>1017.96875</v>
      </c>
      <c r="BT6" s="48">
        <f>Users!BT7*Params!$B$2</f>
        <v>1010.9375</v>
      </c>
      <c r="BU6" s="48">
        <f>Users!BU7*Params!$B$2</f>
        <v>1003.90625</v>
      </c>
      <c r="BV6" s="48">
        <f>Users!BV7*Params!$B$2</f>
        <v>996.875</v>
      </c>
      <c r="BW6" s="48">
        <f>Users!BW7*Params!$B$2</f>
        <v>990.625</v>
      </c>
      <c r="BX6" s="48">
        <f>Users!BX7*Params!$B$2</f>
        <v>984.375</v>
      </c>
      <c r="BY6" s="48">
        <f>Users!BY7*Params!$B$2</f>
        <v>978.125</v>
      </c>
      <c r="BZ6" s="48">
        <f>Users!BZ7*Params!$B$2</f>
        <v>971.875</v>
      </c>
      <c r="CA6" s="48">
        <f>Users!CA7*Params!$B$2</f>
        <v>965.625</v>
      </c>
      <c r="CB6" s="48">
        <f>Users!CB7*Params!$B$2</f>
        <v>960.15625</v>
      </c>
      <c r="CC6" s="48">
        <f>Users!CC7*Params!$B$2</f>
        <v>954.6875</v>
      </c>
      <c r="CD6" s="48">
        <f>Users!CD7*Params!$B$2</f>
        <v>949.21875</v>
      </c>
      <c r="CE6" s="48">
        <f>Users!CE7*Params!$B$2</f>
        <v>943.75</v>
      </c>
      <c r="CF6" s="48">
        <f>Users!CF7*Params!$B$2</f>
        <v>938.28125</v>
      </c>
      <c r="CG6" s="48">
        <f>Users!CG7*Params!$B$2</f>
        <v>932.8125</v>
      </c>
      <c r="CH6" s="48">
        <f>Users!CH7*Params!$B$2</f>
        <v>928.125</v>
      </c>
      <c r="CI6" s="48">
        <f>Users!CI7*Params!$B$2</f>
        <v>923.4375</v>
      </c>
      <c r="CJ6" s="48">
        <f>Users!CJ7*Params!$B$2</f>
        <v>918.75</v>
      </c>
      <c r="CK6" s="48">
        <f>Users!CK7*Params!$B$2</f>
        <v>914.0625</v>
      </c>
      <c r="CL6" s="48">
        <f>Users!CL7*Params!$B$2</f>
        <v>909.375</v>
      </c>
      <c r="CM6" s="48">
        <f>Users!CM7*Params!$B$2</f>
        <v>904.6875</v>
      </c>
      <c r="CN6" s="48">
        <f>Users!CN7*Params!$B$2</f>
        <v>900</v>
      </c>
      <c r="CO6" s="48">
        <f>Users!CO7*Params!$B$2</f>
        <v>896.09375</v>
      </c>
      <c r="CP6" s="48">
        <f>Users!CP7*Params!$B$2</f>
        <v>892.1875</v>
      </c>
      <c r="CQ6" s="48">
        <f>Users!CQ7*Params!$B$2</f>
        <v>888.28125</v>
      </c>
      <c r="CR6" s="48">
        <f>Users!CR7*Params!$B$2</f>
        <v>884.375</v>
      </c>
      <c r="CS6" s="48">
        <f>Users!CS7*Params!$B$2</f>
        <v>880.46875</v>
      </c>
      <c r="CT6" s="48">
        <f>Users!CT7*Params!$B$2</f>
        <v>876.5625</v>
      </c>
      <c r="CU6" s="48">
        <f>Users!CU7*Params!$B$2</f>
        <v>872.65625</v>
      </c>
      <c r="CV6" s="48">
        <f>Users!CV7*Params!$B$2</f>
        <v>0</v>
      </c>
      <c r="CW6" s="48">
        <f>Users!CW7*Params!$B$2</f>
        <v>0</v>
      </c>
    </row>
    <row r="7">
      <c r="A7" s="4">
        <v>5.0</v>
      </c>
      <c r="B7" s="48">
        <f>Users!B8*Params!$B$2</f>
        <v>0</v>
      </c>
      <c r="C7" s="48">
        <f>Users!C8*Params!$B$2</f>
        <v>0</v>
      </c>
      <c r="D7" s="48">
        <f>Users!D8*Params!$B$2</f>
        <v>0</v>
      </c>
      <c r="E7" s="48">
        <f>Users!E8*Params!$B$2</f>
        <v>0</v>
      </c>
      <c r="F7" s="48">
        <f>Users!F8*Params!$B$2</f>
        <v>3066.40625</v>
      </c>
      <c r="G7" s="48">
        <f>Users!G8*Params!$B$2</f>
        <v>3012.5</v>
      </c>
      <c r="H7" s="48">
        <f>Users!H8*Params!$B$2</f>
        <v>2865.625</v>
      </c>
      <c r="I7" s="48">
        <f>Users!I8*Params!$B$2</f>
        <v>2768.75</v>
      </c>
      <c r="J7" s="48">
        <f>Users!J8*Params!$B$2</f>
        <v>2739.84375</v>
      </c>
      <c r="K7" s="48">
        <f>Users!K8*Params!$B$2</f>
        <v>2710.9375</v>
      </c>
      <c r="L7" s="48">
        <f>Users!L8*Params!$B$2</f>
        <v>2589.84375</v>
      </c>
      <c r="M7" s="48">
        <f>Users!M8*Params!$B$2</f>
        <v>2553.90625</v>
      </c>
      <c r="N7" s="48">
        <f>Users!N8*Params!$B$2</f>
        <v>2505.46875</v>
      </c>
      <c r="O7" s="48">
        <f>Users!O8*Params!$B$2</f>
        <v>2453.125</v>
      </c>
      <c r="P7" s="48">
        <f>Users!P8*Params!$B$2</f>
        <v>2396.09375</v>
      </c>
      <c r="Q7" s="48">
        <f>Users!Q8*Params!$B$2</f>
        <v>2352.34375</v>
      </c>
      <c r="R7" s="48">
        <f>Users!R8*Params!$B$2</f>
        <v>2307.03125</v>
      </c>
      <c r="S7" s="48">
        <f>Users!S8*Params!$B$2</f>
        <v>2262.5</v>
      </c>
      <c r="T7" s="48">
        <f>Users!T8*Params!$B$2</f>
        <v>2219.53125</v>
      </c>
      <c r="U7" s="48">
        <f>Users!U8*Params!$B$2</f>
        <v>2179.6875</v>
      </c>
      <c r="V7" s="48">
        <f>Users!V8*Params!$B$2</f>
        <v>2140.625</v>
      </c>
      <c r="W7" s="48">
        <f>Users!W8*Params!$B$2</f>
        <v>2102.34375</v>
      </c>
      <c r="X7" s="48">
        <f>Users!X8*Params!$B$2</f>
        <v>2065.625</v>
      </c>
      <c r="Y7" s="48">
        <f>Users!Y8*Params!$B$2</f>
        <v>2030.46875</v>
      </c>
      <c r="Z7" s="48">
        <f>Users!Z8*Params!$B$2</f>
        <v>1996.875</v>
      </c>
      <c r="AA7" s="48">
        <f>Users!AA8*Params!$B$2</f>
        <v>1964.0625</v>
      </c>
      <c r="AB7" s="48">
        <f>Users!AB8*Params!$B$2</f>
        <v>1932.8125</v>
      </c>
      <c r="AC7" s="48">
        <f>Users!AC8*Params!$B$2</f>
        <v>1902.34375</v>
      </c>
      <c r="AD7" s="48">
        <f>Users!AD8*Params!$B$2</f>
        <v>1873.4375</v>
      </c>
      <c r="AE7" s="48">
        <f>Users!AE8*Params!$B$2</f>
        <v>1845.3125</v>
      </c>
      <c r="AF7" s="48">
        <f>Users!AF8*Params!$B$2</f>
        <v>1817.96875</v>
      </c>
      <c r="AG7" s="48">
        <f>Users!AG8*Params!$B$2</f>
        <v>1791.40625</v>
      </c>
      <c r="AH7" s="48">
        <f>Users!AH8*Params!$B$2</f>
        <v>1765.625</v>
      </c>
      <c r="AI7" s="48">
        <f>Users!AI8*Params!$B$2</f>
        <v>1741.40625</v>
      </c>
      <c r="AJ7" s="48">
        <f>Users!AJ8*Params!$B$2</f>
        <v>1717.96875</v>
      </c>
      <c r="AK7" s="48">
        <f>Users!AK8*Params!$B$2</f>
        <v>1695.3125</v>
      </c>
      <c r="AL7" s="48">
        <f>Users!AL8*Params!$B$2</f>
        <v>1673.4375</v>
      </c>
      <c r="AM7" s="48">
        <f>Users!AM8*Params!$B$2</f>
        <v>1651.5625</v>
      </c>
      <c r="AN7" s="48">
        <f>Users!AN8*Params!$B$2</f>
        <v>1630.46875</v>
      </c>
      <c r="AO7" s="48">
        <f>Users!AO8*Params!$B$2</f>
        <v>1610.15625</v>
      </c>
      <c r="AP7" s="48">
        <f>Users!AP8*Params!$B$2</f>
        <v>1590.625</v>
      </c>
      <c r="AQ7" s="48">
        <f>Users!AQ8*Params!$B$2</f>
        <v>1571.875</v>
      </c>
      <c r="AR7" s="48">
        <f>Users!AR8*Params!$B$2</f>
        <v>1553.90625</v>
      </c>
      <c r="AS7" s="48">
        <f>Users!AS8*Params!$B$2</f>
        <v>1535.9375</v>
      </c>
      <c r="AT7" s="48">
        <f>Users!AT8*Params!$B$2</f>
        <v>1518.75</v>
      </c>
      <c r="AU7" s="48">
        <f>Users!AU8*Params!$B$2</f>
        <v>1502.34375</v>
      </c>
      <c r="AV7" s="48">
        <f>Users!AV8*Params!$B$2</f>
        <v>1485.9375</v>
      </c>
      <c r="AW7" s="48">
        <f>Users!AW8*Params!$B$2</f>
        <v>1470.3125</v>
      </c>
      <c r="AX7" s="48">
        <f>Users!AX8*Params!$B$2</f>
        <v>1455.46875</v>
      </c>
      <c r="AY7" s="48">
        <f>Users!AY8*Params!$B$2</f>
        <v>1440.625</v>
      </c>
      <c r="AZ7" s="48">
        <f>Users!AZ8*Params!$B$2</f>
        <v>1426.5625</v>
      </c>
      <c r="BA7" s="48">
        <f>Users!BA8*Params!$B$2</f>
        <v>1412.5</v>
      </c>
      <c r="BB7" s="48">
        <f>Users!BB8*Params!$B$2</f>
        <v>1399.21875</v>
      </c>
      <c r="BC7" s="48">
        <f>Users!BC8*Params!$B$2</f>
        <v>1385.9375</v>
      </c>
      <c r="BD7" s="48">
        <f>Users!BD8*Params!$B$2</f>
        <v>1373.4375</v>
      </c>
      <c r="BE7" s="48">
        <f>Users!BE8*Params!$B$2</f>
        <v>1360.9375</v>
      </c>
      <c r="BF7" s="48">
        <f>Users!BF8*Params!$B$2</f>
        <v>1349.21875</v>
      </c>
      <c r="BG7" s="48">
        <f>Users!BG8*Params!$B$2</f>
        <v>1337.5</v>
      </c>
      <c r="BH7" s="48">
        <f>Users!BH8*Params!$B$2</f>
        <v>1325.78125</v>
      </c>
      <c r="BI7" s="48">
        <f>Users!BI8*Params!$B$2</f>
        <v>1314.84375</v>
      </c>
      <c r="BJ7" s="48">
        <f>Users!BJ8*Params!$B$2</f>
        <v>1303.90625</v>
      </c>
      <c r="BK7" s="48">
        <f>Users!BK8*Params!$B$2</f>
        <v>1293.75</v>
      </c>
      <c r="BL7" s="48">
        <f>Users!BL8*Params!$B$2</f>
        <v>1283.59375</v>
      </c>
      <c r="BM7" s="48">
        <f>Users!BM8*Params!$B$2</f>
        <v>1273.4375</v>
      </c>
      <c r="BN7" s="48">
        <f>Users!BN8*Params!$B$2</f>
        <v>1264.0625</v>
      </c>
      <c r="BO7" s="48">
        <f>Users!BO8*Params!$B$2</f>
        <v>1254.6875</v>
      </c>
      <c r="BP7" s="48">
        <f>Users!BP8*Params!$B$2</f>
        <v>1245.3125</v>
      </c>
      <c r="BQ7" s="48">
        <f>Users!BQ8*Params!$B$2</f>
        <v>1236.71875</v>
      </c>
      <c r="BR7" s="48">
        <f>Users!BR8*Params!$B$2</f>
        <v>1228.125</v>
      </c>
      <c r="BS7" s="48">
        <f>Users!BS8*Params!$B$2</f>
        <v>1219.53125</v>
      </c>
      <c r="BT7" s="48">
        <f>Users!BT8*Params!$B$2</f>
        <v>1210.9375</v>
      </c>
      <c r="BU7" s="48">
        <f>Users!BU8*Params!$B$2</f>
        <v>1203.125</v>
      </c>
      <c r="BV7" s="48">
        <f>Users!BV8*Params!$B$2</f>
        <v>1195.3125</v>
      </c>
      <c r="BW7" s="48">
        <f>Users!BW8*Params!$B$2</f>
        <v>1187.5</v>
      </c>
      <c r="BX7" s="48">
        <f>Users!BX8*Params!$B$2</f>
        <v>1179.6875</v>
      </c>
      <c r="BY7" s="48">
        <f>Users!BY8*Params!$B$2</f>
        <v>1172.65625</v>
      </c>
      <c r="BZ7" s="48">
        <f>Users!BZ8*Params!$B$2</f>
        <v>1165.625</v>
      </c>
      <c r="CA7" s="48">
        <f>Users!CA8*Params!$B$2</f>
        <v>1158.59375</v>
      </c>
      <c r="CB7" s="48">
        <f>Users!CB8*Params!$B$2</f>
        <v>1151.5625</v>
      </c>
      <c r="CC7" s="48">
        <f>Users!CC8*Params!$B$2</f>
        <v>1145.3125</v>
      </c>
      <c r="CD7" s="48">
        <f>Users!CD8*Params!$B$2</f>
        <v>1139.0625</v>
      </c>
      <c r="CE7" s="48">
        <f>Users!CE8*Params!$B$2</f>
        <v>1132.8125</v>
      </c>
      <c r="CF7" s="48">
        <f>Users!CF8*Params!$B$2</f>
        <v>1126.5625</v>
      </c>
      <c r="CG7" s="48">
        <f>Users!CG8*Params!$B$2</f>
        <v>1120.3125</v>
      </c>
      <c r="CH7" s="48">
        <f>Users!CH8*Params!$B$2</f>
        <v>1114.84375</v>
      </c>
      <c r="CI7" s="48">
        <f>Users!CI8*Params!$B$2</f>
        <v>1109.375</v>
      </c>
      <c r="CJ7" s="48">
        <f>Users!CJ8*Params!$B$2</f>
        <v>1103.90625</v>
      </c>
      <c r="CK7" s="48">
        <f>Users!CK8*Params!$B$2</f>
        <v>1098.4375</v>
      </c>
      <c r="CL7" s="48">
        <f>Users!CL8*Params!$B$2</f>
        <v>1092.96875</v>
      </c>
      <c r="CM7" s="48">
        <f>Users!CM8*Params!$B$2</f>
        <v>1087.5</v>
      </c>
      <c r="CN7" s="48">
        <f>Users!CN8*Params!$B$2</f>
        <v>1082.8125</v>
      </c>
      <c r="CO7" s="48">
        <f>Users!CO8*Params!$B$2</f>
        <v>1078.125</v>
      </c>
      <c r="CP7" s="48">
        <f>Users!CP8*Params!$B$2</f>
        <v>1073.4375</v>
      </c>
      <c r="CQ7" s="48">
        <f>Users!CQ8*Params!$B$2</f>
        <v>1068.75</v>
      </c>
      <c r="CR7" s="48">
        <f>Users!CR8*Params!$B$2</f>
        <v>1064.0625</v>
      </c>
      <c r="CS7" s="48">
        <f>Users!CS8*Params!$B$2</f>
        <v>1059.375</v>
      </c>
      <c r="CT7" s="48">
        <f>Users!CT8*Params!$B$2</f>
        <v>1054.6875</v>
      </c>
      <c r="CU7" s="48">
        <f>Users!CU8*Params!$B$2</f>
        <v>1050</v>
      </c>
      <c r="CV7" s="48">
        <f>Users!CV8*Params!$B$2</f>
        <v>1046.09375</v>
      </c>
      <c r="CW7" s="48">
        <f>Users!CW8*Params!$B$2</f>
        <v>1042.1875</v>
      </c>
    </row>
    <row r="8">
      <c r="A8" s="4">
        <v>6.0</v>
      </c>
      <c r="B8" s="48">
        <f>Users!B9*Params!$B$2</f>
        <v>0</v>
      </c>
      <c r="C8" s="48">
        <f>Users!C9*Params!$B$2</f>
        <v>0</v>
      </c>
      <c r="D8" s="48">
        <f>Users!D9*Params!$B$2</f>
        <v>0</v>
      </c>
      <c r="E8" s="48">
        <f>Users!E9*Params!$B$2</f>
        <v>0</v>
      </c>
      <c r="F8" s="48">
        <f>Users!F9*Params!$B$2</f>
        <v>0</v>
      </c>
      <c r="G8" s="48">
        <f>Users!G9*Params!$B$2</f>
        <v>3093.75</v>
      </c>
      <c r="H8" s="48">
        <f>Users!H9*Params!$B$2</f>
        <v>2948.4375</v>
      </c>
      <c r="I8" s="48">
        <f>Users!I9*Params!$B$2</f>
        <v>2836.71875</v>
      </c>
      <c r="J8" s="48">
        <f>Users!J9*Params!$B$2</f>
        <v>2742.96875</v>
      </c>
      <c r="K8" s="48">
        <f>Users!K9*Params!$B$2</f>
        <v>2623.4375</v>
      </c>
      <c r="L8" s="48">
        <f>Users!L9*Params!$B$2</f>
        <v>2546.875</v>
      </c>
      <c r="M8" s="48">
        <f>Users!M9*Params!$B$2</f>
        <v>2491.40625</v>
      </c>
      <c r="N8" s="48">
        <f>Users!N9*Params!$B$2</f>
        <v>2375</v>
      </c>
      <c r="O8" s="48">
        <f>Users!O9*Params!$B$2</f>
        <v>2295.3125</v>
      </c>
      <c r="P8" s="48">
        <f>Users!P9*Params!$B$2</f>
        <v>2223.4375</v>
      </c>
      <c r="Q8" s="48">
        <f>Users!Q9*Params!$B$2</f>
        <v>2153.125</v>
      </c>
      <c r="R8" s="48">
        <f>Users!R9*Params!$B$2</f>
        <v>2079.6875</v>
      </c>
      <c r="S8" s="48">
        <f>Users!S9*Params!$B$2</f>
        <v>2014.84375</v>
      </c>
      <c r="T8" s="48">
        <f>Users!T9*Params!$B$2</f>
        <v>1953.90625</v>
      </c>
      <c r="U8" s="48">
        <f>Users!U9*Params!$B$2</f>
        <v>1894.53125</v>
      </c>
      <c r="V8" s="48">
        <f>Users!V9*Params!$B$2</f>
        <v>1838.28125</v>
      </c>
      <c r="W8" s="48">
        <f>Users!W9*Params!$B$2</f>
        <v>1785.15625</v>
      </c>
      <c r="X8" s="48">
        <f>Users!X9*Params!$B$2</f>
        <v>1734.375</v>
      </c>
      <c r="Y8" s="48">
        <f>Users!Y9*Params!$B$2</f>
        <v>1685.9375</v>
      </c>
      <c r="Z8" s="48">
        <f>Users!Z9*Params!$B$2</f>
        <v>1639.84375</v>
      </c>
      <c r="AA8" s="48">
        <f>Users!AA9*Params!$B$2</f>
        <v>1596.09375</v>
      </c>
      <c r="AB8" s="48">
        <f>Users!AB9*Params!$B$2</f>
        <v>1553.90625</v>
      </c>
      <c r="AC8" s="48">
        <f>Users!AC9*Params!$B$2</f>
        <v>1514.0625</v>
      </c>
      <c r="AD8" s="48">
        <f>Users!AD9*Params!$B$2</f>
        <v>1475.78125</v>
      </c>
      <c r="AE8" s="48">
        <f>Users!AE9*Params!$B$2</f>
        <v>1439.0625</v>
      </c>
      <c r="AF8" s="48">
        <f>Users!AF9*Params!$B$2</f>
        <v>1403.90625</v>
      </c>
      <c r="AG8" s="48">
        <f>Users!AG9*Params!$B$2</f>
        <v>1370.3125</v>
      </c>
      <c r="AH8" s="48">
        <f>Users!AH9*Params!$B$2</f>
        <v>1338.28125</v>
      </c>
      <c r="AI8" s="48">
        <f>Users!AI9*Params!$B$2</f>
        <v>1307.8125</v>
      </c>
      <c r="AJ8" s="48">
        <f>Users!AJ9*Params!$B$2</f>
        <v>1278.90625</v>
      </c>
      <c r="AK8" s="48">
        <f>Users!AK9*Params!$B$2</f>
        <v>1250.78125</v>
      </c>
      <c r="AL8" s="48">
        <f>Users!AL9*Params!$B$2</f>
        <v>1224.21875</v>
      </c>
      <c r="AM8" s="48">
        <f>Users!AM9*Params!$B$2</f>
        <v>1198.4375</v>
      </c>
      <c r="AN8" s="48">
        <f>Users!AN9*Params!$B$2</f>
        <v>1173.4375</v>
      </c>
      <c r="AO8" s="48">
        <f>Users!AO9*Params!$B$2</f>
        <v>1150</v>
      </c>
      <c r="AP8" s="48">
        <f>Users!AP9*Params!$B$2</f>
        <v>1127.34375</v>
      </c>
      <c r="AQ8" s="48">
        <f>Users!AQ9*Params!$B$2</f>
        <v>1105.46875</v>
      </c>
      <c r="AR8" s="48">
        <f>Users!AR9*Params!$B$2</f>
        <v>1084.375</v>
      </c>
      <c r="AS8" s="48">
        <f>Users!AS9*Params!$B$2</f>
        <v>1064.0625</v>
      </c>
      <c r="AT8" s="48">
        <f>Users!AT9*Params!$B$2</f>
        <v>1044.53125</v>
      </c>
      <c r="AU8" s="48">
        <f>Users!AU9*Params!$B$2</f>
        <v>1025.78125</v>
      </c>
      <c r="AV8" s="48">
        <f>Users!AV9*Params!$B$2</f>
        <v>1007.8125</v>
      </c>
      <c r="AW8" s="48">
        <f>Users!AW9*Params!$B$2</f>
        <v>990.625</v>
      </c>
      <c r="AX8" s="48">
        <f>Users!AX9*Params!$B$2</f>
        <v>973.4375</v>
      </c>
      <c r="AY8" s="48">
        <f>Users!AY9*Params!$B$2</f>
        <v>957.03125</v>
      </c>
      <c r="AZ8" s="48">
        <f>Users!AZ9*Params!$B$2</f>
        <v>941.40625</v>
      </c>
      <c r="BA8" s="48">
        <f>Users!BA9*Params!$B$2</f>
        <v>926.5625</v>
      </c>
      <c r="BB8" s="48">
        <f>Users!BB9*Params!$B$2</f>
        <v>911.71875</v>
      </c>
      <c r="BC8" s="48">
        <f>Users!BC9*Params!$B$2</f>
        <v>897.65625</v>
      </c>
      <c r="BD8" s="48">
        <f>Users!BD9*Params!$B$2</f>
        <v>884.375</v>
      </c>
      <c r="BE8" s="48">
        <f>Users!BE9*Params!$B$2</f>
        <v>871.09375</v>
      </c>
      <c r="BF8" s="48">
        <f>Users!BF9*Params!$B$2</f>
        <v>858.59375</v>
      </c>
      <c r="BG8" s="48">
        <f>Users!BG9*Params!$B$2</f>
        <v>846.09375</v>
      </c>
      <c r="BH8" s="48">
        <f>Users!BH9*Params!$B$2</f>
        <v>834.375</v>
      </c>
      <c r="BI8" s="48">
        <f>Users!BI9*Params!$B$2</f>
        <v>822.65625</v>
      </c>
      <c r="BJ8" s="48">
        <f>Users!BJ9*Params!$B$2</f>
        <v>811.71875</v>
      </c>
      <c r="BK8" s="48">
        <f>Users!BK9*Params!$B$2</f>
        <v>800.78125</v>
      </c>
      <c r="BL8" s="48">
        <f>Users!BL9*Params!$B$2</f>
        <v>790.625</v>
      </c>
      <c r="BM8" s="48">
        <f>Users!BM9*Params!$B$2</f>
        <v>780.46875</v>
      </c>
      <c r="BN8" s="48">
        <f>Users!BN9*Params!$B$2</f>
        <v>771.09375</v>
      </c>
      <c r="BO8" s="48">
        <f>Users!BO9*Params!$B$2</f>
        <v>761.71875</v>
      </c>
      <c r="BP8" s="48">
        <f>Users!BP9*Params!$B$2</f>
        <v>752.34375</v>
      </c>
      <c r="BQ8" s="48">
        <f>Users!BQ9*Params!$B$2</f>
        <v>743.75</v>
      </c>
      <c r="BR8" s="48">
        <f>Users!BR9*Params!$B$2</f>
        <v>735.15625</v>
      </c>
      <c r="BS8" s="48">
        <f>Users!BS9*Params!$B$2</f>
        <v>726.5625</v>
      </c>
      <c r="BT8" s="48">
        <f>Users!BT9*Params!$B$2</f>
        <v>718.75</v>
      </c>
      <c r="BU8" s="48">
        <f>Users!BU9*Params!$B$2</f>
        <v>710.9375</v>
      </c>
      <c r="BV8" s="48">
        <f>Users!BV9*Params!$B$2</f>
        <v>703.125</v>
      </c>
      <c r="BW8" s="48">
        <f>Users!BW9*Params!$B$2</f>
        <v>696.09375</v>
      </c>
      <c r="BX8" s="48">
        <f>Users!BX9*Params!$B$2</f>
        <v>689.0625</v>
      </c>
      <c r="BY8" s="48">
        <f>Users!BY9*Params!$B$2</f>
        <v>682.03125</v>
      </c>
      <c r="BZ8" s="48">
        <f>Users!BZ9*Params!$B$2</f>
        <v>675</v>
      </c>
      <c r="CA8" s="48">
        <f>Users!CA9*Params!$B$2</f>
        <v>668.75</v>
      </c>
      <c r="CB8" s="48">
        <f>Users!CB9*Params!$B$2</f>
        <v>662.5</v>
      </c>
      <c r="CC8" s="48">
        <f>Users!CC9*Params!$B$2</f>
        <v>656.25</v>
      </c>
      <c r="CD8" s="48">
        <f>Users!CD9*Params!$B$2</f>
        <v>650</v>
      </c>
      <c r="CE8" s="48">
        <f>Users!CE9*Params!$B$2</f>
        <v>643.75</v>
      </c>
      <c r="CF8" s="48">
        <f>Users!CF9*Params!$B$2</f>
        <v>638.28125</v>
      </c>
      <c r="CG8" s="48">
        <f>Users!CG9*Params!$B$2</f>
        <v>632.8125</v>
      </c>
      <c r="CH8" s="48">
        <f>Users!CH9*Params!$B$2</f>
        <v>627.34375</v>
      </c>
      <c r="CI8" s="48">
        <f>Users!CI9*Params!$B$2</f>
        <v>621.875</v>
      </c>
      <c r="CJ8" s="48">
        <f>Users!CJ9*Params!$B$2</f>
        <v>616.40625</v>
      </c>
      <c r="CK8" s="48">
        <f>Users!CK9*Params!$B$2</f>
        <v>611.71875</v>
      </c>
      <c r="CL8" s="48">
        <f>Users!CL9*Params!$B$2</f>
        <v>607.03125</v>
      </c>
      <c r="CM8" s="48">
        <f>Users!CM9*Params!$B$2</f>
        <v>602.34375</v>
      </c>
      <c r="CN8" s="48">
        <f>Users!CN9*Params!$B$2</f>
        <v>597.65625</v>
      </c>
      <c r="CO8" s="48">
        <f>Users!CO9*Params!$B$2</f>
        <v>592.96875</v>
      </c>
      <c r="CP8" s="48">
        <f>Users!CP9*Params!$B$2</f>
        <v>588.28125</v>
      </c>
      <c r="CQ8" s="48">
        <f>Users!CQ9*Params!$B$2</f>
        <v>584.375</v>
      </c>
      <c r="CR8" s="48">
        <f>Users!CR9*Params!$B$2</f>
        <v>580.46875</v>
      </c>
      <c r="CS8" s="48">
        <f>Users!CS9*Params!$B$2</f>
        <v>576.5625</v>
      </c>
      <c r="CT8" s="48">
        <f>Users!CT9*Params!$B$2</f>
        <v>572.65625</v>
      </c>
      <c r="CU8" s="48">
        <f>Users!CU9*Params!$B$2</f>
        <v>568.75</v>
      </c>
      <c r="CV8" s="48">
        <f>Users!CV9*Params!$B$2</f>
        <v>564.84375</v>
      </c>
      <c r="CW8" s="48">
        <f>Users!CW9*Params!$B$2</f>
        <v>560.9375</v>
      </c>
    </row>
    <row r="9">
      <c r="A9" s="4">
        <v>7.0</v>
      </c>
      <c r="B9" s="48">
        <f>Users!B10*Params!$B$2</f>
        <v>0</v>
      </c>
      <c r="C9" s="48">
        <f>Users!C10*Params!$B$2</f>
        <v>0</v>
      </c>
      <c r="D9" s="48">
        <f>Users!D10*Params!$B$2</f>
        <v>0</v>
      </c>
      <c r="E9" s="48">
        <f>Users!E10*Params!$B$2</f>
        <v>0</v>
      </c>
      <c r="F9" s="48">
        <f>Users!F10*Params!$B$2</f>
        <v>0</v>
      </c>
      <c r="G9" s="48">
        <f>Users!G10*Params!$B$2</f>
        <v>0</v>
      </c>
      <c r="H9" s="48">
        <f>Users!H10*Params!$B$2</f>
        <v>3071.09375</v>
      </c>
      <c r="I9" s="48">
        <f>Users!I10*Params!$B$2</f>
        <v>2912.5</v>
      </c>
      <c r="J9" s="48">
        <f>Users!J10*Params!$B$2</f>
        <v>2730.46875</v>
      </c>
      <c r="K9" s="48">
        <f>Users!K10*Params!$B$2</f>
        <v>2653.90625</v>
      </c>
      <c r="L9" s="48">
        <f>Users!L10*Params!$B$2</f>
        <v>2615.625</v>
      </c>
      <c r="M9" s="48">
        <f>Users!M10*Params!$B$2</f>
        <v>2581.25</v>
      </c>
      <c r="N9" s="48">
        <f>Users!N10*Params!$B$2</f>
        <v>2542.1875</v>
      </c>
      <c r="O9" s="48">
        <f>Users!O10*Params!$B$2</f>
        <v>2542.1875</v>
      </c>
      <c r="P9" s="48">
        <f>Users!P10*Params!$B$2</f>
        <v>2516.40625</v>
      </c>
      <c r="Q9" s="48">
        <f>Users!Q10*Params!$B$2</f>
        <v>2492.96875</v>
      </c>
      <c r="R9" s="48">
        <f>Users!R10*Params!$B$2</f>
        <v>2472.65625</v>
      </c>
      <c r="S9" s="48">
        <f>Users!S10*Params!$B$2</f>
        <v>2456.25</v>
      </c>
      <c r="T9" s="48">
        <f>Users!T10*Params!$B$2</f>
        <v>2435.9375</v>
      </c>
      <c r="U9" s="48">
        <f>Users!U10*Params!$B$2</f>
        <v>2417.1875</v>
      </c>
      <c r="V9" s="48">
        <f>Users!V10*Params!$B$2</f>
        <v>2400</v>
      </c>
      <c r="W9" s="48">
        <f>Users!W10*Params!$B$2</f>
        <v>2382.8125</v>
      </c>
      <c r="X9" s="48">
        <f>Users!X10*Params!$B$2</f>
        <v>2365.625</v>
      </c>
      <c r="Y9" s="48">
        <f>Users!Y10*Params!$B$2</f>
        <v>2349.21875</v>
      </c>
      <c r="Z9" s="48">
        <f>Users!Z10*Params!$B$2</f>
        <v>2333.59375</v>
      </c>
      <c r="AA9" s="48">
        <f>Users!AA10*Params!$B$2</f>
        <v>2317.96875</v>
      </c>
      <c r="AB9" s="48">
        <f>Users!AB10*Params!$B$2</f>
        <v>2303.125</v>
      </c>
      <c r="AC9" s="48">
        <f>Users!AC10*Params!$B$2</f>
        <v>2288.28125</v>
      </c>
      <c r="AD9" s="48">
        <f>Users!AD10*Params!$B$2</f>
        <v>2274.21875</v>
      </c>
      <c r="AE9" s="48">
        <f>Users!AE10*Params!$B$2</f>
        <v>2260.15625</v>
      </c>
      <c r="AF9" s="48">
        <f>Users!AF10*Params!$B$2</f>
        <v>2246.875</v>
      </c>
      <c r="AG9" s="48">
        <f>Users!AG10*Params!$B$2</f>
        <v>2233.59375</v>
      </c>
      <c r="AH9" s="48">
        <f>Users!AH10*Params!$B$2</f>
        <v>2220.3125</v>
      </c>
      <c r="AI9" s="48">
        <f>Users!AI10*Params!$B$2</f>
        <v>2207.8125</v>
      </c>
      <c r="AJ9" s="48">
        <f>Users!AJ10*Params!$B$2</f>
        <v>2195.3125</v>
      </c>
      <c r="AK9" s="48">
        <f>Users!AK10*Params!$B$2</f>
        <v>2183.59375</v>
      </c>
      <c r="AL9" s="48">
        <f>Users!AL10*Params!$B$2</f>
        <v>2171.875</v>
      </c>
      <c r="AM9" s="48">
        <f>Users!AM10*Params!$B$2</f>
        <v>2160.15625</v>
      </c>
      <c r="AN9" s="48">
        <f>Users!AN10*Params!$B$2</f>
        <v>2149.21875</v>
      </c>
      <c r="AO9" s="48">
        <f>Users!AO10*Params!$B$2</f>
        <v>2138.28125</v>
      </c>
      <c r="AP9" s="48">
        <f>Users!AP10*Params!$B$2</f>
        <v>2127.34375</v>
      </c>
      <c r="AQ9" s="48">
        <f>Users!AQ10*Params!$B$2</f>
        <v>2117.1875</v>
      </c>
      <c r="AR9" s="48">
        <f>Users!AR10*Params!$B$2</f>
        <v>2107.03125</v>
      </c>
      <c r="AS9" s="48">
        <f>Users!AS10*Params!$B$2</f>
        <v>2096.875</v>
      </c>
      <c r="AT9" s="48">
        <f>Users!AT10*Params!$B$2</f>
        <v>2087.5</v>
      </c>
      <c r="AU9" s="48">
        <f>Users!AU10*Params!$B$2</f>
        <v>2078.125</v>
      </c>
      <c r="AV9" s="48">
        <f>Users!AV10*Params!$B$2</f>
        <v>2068.75</v>
      </c>
      <c r="AW9" s="48">
        <f>Users!AW10*Params!$B$2</f>
        <v>2060.15625</v>
      </c>
      <c r="AX9" s="48">
        <f>Users!AX10*Params!$B$2</f>
        <v>2051.5625</v>
      </c>
      <c r="AY9" s="48">
        <f>Users!AY10*Params!$B$2</f>
        <v>2042.96875</v>
      </c>
      <c r="AZ9" s="48">
        <f>Users!AZ10*Params!$B$2</f>
        <v>2034.375</v>
      </c>
      <c r="BA9" s="48">
        <f>Users!BA10*Params!$B$2</f>
        <v>2026.5625</v>
      </c>
      <c r="BB9" s="48">
        <f>Users!BB10*Params!$B$2</f>
        <v>2018.75</v>
      </c>
      <c r="BC9" s="48">
        <f>Users!BC10*Params!$B$2</f>
        <v>2010.9375</v>
      </c>
      <c r="BD9" s="48">
        <f>Users!BD10*Params!$B$2</f>
        <v>2003.125</v>
      </c>
      <c r="BE9" s="48">
        <f>Users!BE10*Params!$B$2</f>
        <v>1996.09375</v>
      </c>
      <c r="BF9" s="48">
        <f>Users!BF10*Params!$B$2</f>
        <v>1989.0625</v>
      </c>
      <c r="BG9" s="48">
        <f>Users!BG10*Params!$B$2</f>
        <v>1982.03125</v>
      </c>
      <c r="BH9" s="48">
        <f>Users!BH10*Params!$B$2</f>
        <v>1975</v>
      </c>
      <c r="BI9" s="48">
        <f>Users!BI10*Params!$B$2</f>
        <v>1967.96875</v>
      </c>
      <c r="BJ9" s="48">
        <f>Users!BJ10*Params!$B$2</f>
        <v>1961.71875</v>
      </c>
      <c r="BK9" s="48">
        <f>Users!BK10*Params!$B$2</f>
        <v>1955.46875</v>
      </c>
      <c r="BL9" s="48">
        <f>Users!BL10*Params!$B$2</f>
        <v>1949.21875</v>
      </c>
      <c r="BM9" s="48">
        <f>Users!BM10*Params!$B$2</f>
        <v>1942.96875</v>
      </c>
      <c r="BN9" s="48">
        <f>Users!BN10*Params!$B$2</f>
        <v>1936.71875</v>
      </c>
      <c r="BO9" s="48">
        <f>Users!BO10*Params!$B$2</f>
        <v>1930.46875</v>
      </c>
      <c r="BP9" s="48">
        <f>Users!BP10*Params!$B$2</f>
        <v>1925</v>
      </c>
      <c r="BQ9" s="48">
        <f>Users!BQ10*Params!$B$2</f>
        <v>1919.53125</v>
      </c>
      <c r="BR9" s="48">
        <f>Users!BR10*Params!$B$2</f>
        <v>1914.0625</v>
      </c>
      <c r="BS9" s="48">
        <f>Users!BS10*Params!$B$2</f>
        <v>1908.59375</v>
      </c>
      <c r="BT9" s="48">
        <f>Users!BT10*Params!$B$2</f>
        <v>1903.125</v>
      </c>
      <c r="BU9" s="48">
        <f>Users!BU10*Params!$B$2</f>
        <v>1897.65625</v>
      </c>
      <c r="BV9" s="48">
        <f>Users!BV10*Params!$B$2</f>
        <v>1892.1875</v>
      </c>
      <c r="BW9" s="48">
        <f>Users!BW10*Params!$B$2</f>
        <v>1887.5</v>
      </c>
      <c r="BX9" s="48">
        <f>Users!BX10*Params!$B$2</f>
        <v>1882.8125</v>
      </c>
      <c r="BY9" s="48">
        <f>Users!BY10*Params!$B$2</f>
        <v>1878.125</v>
      </c>
      <c r="BZ9" s="48">
        <f>Users!BZ10*Params!$B$2</f>
        <v>1873.4375</v>
      </c>
      <c r="CA9" s="48">
        <f>Users!CA10*Params!$B$2</f>
        <v>1868.75</v>
      </c>
      <c r="CB9" s="48">
        <f>Users!CB10*Params!$B$2</f>
        <v>1864.0625</v>
      </c>
      <c r="CC9" s="48">
        <f>Users!CC10*Params!$B$2</f>
        <v>1859.375</v>
      </c>
      <c r="CD9" s="48">
        <f>Users!CD10*Params!$B$2</f>
        <v>1854.6875</v>
      </c>
      <c r="CE9" s="48">
        <f>Users!CE10*Params!$B$2</f>
        <v>1850.78125</v>
      </c>
      <c r="CF9" s="48">
        <f>Users!CF10*Params!$B$2</f>
        <v>1846.875</v>
      </c>
      <c r="CG9" s="48">
        <f>Users!CG10*Params!$B$2</f>
        <v>1842.96875</v>
      </c>
      <c r="CH9" s="48">
        <f>Users!CH10*Params!$B$2</f>
        <v>1839.0625</v>
      </c>
      <c r="CI9" s="48">
        <f>Users!CI10*Params!$B$2</f>
        <v>1835.15625</v>
      </c>
      <c r="CJ9" s="48">
        <f>Users!CJ10*Params!$B$2</f>
        <v>1831.25</v>
      </c>
      <c r="CK9" s="48">
        <f>Users!CK10*Params!$B$2</f>
        <v>1827.34375</v>
      </c>
      <c r="CL9" s="48">
        <f>Users!CL10*Params!$B$2</f>
        <v>1823.4375</v>
      </c>
      <c r="CM9" s="48">
        <f>Users!CM10*Params!$B$2</f>
        <v>1819.53125</v>
      </c>
      <c r="CN9" s="48">
        <f>Users!CN10*Params!$B$2</f>
        <v>1815.625</v>
      </c>
      <c r="CO9" s="48">
        <f>Users!CO10*Params!$B$2</f>
        <v>1812.5</v>
      </c>
      <c r="CP9" s="48">
        <f>Users!CP10*Params!$B$2</f>
        <v>1809.375</v>
      </c>
      <c r="CQ9" s="48">
        <f>Users!CQ10*Params!$B$2</f>
        <v>1806.25</v>
      </c>
      <c r="CR9" s="48">
        <f>Users!CR10*Params!$B$2</f>
        <v>1803.125</v>
      </c>
      <c r="CS9" s="48">
        <f>Users!CS10*Params!$B$2</f>
        <v>1800</v>
      </c>
      <c r="CT9" s="48">
        <f>Users!CT10*Params!$B$2</f>
        <v>1796.875</v>
      </c>
      <c r="CU9" s="48">
        <f>Users!CU10*Params!$B$2</f>
        <v>1793.75</v>
      </c>
      <c r="CV9" s="48">
        <f>Users!CV10*Params!$B$2</f>
        <v>1790.625</v>
      </c>
      <c r="CW9" s="48">
        <f>Users!CW10*Params!$B$2</f>
        <v>1787.5</v>
      </c>
    </row>
    <row r="10">
      <c r="A10" s="4">
        <v>8.0</v>
      </c>
      <c r="B10" s="48">
        <f>Users!B11*Params!$B$2</f>
        <v>0</v>
      </c>
      <c r="C10" s="48">
        <f>Users!C11*Params!$B$2</f>
        <v>0</v>
      </c>
      <c r="D10" s="48">
        <f>Users!D11*Params!$B$2</f>
        <v>0</v>
      </c>
      <c r="E10" s="48">
        <f>Users!E11*Params!$B$2</f>
        <v>0</v>
      </c>
      <c r="F10" s="48">
        <f>Users!F11*Params!$B$2</f>
        <v>0</v>
      </c>
      <c r="G10" s="48">
        <f>Users!G11*Params!$B$2</f>
        <v>0</v>
      </c>
      <c r="H10" s="48">
        <f>Users!H11*Params!$B$2</f>
        <v>0</v>
      </c>
      <c r="I10" s="48">
        <f>Users!I11*Params!$B$2</f>
        <v>3052.34375</v>
      </c>
      <c r="J10" s="48">
        <f>Users!J11*Params!$B$2</f>
        <v>2970.3125</v>
      </c>
      <c r="K10" s="48">
        <f>Users!K11*Params!$B$2</f>
        <v>2896.875</v>
      </c>
      <c r="L10" s="48">
        <f>Users!L11*Params!$B$2</f>
        <v>2755.46875</v>
      </c>
      <c r="M10" s="48">
        <f>Users!M11*Params!$B$2</f>
        <v>2719.53125</v>
      </c>
      <c r="N10" s="48">
        <f>Users!N11*Params!$B$2</f>
        <v>2660.15625</v>
      </c>
      <c r="O10" s="48">
        <f>Users!O11*Params!$B$2</f>
        <v>2554.6875</v>
      </c>
      <c r="P10" s="48">
        <f>Users!P11*Params!$B$2</f>
        <v>2519.53125</v>
      </c>
      <c r="Q10" s="48">
        <f>Users!Q11*Params!$B$2</f>
        <v>2466.40625</v>
      </c>
      <c r="R10" s="48">
        <f>Users!R11*Params!$B$2</f>
        <v>2410.15625</v>
      </c>
      <c r="S10" s="48">
        <f>Users!S11*Params!$B$2</f>
        <v>2354.6875</v>
      </c>
      <c r="T10" s="48">
        <f>Users!T11*Params!$B$2</f>
        <v>2309.375</v>
      </c>
      <c r="U10" s="48">
        <f>Users!U11*Params!$B$2</f>
        <v>2261.71875</v>
      </c>
      <c r="V10" s="48">
        <f>Users!V11*Params!$B$2</f>
        <v>2215.625</v>
      </c>
      <c r="W10" s="48">
        <f>Users!W11*Params!$B$2</f>
        <v>2171.875</v>
      </c>
      <c r="X10" s="48">
        <f>Users!X11*Params!$B$2</f>
        <v>2130.46875</v>
      </c>
      <c r="Y10" s="48">
        <f>Users!Y11*Params!$B$2</f>
        <v>2089.84375</v>
      </c>
      <c r="Z10" s="48">
        <f>Users!Z11*Params!$B$2</f>
        <v>2050.78125</v>
      </c>
      <c r="AA10" s="48">
        <f>Users!AA11*Params!$B$2</f>
        <v>2013.28125</v>
      </c>
      <c r="AB10" s="48">
        <f>Users!AB11*Params!$B$2</f>
        <v>1977.34375</v>
      </c>
      <c r="AC10" s="48">
        <f>Users!AC11*Params!$B$2</f>
        <v>1942.96875</v>
      </c>
      <c r="AD10" s="48">
        <f>Users!AD11*Params!$B$2</f>
        <v>1909.375</v>
      </c>
      <c r="AE10" s="48">
        <f>Users!AE11*Params!$B$2</f>
        <v>1877.34375</v>
      </c>
      <c r="AF10" s="48">
        <f>Users!AF11*Params!$B$2</f>
        <v>1846.875</v>
      </c>
      <c r="AG10" s="48">
        <f>Users!AG11*Params!$B$2</f>
        <v>1817.1875</v>
      </c>
      <c r="AH10" s="48">
        <f>Users!AH11*Params!$B$2</f>
        <v>1788.28125</v>
      </c>
      <c r="AI10" s="48">
        <f>Users!AI11*Params!$B$2</f>
        <v>1760.9375</v>
      </c>
      <c r="AJ10" s="48">
        <f>Users!AJ11*Params!$B$2</f>
        <v>1734.375</v>
      </c>
      <c r="AK10" s="48">
        <f>Users!AK11*Params!$B$2</f>
        <v>1708.59375</v>
      </c>
      <c r="AL10" s="48">
        <f>Users!AL11*Params!$B$2</f>
        <v>1683.59375</v>
      </c>
      <c r="AM10" s="48">
        <f>Users!AM11*Params!$B$2</f>
        <v>1659.375</v>
      </c>
      <c r="AN10" s="48">
        <f>Users!AN11*Params!$B$2</f>
        <v>1635.9375</v>
      </c>
      <c r="AO10" s="48">
        <f>Users!AO11*Params!$B$2</f>
        <v>1613.28125</v>
      </c>
      <c r="AP10" s="48">
        <f>Users!AP11*Params!$B$2</f>
        <v>1591.40625</v>
      </c>
      <c r="AQ10" s="48">
        <f>Users!AQ11*Params!$B$2</f>
        <v>1570.3125</v>
      </c>
      <c r="AR10" s="48">
        <f>Users!AR11*Params!$B$2</f>
        <v>1550</v>
      </c>
      <c r="AS10" s="48">
        <f>Users!AS11*Params!$B$2</f>
        <v>1530.46875</v>
      </c>
      <c r="AT10" s="48">
        <f>Users!AT11*Params!$B$2</f>
        <v>1511.71875</v>
      </c>
      <c r="AU10" s="48">
        <f>Users!AU11*Params!$B$2</f>
        <v>1492.96875</v>
      </c>
      <c r="AV10" s="48">
        <f>Users!AV11*Params!$B$2</f>
        <v>1475</v>
      </c>
      <c r="AW10" s="48">
        <f>Users!AW11*Params!$B$2</f>
        <v>1457.8125</v>
      </c>
      <c r="AX10" s="48">
        <f>Users!AX11*Params!$B$2</f>
        <v>1441.40625</v>
      </c>
      <c r="AY10" s="48">
        <f>Users!AY11*Params!$B$2</f>
        <v>1425</v>
      </c>
      <c r="AZ10" s="48">
        <f>Users!AZ11*Params!$B$2</f>
        <v>1409.375</v>
      </c>
      <c r="BA10" s="48">
        <f>Users!BA11*Params!$B$2</f>
        <v>1393.75</v>
      </c>
      <c r="BB10" s="48">
        <f>Users!BB11*Params!$B$2</f>
        <v>1378.90625</v>
      </c>
      <c r="BC10" s="48">
        <f>Users!BC11*Params!$B$2</f>
        <v>1364.84375</v>
      </c>
      <c r="BD10" s="48">
        <f>Users!BD11*Params!$B$2</f>
        <v>1350.78125</v>
      </c>
      <c r="BE10" s="48">
        <f>Users!BE11*Params!$B$2</f>
        <v>1337.5</v>
      </c>
      <c r="BF10" s="48">
        <f>Users!BF11*Params!$B$2</f>
        <v>1324.21875</v>
      </c>
      <c r="BG10" s="48">
        <f>Users!BG11*Params!$B$2</f>
        <v>1311.71875</v>
      </c>
      <c r="BH10" s="48">
        <f>Users!BH11*Params!$B$2</f>
        <v>1299.21875</v>
      </c>
      <c r="BI10" s="48">
        <f>Users!BI11*Params!$B$2</f>
        <v>1287.5</v>
      </c>
      <c r="BJ10" s="48">
        <f>Users!BJ11*Params!$B$2</f>
        <v>1275.78125</v>
      </c>
      <c r="BK10" s="48">
        <f>Users!BK11*Params!$B$2</f>
        <v>1264.0625</v>
      </c>
      <c r="BL10" s="48">
        <f>Users!BL11*Params!$B$2</f>
        <v>1253.125</v>
      </c>
      <c r="BM10" s="48">
        <f>Users!BM11*Params!$B$2</f>
        <v>1242.1875</v>
      </c>
      <c r="BN10" s="48">
        <f>Users!BN11*Params!$B$2</f>
        <v>1232.03125</v>
      </c>
      <c r="BO10" s="48">
        <f>Users!BO11*Params!$B$2</f>
        <v>1221.875</v>
      </c>
      <c r="BP10" s="48">
        <f>Users!BP11*Params!$B$2</f>
        <v>1211.71875</v>
      </c>
      <c r="BQ10" s="48">
        <f>Users!BQ11*Params!$B$2</f>
        <v>1202.34375</v>
      </c>
      <c r="BR10" s="48">
        <f>Users!BR11*Params!$B$2</f>
        <v>1192.96875</v>
      </c>
      <c r="BS10" s="48">
        <f>Users!BS11*Params!$B$2</f>
        <v>1183.59375</v>
      </c>
      <c r="BT10" s="48">
        <f>Users!BT11*Params!$B$2</f>
        <v>1175</v>
      </c>
      <c r="BU10" s="48">
        <f>Users!BU11*Params!$B$2</f>
        <v>1166.40625</v>
      </c>
      <c r="BV10" s="48">
        <f>Users!BV11*Params!$B$2</f>
        <v>1157.8125</v>
      </c>
      <c r="BW10" s="48">
        <f>Users!BW11*Params!$B$2</f>
        <v>1150</v>
      </c>
      <c r="BX10" s="48">
        <f>Users!BX11*Params!$B$2</f>
        <v>1142.1875</v>
      </c>
      <c r="BY10" s="48">
        <f>Users!BY11*Params!$B$2</f>
        <v>1134.375</v>
      </c>
      <c r="BZ10" s="48">
        <f>Users!BZ11*Params!$B$2</f>
        <v>1126.5625</v>
      </c>
      <c r="CA10" s="48">
        <f>Users!CA11*Params!$B$2</f>
        <v>1119.53125</v>
      </c>
      <c r="CB10" s="48">
        <f>Users!CB11*Params!$B$2</f>
        <v>1112.5</v>
      </c>
      <c r="CC10" s="48">
        <f>Users!CC11*Params!$B$2</f>
        <v>1105.46875</v>
      </c>
      <c r="CD10" s="48">
        <f>Users!CD11*Params!$B$2</f>
        <v>1098.4375</v>
      </c>
      <c r="CE10" s="48">
        <f>Users!CE11*Params!$B$2</f>
        <v>1091.40625</v>
      </c>
      <c r="CF10" s="48">
        <f>Users!CF11*Params!$B$2</f>
        <v>1085.15625</v>
      </c>
      <c r="CG10" s="48">
        <f>Users!CG11*Params!$B$2</f>
        <v>1078.90625</v>
      </c>
      <c r="CH10" s="48">
        <f>Users!CH11*Params!$B$2</f>
        <v>1072.65625</v>
      </c>
      <c r="CI10" s="48">
        <f>Users!CI11*Params!$B$2</f>
        <v>1066.40625</v>
      </c>
      <c r="CJ10" s="48">
        <f>Users!CJ11*Params!$B$2</f>
        <v>1060.15625</v>
      </c>
      <c r="CK10" s="48">
        <f>Users!CK11*Params!$B$2</f>
        <v>1054.6875</v>
      </c>
      <c r="CL10" s="48">
        <f>Users!CL11*Params!$B$2</f>
        <v>1049.21875</v>
      </c>
      <c r="CM10" s="48">
        <f>Users!CM11*Params!$B$2</f>
        <v>1043.75</v>
      </c>
      <c r="CN10" s="48">
        <f>Users!CN11*Params!$B$2</f>
        <v>1038.28125</v>
      </c>
      <c r="CO10" s="48">
        <f>Users!CO11*Params!$B$2</f>
        <v>1032.8125</v>
      </c>
      <c r="CP10" s="48">
        <f>Users!CP11*Params!$B$2</f>
        <v>1027.34375</v>
      </c>
      <c r="CQ10" s="48">
        <f>Users!CQ11*Params!$B$2</f>
        <v>1022.65625</v>
      </c>
      <c r="CR10" s="48">
        <f>Users!CR11*Params!$B$2</f>
        <v>1017.96875</v>
      </c>
      <c r="CS10" s="48">
        <f>Users!CS11*Params!$B$2</f>
        <v>1013.28125</v>
      </c>
      <c r="CT10" s="48">
        <f>Users!CT11*Params!$B$2</f>
        <v>1008.59375</v>
      </c>
      <c r="CU10" s="48">
        <f>Users!CU11*Params!$B$2</f>
        <v>1003.90625</v>
      </c>
      <c r="CV10" s="48">
        <f>Users!CV11*Params!$B$2</f>
        <v>999.21875</v>
      </c>
      <c r="CW10" s="48">
        <f>Users!CW11*Params!$B$2</f>
        <v>994.53125</v>
      </c>
    </row>
    <row r="11">
      <c r="A11" s="4">
        <v>9.0</v>
      </c>
      <c r="B11" s="48">
        <f>Users!B12*Params!$B$2</f>
        <v>0</v>
      </c>
      <c r="C11" s="48">
        <f>Users!C12*Params!$B$2</f>
        <v>0</v>
      </c>
      <c r="D11" s="48">
        <f>Users!D12*Params!$B$2</f>
        <v>0</v>
      </c>
      <c r="E11" s="48">
        <f>Users!E12*Params!$B$2</f>
        <v>0</v>
      </c>
      <c r="F11" s="48">
        <f>Users!F12*Params!$B$2</f>
        <v>0</v>
      </c>
      <c r="G11" s="48">
        <f>Users!G12*Params!$B$2</f>
        <v>0</v>
      </c>
      <c r="H11" s="48">
        <f>Users!H12*Params!$B$2</f>
        <v>0</v>
      </c>
      <c r="I11" s="48">
        <f>Users!I12*Params!$B$2</f>
        <v>0</v>
      </c>
      <c r="J11" s="48">
        <f>Users!J12*Params!$B$2</f>
        <v>3035.9375</v>
      </c>
      <c r="K11" s="48">
        <f>Users!K12*Params!$B$2</f>
        <v>2958.59375</v>
      </c>
      <c r="L11" s="48">
        <f>Users!L12*Params!$B$2</f>
        <v>2797.65625</v>
      </c>
      <c r="M11" s="48">
        <f>Users!M12*Params!$B$2</f>
        <v>2682.8125</v>
      </c>
      <c r="N11" s="48">
        <f>Users!N12*Params!$B$2</f>
        <v>2625</v>
      </c>
      <c r="O11" s="48">
        <f>Users!O12*Params!$B$2</f>
        <v>2489.0625</v>
      </c>
      <c r="P11" s="48">
        <f>Users!P12*Params!$B$2</f>
        <v>2378.125</v>
      </c>
      <c r="Q11" s="48">
        <f>Users!Q12*Params!$B$2</f>
        <v>2267.1875</v>
      </c>
      <c r="R11" s="48">
        <f>Users!R12*Params!$B$2</f>
        <v>2178.90625</v>
      </c>
      <c r="S11" s="48">
        <f>Users!S12*Params!$B$2</f>
        <v>2084.375</v>
      </c>
      <c r="T11" s="48">
        <f>Users!T12*Params!$B$2</f>
        <v>1998.4375</v>
      </c>
      <c r="U11" s="48">
        <f>Users!U12*Params!$B$2</f>
        <v>1917.96875</v>
      </c>
      <c r="V11" s="48">
        <f>Users!V12*Params!$B$2</f>
        <v>1842.96875</v>
      </c>
      <c r="W11" s="48">
        <f>Users!W12*Params!$B$2</f>
        <v>1771.09375</v>
      </c>
      <c r="X11" s="48">
        <f>Users!X12*Params!$B$2</f>
        <v>1703.90625</v>
      </c>
      <c r="Y11" s="48">
        <f>Users!Y12*Params!$B$2</f>
        <v>1640.625</v>
      </c>
      <c r="Z11" s="48">
        <f>Users!Z12*Params!$B$2</f>
        <v>1581.25</v>
      </c>
      <c r="AA11" s="48">
        <f>Users!AA12*Params!$B$2</f>
        <v>1525</v>
      </c>
      <c r="AB11" s="48">
        <f>Users!AB12*Params!$B$2</f>
        <v>1471.875</v>
      </c>
      <c r="AC11" s="48">
        <f>Users!AC12*Params!$B$2</f>
        <v>1421.09375</v>
      </c>
      <c r="AD11" s="48">
        <f>Users!AD12*Params!$B$2</f>
        <v>1373.4375</v>
      </c>
      <c r="AE11" s="48">
        <f>Users!AE12*Params!$B$2</f>
        <v>1328.125</v>
      </c>
      <c r="AF11" s="48">
        <f>Users!AF12*Params!$B$2</f>
        <v>1285.15625</v>
      </c>
      <c r="AG11" s="48">
        <f>Users!AG12*Params!$B$2</f>
        <v>1244.53125</v>
      </c>
      <c r="AH11" s="48">
        <f>Users!AH12*Params!$B$2</f>
        <v>1206.25</v>
      </c>
      <c r="AI11" s="48">
        <f>Users!AI12*Params!$B$2</f>
        <v>1169.53125</v>
      </c>
      <c r="AJ11" s="48">
        <f>Users!AJ12*Params!$B$2</f>
        <v>1134.375</v>
      </c>
      <c r="AK11" s="48">
        <f>Users!AK12*Params!$B$2</f>
        <v>1101.5625</v>
      </c>
      <c r="AL11" s="48">
        <f>Users!AL12*Params!$B$2</f>
        <v>1070.3125</v>
      </c>
      <c r="AM11" s="48">
        <f>Users!AM12*Params!$B$2</f>
        <v>1039.84375</v>
      </c>
      <c r="AN11" s="48">
        <f>Users!AN12*Params!$B$2</f>
        <v>1010.9375</v>
      </c>
      <c r="AO11" s="48">
        <f>Users!AO12*Params!$B$2</f>
        <v>983.59375</v>
      </c>
      <c r="AP11" s="48">
        <f>Users!AP12*Params!$B$2</f>
        <v>957.8125</v>
      </c>
      <c r="AQ11" s="48">
        <f>Users!AQ12*Params!$B$2</f>
        <v>932.8125</v>
      </c>
      <c r="AR11" s="48">
        <f>Users!AR12*Params!$B$2</f>
        <v>909.375</v>
      </c>
      <c r="AS11" s="48">
        <f>Users!AS12*Params!$B$2</f>
        <v>886.71875</v>
      </c>
      <c r="AT11" s="48">
        <f>Users!AT12*Params!$B$2</f>
        <v>864.84375</v>
      </c>
      <c r="AU11" s="48">
        <f>Users!AU12*Params!$B$2</f>
        <v>843.75</v>
      </c>
      <c r="AV11" s="48">
        <f>Users!AV12*Params!$B$2</f>
        <v>824.21875</v>
      </c>
      <c r="AW11" s="48">
        <f>Users!AW12*Params!$B$2</f>
        <v>805.46875</v>
      </c>
      <c r="AX11" s="48">
        <f>Users!AX12*Params!$B$2</f>
        <v>787.5</v>
      </c>
      <c r="AY11" s="48">
        <f>Users!AY12*Params!$B$2</f>
        <v>770.3125</v>
      </c>
      <c r="AZ11" s="48">
        <f>Users!AZ12*Params!$B$2</f>
        <v>753.90625</v>
      </c>
      <c r="BA11" s="48">
        <f>Users!BA12*Params!$B$2</f>
        <v>737.5</v>
      </c>
      <c r="BB11" s="48">
        <f>Users!BB12*Params!$B$2</f>
        <v>721.875</v>
      </c>
      <c r="BC11" s="48">
        <f>Users!BC12*Params!$B$2</f>
        <v>707.03125</v>
      </c>
      <c r="BD11" s="48">
        <f>Users!BD12*Params!$B$2</f>
        <v>692.96875</v>
      </c>
      <c r="BE11" s="48">
        <f>Users!BE12*Params!$B$2</f>
        <v>678.90625</v>
      </c>
      <c r="BF11" s="48">
        <f>Users!BF12*Params!$B$2</f>
        <v>665.625</v>
      </c>
      <c r="BG11" s="48">
        <f>Users!BG12*Params!$B$2</f>
        <v>653.125</v>
      </c>
      <c r="BH11" s="48">
        <f>Users!BH12*Params!$B$2</f>
        <v>640.625</v>
      </c>
      <c r="BI11" s="48">
        <f>Users!BI12*Params!$B$2</f>
        <v>628.90625</v>
      </c>
      <c r="BJ11" s="48">
        <f>Users!BJ12*Params!$B$2</f>
        <v>617.96875</v>
      </c>
      <c r="BK11" s="48">
        <f>Users!BK12*Params!$B$2</f>
        <v>607.03125</v>
      </c>
      <c r="BL11" s="48">
        <f>Users!BL12*Params!$B$2</f>
        <v>596.875</v>
      </c>
      <c r="BM11" s="48">
        <f>Users!BM12*Params!$B$2</f>
        <v>586.71875</v>
      </c>
      <c r="BN11" s="48">
        <f>Users!BN12*Params!$B$2</f>
        <v>576.5625</v>
      </c>
      <c r="BO11" s="48">
        <f>Users!BO12*Params!$B$2</f>
        <v>567.1875</v>
      </c>
      <c r="BP11" s="48">
        <f>Users!BP12*Params!$B$2</f>
        <v>557.8125</v>
      </c>
      <c r="BQ11" s="48">
        <f>Users!BQ12*Params!$B$2</f>
        <v>549.21875</v>
      </c>
      <c r="BR11" s="48">
        <f>Users!BR12*Params!$B$2</f>
        <v>540.625</v>
      </c>
      <c r="BS11" s="48">
        <f>Users!BS12*Params!$B$2</f>
        <v>532.8125</v>
      </c>
      <c r="BT11" s="48">
        <f>Users!BT12*Params!$B$2</f>
        <v>525</v>
      </c>
      <c r="BU11" s="48">
        <f>Users!BU12*Params!$B$2</f>
        <v>517.1875</v>
      </c>
      <c r="BV11" s="48">
        <f>Users!BV12*Params!$B$2</f>
        <v>510.15625</v>
      </c>
      <c r="BW11" s="48">
        <f>Users!BW12*Params!$B$2</f>
        <v>503.125</v>
      </c>
      <c r="BX11" s="48">
        <f>Users!BX12*Params!$B$2</f>
        <v>496.09375</v>
      </c>
      <c r="BY11" s="48">
        <f>Users!BY12*Params!$B$2</f>
        <v>489.0625</v>
      </c>
      <c r="BZ11" s="48">
        <f>Users!BZ12*Params!$B$2</f>
        <v>482.8125</v>
      </c>
      <c r="CA11" s="48">
        <f>Users!CA12*Params!$B$2</f>
        <v>476.5625</v>
      </c>
      <c r="CB11" s="48">
        <f>Users!CB12*Params!$B$2</f>
        <v>470.3125</v>
      </c>
      <c r="CC11" s="48">
        <f>Users!CC12*Params!$B$2</f>
        <v>464.0625</v>
      </c>
      <c r="CD11" s="48">
        <f>Users!CD12*Params!$B$2</f>
        <v>458.59375</v>
      </c>
      <c r="CE11" s="48">
        <f>Users!CE12*Params!$B$2</f>
        <v>453.125</v>
      </c>
      <c r="CF11" s="48">
        <f>Users!CF12*Params!$B$2</f>
        <v>447.65625</v>
      </c>
      <c r="CG11" s="48">
        <f>Users!CG12*Params!$B$2</f>
        <v>442.1875</v>
      </c>
      <c r="CH11" s="48">
        <f>Users!CH12*Params!$B$2</f>
        <v>436.71875</v>
      </c>
      <c r="CI11" s="48">
        <f>Users!CI12*Params!$B$2</f>
        <v>432.03125</v>
      </c>
      <c r="CJ11" s="48">
        <f>Users!CJ12*Params!$B$2</f>
        <v>427.34375</v>
      </c>
      <c r="CK11" s="48">
        <f>Users!CK12*Params!$B$2</f>
        <v>422.65625</v>
      </c>
      <c r="CL11" s="48">
        <f>Users!CL12*Params!$B$2</f>
        <v>417.96875</v>
      </c>
      <c r="CM11" s="48">
        <f>Users!CM12*Params!$B$2</f>
        <v>413.28125</v>
      </c>
      <c r="CN11" s="48">
        <f>Users!CN12*Params!$B$2</f>
        <v>409.375</v>
      </c>
      <c r="CO11" s="48">
        <f>Users!CO12*Params!$B$2</f>
        <v>405.46875</v>
      </c>
      <c r="CP11" s="48">
        <f>Users!CP12*Params!$B$2</f>
        <v>401.5625</v>
      </c>
      <c r="CQ11" s="48">
        <f>Users!CQ12*Params!$B$2</f>
        <v>397.65625</v>
      </c>
      <c r="CR11" s="48">
        <f>Users!CR12*Params!$B$2</f>
        <v>393.75</v>
      </c>
      <c r="CS11" s="48">
        <f>Users!CS12*Params!$B$2</f>
        <v>389.84375</v>
      </c>
      <c r="CT11" s="48">
        <f>Users!CT12*Params!$B$2</f>
        <v>385.9375</v>
      </c>
      <c r="CU11" s="48">
        <f>Users!CU12*Params!$B$2</f>
        <v>382.03125</v>
      </c>
      <c r="CV11" s="48">
        <f>Users!CV12*Params!$B$2</f>
        <v>378.90625</v>
      </c>
      <c r="CW11" s="48">
        <f>Users!CW12*Params!$B$2</f>
        <v>375.78125</v>
      </c>
    </row>
    <row r="12">
      <c r="A12" s="4">
        <v>10.0</v>
      </c>
      <c r="B12" s="48">
        <f>Users!B13*Params!$B$2</f>
        <v>0</v>
      </c>
      <c r="C12" s="48">
        <f>Users!C13*Params!$B$2</f>
        <v>0</v>
      </c>
      <c r="D12" s="48">
        <f>Users!D13*Params!$B$2</f>
        <v>0</v>
      </c>
      <c r="E12" s="48">
        <f>Users!E13*Params!$B$2</f>
        <v>0</v>
      </c>
      <c r="F12" s="48">
        <f>Users!F13*Params!$B$2</f>
        <v>0</v>
      </c>
      <c r="G12" s="48">
        <f>Users!G13*Params!$B$2</f>
        <v>0</v>
      </c>
      <c r="H12" s="48">
        <f>Users!H13*Params!$B$2</f>
        <v>0</v>
      </c>
      <c r="I12" s="48">
        <f>Users!I13*Params!$B$2</f>
        <v>0</v>
      </c>
      <c r="J12" s="48">
        <f>Users!J13*Params!$B$2</f>
        <v>0</v>
      </c>
      <c r="K12" s="48">
        <f>Users!K13*Params!$B$2</f>
        <v>3075</v>
      </c>
      <c r="L12" s="48">
        <f>Users!L13*Params!$B$2</f>
        <v>2956.25</v>
      </c>
      <c r="M12" s="48">
        <f>Users!M13*Params!$B$2</f>
        <v>2751.5625</v>
      </c>
      <c r="N12" s="48">
        <f>Users!N13*Params!$B$2</f>
        <v>2670.3125</v>
      </c>
      <c r="O12" s="48">
        <f>Users!O13*Params!$B$2</f>
        <v>2615.625</v>
      </c>
      <c r="P12" s="48">
        <f>Users!P13*Params!$B$2</f>
        <v>2588.28125</v>
      </c>
      <c r="Q12" s="48">
        <f>Users!Q13*Params!$B$2</f>
        <v>2532.03125</v>
      </c>
      <c r="R12" s="48">
        <f>Users!R13*Params!$B$2</f>
        <v>2532.03125</v>
      </c>
      <c r="S12" s="48">
        <f>Users!S13*Params!$B$2</f>
        <v>2500</v>
      </c>
      <c r="T12" s="48">
        <f>Users!T13*Params!$B$2</f>
        <v>2473.4375</v>
      </c>
      <c r="U12" s="48">
        <f>Users!U13*Params!$B$2</f>
        <v>2446.875</v>
      </c>
      <c r="V12" s="48">
        <f>Users!V13*Params!$B$2</f>
        <v>2427.34375</v>
      </c>
      <c r="W12" s="48">
        <f>Users!W13*Params!$B$2</f>
        <v>2403.125</v>
      </c>
      <c r="X12" s="48">
        <f>Users!X13*Params!$B$2</f>
        <v>2380.46875</v>
      </c>
      <c r="Y12" s="48">
        <f>Users!Y13*Params!$B$2</f>
        <v>2358.59375</v>
      </c>
      <c r="Z12" s="48">
        <f>Users!Z13*Params!$B$2</f>
        <v>2338.28125</v>
      </c>
      <c r="AA12" s="48">
        <f>Users!AA13*Params!$B$2</f>
        <v>2317.1875</v>
      </c>
      <c r="AB12" s="48">
        <f>Users!AB13*Params!$B$2</f>
        <v>2297.65625</v>
      </c>
      <c r="AC12" s="48">
        <f>Users!AC13*Params!$B$2</f>
        <v>2278.125</v>
      </c>
      <c r="AD12" s="48">
        <f>Users!AD13*Params!$B$2</f>
        <v>2259.375</v>
      </c>
      <c r="AE12" s="48">
        <f>Users!AE13*Params!$B$2</f>
        <v>2241.40625</v>
      </c>
      <c r="AF12" s="48">
        <f>Users!AF13*Params!$B$2</f>
        <v>2223.4375</v>
      </c>
      <c r="AG12" s="48">
        <f>Users!AG13*Params!$B$2</f>
        <v>2206.25</v>
      </c>
      <c r="AH12" s="48">
        <f>Users!AH13*Params!$B$2</f>
        <v>2189.0625</v>
      </c>
      <c r="AI12" s="48">
        <f>Users!AI13*Params!$B$2</f>
        <v>2172.65625</v>
      </c>
      <c r="AJ12" s="48">
        <f>Users!AJ13*Params!$B$2</f>
        <v>2157.03125</v>
      </c>
      <c r="AK12" s="48">
        <f>Users!AK13*Params!$B$2</f>
        <v>2141.40625</v>
      </c>
      <c r="AL12" s="48">
        <f>Users!AL13*Params!$B$2</f>
        <v>2126.5625</v>
      </c>
      <c r="AM12" s="48">
        <f>Users!AM13*Params!$B$2</f>
        <v>2111.71875</v>
      </c>
      <c r="AN12" s="48">
        <f>Users!AN13*Params!$B$2</f>
        <v>2097.65625</v>
      </c>
      <c r="AO12" s="48">
        <f>Users!AO13*Params!$B$2</f>
        <v>2083.59375</v>
      </c>
      <c r="AP12" s="48">
        <f>Users!AP13*Params!$B$2</f>
        <v>2070.3125</v>
      </c>
      <c r="AQ12" s="48">
        <f>Users!AQ13*Params!$B$2</f>
        <v>2057.03125</v>
      </c>
      <c r="AR12" s="48">
        <f>Users!AR13*Params!$B$2</f>
        <v>2044.53125</v>
      </c>
      <c r="AS12" s="48">
        <f>Users!AS13*Params!$B$2</f>
        <v>2032.03125</v>
      </c>
      <c r="AT12" s="48">
        <f>Users!AT13*Params!$B$2</f>
        <v>2019.53125</v>
      </c>
      <c r="AU12" s="48">
        <f>Users!AU13*Params!$B$2</f>
        <v>2007.8125</v>
      </c>
      <c r="AV12" s="48">
        <f>Users!AV13*Params!$B$2</f>
        <v>1996.09375</v>
      </c>
      <c r="AW12" s="48">
        <f>Users!AW13*Params!$B$2</f>
        <v>1985.15625</v>
      </c>
      <c r="AX12" s="48">
        <f>Users!AX13*Params!$B$2</f>
        <v>1974.21875</v>
      </c>
      <c r="AY12" s="48">
        <f>Users!AY13*Params!$B$2</f>
        <v>1963.28125</v>
      </c>
      <c r="AZ12" s="48">
        <f>Users!AZ13*Params!$B$2</f>
        <v>1953.125</v>
      </c>
      <c r="BA12" s="48">
        <f>Users!BA13*Params!$B$2</f>
        <v>1942.96875</v>
      </c>
      <c r="BB12" s="48">
        <f>Users!BB13*Params!$B$2</f>
        <v>1932.8125</v>
      </c>
      <c r="BC12" s="48">
        <f>Users!BC13*Params!$B$2</f>
        <v>1923.4375</v>
      </c>
      <c r="BD12" s="48">
        <f>Users!BD13*Params!$B$2</f>
        <v>1914.0625</v>
      </c>
      <c r="BE12" s="48">
        <f>Users!BE13*Params!$B$2</f>
        <v>1904.6875</v>
      </c>
      <c r="BF12" s="48">
        <f>Users!BF13*Params!$B$2</f>
        <v>1895.3125</v>
      </c>
      <c r="BG12" s="48">
        <f>Users!BG13*Params!$B$2</f>
        <v>1886.71875</v>
      </c>
      <c r="BH12" s="48">
        <f>Users!BH13*Params!$B$2</f>
        <v>1878.125</v>
      </c>
      <c r="BI12" s="48">
        <f>Users!BI13*Params!$B$2</f>
        <v>1869.53125</v>
      </c>
      <c r="BJ12" s="48">
        <f>Users!BJ13*Params!$B$2</f>
        <v>1860.9375</v>
      </c>
      <c r="BK12" s="48">
        <f>Users!BK13*Params!$B$2</f>
        <v>1853.125</v>
      </c>
      <c r="BL12" s="48">
        <f>Users!BL13*Params!$B$2</f>
        <v>1845.3125</v>
      </c>
      <c r="BM12" s="48">
        <f>Users!BM13*Params!$B$2</f>
        <v>1837.5</v>
      </c>
      <c r="BN12" s="48">
        <f>Users!BN13*Params!$B$2</f>
        <v>1829.6875</v>
      </c>
      <c r="BO12" s="48">
        <f>Users!BO13*Params!$B$2</f>
        <v>1822.65625</v>
      </c>
      <c r="BP12" s="48">
        <f>Users!BP13*Params!$B$2</f>
        <v>1815.625</v>
      </c>
      <c r="BQ12" s="48">
        <f>Users!BQ13*Params!$B$2</f>
        <v>1808.59375</v>
      </c>
      <c r="BR12" s="48">
        <f>Users!BR13*Params!$B$2</f>
        <v>1801.5625</v>
      </c>
      <c r="BS12" s="48">
        <f>Users!BS13*Params!$B$2</f>
        <v>1794.53125</v>
      </c>
      <c r="BT12" s="48">
        <f>Users!BT13*Params!$B$2</f>
        <v>1788.28125</v>
      </c>
      <c r="BU12" s="48">
        <f>Users!BU13*Params!$B$2</f>
        <v>1782.03125</v>
      </c>
      <c r="BV12" s="48">
        <f>Users!BV13*Params!$B$2</f>
        <v>1775.78125</v>
      </c>
      <c r="BW12" s="48">
        <f>Users!BW13*Params!$B$2</f>
        <v>1769.53125</v>
      </c>
      <c r="BX12" s="48">
        <f>Users!BX13*Params!$B$2</f>
        <v>1763.28125</v>
      </c>
      <c r="BY12" s="48">
        <f>Users!BY13*Params!$B$2</f>
        <v>1757.8125</v>
      </c>
      <c r="BZ12" s="48">
        <f>Users!BZ13*Params!$B$2</f>
        <v>1752.34375</v>
      </c>
      <c r="CA12" s="48">
        <f>Users!CA13*Params!$B$2</f>
        <v>1746.875</v>
      </c>
      <c r="CB12" s="48">
        <f>Users!CB13*Params!$B$2</f>
        <v>1741.40625</v>
      </c>
      <c r="CC12" s="48">
        <f>Users!CC13*Params!$B$2</f>
        <v>1735.9375</v>
      </c>
      <c r="CD12" s="48">
        <f>Users!CD13*Params!$B$2</f>
        <v>1730.46875</v>
      </c>
      <c r="CE12" s="48">
        <f>Users!CE13*Params!$B$2</f>
        <v>1725</v>
      </c>
      <c r="CF12" s="48">
        <f>Users!CF13*Params!$B$2</f>
        <v>1720.3125</v>
      </c>
      <c r="CG12" s="48">
        <f>Users!CG13*Params!$B$2</f>
        <v>1715.625</v>
      </c>
      <c r="CH12" s="48">
        <f>Users!CH13*Params!$B$2</f>
        <v>1710.9375</v>
      </c>
      <c r="CI12" s="48">
        <f>Users!CI13*Params!$B$2</f>
        <v>1706.25</v>
      </c>
      <c r="CJ12" s="48">
        <f>Users!CJ13*Params!$B$2</f>
        <v>1701.5625</v>
      </c>
      <c r="CK12" s="48">
        <f>Users!CK13*Params!$B$2</f>
        <v>1696.875</v>
      </c>
      <c r="CL12" s="48">
        <f>Users!CL13*Params!$B$2</f>
        <v>1692.1875</v>
      </c>
      <c r="CM12" s="48">
        <f>Users!CM13*Params!$B$2</f>
        <v>1687.5</v>
      </c>
      <c r="CN12" s="48">
        <f>Users!CN13*Params!$B$2</f>
        <v>1683.59375</v>
      </c>
      <c r="CO12" s="48">
        <f>Users!CO13*Params!$B$2</f>
        <v>1679.6875</v>
      </c>
      <c r="CP12" s="48">
        <f>Users!CP13*Params!$B$2</f>
        <v>1675.78125</v>
      </c>
      <c r="CQ12" s="48">
        <f>Users!CQ13*Params!$B$2</f>
        <v>1671.875</v>
      </c>
      <c r="CR12" s="48">
        <f>Users!CR13*Params!$B$2</f>
        <v>1667.96875</v>
      </c>
      <c r="CS12" s="48">
        <f>Users!CS13*Params!$B$2</f>
        <v>1664.0625</v>
      </c>
      <c r="CT12" s="48">
        <f>Users!CT13*Params!$B$2</f>
        <v>1660.15625</v>
      </c>
      <c r="CU12" s="48">
        <f>Users!CU13*Params!$B$2</f>
        <v>1656.25</v>
      </c>
      <c r="CV12" s="48">
        <f>Users!CV13*Params!$B$2</f>
        <v>1652.34375</v>
      </c>
      <c r="CW12" s="48">
        <f>Users!CW13*Params!$B$2</f>
        <v>1648.4375</v>
      </c>
    </row>
    <row r="13">
      <c r="A13" s="4">
        <v>11.0</v>
      </c>
      <c r="B13" s="48">
        <f>Users!B14*Params!$B$2</f>
        <v>0</v>
      </c>
      <c r="C13" s="48">
        <f>Users!C14*Params!$B$2</f>
        <v>0</v>
      </c>
      <c r="D13" s="48">
        <f>Users!D14*Params!$B$2</f>
        <v>0</v>
      </c>
      <c r="E13" s="48">
        <f>Users!E14*Params!$B$2</f>
        <v>0</v>
      </c>
      <c r="F13" s="48">
        <f>Users!F14*Params!$B$2</f>
        <v>0</v>
      </c>
      <c r="G13" s="48">
        <f>Users!G14*Params!$B$2</f>
        <v>0</v>
      </c>
      <c r="H13" s="48">
        <f>Users!H14*Params!$B$2</f>
        <v>0</v>
      </c>
      <c r="I13" s="48">
        <f>Users!I14*Params!$B$2</f>
        <v>0</v>
      </c>
      <c r="J13" s="48">
        <f>Users!J14*Params!$B$2</f>
        <v>0</v>
      </c>
      <c r="K13" s="48">
        <f>Users!K14*Params!$B$2</f>
        <v>0</v>
      </c>
      <c r="L13" s="48">
        <f>Users!L14*Params!$B$2</f>
        <v>3016.40625</v>
      </c>
      <c r="M13" s="48">
        <f>Users!M14*Params!$B$2</f>
        <v>2947.65625</v>
      </c>
      <c r="N13" s="48">
        <f>Users!N14*Params!$B$2</f>
        <v>2829.6875</v>
      </c>
      <c r="O13" s="48">
        <f>Users!O14*Params!$B$2</f>
        <v>2640.625</v>
      </c>
      <c r="P13" s="48">
        <f>Users!P14*Params!$B$2</f>
        <v>2613.28125</v>
      </c>
      <c r="Q13" s="48">
        <f>Users!Q14*Params!$B$2</f>
        <v>2536.71875</v>
      </c>
      <c r="R13" s="48">
        <f>Users!R14*Params!$B$2</f>
        <v>2498.4375</v>
      </c>
      <c r="S13" s="48">
        <f>Users!S14*Params!$B$2</f>
        <v>2464.0625</v>
      </c>
      <c r="T13" s="48">
        <f>Users!T14*Params!$B$2</f>
        <v>2424.21875</v>
      </c>
      <c r="U13" s="48">
        <f>Users!U14*Params!$B$2</f>
        <v>2381.25</v>
      </c>
      <c r="V13" s="48">
        <f>Users!V14*Params!$B$2</f>
        <v>2345.3125</v>
      </c>
      <c r="W13" s="48">
        <f>Users!W14*Params!$B$2</f>
        <v>2310.15625</v>
      </c>
      <c r="X13" s="48">
        <f>Users!X14*Params!$B$2</f>
        <v>2275</v>
      </c>
      <c r="Y13" s="48">
        <f>Users!Y14*Params!$B$2</f>
        <v>2241.40625</v>
      </c>
      <c r="Z13" s="48">
        <f>Users!Z14*Params!$B$2</f>
        <v>2209.375</v>
      </c>
      <c r="AA13" s="48">
        <f>Users!AA14*Params!$B$2</f>
        <v>2178.125</v>
      </c>
      <c r="AB13" s="48">
        <f>Users!AB14*Params!$B$2</f>
        <v>2147.65625</v>
      </c>
      <c r="AC13" s="48">
        <f>Users!AC14*Params!$B$2</f>
        <v>2118.75</v>
      </c>
      <c r="AD13" s="48">
        <f>Users!AD14*Params!$B$2</f>
        <v>2090.625</v>
      </c>
      <c r="AE13" s="48">
        <f>Users!AE14*Params!$B$2</f>
        <v>2063.28125</v>
      </c>
      <c r="AF13" s="48">
        <f>Users!AF14*Params!$B$2</f>
        <v>2036.71875</v>
      </c>
      <c r="AG13" s="48">
        <f>Users!AG14*Params!$B$2</f>
        <v>2010.9375</v>
      </c>
      <c r="AH13" s="48">
        <f>Users!AH14*Params!$B$2</f>
        <v>1985.9375</v>
      </c>
      <c r="AI13" s="48">
        <f>Users!AI14*Params!$B$2</f>
        <v>1961.71875</v>
      </c>
      <c r="AJ13" s="48">
        <f>Users!AJ14*Params!$B$2</f>
        <v>1938.28125</v>
      </c>
      <c r="AK13" s="48">
        <f>Users!AK14*Params!$B$2</f>
        <v>1915.625</v>
      </c>
      <c r="AL13" s="48">
        <f>Users!AL14*Params!$B$2</f>
        <v>1893.75</v>
      </c>
      <c r="AM13" s="48">
        <f>Users!AM14*Params!$B$2</f>
        <v>1872.65625</v>
      </c>
      <c r="AN13" s="48">
        <f>Users!AN14*Params!$B$2</f>
        <v>1852.34375</v>
      </c>
      <c r="AO13" s="48">
        <f>Users!AO14*Params!$B$2</f>
        <v>1832.8125</v>
      </c>
      <c r="AP13" s="48">
        <f>Users!AP14*Params!$B$2</f>
        <v>1813.28125</v>
      </c>
      <c r="AQ13" s="48">
        <f>Users!AQ14*Params!$B$2</f>
        <v>1794.53125</v>
      </c>
      <c r="AR13" s="48">
        <f>Users!AR14*Params!$B$2</f>
        <v>1776.5625</v>
      </c>
      <c r="AS13" s="48">
        <f>Users!AS14*Params!$B$2</f>
        <v>1759.375</v>
      </c>
      <c r="AT13" s="48">
        <f>Users!AT14*Params!$B$2</f>
        <v>1742.1875</v>
      </c>
      <c r="AU13" s="48">
        <f>Users!AU14*Params!$B$2</f>
        <v>1725.78125</v>
      </c>
      <c r="AV13" s="48">
        <f>Users!AV14*Params!$B$2</f>
        <v>1709.375</v>
      </c>
      <c r="AW13" s="48">
        <f>Users!AW14*Params!$B$2</f>
        <v>1693.75</v>
      </c>
      <c r="AX13" s="48">
        <f>Users!AX14*Params!$B$2</f>
        <v>1678.90625</v>
      </c>
      <c r="AY13" s="48">
        <f>Users!AY14*Params!$B$2</f>
        <v>1664.0625</v>
      </c>
      <c r="AZ13" s="48">
        <f>Users!AZ14*Params!$B$2</f>
        <v>1650</v>
      </c>
      <c r="BA13" s="48">
        <f>Users!BA14*Params!$B$2</f>
        <v>1635.9375</v>
      </c>
      <c r="BB13" s="48">
        <f>Users!BB14*Params!$B$2</f>
        <v>1622.65625</v>
      </c>
      <c r="BC13" s="48">
        <f>Users!BC14*Params!$B$2</f>
        <v>1609.375</v>
      </c>
      <c r="BD13" s="48">
        <f>Users!BD14*Params!$B$2</f>
        <v>1596.875</v>
      </c>
      <c r="BE13" s="48">
        <f>Users!BE14*Params!$B$2</f>
        <v>1584.375</v>
      </c>
      <c r="BF13" s="48">
        <f>Users!BF14*Params!$B$2</f>
        <v>1571.875</v>
      </c>
      <c r="BG13" s="48">
        <f>Users!BG14*Params!$B$2</f>
        <v>1560.15625</v>
      </c>
      <c r="BH13" s="48">
        <f>Users!BH14*Params!$B$2</f>
        <v>1548.4375</v>
      </c>
      <c r="BI13" s="48">
        <f>Users!BI14*Params!$B$2</f>
        <v>1537.5</v>
      </c>
      <c r="BJ13" s="48">
        <f>Users!BJ14*Params!$B$2</f>
        <v>1526.5625</v>
      </c>
      <c r="BK13" s="48">
        <f>Users!BK14*Params!$B$2</f>
        <v>1515.625</v>
      </c>
      <c r="BL13" s="48">
        <f>Users!BL14*Params!$B$2</f>
        <v>1505.46875</v>
      </c>
      <c r="BM13" s="48">
        <f>Users!BM14*Params!$B$2</f>
        <v>1495.3125</v>
      </c>
      <c r="BN13" s="48">
        <f>Users!BN14*Params!$B$2</f>
        <v>1485.15625</v>
      </c>
      <c r="BO13" s="48">
        <f>Users!BO14*Params!$B$2</f>
        <v>1475.78125</v>
      </c>
      <c r="BP13" s="48">
        <f>Users!BP14*Params!$B$2</f>
        <v>1466.40625</v>
      </c>
      <c r="BQ13" s="48">
        <f>Users!BQ14*Params!$B$2</f>
        <v>1457.03125</v>
      </c>
      <c r="BR13" s="48">
        <f>Users!BR14*Params!$B$2</f>
        <v>1448.4375</v>
      </c>
      <c r="BS13" s="48">
        <f>Users!BS14*Params!$B$2</f>
        <v>1439.84375</v>
      </c>
      <c r="BT13" s="48">
        <f>Users!BT14*Params!$B$2</f>
        <v>1431.25</v>
      </c>
      <c r="BU13" s="48">
        <f>Users!BU14*Params!$B$2</f>
        <v>1423.4375</v>
      </c>
      <c r="BV13" s="48">
        <f>Users!BV14*Params!$B$2</f>
        <v>1415.625</v>
      </c>
      <c r="BW13" s="48">
        <f>Users!BW14*Params!$B$2</f>
        <v>1407.8125</v>
      </c>
      <c r="BX13" s="48">
        <f>Users!BX14*Params!$B$2</f>
        <v>1400</v>
      </c>
      <c r="BY13" s="48">
        <f>Users!BY14*Params!$B$2</f>
        <v>1392.96875</v>
      </c>
      <c r="BZ13" s="48">
        <f>Users!BZ14*Params!$B$2</f>
        <v>1385.9375</v>
      </c>
      <c r="CA13" s="48">
        <f>Users!CA14*Params!$B$2</f>
        <v>1378.90625</v>
      </c>
      <c r="CB13" s="48">
        <f>Users!CB14*Params!$B$2</f>
        <v>1371.875</v>
      </c>
      <c r="CC13" s="48">
        <f>Users!CC14*Params!$B$2</f>
        <v>1364.84375</v>
      </c>
      <c r="CD13" s="48">
        <f>Users!CD14*Params!$B$2</f>
        <v>1358.59375</v>
      </c>
      <c r="CE13" s="48">
        <f>Users!CE14*Params!$B$2</f>
        <v>1352.34375</v>
      </c>
      <c r="CF13" s="48">
        <f>Users!CF14*Params!$B$2</f>
        <v>1346.09375</v>
      </c>
      <c r="CG13" s="48">
        <f>Users!CG14*Params!$B$2</f>
        <v>1339.84375</v>
      </c>
      <c r="CH13" s="48">
        <f>Users!CH14*Params!$B$2</f>
        <v>1333.59375</v>
      </c>
      <c r="CI13" s="48">
        <f>Users!CI14*Params!$B$2</f>
        <v>1328.125</v>
      </c>
      <c r="CJ13" s="48">
        <f>Users!CJ14*Params!$B$2</f>
        <v>1322.65625</v>
      </c>
      <c r="CK13" s="48">
        <f>Users!CK14*Params!$B$2</f>
        <v>1317.1875</v>
      </c>
      <c r="CL13" s="48">
        <f>Users!CL14*Params!$B$2</f>
        <v>1311.71875</v>
      </c>
      <c r="CM13" s="48">
        <f>Users!CM14*Params!$B$2</f>
        <v>1306.25</v>
      </c>
      <c r="CN13" s="48">
        <f>Users!CN14*Params!$B$2</f>
        <v>1300.78125</v>
      </c>
      <c r="CO13" s="48">
        <f>Users!CO14*Params!$B$2</f>
        <v>1295.3125</v>
      </c>
      <c r="CP13" s="48">
        <f>Users!CP14*Params!$B$2</f>
        <v>1290.625</v>
      </c>
      <c r="CQ13" s="48">
        <f>Users!CQ14*Params!$B$2</f>
        <v>1285.9375</v>
      </c>
      <c r="CR13" s="48">
        <f>Users!CR14*Params!$B$2</f>
        <v>1281.25</v>
      </c>
      <c r="CS13" s="48">
        <f>Users!CS14*Params!$B$2</f>
        <v>1276.5625</v>
      </c>
      <c r="CT13" s="48">
        <f>Users!CT14*Params!$B$2</f>
        <v>1271.875</v>
      </c>
      <c r="CU13" s="48">
        <f>Users!CU14*Params!$B$2</f>
        <v>1267.1875</v>
      </c>
      <c r="CV13" s="48">
        <f>Users!CV14*Params!$B$2</f>
        <v>1262.5</v>
      </c>
      <c r="CW13" s="48">
        <f>Users!CW14*Params!$B$2</f>
        <v>1258.59375</v>
      </c>
    </row>
    <row r="14">
      <c r="A14" s="4">
        <v>12.0</v>
      </c>
      <c r="B14" s="48">
        <f>Users!B15*Params!$B$2</f>
        <v>0</v>
      </c>
      <c r="C14" s="48">
        <f>Users!C15*Params!$B$2</f>
        <v>0</v>
      </c>
      <c r="D14" s="48">
        <f>Users!D15*Params!$B$2</f>
        <v>0</v>
      </c>
      <c r="E14" s="48">
        <f>Users!E15*Params!$B$2</f>
        <v>0</v>
      </c>
      <c r="F14" s="48">
        <f>Users!F15*Params!$B$2</f>
        <v>0</v>
      </c>
      <c r="G14" s="48">
        <f>Users!G15*Params!$B$2</f>
        <v>0</v>
      </c>
      <c r="H14" s="48">
        <f>Users!H15*Params!$B$2</f>
        <v>0</v>
      </c>
      <c r="I14" s="48">
        <f>Users!I15*Params!$B$2</f>
        <v>0</v>
      </c>
      <c r="J14" s="48">
        <f>Users!J15*Params!$B$2</f>
        <v>0</v>
      </c>
      <c r="K14" s="48">
        <f>Users!K15*Params!$B$2</f>
        <v>0</v>
      </c>
      <c r="L14" s="48">
        <f>Users!L15*Params!$B$2</f>
        <v>0</v>
      </c>
      <c r="M14" s="48">
        <f>Users!M15*Params!$B$2</f>
        <v>3093.75</v>
      </c>
      <c r="N14" s="48">
        <f>Users!N15*Params!$B$2</f>
        <v>3093.75</v>
      </c>
      <c r="O14" s="48">
        <f>Users!O15*Params!$B$2</f>
        <v>2949.21875</v>
      </c>
      <c r="P14" s="48">
        <f>Users!P15*Params!$B$2</f>
        <v>2850</v>
      </c>
      <c r="Q14" s="48">
        <f>Users!Q15*Params!$B$2</f>
        <v>2725.78125</v>
      </c>
      <c r="R14" s="48">
        <f>Users!R15*Params!$B$2</f>
        <v>2689.84375</v>
      </c>
      <c r="S14" s="48">
        <f>Users!S15*Params!$B$2</f>
        <v>2583.59375</v>
      </c>
      <c r="T14" s="48">
        <f>Users!T15*Params!$B$2</f>
        <v>2463.28125</v>
      </c>
      <c r="U14" s="48">
        <f>Users!U15*Params!$B$2</f>
        <v>2379.6875</v>
      </c>
      <c r="V14" s="48">
        <f>Users!V15*Params!$B$2</f>
        <v>2303.90625</v>
      </c>
      <c r="W14" s="48">
        <f>Users!W15*Params!$B$2</f>
        <v>2220.3125</v>
      </c>
      <c r="X14" s="48">
        <f>Users!X15*Params!$B$2</f>
        <v>2142.1875</v>
      </c>
      <c r="Y14" s="48">
        <f>Users!Y15*Params!$B$2</f>
        <v>2072.65625</v>
      </c>
      <c r="Z14" s="48">
        <f>Users!Z15*Params!$B$2</f>
        <v>2005.46875</v>
      </c>
      <c r="AA14" s="48">
        <f>Users!AA15*Params!$B$2</f>
        <v>1940.625</v>
      </c>
      <c r="AB14" s="48">
        <f>Users!AB15*Params!$B$2</f>
        <v>1879.6875</v>
      </c>
      <c r="AC14" s="48">
        <f>Users!AC15*Params!$B$2</f>
        <v>1821.875</v>
      </c>
      <c r="AD14" s="48">
        <f>Users!AD15*Params!$B$2</f>
        <v>1767.1875</v>
      </c>
      <c r="AE14" s="48">
        <f>Users!AE15*Params!$B$2</f>
        <v>1714.84375</v>
      </c>
      <c r="AF14" s="48">
        <f>Users!AF15*Params!$B$2</f>
        <v>1664.84375</v>
      </c>
      <c r="AG14" s="48">
        <f>Users!AG15*Params!$B$2</f>
        <v>1617.96875</v>
      </c>
      <c r="AH14" s="48">
        <f>Users!AH15*Params!$B$2</f>
        <v>1572.65625</v>
      </c>
      <c r="AI14" s="48">
        <f>Users!AI15*Params!$B$2</f>
        <v>1529.6875</v>
      </c>
      <c r="AJ14" s="48">
        <f>Users!AJ15*Params!$B$2</f>
        <v>1489.0625</v>
      </c>
      <c r="AK14" s="48">
        <f>Users!AK15*Params!$B$2</f>
        <v>1450</v>
      </c>
      <c r="AL14" s="48">
        <f>Users!AL15*Params!$B$2</f>
        <v>1412.5</v>
      </c>
      <c r="AM14" s="48">
        <f>Users!AM15*Params!$B$2</f>
        <v>1376.5625</v>
      </c>
      <c r="AN14" s="48">
        <f>Users!AN15*Params!$B$2</f>
        <v>1342.1875</v>
      </c>
      <c r="AO14" s="48">
        <f>Users!AO15*Params!$B$2</f>
        <v>1309.375</v>
      </c>
      <c r="AP14" s="48">
        <f>Users!AP15*Params!$B$2</f>
        <v>1278.125</v>
      </c>
      <c r="AQ14" s="48">
        <f>Users!AQ15*Params!$B$2</f>
        <v>1248.4375</v>
      </c>
      <c r="AR14" s="48">
        <f>Users!AR15*Params!$B$2</f>
        <v>1220.3125</v>
      </c>
      <c r="AS14" s="48">
        <f>Users!AS15*Params!$B$2</f>
        <v>1192.96875</v>
      </c>
      <c r="AT14" s="48">
        <f>Users!AT15*Params!$B$2</f>
        <v>1167.1875</v>
      </c>
      <c r="AU14" s="48">
        <f>Users!AU15*Params!$B$2</f>
        <v>1142.1875</v>
      </c>
      <c r="AV14" s="48">
        <f>Users!AV15*Params!$B$2</f>
        <v>1117.96875</v>
      </c>
      <c r="AW14" s="48">
        <f>Users!AW15*Params!$B$2</f>
        <v>1094.53125</v>
      </c>
      <c r="AX14" s="48">
        <f>Users!AX15*Params!$B$2</f>
        <v>1072.65625</v>
      </c>
      <c r="AY14" s="48">
        <f>Users!AY15*Params!$B$2</f>
        <v>1051.5625</v>
      </c>
      <c r="AZ14" s="48">
        <f>Users!AZ15*Params!$B$2</f>
        <v>1031.25</v>
      </c>
      <c r="BA14" s="48">
        <f>Users!BA15*Params!$B$2</f>
        <v>1011.71875</v>
      </c>
      <c r="BB14" s="48">
        <f>Users!BB15*Params!$B$2</f>
        <v>992.96875</v>
      </c>
      <c r="BC14" s="48">
        <f>Users!BC15*Params!$B$2</f>
        <v>975</v>
      </c>
      <c r="BD14" s="48">
        <f>Users!BD15*Params!$B$2</f>
        <v>957.8125</v>
      </c>
      <c r="BE14" s="48">
        <f>Users!BE15*Params!$B$2</f>
        <v>940.625</v>
      </c>
      <c r="BF14" s="48">
        <f>Users!BF15*Params!$B$2</f>
        <v>924.21875</v>
      </c>
      <c r="BG14" s="48">
        <f>Users!BG15*Params!$B$2</f>
        <v>908.59375</v>
      </c>
      <c r="BH14" s="48">
        <f>Users!BH15*Params!$B$2</f>
        <v>893.75</v>
      </c>
      <c r="BI14" s="48">
        <f>Users!BI15*Params!$B$2</f>
        <v>878.90625</v>
      </c>
      <c r="BJ14" s="48">
        <f>Users!BJ15*Params!$B$2</f>
        <v>864.84375</v>
      </c>
      <c r="BK14" s="48">
        <f>Users!BK15*Params!$B$2</f>
        <v>851.5625</v>
      </c>
      <c r="BL14" s="48">
        <f>Users!BL15*Params!$B$2</f>
        <v>838.28125</v>
      </c>
      <c r="BM14" s="48">
        <f>Users!BM15*Params!$B$2</f>
        <v>825.78125</v>
      </c>
      <c r="BN14" s="48">
        <f>Users!BN15*Params!$B$2</f>
        <v>813.28125</v>
      </c>
      <c r="BO14" s="48">
        <f>Users!BO15*Params!$B$2</f>
        <v>801.5625</v>
      </c>
      <c r="BP14" s="48">
        <f>Users!BP15*Params!$B$2</f>
        <v>789.84375</v>
      </c>
      <c r="BQ14" s="48">
        <f>Users!BQ15*Params!$B$2</f>
        <v>778.90625</v>
      </c>
      <c r="BR14" s="48">
        <f>Users!BR15*Params!$B$2</f>
        <v>767.96875</v>
      </c>
      <c r="BS14" s="48">
        <f>Users!BS15*Params!$B$2</f>
        <v>757.8125</v>
      </c>
      <c r="BT14" s="48">
        <f>Users!BT15*Params!$B$2</f>
        <v>747.65625</v>
      </c>
      <c r="BU14" s="48">
        <f>Users!BU15*Params!$B$2</f>
        <v>738.28125</v>
      </c>
      <c r="BV14" s="48">
        <f>Users!BV15*Params!$B$2</f>
        <v>728.90625</v>
      </c>
      <c r="BW14" s="48">
        <f>Users!BW15*Params!$B$2</f>
        <v>719.53125</v>
      </c>
      <c r="BX14" s="48">
        <f>Users!BX15*Params!$B$2</f>
        <v>710.9375</v>
      </c>
      <c r="BY14" s="48">
        <f>Users!BY15*Params!$B$2</f>
        <v>702.34375</v>
      </c>
      <c r="BZ14" s="48">
        <f>Users!BZ15*Params!$B$2</f>
        <v>693.75</v>
      </c>
      <c r="CA14" s="48">
        <f>Users!CA15*Params!$B$2</f>
        <v>685.9375</v>
      </c>
      <c r="CB14" s="48">
        <f>Users!CB15*Params!$B$2</f>
        <v>678.125</v>
      </c>
      <c r="CC14" s="48">
        <f>Users!CC15*Params!$B$2</f>
        <v>670.3125</v>
      </c>
      <c r="CD14" s="48">
        <f>Users!CD15*Params!$B$2</f>
        <v>663.28125</v>
      </c>
      <c r="CE14" s="48">
        <f>Users!CE15*Params!$B$2</f>
        <v>656.25</v>
      </c>
      <c r="CF14" s="48">
        <f>Users!CF15*Params!$B$2</f>
        <v>649.21875</v>
      </c>
      <c r="CG14" s="48">
        <f>Users!CG15*Params!$B$2</f>
        <v>642.1875</v>
      </c>
      <c r="CH14" s="48">
        <f>Users!CH15*Params!$B$2</f>
        <v>635.9375</v>
      </c>
      <c r="CI14" s="48">
        <f>Users!CI15*Params!$B$2</f>
        <v>629.6875</v>
      </c>
      <c r="CJ14" s="48">
        <f>Users!CJ15*Params!$B$2</f>
        <v>623.4375</v>
      </c>
      <c r="CK14" s="48">
        <f>Users!CK15*Params!$B$2</f>
        <v>617.1875</v>
      </c>
      <c r="CL14" s="48">
        <f>Users!CL15*Params!$B$2</f>
        <v>611.71875</v>
      </c>
      <c r="CM14" s="48">
        <f>Users!CM15*Params!$B$2</f>
        <v>606.25</v>
      </c>
      <c r="CN14" s="48">
        <f>Users!CN15*Params!$B$2</f>
        <v>600.78125</v>
      </c>
      <c r="CO14" s="48">
        <f>Users!CO15*Params!$B$2</f>
        <v>595.3125</v>
      </c>
      <c r="CP14" s="48">
        <f>Users!CP15*Params!$B$2</f>
        <v>589.84375</v>
      </c>
      <c r="CQ14" s="48">
        <f>Users!CQ15*Params!$B$2</f>
        <v>585.15625</v>
      </c>
      <c r="CR14" s="48">
        <f>Users!CR15*Params!$B$2</f>
        <v>580.46875</v>
      </c>
      <c r="CS14" s="48">
        <f>Users!CS15*Params!$B$2</f>
        <v>575.78125</v>
      </c>
      <c r="CT14" s="48">
        <f>Users!CT15*Params!$B$2</f>
        <v>571.09375</v>
      </c>
      <c r="CU14" s="48">
        <f>Users!CU15*Params!$B$2</f>
        <v>566.40625</v>
      </c>
      <c r="CV14" s="48">
        <f>Users!CV15*Params!$B$2</f>
        <v>561.71875</v>
      </c>
      <c r="CW14" s="48">
        <f>Users!CW15*Params!$B$2</f>
        <v>557.03125</v>
      </c>
    </row>
    <row r="15">
      <c r="A15" s="4">
        <v>13.0</v>
      </c>
      <c r="B15" s="48">
        <f>Users!B16*Params!$B$2</f>
        <v>0</v>
      </c>
      <c r="C15" s="48">
        <f>Users!C16*Params!$B$2</f>
        <v>0</v>
      </c>
      <c r="D15" s="48">
        <f>Users!D16*Params!$B$2</f>
        <v>0</v>
      </c>
      <c r="E15" s="48">
        <f>Users!E16*Params!$B$2</f>
        <v>0</v>
      </c>
      <c r="F15" s="48">
        <f>Users!F16*Params!$B$2</f>
        <v>0</v>
      </c>
      <c r="G15" s="48">
        <f>Users!G16*Params!$B$2</f>
        <v>0</v>
      </c>
      <c r="H15" s="48">
        <f>Users!H16*Params!$B$2</f>
        <v>0</v>
      </c>
      <c r="I15" s="48">
        <f>Users!I16*Params!$B$2</f>
        <v>0</v>
      </c>
      <c r="J15" s="48">
        <f>Users!J16*Params!$B$2</f>
        <v>0</v>
      </c>
      <c r="K15" s="48">
        <f>Users!K16*Params!$B$2</f>
        <v>0</v>
      </c>
      <c r="L15" s="48">
        <f>Users!L16*Params!$B$2</f>
        <v>0</v>
      </c>
      <c r="M15" s="48">
        <f>Users!M16*Params!$B$2</f>
        <v>0</v>
      </c>
      <c r="N15" s="48">
        <f>Users!N16*Params!$B$2</f>
        <v>3034.375</v>
      </c>
      <c r="O15" s="48">
        <f>Users!O16*Params!$B$2</f>
        <v>3005.46875</v>
      </c>
      <c r="P15" s="48">
        <f>Users!P16*Params!$B$2</f>
        <v>2859.375</v>
      </c>
      <c r="Q15" s="48">
        <f>Users!Q16*Params!$B$2</f>
        <v>2764.84375</v>
      </c>
      <c r="R15" s="48">
        <f>Users!R16*Params!$B$2</f>
        <v>2725</v>
      </c>
      <c r="S15" s="48">
        <f>Users!S16*Params!$B$2</f>
        <v>2665.625</v>
      </c>
      <c r="T15" s="48">
        <f>Users!T16*Params!$B$2</f>
        <v>2546.875</v>
      </c>
      <c r="U15" s="48">
        <f>Users!U16*Params!$B$2</f>
        <v>2546.875</v>
      </c>
      <c r="V15" s="48">
        <f>Users!V16*Params!$B$2</f>
        <v>2497.65625</v>
      </c>
      <c r="W15" s="48">
        <f>Users!W16*Params!$B$2</f>
        <v>2446.875</v>
      </c>
      <c r="X15" s="48">
        <f>Users!X16*Params!$B$2</f>
        <v>2397.65625</v>
      </c>
      <c r="Y15" s="48">
        <f>Users!Y16*Params!$B$2</f>
        <v>2363.28125</v>
      </c>
      <c r="Z15" s="48">
        <f>Users!Z16*Params!$B$2</f>
        <v>2321.875</v>
      </c>
      <c r="AA15" s="48">
        <f>Users!AA16*Params!$B$2</f>
        <v>2282.03125</v>
      </c>
      <c r="AB15" s="48">
        <f>Users!AB16*Params!$B$2</f>
        <v>2244.53125</v>
      </c>
      <c r="AC15" s="48">
        <f>Users!AC16*Params!$B$2</f>
        <v>2209.375</v>
      </c>
      <c r="AD15" s="48">
        <f>Users!AD16*Params!$B$2</f>
        <v>2174.21875</v>
      </c>
      <c r="AE15" s="48">
        <f>Users!AE16*Params!$B$2</f>
        <v>2140.625</v>
      </c>
      <c r="AF15" s="48">
        <f>Users!AF16*Params!$B$2</f>
        <v>2108.59375</v>
      </c>
      <c r="AG15" s="48">
        <f>Users!AG16*Params!$B$2</f>
        <v>2077.34375</v>
      </c>
      <c r="AH15" s="48">
        <f>Users!AH16*Params!$B$2</f>
        <v>2046.875</v>
      </c>
      <c r="AI15" s="48">
        <f>Users!AI16*Params!$B$2</f>
        <v>2017.96875</v>
      </c>
      <c r="AJ15" s="48">
        <f>Users!AJ16*Params!$B$2</f>
        <v>1989.84375</v>
      </c>
      <c r="AK15" s="48">
        <f>Users!AK16*Params!$B$2</f>
        <v>1962.5</v>
      </c>
      <c r="AL15" s="48">
        <f>Users!AL16*Params!$B$2</f>
        <v>1935.9375</v>
      </c>
      <c r="AM15" s="48">
        <f>Users!AM16*Params!$B$2</f>
        <v>1910.9375</v>
      </c>
      <c r="AN15" s="48">
        <f>Users!AN16*Params!$B$2</f>
        <v>1886.71875</v>
      </c>
      <c r="AO15" s="48">
        <f>Users!AO16*Params!$B$2</f>
        <v>1863.28125</v>
      </c>
      <c r="AP15" s="48">
        <f>Users!AP16*Params!$B$2</f>
        <v>1840.625</v>
      </c>
      <c r="AQ15" s="48">
        <f>Users!AQ16*Params!$B$2</f>
        <v>1817.96875</v>
      </c>
      <c r="AR15" s="48">
        <f>Users!AR16*Params!$B$2</f>
        <v>1796.09375</v>
      </c>
      <c r="AS15" s="48">
        <f>Users!AS16*Params!$B$2</f>
        <v>1775</v>
      </c>
      <c r="AT15" s="48">
        <f>Users!AT16*Params!$B$2</f>
        <v>1754.6875</v>
      </c>
      <c r="AU15" s="48">
        <f>Users!AU16*Params!$B$2</f>
        <v>1735.15625</v>
      </c>
      <c r="AV15" s="48">
        <f>Users!AV16*Params!$B$2</f>
        <v>1716.40625</v>
      </c>
      <c r="AW15" s="48">
        <f>Users!AW16*Params!$B$2</f>
        <v>1697.65625</v>
      </c>
      <c r="AX15" s="48">
        <f>Users!AX16*Params!$B$2</f>
        <v>1679.6875</v>
      </c>
      <c r="AY15" s="48">
        <f>Users!AY16*Params!$B$2</f>
        <v>1662.5</v>
      </c>
      <c r="AZ15" s="48">
        <f>Users!AZ16*Params!$B$2</f>
        <v>1645.3125</v>
      </c>
      <c r="BA15" s="48">
        <f>Users!BA16*Params!$B$2</f>
        <v>1628.90625</v>
      </c>
      <c r="BB15" s="48">
        <f>Users!BB16*Params!$B$2</f>
        <v>1613.28125</v>
      </c>
      <c r="BC15" s="48">
        <f>Users!BC16*Params!$B$2</f>
        <v>1597.65625</v>
      </c>
      <c r="BD15" s="48">
        <f>Users!BD16*Params!$B$2</f>
        <v>1582.8125</v>
      </c>
      <c r="BE15" s="48">
        <f>Users!BE16*Params!$B$2</f>
        <v>1567.96875</v>
      </c>
      <c r="BF15" s="48">
        <f>Users!BF16*Params!$B$2</f>
        <v>1553.90625</v>
      </c>
      <c r="BG15" s="48">
        <f>Users!BG16*Params!$B$2</f>
        <v>1539.84375</v>
      </c>
      <c r="BH15" s="48">
        <f>Users!BH16*Params!$B$2</f>
        <v>1526.5625</v>
      </c>
      <c r="BI15" s="48">
        <f>Users!BI16*Params!$B$2</f>
        <v>1513.28125</v>
      </c>
      <c r="BJ15" s="48">
        <f>Users!BJ16*Params!$B$2</f>
        <v>1500.78125</v>
      </c>
      <c r="BK15" s="48">
        <f>Users!BK16*Params!$B$2</f>
        <v>1488.28125</v>
      </c>
      <c r="BL15" s="48">
        <f>Users!BL16*Params!$B$2</f>
        <v>1476.5625</v>
      </c>
      <c r="BM15" s="48">
        <f>Users!BM16*Params!$B$2</f>
        <v>1464.84375</v>
      </c>
      <c r="BN15" s="48">
        <f>Users!BN16*Params!$B$2</f>
        <v>1453.90625</v>
      </c>
      <c r="BO15" s="48">
        <f>Users!BO16*Params!$B$2</f>
        <v>1442.96875</v>
      </c>
      <c r="BP15" s="48">
        <f>Users!BP16*Params!$B$2</f>
        <v>1432.03125</v>
      </c>
      <c r="BQ15" s="48">
        <f>Users!BQ16*Params!$B$2</f>
        <v>1421.875</v>
      </c>
      <c r="BR15" s="48">
        <f>Users!BR16*Params!$B$2</f>
        <v>1411.71875</v>
      </c>
      <c r="BS15" s="48">
        <f>Users!BS16*Params!$B$2</f>
        <v>1401.5625</v>
      </c>
      <c r="BT15" s="48">
        <f>Users!BT16*Params!$B$2</f>
        <v>1392.1875</v>
      </c>
      <c r="BU15" s="48">
        <f>Users!BU16*Params!$B$2</f>
        <v>1382.8125</v>
      </c>
      <c r="BV15" s="48">
        <f>Users!BV16*Params!$B$2</f>
        <v>1373.4375</v>
      </c>
      <c r="BW15" s="48">
        <f>Users!BW16*Params!$B$2</f>
        <v>1364.84375</v>
      </c>
      <c r="BX15" s="48">
        <f>Users!BX16*Params!$B$2</f>
        <v>1356.25</v>
      </c>
      <c r="BY15" s="48">
        <f>Users!BY16*Params!$B$2</f>
        <v>1347.65625</v>
      </c>
      <c r="BZ15" s="48">
        <f>Users!BZ16*Params!$B$2</f>
        <v>1339.0625</v>
      </c>
      <c r="CA15" s="48">
        <f>Users!CA16*Params!$B$2</f>
        <v>1331.25</v>
      </c>
      <c r="CB15" s="48">
        <f>Users!CB16*Params!$B$2</f>
        <v>1323.4375</v>
      </c>
      <c r="CC15" s="48">
        <f>Users!CC16*Params!$B$2</f>
        <v>1315.625</v>
      </c>
      <c r="CD15" s="48">
        <f>Users!CD16*Params!$B$2</f>
        <v>1307.8125</v>
      </c>
      <c r="CE15" s="48">
        <f>Users!CE16*Params!$B$2</f>
        <v>1300.78125</v>
      </c>
      <c r="CF15" s="48">
        <f>Users!CF16*Params!$B$2</f>
        <v>1293.75</v>
      </c>
      <c r="CG15" s="48">
        <f>Users!CG16*Params!$B$2</f>
        <v>1286.71875</v>
      </c>
      <c r="CH15" s="48">
        <f>Users!CH16*Params!$B$2</f>
        <v>1279.6875</v>
      </c>
      <c r="CI15" s="48">
        <f>Users!CI16*Params!$B$2</f>
        <v>1273.4375</v>
      </c>
      <c r="CJ15" s="48">
        <f>Users!CJ16*Params!$B$2</f>
        <v>1267.1875</v>
      </c>
      <c r="CK15" s="48">
        <f>Users!CK16*Params!$B$2</f>
        <v>1260.9375</v>
      </c>
      <c r="CL15" s="48">
        <f>Users!CL16*Params!$B$2</f>
        <v>1254.6875</v>
      </c>
      <c r="CM15" s="48">
        <f>Users!CM16*Params!$B$2</f>
        <v>1248.4375</v>
      </c>
      <c r="CN15" s="48">
        <f>Users!CN16*Params!$B$2</f>
        <v>1242.96875</v>
      </c>
      <c r="CO15" s="48">
        <f>Users!CO16*Params!$B$2</f>
        <v>1237.5</v>
      </c>
      <c r="CP15" s="48">
        <f>Users!CP16*Params!$B$2</f>
        <v>1232.03125</v>
      </c>
      <c r="CQ15" s="48">
        <f>Users!CQ16*Params!$B$2</f>
        <v>1226.5625</v>
      </c>
      <c r="CR15" s="48">
        <f>Users!CR16*Params!$B$2</f>
        <v>1221.09375</v>
      </c>
      <c r="CS15" s="48">
        <f>Users!CS16*Params!$B$2</f>
        <v>1215.625</v>
      </c>
      <c r="CT15" s="48">
        <f>Users!CT16*Params!$B$2</f>
        <v>1210.15625</v>
      </c>
      <c r="CU15" s="48">
        <f>Users!CU16*Params!$B$2</f>
        <v>1205.46875</v>
      </c>
      <c r="CV15" s="48">
        <f>Users!CV16*Params!$B$2</f>
        <v>1200.78125</v>
      </c>
      <c r="CW15" s="48">
        <f>Users!CW16*Params!$B$2</f>
        <v>1196.09375</v>
      </c>
    </row>
    <row r="16">
      <c r="A16" s="4">
        <v>14.0</v>
      </c>
      <c r="B16" s="48">
        <f>Users!B17*Params!$B$2</f>
        <v>0</v>
      </c>
      <c r="C16" s="48">
        <f>Users!C17*Params!$B$2</f>
        <v>0</v>
      </c>
      <c r="D16" s="48">
        <f>Users!D17*Params!$B$2</f>
        <v>0</v>
      </c>
      <c r="E16" s="48">
        <f>Users!E17*Params!$B$2</f>
        <v>0</v>
      </c>
      <c r="F16" s="48">
        <f>Users!F17*Params!$B$2</f>
        <v>0</v>
      </c>
      <c r="G16" s="48">
        <f>Users!G17*Params!$B$2</f>
        <v>0</v>
      </c>
      <c r="H16" s="48">
        <f>Users!H17*Params!$B$2</f>
        <v>0</v>
      </c>
      <c r="I16" s="48">
        <f>Users!I17*Params!$B$2</f>
        <v>0</v>
      </c>
      <c r="J16" s="48">
        <f>Users!J17*Params!$B$2</f>
        <v>0</v>
      </c>
      <c r="K16" s="48">
        <f>Users!K17*Params!$B$2</f>
        <v>0</v>
      </c>
      <c r="L16" s="48">
        <f>Users!L17*Params!$B$2</f>
        <v>0</v>
      </c>
      <c r="M16" s="48">
        <f>Users!M17*Params!$B$2</f>
        <v>0</v>
      </c>
      <c r="N16" s="48">
        <f>Users!N17*Params!$B$2</f>
        <v>0</v>
      </c>
      <c r="O16" s="48">
        <f>Users!O17*Params!$B$2</f>
        <v>3008.59375</v>
      </c>
      <c r="P16" s="48">
        <f>Users!P17*Params!$B$2</f>
        <v>2955.46875</v>
      </c>
      <c r="Q16" s="48">
        <f>Users!Q17*Params!$B$2</f>
        <v>2843.75</v>
      </c>
      <c r="R16" s="48">
        <f>Users!R17*Params!$B$2</f>
        <v>2764.0625</v>
      </c>
      <c r="S16" s="48">
        <f>Users!S17*Params!$B$2</f>
        <v>2728.125</v>
      </c>
      <c r="T16" s="48">
        <f>Users!T17*Params!$B$2</f>
        <v>2587.5</v>
      </c>
      <c r="U16" s="48">
        <f>Users!U17*Params!$B$2</f>
        <v>2531.25</v>
      </c>
      <c r="V16" s="48">
        <f>Users!V17*Params!$B$2</f>
        <v>2496.09375</v>
      </c>
      <c r="W16" s="48">
        <f>Users!W17*Params!$B$2</f>
        <v>2436.71875</v>
      </c>
      <c r="X16" s="48">
        <f>Users!X17*Params!$B$2</f>
        <v>2372.65625</v>
      </c>
      <c r="Y16" s="48">
        <f>Users!Y17*Params!$B$2</f>
        <v>2324.21875</v>
      </c>
      <c r="Z16" s="48">
        <f>Users!Z17*Params!$B$2</f>
        <v>2277.34375</v>
      </c>
      <c r="AA16" s="48">
        <f>Users!AA17*Params!$B$2</f>
        <v>2228.125</v>
      </c>
      <c r="AB16" s="48">
        <f>Users!AB17*Params!$B$2</f>
        <v>2181.25</v>
      </c>
      <c r="AC16" s="48">
        <f>Users!AC17*Params!$B$2</f>
        <v>2138.28125</v>
      </c>
      <c r="AD16" s="48">
        <f>Users!AD17*Params!$B$2</f>
        <v>2096.09375</v>
      </c>
      <c r="AE16" s="48">
        <f>Users!AE17*Params!$B$2</f>
        <v>2055.46875</v>
      </c>
      <c r="AF16" s="48">
        <f>Users!AF17*Params!$B$2</f>
        <v>2016.40625</v>
      </c>
      <c r="AG16" s="48">
        <f>Users!AG17*Params!$B$2</f>
        <v>1978.90625</v>
      </c>
      <c r="AH16" s="48">
        <f>Users!AH17*Params!$B$2</f>
        <v>1942.96875</v>
      </c>
      <c r="AI16" s="48">
        <f>Users!AI17*Params!$B$2</f>
        <v>1908.59375</v>
      </c>
      <c r="AJ16" s="48">
        <f>Users!AJ17*Params!$B$2</f>
        <v>1875</v>
      </c>
      <c r="AK16" s="48">
        <f>Users!AK17*Params!$B$2</f>
        <v>1842.96875</v>
      </c>
      <c r="AL16" s="48">
        <f>Users!AL17*Params!$B$2</f>
        <v>1811.71875</v>
      </c>
      <c r="AM16" s="48">
        <f>Users!AM17*Params!$B$2</f>
        <v>1782.03125</v>
      </c>
      <c r="AN16" s="48">
        <f>Users!AN17*Params!$B$2</f>
        <v>1753.125</v>
      </c>
      <c r="AO16" s="48">
        <f>Users!AO17*Params!$B$2</f>
        <v>1725</v>
      </c>
      <c r="AP16" s="48">
        <f>Users!AP17*Params!$B$2</f>
        <v>1698.4375</v>
      </c>
      <c r="AQ16" s="48">
        <f>Users!AQ17*Params!$B$2</f>
        <v>1672.65625</v>
      </c>
      <c r="AR16" s="48">
        <f>Users!AR17*Params!$B$2</f>
        <v>1647.65625</v>
      </c>
      <c r="AS16" s="48">
        <f>Users!AS17*Params!$B$2</f>
        <v>1623.4375</v>
      </c>
      <c r="AT16" s="48">
        <f>Users!AT17*Params!$B$2</f>
        <v>1600</v>
      </c>
      <c r="AU16" s="48">
        <f>Users!AU17*Params!$B$2</f>
        <v>1577.34375</v>
      </c>
      <c r="AV16" s="48">
        <f>Users!AV17*Params!$B$2</f>
        <v>1555.46875</v>
      </c>
      <c r="AW16" s="48">
        <f>Users!AW17*Params!$B$2</f>
        <v>1534.375</v>
      </c>
      <c r="AX16" s="48">
        <f>Users!AX17*Params!$B$2</f>
        <v>1514.0625</v>
      </c>
      <c r="AY16" s="48">
        <f>Users!AY17*Params!$B$2</f>
        <v>1494.53125</v>
      </c>
      <c r="AZ16" s="48">
        <f>Users!AZ17*Params!$B$2</f>
        <v>1475.78125</v>
      </c>
      <c r="BA16" s="48">
        <f>Users!BA17*Params!$B$2</f>
        <v>1457.03125</v>
      </c>
      <c r="BB16" s="48">
        <f>Users!BB17*Params!$B$2</f>
        <v>1439.0625</v>
      </c>
      <c r="BC16" s="48">
        <f>Users!BC17*Params!$B$2</f>
        <v>1421.875</v>
      </c>
      <c r="BD16" s="48">
        <f>Users!BD17*Params!$B$2</f>
        <v>1405.46875</v>
      </c>
      <c r="BE16" s="48">
        <f>Users!BE17*Params!$B$2</f>
        <v>1389.0625</v>
      </c>
      <c r="BF16" s="48">
        <f>Users!BF17*Params!$B$2</f>
        <v>1373.4375</v>
      </c>
      <c r="BG16" s="48">
        <f>Users!BG17*Params!$B$2</f>
        <v>1357.8125</v>
      </c>
      <c r="BH16" s="48">
        <f>Users!BH17*Params!$B$2</f>
        <v>1342.96875</v>
      </c>
      <c r="BI16" s="48">
        <f>Users!BI17*Params!$B$2</f>
        <v>1328.90625</v>
      </c>
      <c r="BJ16" s="48">
        <f>Users!BJ17*Params!$B$2</f>
        <v>1314.84375</v>
      </c>
      <c r="BK16" s="48">
        <f>Users!BK17*Params!$B$2</f>
        <v>1301.5625</v>
      </c>
      <c r="BL16" s="48">
        <f>Users!BL17*Params!$B$2</f>
        <v>1288.28125</v>
      </c>
      <c r="BM16" s="48">
        <f>Users!BM17*Params!$B$2</f>
        <v>1275.78125</v>
      </c>
      <c r="BN16" s="48">
        <f>Users!BN17*Params!$B$2</f>
        <v>1263.28125</v>
      </c>
      <c r="BO16" s="48">
        <f>Users!BO17*Params!$B$2</f>
        <v>1251.5625</v>
      </c>
      <c r="BP16" s="48">
        <f>Users!BP17*Params!$B$2</f>
        <v>1239.84375</v>
      </c>
      <c r="BQ16" s="48">
        <f>Users!BQ17*Params!$B$2</f>
        <v>1228.90625</v>
      </c>
      <c r="BR16" s="48">
        <f>Users!BR17*Params!$B$2</f>
        <v>1217.96875</v>
      </c>
      <c r="BS16" s="48">
        <f>Users!BS17*Params!$B$2</f>
        <v>1207.03125</v>
      </c>
      <c r="BT16" s="48">
        <f>Users!BT17*Params!$B$2</f>
        <v>1196.875</v>
      </c>
      <c r="BU16" s="48">
        <f>Users!BU17*Params!$B$2</f>
        <v>1186.71875</v>
      </c>
      <c r="BV16" s="48">
        <f>Users!BV17*Params!$B$2</f>
        <v>1176.5625</v>
      </c>
      <c r="BW16" s="48">
        <f>Users!BW17*Params!$B$2</f>
        <v>1167.1875</v>
      </c>
      <c r="BX16" s="48">
        <f>Users!BX17*Params!$B$2</f>
        <v>1157.8125</v>
      </c>
      <c r="BY16" s="48">
        <f>Users!BY17*Params!$B$2</f>
        <v>1148.4375</v>
      </c>
      <c r="BZ16" s="48">
        <f>Users!BZ17*Params!$B$2</f>
        <v>1139.84375</v>
      </c>
      <c r="CA16" s="48">
        <f>Users!CA17*Params!$B$2</f>
        <v>1131.25</v>
      </c>
      <c r="CB16" s="48">
        <f>Users!CB17*Params!$B$2</f>
        <v>1122.65625</v>
      </c>
      <c r="CC16" s="48">
        <f>Users!CC17*Params!$B$2</f>
        <v>1114.84375</v>
      </c>
      <c r="CD16" s="48">
        <f>Users!CD17*Params!$B$2</f>
        <v>1107.03125</v>
      </c>
      <c r="CE16" s="48">
        <f>Users!CE17*Params!$B$2</f>
        <v>1099.21875</v>
      </c>
      <c r="CF16" s="48">
        <f>Users!CF17*Params!$B$2</f>
        <v>1091.40625</v>
      </c>
      <c r="CG16" s="48">
        <f>Users!CG17*Params!$B$2</f>
        <v>1084.375</v>
      </c>
      <c r="CH16" s="48">
        <f>Users!CH17*Params!$B$2</f>
        <v>1077.34375</v>
      </c>
      <c r="CI16" s="48">
        <f>Users!CI17*Params!$B$2</f>
        <v>1070.3125</v>
      </c>
      <c r="CJ16" s="48">
        <f>Users!CJ17*Params!$B$2</f>
        <v>1063.28125</v>
      </c>
      <c r="CK16" s="48">
        <f>Users!CK17*Params!$B$2</f>
        <v>1057.03125</v>
      </c>
      <c r="CL16" s="48">
        <f>Users!CL17*Params!$B$2</f>
        <v>1050.78125</v>
      </c>
      <c r="CM16" s="48">
        <f>Users!CM17*Params!$B$2</f>
        <v>1044.53125</v>
      </c>
      <c r="CN16" s="48">
        <f>Users!CN17*Params!$B$2</f>
        <v>1038.28125</v>
      </c>
      <c r="CO16" s="48">
        <f>Users!CO17*Params!$B$2</f>
        <v>1032.03125</v>
      </c>
      <c r="CP16" s="48">
        <f>Users!CP17*Params!$B$2</f>
        <v>1026.5625</v>
      </c>
      <c r="CQ16" s="48">
        <f>Users!CQ17*Params!$B$2</f>
        <v>1021.09375</v>
      </c>
      <c r="CR16" s="48">
        <f>Users!CR17*Params!$B$2</f>
        <v>1015.625</v>
      </c>
      <c r="CS16" s="48">
        <f>Users!CS17*Params!$B$2</f>
        <v>1010.15625</v>
      </c>
      <c r="CT16" s="48">
        <f>Users!CT17*Params!$B$2</f>
        <v>1004.6875</v>
      </c>
      <c r="CU16" s="48">
        <f>Users!CU17*Params!$B$2</f>
        <v>999.21875</v>
      </c>
      <c r="CV16" s="48">
        <f>Users!CV17*Params!$B$2</f>
        <v>994.53125</v>
      </c>
      <c r="CW16" s="48">
        <f>Users!CW17*Params!$B$2</f>
        <v>989.84375</v>
      </c>
    </row>
    <row r="17">
      <c r="A17" s="4">
        <v>15.0</v>
      </c>
      <c r="B17" s="48">
        <f>Users!B18*Params!$B$2</f>
        <v>0</v>
      </c>
      <c r="C17" s="48">
        <f>Users!C18*Params!$B$2</f>
        <v>0</v>
      </c>
      <c r="D17" s="48">
        <f>Users!D18*Params!$B$2</f>
        <v>0</v>
      </c>
      <c r="E17" s="48">
        <f>Users!E18*Params!$B$2</f>
        <v>0</v>
      </c>
      <c r="F17" s="48">
        <f>Users!F18*Params!$B$2</f>
        <v>0</v>
      </c>
      <c r="G17" s="48">
        <f>Users!G18*Params!$B$2</f>
        <v>0</v>
      </c>
      <c r="H17" s="48">
        <f>Users!H18*Params!$B$2</f>
        <v>0</v>
      </c>
      <c r="I17" s="48">
        <f>Users!I18*Params!$B$2</f>
        <v>0</v>
      </c>
      <c r="J17" s="48">
        <f>Users!J18*Params!$B$2</f>
        <v>0</v>
      </c>
      <c r="K17" s="48">
        <f>Users!K18*Params!$B$2</f>
        <v>0</v>
      </c>
      <c r="L17" s="48">
        <f>Users!L18*Params!$B$2</f>
        <v>0</v>
      </c>
      <c r="M17" s="48">
        <f>Users!M18*Params!$B$2</f>
        <v>0</v>
      </c>
      <c r="N17" s="48">
        <f>Users!N18*Params!$B$2</f>
        <v>0</v>
      </c>
      <c r="O17" s="48">
        <f>Users!O18*Params!$B$2</f>
        <v>0</v>
      </c>
      <c r="P17" s="48">
        <f>Users!P18*Params!$B$2</f>
        <v>3066.40625</v>
      </c>
      <c r="Q17" s="48">
        <f>Users!Q18*Params!$B$2</f>
        <v>2921.875</v>
      </c>
      <c r="R17" s="48">
        <f>Users!R18*Params!$B$2</f>
        <v>2739.0625</v>
      </c>
      <c r="S17" s="48">
        <f>Users!S18*Params!$B$2</f>
        <v>2604.6875</v>
      </c>
      <c r="T17" s="48">
        <f>Users!T18*Params!$B$2</f>
        <v>2548.4375</v>
      </c>
      <c r="U17" s="48">
        <f>Users!U18*Params!$B$2</f>
        <v>2521.875</v>
      </c>
      <c r="V17" s="48">
        <f>Users!V18*Params!$B$2</f>
        <v>2483.59375</v>
      </c>
      <c r="W17" s="48">
        <f>Users!W18*Params!$B$2</f>
        <v>2367.96875</v>
      </c>
      <c r="X17" s="48">
        <f>Users!X18*Params!$B$2</f>
        <v>2315.625</v>
      </c>
      <c r="Y17" s="48">
        <f>Users!Y18*Params!$B$2</f>
        <v>2263.28125</v>
      </c>
      <c r="Z17" s="48">
        <f>Users!Z18*Params!$B$2</f>
        <v>2206.25</v>
      </c>
      <c r="AA17" s="48">
        <f>Users!AA18*Params!$B$2</f>
        <v>2145.3125</v>
      </c>
      <c r="AB17" s="48">
        <f>Users!AB18*Params!$B$2</f>
        <v>2095.3125</v>
      </c>
      <c r="AC17" s="48">
        <f>Users!AC18*Params!$B$2</f>
        <v>2046.09375</v>
      </c>
      <c r="AD17" s="48">
        <f>Users!AD18*Params!$B$2</f>
        <v>1997.65625</v>
      </c>
      <c r="AE17" s="48">
        <f>Users!AE18*Params!$B$2</f>
        <v>1950.78125</v>
      </c>
      <c r="AF17" s="48">
        <f>Users!AF18*Params!$B$2</f>
        <v>1907.03125</v>
      </c>
      <c r="AG17" s="48">
        <f>Users!AG18*Params!$B$2</f>
        <v>1864.84375</v>
      </c>
      <c r="AH17" s="48">
        <f>Users!AH18*Params!$B$2</f>
        <v>1824.21875</v>
      </c>
      <c r="AI17" s="48">
        <f>Users!AI18*Params!$B$2</f>
        <v>1785.15625</v>
      </c>
      <c r="AJ17" s="48">
        <f>Users!AJ18*Params!$B$2</f>
        <v>1748.4375</v>
      </c>
      <c r="AK17" s="48">
        <f>Users!AK18*Params!$B$2</f>
        <v>1712.5</v>
      </c>
      <c r="AL17" s="48">
        <f>Users!AL18*Params!$B$2</f>
        <v>1678.125</v>
      </c>
      <c r="AM17" s="48">
        <f>Users!AM18*Params!$B$2</f>
        <v>1645.3125</v>
      </c>
      <c r="AN17" s="48">
        <f>Users!AN18*Params!$B$2</f>
        <v>1614.0625</v>
      </c>
      <c r="AO17" s="48">
        <f>Users!AO18*Params!$B$2</f>
        <v>1583.59375</v>
      </c>
      <c r="AP17" s="48">
        <f>Users!AP18*Params!$B$2</f>
        <v>1554.6875</v>
      </c>
      <c r="AQ17" s="48">
        <f>Users!AQ18*Params!$B$2</f>
        <v>1526.5625</v>
      </c>
      <c r="AR17" s="48">
        <f>Users!AR18*Params!$B$2</f>
        <v>1499.21875</v>
      </c>
      <c r="AS17" s="48">
        <f>Users!AS18*Params!$B$2</f>
        <v>1473.4375</v>
      </c>
      <c r="AT17" s="48">
        <f>Users!AT18*Params!$B$2</f>
        <v>1448.4375</v>
      </c>
      <c r="AU17" s="48">
        <f>Users!AU18*Params!$B$2</f>
        <v>1424.21875</v>
      </c>
      <c r="AV17" s="48">
        <f>Users!AV18*Params!$B$2</f>
        <v>1400.78125</v>
      </c>
      <c r="AW17" s="48">
        <f>Users!AW18*Params!$B$2</f>
        <v>1378.125</v>
      </c>
      <c r="AX17" s="48">
        <f>Users!AX18*Params!$B$2</f>
        <v>1356.25</v>
      </c>
      <c r="AY17" s="48">
        <f>Users!AY18*Params!$B$2</f>
        <v>1335.15625</v>
      </c>
      <c r="AZ17" s="48">
        <f>Users!AZ18*Params!$B$2</f>
        <v>1314.84375</v>
      </c>
      <c r="BA17" s="48">
        <f>Users!BA18*Params!$B$2</f>
        <v>1295.3125</v>
      </c>
      <c r="BB17" s="48">
        <f>Users!BB18*Params!$B$2</f>
        <v>1276.5625</v>
      </c>
      <c r="BC17" s="48">
        <f>Users!BC18*Params!$B$2</f>
        <v>1258.59375</v>
      </c>
      <c r="BD17" s="48">
        <f>Users!BD18*Params!$B$2</f>
        <v>1240.625</v>
      </c>
      <c r="BE17" s="48">
        <f>Users!BE18*Params!$B$2</f>
        <v>1223.4375</v>
      </c>
      <c r="BF17" s="48">
        <f>Users!BF18*Params!$B$2</f>
        <v>1207.03125</v>
      </c>
      <c r="BG17" s="48">
        <f>Users!BG18*Params!$B$2</f>
        <v>1191.40625</v>
      </c>
      <c r="BH17" s="48">
        <f>Users!BH18*Params!$B$2</f>
        <v>1175.78125</v>
      </c>
      <c r="BI17" s="48">
        <f>Users!BI18*Params!$B$2</f>
        <v>1160.9375</v>
      </c>
      <c r="BJ17" s="48">
        <f>Users!BJ18*Params!$B$2</f>
        <v>1146.875</v>
      </c>
      <c r="BK17" s="48">
        <f>Users!BK18*Params!$B$2</f>
        <v>1132.8125</v>
      </c>
      <c r="BL17" s="48">
        <f>Users!BL18*Params!$B$2</f>
        <v>1119.53125</v>
      </c>
      <c r="BM17" s="48">
        <f>Users!BM18*Params!$B$2</f>
        <v>1106.25</v>
      </c>
      <c r="BN17" s="48">
        <f>Users!BN18*Params!$B$2</f>
        <v>1093.75</v>
      </c>
      <c r="BO17" s="48">
        <f>Users!BO18*Params!$B$2</f>
        <v>1081.25</v>
      </c>
      <c r="BP17" s="48">
        <f>Users!BP18*Params!$B$2</f>
        <v>1069.53125</v>
      </c>
      <c r="BQ17" s="48">
        <f>Users!BQ18*Params!$B$2</f>
        <v>1057.8125</v>
      </c>
      <c r="BR17" s="48">
        <f>Users!BR18*Params!$B$2</f>
        <v>1046.875</v>
      </c>
      <c r="BS17" s="48">
        <f>Users!BS18*Params!$B$2</f>
        <v>1035.9375</v>
      </c>
      <c r="BT17" s="48">
        <f>Users!BT18*Params!$B$2</f>
        <v>1025</v>
      </c>
      <c r="BU17" s="48">
        <f>Users!BU18*Params!$B$2</f>
        <v>1014.84375</v>
      </c>
      <c r="BV17" s="48">
        <f>Users!BV18*Params!$B$2</f>
        <v>1004.6875</v>
      </c>
      <c r="BW17" s="48">
        <f>Users!BW18*Params!$B$2</f>
        <v>995.3125</v>
      </c>
      <c r="BX17" s="48">
        <f>Users!BX18*Params!$B$2</f>
        <v>985.9375</v>
      </c>
      <c r="BY17" s="48">
        <f>Users!BY18*Params!$B$2</f>
        <v>976.5625</v>
      </c>
      <c r="BZ17" s="48">
        <f>Users!BZ18*Params!$B$2</f>
        <v>967.96875</v>
      </c>
      <c r="CA17" s="48">
        <f>Users!CA18*Params!$B$2</f>
        <v>959.375</v>
      </c>
      <c r="CB17" s="48">
        <f>Users!CB18*Params!$B$2</f>
        <v>950.78125</v>
      </c>
      <c r="CC17" s="48">
        <f>Users!CC18*Params!$B$2</f>
        <v>942.96875</v>
      </c>
      <c r="CD17" s="48">
        <f>Users!CD18*Params!$B$2</f>
        <v>935.15625</v>
      </c>
      <c r="CE17" s="48">
        <f>Users!CE18*Params!$B$2</f>
        <v>927.34375</v>
      </c>
      <c r="CF17" s="48">
        <f>Users!CF18*Params!$B$2</f>
        <v>919.53125</v>
      </c>
      <c r="CG17" s="48">
        <f>Users!CG18*Params!$B$2</f>
        <v>912.5</v>
      </c>
      <c r="CH17" s="48">
        <f>Users!CH18*Params!$B$2</f>
        <v>905.46875</v>
      </c>
      <c r="CI17" s="48">
        <f>Users!CI18*Params!$B$2</f>
        <v>898.4375</v>
      </c>
      <c r="CJ17" s="48">
        <f>Users!CJ18*Params!$B$2</f>
        <v>891.40625</v>
      </c>
      <c r="CK17" s="48">
        <f>Users!CK18*Params!$B$2</f>
        <v>885.15625</v>
      </c>
      <c r="CL17" s="48">
        <f>Users!CL18*Params!$B$2</f>
        <v>878.90625</v>
      </c>
      <c r="CM17" s="48">
        <f>Users!CM18*Params!$B$2</f>
        <v>872.65625</v>
      </c>
      <c r="CN17" s="48">
        <f>Users!CN18*Params!$B$2</f>
        <v>866.40625</v>
      </c>
      <c r="CO17" s="48">
        <f>Users!CO18*Params!$B$2</f>
        <v>860.15625</v>
      </c>
      <c r="CP17" s="48">
        <f>Users!CP18*Params!$B$2</f>
        <v>854.6875</v>
      </c>
      <c r="CQ17" s="48">
        <f>Users!CQ18*Params!$B$2</f>
        <v>849.21875</v>
      </c>
      <c r="CR17" s="48">
        <f>Users!CR18*Params!$B$2</f>
        <v>843.75</v>
      </c>
      <c r="CS17" s="48">
        <f>Users!CS18*Params!$B$2</f>
        <v>838.28125</v>
      </c>
      <c r="CT17" s="48">
        <f>Users!CT18*Params!$B$2</f>
        <v>832.8125</v>
      </c>
      <c r="CU17" s="48">
        <f>Users!CU18*Params!$B$2</f>
        <v>827.34375</v>
      </c>
      <c r="CV17" s="48">
        <f>Users!CV18*Params!$B$2</f>
        <v>822.65625</v>
      </c>
      <c r="CW17" s="48">
        <f>Users!CW18*Params!$B$2</f>
        <v>817.96875</v>
      </c>
    </row>
    <row r="18">
      <c r="A18" s="4">
        <v>16.0</v>
      </c>
      <c r="B18" s="48">
        <f>Users!B19*Params!$B$2</f>
        <v>0</v>
      </c>
      <c r="C18" s="48">
        <f>Users!C19*Params!$B$2</f>
        <v>0</v>
      </c>
      <c r="D18" s="48">
        <f>Users!D19*Params!$B$2</f>
        <v>0</v>
      </c>
      <c r="E18" s="48">
        <f>Users!E19*Params!$B$2</f>
        <v>0</v>
      </c>
      <c r="F18" s="48">
        <f>Users!F19*Params!$B$2</f>
        <v>0</v>
      </c>
      <c r="G18" s="48">
        <f>Users!G19*Params!$B$2</f>
        <v>0</v>
      </c>
      <c r="H18" s="48">
        <f>Users!H19*Params!$B$2</f>
        <v>0</v>
      </c>
      <c r="I18" s="48">
        <f>Users!I19*Params!$B$2</f>
        <v>0</v>
      </c>
      <c r="J18" s="48">
        <f>Users!J19*Params!$B$2</f>
        <v>0</v>
      </c>
      <c r="K18" s="48">
        <f>Users!K19*Params!$B$2</f>
        <v>0</v>
      </c>
      <c r="L18" s="48">
        <f>Users!L19*Params!$B$2</f>
        <v>0</v>
      </c>
      <c r="M18" s="48">
        <f>Users!M19*Params!$B$2</f>
        <v>0</v>
      </c>
      <c r="N18" s="48">
        <f>Users!N19*Params!$B$2</f>
        <v>0</v>
      </c>
      <c r="O18" s="48">
        <f>Users!O19*Params!$B$2</f>
        <v>0</v>
      </c>
      <c r="P18" s="48">
        <f>Users!P19*Params!$B$2</f>
        <v>0</v>
      </c>
      <c r="Q18" s="48">
        <f>Users!Q19*Params!$B$2</f>
        <v>3093.75</v>
      </c>
      <c r="R18" s="48">
        <f>Users!R19*Params!$B$2</f>
        <v>2934.375</v>
      </c>
      <c r="S18" s="48">
        <f>Users!S19*Params!$B$2</f>
        <v>2861.71875</v>
      </c>
      <c r="T18" s="48">
        <f>Users!T19*Params!$B$2</f>
        <v>2744.53125</v>
      </c>
      <c r="U18" s="48">
        <f>Users!U19*Params!$B$2</f>
        <v>2689.0625</v>
      </c>
      <c r="V18" s="48">
        <f>Users!V19*Params!$B$2</f>
        <v>2610.9375</v>
      </c>
      <c r="W18" s="48">
        <f>Users!W19*Params!$B$2</f>
        <v>2507.03125</v>
      </c>
      <c r="X18" s="48">
        <f>Users!X19*Params!$B$2</f>
        <v>2507.03125</v>
      </c>
      <c r="Y18" s="48">
        <f>Users!Y19*Params!$B$2</f>
        <v>2453.90625</v>
      </c>
      <c r="Z18" s="48">
        <f>Users!Z19*Params!$B$2</f>
        <v>2401.5625</v>
      </c>
      <c r="AA18" s="48">
        <f>Users!AA19*Params!$B$2</f>
        <v>2354.6875</v>
      </c>
      <c r="AB18" s="48">
        <f>Users!AB19*Params!$B$2</f>
        <v>2319.53125</v>
      </c>
      <c r="AC18" s="48">
        <f>Users!AC19*Params!$B$2</f>
        <v>2277.34375</v>
      </c>
      <c r="AD18" s="48">
        <f>Users!AD19*Params!$B$2</f>
        <v>2237.5</v>
      </c>
      <c r="AE18" s="48">
        <f>Users!AE19*Params!$B$2</f>
        <v>2200</v>
      </c>
      <c r="AF18" s="48">
        <f>Users!AF19*Params!$B$2</f>
        <v>2164.84375</v>
      </c>
      <c r="AG18" s="48">
        <f>Users!AG19*Params!$B$2</f>
        <v>2129.6875</v>
      </c>
      <c r="AH18" s="48">
        <f>Users!AH19*Params!$B$2</f>
        <v>2096.09375</v>
      </c>
      <c r="AI18" s="48">
        <f>Users!AI19*Params!$B$2</f>
        <v>2064.0625</v>
      </c>
      <c r="AJ18" s="48">
        <f>Users!AJ19*Params!$B$2</f>
        <v>2032.8125</v>
      </c>
      <c r="AK18" s="48">
        <f>Users!AK19*Params!$B$2</f>
        <v>2002.34375</v>
      </c>
      <c r="AL18" s="48">
        <f>Users!AL19*Params!$B$2</f>
        <v>1973.4375</v>
      </c>
      <c r="AM18" s="48">
        <f>Users!AM19*Params!$B$2</f>
        <v>1945.3125</v>
      </c>
      <c r="AN18" s="48">
        <f>Users!AN19*Params!$B$2</f>
        <v>1917.96875</v>
      </c>
      <c r="AO18" s="48">
        <f>Users!AO19*Params!$B$2</f>
        <v>1891.40625</v>
      </c>
      <c r="AP18" s="48">
        <f>Users!AP19*Params!$B$2</f>
        <v>1865.625</v>
      </c>
      <c r="AQ18" s="48">
        <f>Users!AQ19*Params!$B$2</f>
        <v>1840.625</v>
      </c>
      <c r="AR18" s="48">
        <f>Users!AR19*Params!$B$2</f>
        <v>1816.40625</v>
      </c>
      <c r="AS18" s="48">
        <f>Users!AS19*Params!$B$2</f>
        <v>1792.96875</v>
      </c>
      <c r="AT18" s="48">
        <f>Users!AT19*Params!$B$2</f>
        <v>1770.3125</v>
      </c>
      <c r="AU18" s="48">
        <f>Users!AU19*Params!$B$2</f>
        <v>1748.4375</v>
      </c>
      <c r="AV18" s="48">
        <f>Users!AV19*Params!$B$2</f>
        <v>1727.34375</v>
      </c>
      <c r="AW18" s="48">
        <f>Users!AW19*Params!$B$2</f>
        <v>1707.03125</v>
      </c>
      <c r="AX18" s="48">
        <f>Users!AX19*Params!$B$2</f>
        <v>1687.5</v>
      </c>
      <c r="AY18" s="48">
        <f>Users!AY19*Params!$B$2</f>
        <v>1668.75</v>
      </c>
      <c r="AZ18" s="48">
        <f>Users!AZ19*Params!$B$2</f>
        <v>1650</v>
      </c>
      <c r="BA18" s="48">
        <f>Users!BA19*Params!$B$2</f>
        <v>1632.03125</v>
      </c>
      <c r="BB18" s="48">
        <f>Users!BB19*Params!$B$2</f>
        <v>1614.84375</v>
      </c>
      <c r="BC18" s="48">
        <f>Users!BC19*Params!$B$2</f>
        <v>1597.65625</v>
      </c>
      <c r="BD18" s="48">
        <f>Users!BD19*Params!$B$2</f>
        <v>1581.25</v>
      </c>
      <c r="BE18" s="48">
        <f>Users!BE19*Params!$B$2</f>
        <v>1565.625</v>
      </c>
      <c r="BF18" s="48">
        <f>Users!BF19*Params!$B$2</f>
        <v>1550</v>
      </c>
      <c r="BG18" s="48">
        <f>Users!BG19*Params!$B$2</f>
        <v>1535.15625</v>
      </c>
      <c r="BH18" s="48">
        <f>Users!BH19*Params!$B$2</f>
        <v>1520.3125</v>
      </c>
      <c r="BI18" s="48">
        <f>Users!BI19*Params!$B$2</f>
        <v>1506.25</v>
      </c>
      <c r="BJ18" s="48">
        <f>Users!BJ19*Params!$B$2</f>
        <v>1492.1875</v>
      </c>
      <c r="BK18" s="48">
        <f>Users!BK19*Params!$B$2</f>
        <v>1478.90625</v>
      </c>
      <c r="BL18" s="48">
        <f>Users!BL19*Params!$B$2</f>
        <v>1465.625</v>
      </c>
      <c r="BM18" s="48">
        <f>Users!BM19*Params!$B$2</f>
        <v>1453.125</v>
      </c>
      <c r="BN18" s="48">
        <f>Users!BN19*Params!$B$2</f>
        <v>1440.625</v>
      </c>
      <c r="BO18" s="48">
        <f>Users!BO19*Params!$B$2</f>
        <v>1428.90625</v>
      </c>
      <c r="BP18" s="48">
        <f>Users!BP19*Params!$B$2</f>
        <v>1417.1875</v>
      </c>
      <c r="BQ18" s="48">
        <f>Users!BQ19*Params!$B$2</f>
        <v>1406.25</v>
      </c>
      <c r="BR18" s="48">
        <f>Users!BR19*Params!$B$2</f>
        <v>1395.3125</v>
      </c>
      <c r="BS18" s="48">
        <f>Users!BS19*Params!$B$2</f>
        <v>1384.375</v>
      </c>
      <c r="BT18" s="48">
        <f>Users!BT19*Params!$B$2</f>
        <v>1374.21875</v>
      </c>
      <c r="BU18" s="48">
        <f>Users!BU19*Params!$B$2</f>
        <v>1364.0625</v>
      </c>
      <c r="BV18" s="48">
        <f>Users!BV19*Params!$B$2</f>
        <v>1353.90625</v>
      </c>
      <c r="BW18" s="48">
        <f>Users!BW19*Params!$B$2</f>
        <v>1344.53125</v>
      </c>
      <c r="BX18" s="48">
        <f>Users!BX19*Params!$B$2</f>
        <v>1335.15625</v>
      </c>
      <c r="BY18" s="48">
        <f>Users!BY19*Params!$B$2</f>
        <v>1325.78125</v>
      </c>
      <c r="BZ18" s="48">
        <f>Users!BZ19*Params!$B$2</f>
        <v>1317.1875</v>
      </c>
      <c r="CA18" s="48">
        <f>Users!CA19*Params!$B$2</f>
        <v>1308.59375</v>
      </c>
      <c r="CB18" s="48">
        <f>Users!CB19*Params!$B$2</f>
        <v>1300</v>
      </c>
      <c r="CC18" s="48">
        <f>Users!CC19*Params!$B$2</f>
        <v>1292.1875</v>
      </c>
      <c r="CD18" s="48">
        <f>Users!CD19*Params!$B$2</f>
        <v>1284.375</v>
      </c>
      <c r="CE18" s="48">
        <f>Users!CE19*Params!$B$2</f>
        <v>1276.5625</v>
      </c>
      <c r="CF18" s="48">
        <f>Users!CF19*Params!$B$2</f>
        <v>1268.75</v>
      </c>
      <c r="CG18" s="48">
        <f>Users!CG19*Params!$B$2</f>
        <v>1261.71875</v>
      </c>
      <c r="CH18" s="48">
        <f>Users!CH19*Params!$B$2</f>
        <v>1254.6875</v>
      </c>
      <c r="CI18" s="48">
        <f>Users!CI19*Params!$B$2</f>
        <v>1247.65625</v>
      </c>
      <c r="CJ18" s="48">
        <f>Users!CJ19*Params!$B$2</f>
        <v>1240.625</v>
      </c>
      <c r="CK18" s="48">
        <f>Users!CK19*Params!$B$2</f>
        <v>1233.59375</v>
      </c>
      <c r="CL18" s="48">
        <f>Users!CL19*Params!$B$2</f>
        <v>1227.34375</v>
      </c>
      <c r="CM18" s="48">
        <f>Users!CM19*Params!$B$2</f>
        <v>1221.09375</v>
      </c>
      <c r="CN18" s="48">
        <f>Users!CN19*Params!$B$2</f>
        <v>1214.84375</v>
      </c>
      <c r="CO18" s="48">
        <f>Users!CO19*Params!$B$2</f>
        <v>1208.59375</v>
      </c>
      <c r="CP18" s="48">
        <f>Users!CP19*Params!$B$2</f>
        <v>1202.34375</v>
      </c>
      <c r="CQ18" s="48">
        <f>Users!CQ19*Params!$B$2</f>
        <v>1196.875</v>
      </c>
      <c r="CR18" s="48">
        <f>Users!CR19*Params!$B$2</f>
        <v>1191.40625</v>
      </c>
      <c r="CS18" s="48">
        <f>Users!CS19*Params!$B$2</f>
        <v>1185.9375</v>
      </c>
      <c r="CT18" s="48">
        <f>Users!CT19*Params!$B$2</f>
        <v>1180.46875</v>
      </c>
      <c r="CU18" s="48">
        <f>Users!CU19*Params!$B$2</f>
        <v>1175</v>
      </c>
      <c r="CV18" s="48">
        <f>Users!CV19*Params!$B$2</f>
        <v>1169.53125</v>
      </c>
      <c r="CW18" s="48">
        <f>Users!CW19*Params!$B$2</f>
        <v>1164.84375</v>
      </c>
    </row>
    <row r="19">
      <c r="A19" s="4">
        <v>17.0</v>
      </c>
      <c r="B19" s="48">
        <f>Users!B20*Params!$B$2</f>
        <v>0</v>
      </c>
      <c r="C19" s="48">
        <f>Users!C20*Params!$B$2</f>
        <v>0</v>
      </c>
      <c r="D19" s="48">
        <f>Users!D20*Params!$B$2</f>
        <v>0</v>
      </c>
      <c r="E19" s="48">
        <f>Users!E20*Params!$B$2</f>
        <v>0</v>
      </c>
      <c r="F19" s="48">
        <f>Users!F20*Params!$B$2</f>
        <v>0</v>
      </c>
      <c r="G19" s="48">
        <f>Users!G20*Params!$B$2</f>
        <v>0</v>
      </c>
      <c r="H19" s="48">
        <f>Users!H20*Params!$B$2</f>
        <v>0</v>
      </c>
      <c r="I19" s="48">
        <f>Users!I20*Params!$B$2</f>
        <v>0</v>
      </c>
      <c r="J19" s="48">
        <f>Users!J20*Params!$B$2</f>
        <v>0</v>
      </c>
      <c r="K19" s="48">
        <f>Users!K20*Params!$B$2</f>
        <v>0</v>
      </c>
      <c r="L19" s="48">
        <f>Users!L20*Params!$B$2</f>
        <v>0</v>
      </c>
      <c r="M19" s="48">
        <f>Users!M20*Params!$B$2</f>
        <v>0</v>
      </c>
      <c r="N19" s="48">
        <f>Users!N20*Params!$B$2</f>
        <v>0</v>
      </c>
      <c r="O19" s="48">
        <f>Users!O20*Params!$B$2</f>
        <v>0</v>
      </c>
      <c r="P19" s="48">
        <f>Users!P20*Params!$B$2</f>
        <v>0</v>
      </c>
      <c r="Q19" s="48">
        <f>Users!Q20*Params!$B$2</f>
        <v>0</v>
      </c>
      <c r="R19" s="48">
        <f>Users!R20*Params!$B$2</f>
        <v>3071.09375</v>
      </c>
      <c r="S19" s="48">
        <f>Users!S20*Params!$B$2</f>
        <v>2988.28125</v>
      </c>
      <c r="T19" s="48">
        <f>Users!T20*Params!$B$2</f>
        <v>2825.78125</v>
      </c>
      <c r="U19" s="48">
        <f>Users!U20*Params!$B$2</f>
        <v>2742.1875</v>
      </c>
      <c r="V19" s="48">
        <f>Users!V20*Params!$B$2</f>
        <v>2714.0625</v>
      </c>
      <c r="W19" s="48">
        <f>Users!W20*Params!$B$2</f>
        <v>2678.125</v>
      </c>
      <c r="X19" s="48">
        <f>Users!X20*Params!$B$2</f>
        <v>2558.59375</v>
      </c>
      <c r="Y19" s="48">
        <f>Users!Y20*Params!$B$2</f>
        <v>2523.4375</v>
      </c>
      <c r="Z19" s="48">
        <f>Users!Z20*Params!$B$2</f>
        <v>2474.21875</v>
      </c>
      <c r="AA19" s="48">
        <f>Users!AA20*Params!$B$2</f>
        <v>2420.3125</v>
      </c>
      <c r="AB19" s="48">
        <f>Users!AB20*Params!$B$2</f>
        <v>2363.28125</v>
      </c>
      <c r="AC19" s="48">
        <f>Users!AC20*Params!$B$2</f>
        <v>2318.75</v>
      </c>
      <c r="AD19" s="48">
        <f>Users!AD20*Params!$B$2</f>
        <v>2272.65625</v>
      </c>
      <c r="AE19" s="48">
        <f>Users!AE20*Params!$B$2</f>
        <v>2227.34375</v>
      </c>
      <c r="AF19" s="48">
        <f>Users!AF20*Params!$B$2</f>
        <v>2183.59375</v>
      </c>
      <c r="AG19" s="48">
        <f>Users!AG20*Params!$B$2</f>
        <v>2142.96875</v>
      </c>
      <c r="AH19" s="48">
        <f>Users!AH20*Params!$B$2</f>
        <v>2103.125</v>
      </c>
      <c r="AI19" s="48">
        <f>Users!AI20*Params!$B$2</f>
        <v>2064.84375</v>
      </c>
      <c r="AJ19" s="48">
        <f>Users!AJ20*Params!$B$2</f>
        <v>2028.125</v>
      </c>
      <c r="AK19" s="48">
        <f>Users!AK20*Params!$B$2</f>
        <v>1992.96875</v>
      </c>
      <c r="AL19" s="48">
        <f>Users!AL20*Params!$B$2</f>
        <v>1958.59375</v>
      </c>
      <c r="AM19" s="48">
        <f>Users!AM20*Params!$B$2</f>
        <v>1925.78125</v>
      </c>
      <c r="AN19" s="48">
        <f>Users!AN20*Params!$B$2</f>
        <v>1894.53125</v>
      </c>
      <c r="AO19" s="48">
        <f>Users!AO20*Params!$B$2</f>
        <v>1864.0625</v>
      </c>
      <c r="AP19" s="48">
        <f>Users!AP20*Params!$B$2</f>
        <v>1834.375</v>
      </c>
      <c r="AQ19" s="48">
        <f>Users!AQ20*Params!$B$2</f>
        <v>1806.25</v>
      </c>
      <c r="AR19" s="48">
        <f>Users!AR20*Params!$B$2</f>
        <v>1778.90625</v>
      </c>
      <c r="AS19" s="48">
        <f>Users!AS20*Params!$B$2</f>
        <v>1752.34375</v>
      </c>
      <c r="AT19" s="48">
        <f>Users!AT20*Params!$B$2</f>
        <v>1726.5625</v>
      </c>
      <c r="AU19" s="48">
        <f>Users!AU20*Params!$B$2</f>
        <v>1702.34375</v>
      </c>
      <c r="AV19" s="48">
        <f>Users!AV20*Params!$B$2</f>
        <v>1678.90625</v>
      </c>
      <c r="AW19" s="48">
        <f>Users!AW20*Params!$B$2</f>
        <v>1656.25</v>
      </c>
      <c r="AX19" s="48">
        <f>Users!AX20*Params!$B$2</f>
        <v>1634.375</v>
      </c>
      <c r="AY19" s="48">
        <f>Users!AY20*Params!$B$2</f>
        <v>1612.5</v>
      </c>
      <c r="AZ19" s="48">
        <f>Users!AZ20*Params!$B$2</f>
        <v>1591.40625</v>
      </c>
      <c r="BA19" s="48">
        <f>Users!BA20*Params!$B$2</f>
        <v>1571.09375</v>
      </c>
      <c r="BB19" s="48">
        <f>Users!BB20*Params!$B$2</f>
        <v>1551.5625</v>
      </c>
      <c r="BC19" s="48">
        <f>Users!BC20*Params!$B$2</f>
        <v>1532.8125</v>
      </c>
      <c r="BD19" s="48">
        <f>Users!BD20*Params!$B$2</f>
        <v>1514.84375</v>
      </c>
      <c r="BE19" s="48">
        <f>Users!BE20*Params!$B$2</f>
        <v>1496.875</v>
      </c>
      <c r="BF19" s="48">
        <f>Users!BF20*Params!$B$2</f>
        <v>1479.6875</v>
      </c>
      <c r="BG19" s="48">
        <f>Users!BG20*Params!$B$2</f>
        <v>1463.28125</v>
      </c>
      <c r="BH19" s="48">
        <f>Users!BH20*Params!$B$2</f>
        <v>1446.875</v>
      </c>
      <c r="BI19" s="48">
        <f>Users!BI20*Params!$B$2</f>
        <v>1431.25</v>
      </c>
      <c r="BJ19" s="48">
        <f>Users!BJ20*Params!$B$2</f>
        <v>1416.40625</v>
      </c>
      <c r="BK19" s="48">
        <f>Users!BK20*Params!$B$2</f>
        <v>1401.5625</v>
      </c>
      <c r="BL19" s="48">
        <f>Users!BL20*Params!$B$2</f>
        <v>1387.5</v>
      </c>
      <c r="BM19" s="48">
        <f>Users!BM20*Params!$B$2</f>
        <v>1373.4375</v>
      </c>
      <c r="BN19" s="48">
        <f>Users!BN20*Params!$B$2</f>
        <v>1360.15625</v>
      </c>
      <c r="BO19" s="48">
        <f>Users!BO20*Params!$B$2</f>
        <v>1346.875</v>
      </c>
      <c r="BP19" s="48">
        <f>Users!BP20*Params!$B$2</f>
        <v>1334.375</v>
      </c>
      <c r="BQ19" s="48">
        <f>Users!BQ20*Params!$B$2</f>
        <v>1321.875</v>
      </c>
      <c r="BR19" s="48">
        <f>Users!BR20*Params!$B$2</f>
        <v>1310.15625</v>
      </c>
      <c r="BS19" s="48">
        <f>Users!BS20*Params!$B$2</f>
        <v>1298.4375</v>
      </c>
      <c r="BT19" s="48">
        <f>Users!BT20*Params!$B$2</f>
        <v>1287.5</v>
      </c>
      <c r="BU19" s="48">
        <f>Users!BU20*Params!$B$2</f>
        <v>1276.5625</v>
      </c>
      <c r="BV19" s="48">
        <f>Users!BV20*Params!$B$2</f>
        <v>1265.625</v>
      </c>
      <c r="BW19" s="48">
        <f>Users!BW20*Params!$B$2</f>
        <v>1255.46875</v>
      </c>
      <c r="BX19" s="48">
        <f>Users!BX20*Params!$B$2</f>
        <v>1245.3125</v>
      </c>
      <c r="BY19" s="48">
        <f>Users!BY20*Params!$B$2</f>
        <v>1235.15625</v>
      </c>
      <c r="BZ19" s="48">
        <f>Users!BZ20*Params!$B$2</f>
        <v>1225.78125</v>
      </c>
      <c r="CA19" s="48">
        <f>Users!CA20*Params!$B$2</f>
        <v>1216.40625</v>
      </c>
      <c r="CB19" s="48">
        <f>Users!CB20*Params!$B$2</f>
        <v>1207.03125</v>
      </c>
      <c r="CC19" s="48">
        <f>Users!CC20*Params!$B$2</f>
        <v>1198.4375</v>
      </c>
      <c r="CD19" s="48">
        <f>Users!CD20*Params!$B$2</f>
        <v>1189.84375</v>
      </c>
      <c r="CE19" s="48">
        <f>Users!CE20*Params!$B$2</f>
        <v>1181.25</v>
      </c>
      <c r="CF19" s="48">
        <f>Users!CF20*Params!$B$2</f>
        <v>1173.4375</v>
      </c>
      <c r="CG19" s="48">
        <f>Users!CG20*Params!$B$2</f>
        <v>1165.625</v>
      </c>
      <c r="CH19" s="48">
        <f>Users!CH20*Params!$B$2</f>
        <v>1157.8125</v>
      </c>
      <c r="CI19" s="48">
        <f>Users!CI20*Params!$B$2</f>
        <v>1150</v>
      </c>
      <c r="CJ19" s="48">
        <f>Users!CJ20*Params!$B$2</f>
        <v>1142.96875</v>
      </c>
      <c r="CK19" s="48">
        <f>Users!CK20*Params!$B$2</f>
        <v>1135.9375</v>
      </c>
      <c r="CL19" s="48">
        <f>Users!CL20*Params!$B$2</f>
        <v>1128.90625</v>
      </c>
      <c r="CM19" s="48">
        <f>Users!CM20*Params!$B$2</f>
        <v>1121.875</v>
      </c>
      <c r="CN19" s="48">
        <f>Users!CN20*Params!$B$2</f>
        <v>1114.84375</v>
      </c>
      <c r="CO19" s="48">
        <f>Users!CO20*Params!$B$2</f>
        <v>1108.59375</v>
      </c>
      <c r="CP19" s="48">
        <f>Users!CP20*Params!$B$2</f>
        <v>1102.34375</v>
      </c>
      <c r="CQ19" s="48">
        <f>Users!CQ20*Params!$B$2</f>
        <v>1096.09375</v>
      </c>
      <c r="CR19" s="48">
        <f>Users!CR20*Params!$B$2</f>
        <v>1089.84375</v>
      </c>
      <c r="CS19" s="48">
        <f>Users!CS20*Params!$B$2</f>
        <v>1083.59375</v>
      </c>
      <c r="CT19" s="48">
        <f>Users!CT20*Params!$B$2</f>
        <v>1078.125</v>
      </c>
      <c r="CU19" s="48">
        <f>Users!CU20*Params!$B$2</f>
        <v>1072.65625</v>
      </c>
      <c r="CV19" s="48">
        <f>Users!CV20*Params!$B$2</f>
        <v>1067.1875</v>
      </c>
      <c r="CW19" s="48">
        <f>Users!CW20*Params!$B$2</f>
        <v>1061.71875</v>
      </c>
    </row>
    <row r="20">
      <c r="A20" s="4">
        <v>18.0</v>
      </c>
      <c r="B20" s="48">
        <f>Users!B21*Params!$B$2</f>
        <v>0</v>
      </c>
      <c r="C20" s="48">
        <f>Users!C21*Params!$B$2</f>
        <v>0</v>
      </c>
      <c r="D20" s="48">
        <f>Users!D21*Params!$B$2</f>
        <v>0</v>
      </c>
      <c r="E20" s="48">
        <f>Users!E21*Params!$B$2</f>
        <v>0</v>
      </c>
      <c r="F20" s="48">
        <f>Users!F21*Params!$B$2</f>
        <v>0</v>
      </c>
      <c r="G20" s="48">
        <f>Users!G21*Params!$B$2</f>
        <v>0</v>
      </c>
      <c r="H20" s="48">
        <f>Users!H21*Params!$B$2</f>
        <v>0</v>
      </c>
      <c r="I20" s="48">
        <f>Users!I21*Params!$B$2</f>
        <v>0</v>
      </c>
      <c r="J20" s="48">
        <f>Users!J21*Params!$B$2</f>
        <v>0</v>
      </c>
      <c r="K20" s="48">
        <f>Users!K21*Params!$B$2</f>
        <v>0</v>
      </c>
      <c r="L20" s="48">
        <f>Users!L21*Params!$B$2</f>
        <v>0</v>
      </c>
      <c r="M20" s="48">
        <f>Users!M21*Params!$B$2</f>
        <v>0</v>
      </c>
      <c r="N20" s="48">
        <f>Users!N21*Params!$B$2</f>
        <v>0</v>
      </c>
      <c r="O20" s="48">
        <f>Users!O21*Params!$B$2</f>
        <v>0</v>
      </c>
      <c r="P20" s="48">
        <f>Users!P21*Params!$B$2</f>
        <v>0</v>
      </c>
      <c r="Q20" s="48">
        <f>Users!Q21*Params!$B$2</f>
        <v>0</v>
      </c>
      <c r="R20" s="48">
        <f>Users!R21*Params!$B$2</f>
        <v>0</v>
      </c>
      <c r="S20" s="48">
        <f>Users!S21*Params!$B$2</f>
        <v>3052.34375</v>
      </c>
      <c r="T20" s="48">
        <f>Users!T21*Params!$B$2</f>
        <v>2975</v>
      </c>
      <c r="U20" s="48">
        <f>Users!U21*Params!$B$2</f>
        <v>2769.53125</v>
      </c>
      <c r="V20" s="48">
        <f>Users!V21*Params!$B$2</f>
        <v>2584.375</v>
      </c>
      <c r="W20" s="48">
        <f>Users!W21*Params!$B$2</f>
        <v>2471.875</v>
      </c>
      <c r="X20" s="48">
        <f>Users!X21*Params!$B$2</f>
        <v>2417.96875</v>
      </c>
      <c r="Y20" s="48">
        <f>Users!Y21*Params!$B$2</f>
        <v>2364.84375</v>
      </c>
      <c r="Z20" s="48">
        <f>Users!Z21*Params!$B$2</f>
        <v>2254.6875</v>
      </c>
      <c r="AA20" s="48">
        <f>Users!AA21*Params!$B$2</f>
        <v>2182.8125</v>
      </c>
      <c r="AB20" s="48">
        <f>Users!AB21*Params!$B$2</f>
        <v>2119.53125</v>
      </c>
      <c r="AC20" s="48">
        <f>Users!AC21*Params!$B$2</f>
        <v>2054.6875</v>
      </c>
      <c r="AD20" s="48">
        <f>Users!AD21*Params!$B$2</f>
        <v>1987.5</v>
      </c>
      <c r="AE20" s="48">
        <f>Users!AE21*Params!$B$2</f>
        <v>1928.90625</v>
      </c>
      <c r="AF20" s="48">
        <f>Users!AF21*Params!$B$2</f>
        <v>1872.65625</v>
      </c>
      <c r="AG20" s="48">
        <f>Users!AG21*Params!$B$2</f>
        <v>1817.96875</v>
      </c>
      <c r="AH20" s="48">
        <f>Users!AH21*Params!$B$2</f>
        <v>1765.625</v>
      </c>
      <c r="AI20" s="48">
        <f>Users!AI21*Params!$B$2</f>
        <v>1716.40625</v>
      </c>
      <c r="AJ20" s="48">
        <f>Users!AJ21*Params!$B$2</f>
        <v>1669.53125</v>
      </c>
      <c r="AK20" s="48">
        <f>Users!AK21*Params!$B$2</f>
        <v>1625</v>
      </c>
      <c r="AL20" s="48">
        <f>Users!AL21*Params!$B$2</f>
        <v>1582.03125</v>
      </c>
      <c r="AM20" s="48">
        <f>Users!AM21*Params!$B$2</f>
        <v>1541.40625</v>
      </c>
      <c r="AN20" s="48">
        <f>Users!AN21*Params!$B$2</f>
        <v>1502.34375</v>
      </c>
      <c r="AO20" s="48">
        <f>Users!AO21*Params!$B$2</f>
        <v>1465.625</v>
      </c>
      <c r="AP20" s="48">
        <f>Users!AP21*Params!$B$2</f>
        <v>1430.46875</v>
      </c>
      <c r="AQ20" s="48">
        <f>Users!AQ21*Params!$B$2</f>
        <v>1396.875</v>
      </c>
      <c r="AR20" s="48">
        <f>Users!AR21*Params!$B$2</f>
        <v>1364.0625</v>
      </c>
      <c r="AS20" s="48">
        <f>Users!AS21*Params!$B$2</f>
        <v>1332.8125</v>
      </c>
      <c r="AT20" s="48">
        <f>Users!AT21*Params!$B$2</f>
        <v>1303.125</v>
      </c>
      <c r="AU20" s="48">
        <f>Users!AU21*Params!$B$2</f>
        <v>1274.21875</v>
      </c>
      <c r="AV20" s="48">
        <f>Users!AV21*Params!$B$2</f>
        <v>1246.875</v>
      </c>
      <c r="AW20" s="48">
        <f>Users!AW21*Params!$B$2</f>
        <v>1220.3125</v>
      </c>
      <c r="AX20" s="48">
        <f>Users!AX21*Params!$B$2</f>
        <v>1195.3125</v>
      </c>
      <c r="AY20" s="48">
        <f>Users!AY21*Params!$B$2</f>
        <v>1171.09375</v>
      </c>
      <c r="AZ20" s="48">
        <f>Users!AZ21*Params!$B$2</f>
        <v>1147.65625</v>
      </c>
      <c r="BA20" s="48">
        <f>Users!BA21*Params!$B$2</f>
        <v>1125</v>
      </c>
      <c r="BB20" s="48">
        <f>Users!BB21*Params!$B$2</f>
        <v>1103.90625</v>
      </c>
      <c r="BC20" s="48">
        <f>Users!BC21*Params!$B$2</f>
        <v>1083.59375</v>
      </c>
      <c r="BD20" s="48">
        <f>Users!BD21*Params!$B$2</f>
        <v>1064.0625</v>
      </c>
      <c r="BE20" s="48">
        <f>Users!BE21*Params!$B$2</f>
        <v>1045.3125</v>
      </c>
      <c r="BF20" s="48">
        <f>Users!BF21*Params!$B$2</f>
        <v>1026.5625</v>
      </c>
      <c r="BG20" s="48">
        <f>Users!BG21*Params!$B$2</f>
        <v>1008.59375</v>
      </c>
      <c r="BH20" s="48">
        <f>Users!BH21*Params!$B$2</f>
        <v>991.40625</v>
      </c>
      <c r="BI20" s="48">
        <f>Users!BI21*Params!$B$2</f>
        <v>975</v>
      </c>
      <c r="BJ20" s="48">
        <f>Users!BJ21*Params!$B$2</f>
        <v>959.375</v>
      </c>
      <c r="BK20" s="48">
        <f>Users!BK21*Params!$B$2</f>
        <v>943.75</v>
      </c>
      <c r="BL20" s="48">
        <f>Users!BL21*Params!$B$2</f>
        <v>928.90625</v>
      </c>
      <c r="BM20" s="48">
        <f>Users!BM21*Params!$B$2</f>
        <v>914.84375</v>
      </c>
      <c r="BN20" s="48">
        <f>Users!BN21*Params!$B$2</f>
        <v>900.78125</v>
      </c>
      <c r="BO20" s="48">
        <f>Users!BO21*Params!$B$2</f>
        <v>887.5</v>
      </c>
      <c r="BP20" s="48">
        <f>Users!BP21*Params!$B$2</f>
        <v>875</v>
      </c>
      <c r="BQ20" s="48">
        <f>Users!BQ21*Params!$B$2</f>
        <v>862.5</v>
      </c>
      <c r="BR20" s="48">
        <f>Users!BR21*Params!$B$2</f>
        <v>850.78125</v>
      </c>
      <c r="BS20" s="48">
        <f>Users!BS21*Params!$B$2</f>
        <v>839.0625</v>
      </c>
      <c r="BT20" s="48">
        <f>Users!BT21*Params!$B$2</f>
        <v>828.125</v>
      </c>
      <c r="BU20" s="48">
        <f>Users!BU21*Params!$B$2</f>
        <v>817.1875</v>
      </c>
      <c r="BV20" s="48">
        <f>Users!BV21*Params!$B$2</f>
        <v>806.25</v>
      </c>
      <c r="BW20" s="48">
        <f>Users!BW21*Params!$B$2</f>
        <v>796.09375</v>
      </c>
      <c r="BX20" s="48">
        <f>Users!BX21*Params!$B$2</f>
        <v>785.9375</v>
      </c>
      <c r="BY20" s="48">
        <f>Users!BY21*Params!$B$2</f>
        <v>776.5625</v>
      </c>
      <c r="BZ20" s="48">
        <f>Users!BZ21*Params!$B$2</f>
        <v>767.1875</v>
      </c>
      <c r="CA20" s="48">
        <f>Users!CA21*Params!$B$2</f>
        <v>757.8125</v>
      </c>
      <c r="CB20" s="48">
        <f>Users!CB21*Params!$B$2</f>
        <v>749.21875</v>
      </c>
      <c r="CC20" s="48">
        <f>Users!CC21*Params!$B$2</f>
        <v>740.625</v>
      </c>
      <c r="CD20" s="48">
        <f>Users!CD21*Params!$B$2</f>
        <v>732.03125</v>
      </c>
      <c r="CE20" s="48">
        <f>Users!CE21*Params!$B$2</f>
        <v>724.21875</v>
      </c>
      <c r="CF20" s="48">
        <f>Users!CF21*Params!$B$2</f>
        <v>716.40625</v>
      </c>
      <c r="CG20" s="48">
        <f>Users!CG21*Params!$B$2</f>
        <v>708.59375</v>
      </c>
      <c r="CH20" s="48">
        <f>Users!CH21*Params!$B$2</f>
        <v>701.5625</v>
      </c>
      <c r="CI20" s="48">
        <f>Users!CI21*Params!$B$2</f>
        <v>694.53125</v>
      </c>
      <c r="CJ20" s="48">
        <f>Users!CJ21*Params!$B$2</f>
        <v>687.5</v>
      </c>
      <c r="CK20" s="48">
        <f>Users!CK21*Params!$B$2</f>
        <v>680.46875</v>
      </c>
      <c r="CL20" s="48">
        <f>Users!CL21*Params!$B$2</f>
        <v>674.21875</v>
      </c>
      <c r="CM20" s="48">
        <f>Users!CM21*Params!$B$2</f>
        <v>667.96875</v>
      </c>
      <c r="CN20" s="48">
        <f>Users!CN21*Params!$B$2</f>
        <v>661.71875</v>
      </c>
      <c r="CO20" s="48">
        <f>Users!CO21*Params!$B$2</f>
        <v>655.46875</v>
      </c>
      <c r="CP20" s="48">
        <f>Users!CP21*Params!$B$2</f>
        <v>650</v>
      </c>
      <c r="CQ20" s="48">
        <f>Users!CQ21*Params!$B$2</f>
        <v>644.53125</v>
      </c>
      <c r="CR20" s="48">
        <f>Users!CR21*Params!$B$2</f>
        <v>639.0625</v>
      </c>
      <c r="CS20" s="48">
        <f>Users!CS21*Params!$B$2</f>
        <v>633.59375</v>
      </c>
      <c r="CT20" s="48">
        <f>Users!CT21*Params!$B$2</f>
        <v>628.125</v>
      </c>
      <c r="CU20" s="48">
        <f>Users!CU21*Params!$B$2</f>
        <v>622.65625</v>
      </c>
      <c r="CV20" s="48">
        <f>Users!CV21*Params!$B$2</f>
        <v>617.96875</v>
      </c>
      <c r="CW20" s="48">
        <f>Users!CW21*Params!$B$2</f>
        <v>613.28125</v>
      </c>
    </row>
    <row r="21">
      <c r="A21" s="4">
        <v>19.0</v>
      </c>
      <c r="B21" s="48">
        <f>Users!B22*Params!$B$2</f>
        <v>0</v>
      </c>
      <c r="C21" s="48">
        <f>Users!C22*Params!$B$2</f>
        <v>0</v>
      </c>
      <c r="D21" s="48">
        <f>Users!D22*Params!$B$2</f>
        <v>0</v>
      </c>
      <c r="E21" s="48">
        <f>Users!E22*Params!$B$2</f>
        <v>0</v>
      </c>
      <c r="F21" s="48">
        <f>Users!F22*Params!$B$2</f>
        <v>0</v>
      </c>
      <c r="G21" s="48">
        <f>Users!G22*Params!$B$2</f>
        <v>0</v>
      </c>
      <c r="H21" s="48">
        <f>Users!H22*Params!$B$2</f>
        <v>0</v>
      </c>
      <c r="I21" s="48">
        <f>Users!I22*Params!$B$2</f>
        <v>0</v>
      </c>
      <c r="J21" s="48">
        <f>Users!J22*Params!$B$2</f>
        <v>0</v>
      </c>
      <c r="K21" s="48">
        <f>Users!K22*Params!$B$2</f>
        <v>0</v>
      </c>
      <c r="L21" s="48">
        <f>Users!L22*Params!$B$2</f>
        <v>0</v>
      </c>
      <c r="M21" s="48">
        <f>Users!M22*Params!$B$2</f>
        <v>0</v>
      </c>
      <c r="N21" s="48">
        <f>Users!N22*Params!$B$2</f>
        <v>0</v>
      </c>
      <c r="O21" s="48">
        <f>Users!O22*Params!$B$2</f>
        <v>0</v>
      </c>
      <c r="P21" s="48">
        <f>Users!P22*Params!$B$2</f>
        <v>0</v>
      </c>
      <c r="Q21" s="48">
        <f>Users!Q22*Params!$B$2</f>
        <v>0</v>
      </c>
      <c r="R21" s="48">
        <f>Users!R22*Params!$B$2</f>
        <v>0</v>
      </c>
      <c r="S21" s="48">
        <f>Users!S22*Params!$B$2</f>
        <v>0</v>
      </c>
      <c r="T21" s="48">
        <f>Users!T22*Params!$B$2</f>
        <v>3035.9375</v>
      </c>
      <c r="U21" s="48">
        <f>Users!U22*Params!$B$2</f>
        <v>2918.75</v>
      </c>
      <c r="V21" s="48">
        <f>Users!V22*Params!$B$2</f>
        <v>2801.5625</v>
      </c>
      <c r="W21" s="48">
        <f>Users!W22*Params!$B$2</f>
        <v>2707.03125</v>
      </c>
      <c r="X21" s="48">
        <f>Users!X22*Params!$B$2</f>
        <v>2667.96875</v>
      </c>
      <c r="Y21" s="48">
        <f>Users!Y22*Params!$B$2</f>
        <v>2530.46875</v>
      </c>
      <c r="Z21" s="48">
        <f>Users!Z22*Params!$B$2</f>
        <v>2492.1875</v>
      </c>
      <c r="AA21" s="48">
        <f>Users!AA22*Params!$B$2</f>
        <v>2492.1875</v>
      </c>
      <c r="AB21" s="48">
        <f>Users!AB22*Params!$B$2</f>
        <v>2443.75</v>
      </c>
      <c r="AC21" s="48">
        <f>Users!AC22*Params!$B$2</f>
        <v>2393.75</v>
      </c>
      <c r="AD21" s="48">
        <f>Users!AD22*Params!$B$2</f>
        <v>2362.5</v>
      </c>
      <c r="AE21" s="48">
        <f>Users!AE22*Params!$B$2</f>
        <v>2332.8125</v>
      </c>
      <c r="AF21" s="48">
        <f>Users!AF22*Params!$B$2</f>
        <v>2296.875</v>
      </c>
      <c r="AG21" s="48">
        <f>Users!AG22*Params!$B$2</f>
        <v>2263.28125</v>
      </c>
      <c r="AH21" s="48">
        <f>Users!AH22*Params!$B$2</f>
        <v>2232.8125</v>
      </c>
      <c r="AI21" s="48">
        <f>Users!AI22*Params!$B$2</f>
        <v>2203.125</v>
      </c>
      <c r="AJ21" s="48">
        <f>Users!AJ22*Params!$B$2</f>
        <v>2173.4375</v>
      </c>
      <c r="AK21" s="48">
        <f>Users!AK22*Params!$B$2</f>
        <v>2145.3125</v>
      </c>
      <c r="AL21" s="48">
        <f>Users!AL22*Params!$B$2</f>
        <v>2117.96875</v>
      </c>
      <c r="AM21" s="48">
        <f>Users!AM22*Params!$B$2</f>
        <v>2091.40625</v>
      </c>
      <c r="AN21" s="48">
        <f>Users!AN22*Params!$B$2</f>
        <v>2065.625</v>
      </c>
      <c r="AO21" s="48">
        <f>Users!AO22*Params!$B$2</f>
        <v>2040.625</v>
      </c>
      <c r="AP21" s="48">
        <f>Users!AP22*Params!$B$2</f>
        <v>2016.40625</v>
      </c>
      <c r="AQ21" s="48">
        <f>Users!AQ22*Params!$B$2</f>
        <v>1992.96875</v>
      </c>
      <c r="AR21" s="48">
        <f>Users!AR22*Params!$B$2</f>
        <v>1970.3125</v>
      </c>
      <c r="AS21" s="48">
        <f>Users!AS22*Params!$B$2</f>
        <v>1948.4375</v>
      </c>
      <c r="AT21" s="48">
        <f>Users!AT22*Params!$B$2</f>
        <v>1927.34375</v>
      </c>
      <c r="AU21" s="48">
        <f>Users!AU22*Params!$B$2</f>
        <v>1907.03125</v>
      </c>
      <c r="AV21" s="48">
        <f>Users!AV22*Params!$B$2</f>
        <v>1886.71875</v>
      </c>
      <c r="AW21" s="48">
        <f>Users!AW22*Params!$B$2</f>
        <v>1867.1875</v>
      </c>
      <c r="AX21" s="48">
        <f>Users!AX22*Params!$B$2</f>
        <v>1848.4375</v>
      </c>
      <c r="AY21" s="48">
        <f>Users!AY22*Params!$B$2</f>
        <v>1830.46875</v>
      </c>
      <c r="AZ21" s="48">
        <f>Users!AZ22*Params!$B$2</f>
        <v>1812.5</v>
      </c>
      <c r="BA21" s="48">
        <f>Users!BA22*Params!$B$2</f>
        <v>1795.3125</v>
      </c>
      <c r="BB21" s="48">
        <f>Users!BB22*Params!$B$2</f>
        <v>1778.90625</v>
      </c>
      <c r="BC21" s="48">
        <f>Users!BC22*Params!$B$2</f>
        <v>1762.5</v>
      </c>
      <c r="BD21" s="48">
        <f>Users!BD22*Params!$B$2</f>
        <v>1746.875</v>
      </c>
      <c r="BE21" s="48">
        <f>Users!BE22*Params!$B$2</f>
        <v>1731.25</v>
      </c>
      <c r="BF21" s="48">
        <f>Users!BF22*Params!$B$2</f>
        <v>1716.40625</v>
      </c>
      <c r="BG21" s="48">
        <f>Users!BG22*Params!$B$2</f>
        <v>1702.34375</v>
      </c>
      <c r="BH21" s="48">
        <f>Users!BH22*Params!$B$2</f>
        <v>1688.28125</v>
      </c>
      <c r="BI21" s="48">
        <f>Users!BI22*Params!$B$2</f>
        <v>1675</v>
      </c>
      <c r="BJ21" s="48">
        <f>Users!BJ22*Params!$B$2</f>
        <v>1661.71875</v>
      </c>
      <c r="BK21" s="48">
        <f>Users!BK22*Params!$B$2</f>
        <v>1648.4375</v>
      </c>
      <c r="BL21" s="48">
        <f>Users!BL22*Params!$B$2</f>
        <v>1635.9375</v>
      </c>
      <c r="BM21" s="48">
        <f>Users!BM22*Params!$B$2</f>
        <v>1623.4375</v>
      </c>
      <c r="BN21" s="48">
        <f>Users!BN22*Params!$B$2</f>
        <v>1611.71875</v>
      </c>
      <c r="BO21" s="48">
        <f>Users!BO22*Params!$B$2</f>
        <v>1600</v>
      </c>
      <c r="BP21" s="48">
        <f>Users!BP22*Params!$B$2</f>
        <v>1589.0625</v>
      </c>
      <c r="BQ21" s="48">
        <f>Users!BQ22*Params!$B$2</f>
        <v>1578.125</v>
      </c>
      <c r="BR21" s="48">
        <f>Users!BR22*Params!$B$2</f>
        <v>1567.1875</v>
      </c>
      <c r="BS21" s="48">
        <f>Users!BS22*Params!$B$2</f>
        <v>1557.03125</v>
      </c>
      <c r="BT21" s="48">
        <f>Users!BT22*Params!$B$2</f>
        <v>1546.875</v>
      </c>
      <c r="BU21" s="48">
        <f>Users!BU22*Params!$B$2</f>
        <v>1536.71875</v>
      </c>
      <c r="BV21" s="48">
        <f>Users!BV22*Params!$B$2</f>
        <v>1527.34375</v>
      </c>
      <c r="BW21" s="48">
        <f>Users!BW22*Params!$B$2</f>
        <v>1517.96875</v>
      </c>
      <c r="BX21" s="48">
        <f>Users!BX22*Params!$B$2</f>
        <v>1508.59375</v>
      </c>
      <c r="BY21" s="48">
        <f>Users!BY22*Params!$B$2</f>
        <v>1500</v>
      </c>
      <c r="BZ21" s="48">
        <f>Users!BZ22*Params!$B$2</f>
        <v>1491.40625</v>
      </c>
      <c r="CA21" s="48">
        <f>Users!CA22*Params!$B$2</f>
        <v>1482.8125</v>
      </c>
      <c r="CB21" s="48">
        <f>Users!CB22*Params!$B$2</f>
        <v>1474.21875</v>
      </c>
      <c r="CC21" s="48">
        <f>Users!CC22*Params!$B$2</f>
        <v>1466.40625</v>
      </c>
      <c r="CD21" s="48">
        <f>Users!CD22*Params!$B$2</f>
        <v>1458.59375</v>
      </c>
      <c r="CE21" s="48">
        <f>Users!CE22*Params!$B$2</f>
        <v>1450.78125</v>
      </c>
      <c r="CF21" s="48">
        <f>Users!CF22*Params!$B$2</f>
        <v>1442.96875</v>
      </c>
      <c r="CG21" s="48">
        <f>Users!CG22*Params!$B$2</f>
        <v>1435.9375</v>
      </c>
      <c r="CH21" s="48">
        <f>Users!CH22*Params!$B$2</f>
        <v>1428.90625</v>
      </c>
      <c r="CI21" s="48">
        <f>Users!CI22*Params!$B$2</f>
        <v>1421.875</v>
      </c>
      <c r="CJ21" s="48">
        <f>Users!CJ22*Params!$B$2</f>
        <v>1414.84375</v>
      </c>
      <c r="CK21" s="48">
        <f>Users!CK22*Params!$B$2</f>
        <v>1407.8125</v>
      </c>
      <c r="CL21" s="48">
        <f>Users!CL22*Params!$B$2</f>
        <v>1401.5625</v>
      </c>
      <c r="CM21" s="48">
        <f>Users!CM22*Params!$B$2</f>
        <v>1395.3125</v>
      </c>
      <c r="CN21" s="48">
        <f>Users!CN22*Params!$B$2</f>
        <v>1389.0625</v>
      </c>
      <c r="CO21" s="48">
        <f>Users!CO22*Params!$B$2</f>
        <v>1382.8125</v>
      </c>
      <c r="CP21" s="48">
        <f>Users!CP22*Params!$B$2</f>
        <v>1376.5625</v>
      </c>
      <c r="CQ21" s="48">
        <f>Users!CQ22*Params!$B$2</f>
        <v>1371.09375</v>
      </c>
      <c r="CR21" s="48">
        <f>Users!CR22*Params!$B$2</f>
        <v>1365.625</v>
      </c>
      <c r="CS21" s="48">
        <f>Users!CS22*Params!$B$2</f>
        <v>1360.15625</v>
      </c>
      <c r="CT21" s="48">
        <f>Users!CT22*Params!$B$2</f>
        <v>1354.6875</v>
      </c>
      <c r="CU21" s="48">
        <f>Users!CU22*Params!$B$2</f>
        <v>1349.21875</v>
      </c>
      <c r="CV21" s="48">
        <f>Users!CV22*Params!$B$2</f>
        <v>1343.75</v>
      </c>
      <c r="CW21" s="48">
        <f>Users!CW22*Params!$B$2</f>
        <v>1339.0625</v>
      </c>
    </row>
    <row r="22">
      <c r="A22" s="4">
        <v>20.0</v>
      </c>
      <c r="B22" s="48">
        <f>Users!B23*Params!$B$2</f>
        <v>0</v>
      </c>
      <c r="C22" s="48">
        <f>Users!C23*Params!$B$2</f>
        <v>0</v>
      </c>
      <c r="D22" s="48">
        <f>Users!D23*Params!$B$2</f>
        <v>0</v>
      </c>
      <c r="E22" s="48">
        <f>Users!E23*Params!$B$2</f>
        <v>0</v>
      </c>
      <c r="F22" s="48">
        <f>Users!F23*Params!$B$2</f>
        <v>0</v>
      </c>
      <c r="G22" s="48">
        <f>Users!G23*Params!$B$2</f>
        <v>0</v>
      </c>
      <c r="H22" s="48">
        <f>Users!H23*Params!$B$2</f>
        <v>0</v>
      </c>
      <c r="I22" s="48">
        <f>Users!I23*Params!$B$2</f>
        <v>0</v>
      </c>
      <c r="J22" s="48">
        <f>Users!J23*Params!$B$2</f>
        <v>0</v>
      </c>
      <c r="K22" s="48">
        <f>Users!K23*Params!$B$2</f>
        <v>0</v>
      </c>
      <c r="L22" s="48">
        <f>Users!L23*Params!$B$2</f>
        <v>0</v>
      </c>
      <c r="M22" s="48">
        <f>Users!M23*Params!$B$2</f>
        <v>0</v>
      </c>
      <c r="N22" s="48">
        <f>Users!N23*Params!$B$2</f>
        <v>0</v>
      </c>
      <c r="O22" s="48">
        <f>Users!O23*Params!$B$2</f>
        <v>0</v>
      </c>
      <c r="P22" s="48">
        <f>Users!P23*Params!$B$2</f>
        <v>0</v>
      </c>
      <c r="Q22" s="48">
        <f>Users!Q23*Params!$B$2</f>
        <v>0</v>
      </c>
      <c r="R22" s="48">
        <f>Users!R23*Params!$B$2</f>
        <v>0</v>
      </c>
      <c r="S22" s="48">
        <f>Users!S23*Params!$B$2</f>
        <v>0</v>
      </c>
      <c r="T22" s="48">
        <f>Users!T23*Params!$B$2</f>
        <v>0</v>
      </c>
      <c r="U22" s="48">
        <f>Users!U23*Params!$B$2</f>
        <v>3075</v>
      </c>
      <c r="V22" s="48">
        <f>Users!V23*Params!$B$2</f>
        <v>3004.6875</v>
      </c>
      <c r="W22" s="48">
        <f>Users!W23*Params!$B$2</f>
        <v>2864.84375</v>
      </c>
      <c r="X22" s="48">
        <f>Users!X23*Params!$B$2</f>
        <v>2770.3125</v>
      </c>
      <c r="Y22" s="48">
        <f>Users!Y23*Params!$B$2</f>
        <v>2734.375</v>
      </c>
      <c r="Z22" s="48">
        <f>Users!Z23*Params!$B$2</f>
        <v>2705.46875</v>
      </c>
      <c r="AA22" s="48">
        <f>Users!AA23*Params!$B$2</f>
        <v>2598.4375</v>
      </c>
      <c r="AB22" s="48">
        <f>Users!AB23*Params!$B$2</f>
        <v>2562.5</v>
      </c>
      <c r="AC22" s="48">
        <f>Users!AC23*Params!$B$2</f>
        <v>2515.625</v>
      </c>
      <c r="AD22" s="48">
        <f>Users!AD23*Params!$B$2</f>
        <v>2466.40625</v>
      </c>
      <c r="AE22" s="48">
        <f>Users!AE23*Params!$B$2</f>
        <v>2412.5</v>
      </c>
      <c r="AF22" s="48">
        <f>Users!AF23*Params!$B$2</f>
        <v>2370.3125</v>
      </c>
      <c r="AG22" s="48">
        <f>Users!AG23*Params!$B$2</f>
        <v>2327.34375</v>
      </c>
      <c r="AH22" s="48">
        <f>Users!AH23*Params!$B$2</f>
        <v>2284.375</v>
      </c>
      <c r="AI22" s="48">
        <f>Users!AI23*Params!$B$2</f>
        <v>2242.96875</v>
      </c>
      <c r="AJ22" s="48">
        <f>Users!AJ23*Params!$B$2</f>
        <v>2204.6875</v>
      </c>
      <c r="AK22" s="48">
        <f>Users!AK23*Params!$B$2</f>
        <v>2167.1875</v>
      </c>
      <c r="AL22" s="48">
        <f>Users!AL23*Params!$B$2</f>
        <v>2131.25</v>
      </c>
      <c r="AM22" s="48">
        <f>Users!AM23*Params!$B$2</f>
        <v>2096.09375</v>
      </c>
      <c r="AN22" s="48">
        <f>Users!AN23*Params!$B$2</f>
        <v>2062.5</v>
      </c>
      <c r="AO22" s="48">
        <f>Users!AO23*Params!$B$2</f>
        <v>2029.6875</v>
      </c>
      <c r="AP22" s="48">
        <f>Users!AP23*Params!$B$2</f>
        <v>1998.4375</v>
      </c>
      <c r="AQ22" s="48">
        <f>Users!AQ23*Params!$B$2</f>
        <v>1967.96875</v>
      </c>
      <c r="AR22" s="48">
        <f>Users!AR23*Params!$B$2</f>
        <v>1939.0625</v>
      </c>
      <c r="AS22" s="48">
        <f>Users!AS23*Params!$B$2</f>
        <v>1910.9375</v>
      </c>
      <c r="AT22" s="48">
        <f>Users!AT23*Params!$B$2</f>
        <v>1883.59375</v>
      </c>
      <c r="AU22" s="48">
        <f>Users!AU23*Params!$B$2</f>
        <v>1857.03125</v>
      </c>
      <c r="AV22" s="48">
        <f>Users!AV23*Params!$B$2</f>
        <v>1831.25</v>
      </c>
      <c r="AW22" s="48">
        <f>Users!AW23*Params!$B$2</f>
        <v>1807.03125</v>
      </c>
      <c r="AX22" s="48">
        <f>Users!AX23*Params!$B$2</f>
        <v>1783.59375</v>
      </c>
      <c r="AY22" s="48">
        <f>Users!AY23*Params!$B$2</f>
        <v>1760.9375</v>
      </c>
      <c r="AZ22" s="48">
        <f>Users!AZ23*Params!$B$2</f>
        <v>1739.0625</v>
      </c>
      <c r="BA22" s="48">
        <f>Users!BA23*Params!$B$2</f>
        <v>1717.1875</v>
      </c>
      <c r="BB22" s="48">
        <f>Users!BB23*Params!$B$2</f>
        <v>1696.09375</v>
      </c>
      <c r="BC22" s="48">
        <f>Users!BC23*Params!$B$2</f>
        <v>1675.78125</v>
      </c>
      <c r="BD22" s="48">
        <f>Users!BD23*Params!$B$2</f>
        <v>1656.25</v>
      </c>
      <c r="BE22" s="48">
        <f>Users!BE23*Params!$B$2</f>
        <v>1637.5</v>
      </c>
      <c r="BF22" s="48">
        <f>Users!BF23*Params!$B$2</f>
        <v>1618.75</v>
      </c>
      <c r="BG22" s="48">
        <f>Users!BG23*Params!$B$2</f>
        <v>1600.78125</v>
      </c>
      <c r="BH22" s="48">
        <f>Users!BH23*Params!$B$2</f>
        <v>1583.59375</v>
      </c>
      <c r="BI22" s="48">
        <f>Users!BI23*Params!$B$2</f>
        <v>1567.1875</v>
      </c>
      <c r="BJ22" s="48">
        <f>Users!BJ23*Params!$B$2</f>
        <v>1550.78125</v>
      </c>
      <c r="BK22" s="48">
        <f>Users!BK23*Params!$B$2</f>
        <v>1535.15625</v>
      </c>
      <c r="BL22" s="48">
        <f>Users!BL23*Params!$B$2</f>
        <v>1519.53125</v>
      </c>
      <c r="BM22" s="48">
        <f>Users!BM23*Params!$B$2</f>
        <v>1504.6875</v>
      </c>
      <c r="BN22" s="48">
        <f>Users!BN23*Params!$B$2</f>
        <v>1490.625</v>
      </c>
      <c r="BO22" s="48">
        <f>Users!BO23*Params!$B$2</f>
        <v>1476.5625</v>
      </c>
      <c r="BP22" s="48">
        <f>Users!BP23*Params!$B$2</f>
        <v>1463.28125</v>
      </c>
      <c r="BQ22" s="48">
        <f>Users!BQ23*Params!$B$2</f>
        <v>1450</v>
      </c>
      <c r="BR22" s="48">
        <f>Users!BR23*Params!$B$2</f>
        <v>1437.5</v>
      </c>
      <c r="BS22" s="48">
        <f>Users!BS23*Params!$B$2</f>
        <v>1425</v>
      </c>
      <c r="BT22" s="48">
        <f>Users!BT23*Params!$B$2</f>
        <v>1412.5</v>
      </c>
      <c r="BU22" s="48">
        <f>Users!BU23*Params!$B$2</f>
        <v>1400.78125</v>
      </c>
      <c r="BV22" s="48">
        <f>Users!BV23*Params!$B$2</f>
        <v>1389.0625</v>
      </c>
      <c r="BW22" s="48">
        <f>Users!BW23*Params!$B$2</f>
        <v>1378.125</v>
      </c>
      <c r="BX22" s="48">
        <f>Users!BX23*Params!$B$2</f>
        <v>1367.1875</v>
      </c>
      <c r="BY22" s="48">
        <f>Users!BY23*Params!$B$2</f>
        <v>1356.25</v>
      </c>
      <c r="BZ22" s="48">
        <f>Users!BZ23*Params!$B$2</f>
        <v>1346.09375</v>
      </c>
      <c r="CA22" s="48">
        <f>Users!CA23*Params!$B$2</f>
        <v>1335.9375</v>
      </c>
      <c r="CB22" s="48">
        <f>Users!CB23*Params!$B$2</f>
        <v>1326.5625</v>
      </c>
      <c r="CC22" s="48">
        <f>Users!CC23*Params!$B$2</f>
        <v>1317.1875</v>
      </c>
      <c r="CD22" s="48">
        <f>Users!CD23*Params!$B$2</f>
        <v>1307.8125</v>
      </c>
      <c r="CE22" s="48">
        <f>Users!CE23*Params!$B$2</f>
        <v>1298.4375</v>
      </c>
      <c r="CF22" s="48">
        <f>Users!CF23*Params!$B$2</f>
        <v>1289.84375</v>
      </c>
      <c r="CG22" s="48">
        <f>Users!CG23*Params!$B$2</f>
        <v>1281.25</v>
      </c>
      <c r="CH22" s="48">
        <f>Users!CH23*Params!$B$2</f>
        <v>1272.65625</v>
      </c>
      <c r="CI22" s="48">
        <f>Users!CI23*Params!$B$2</f>
        <v>1264.84375</v>
      </c>
      <c r="CJ22" s="48">
        <f>Users!CJ23*Params!$B$2</f>
        <v>1257.03125</v>
      </c>
      <c r="CK22" s="48">
        <f>Users!CK23*Params!$B$2</f>
        <v>1249.21875</v>
      </c>
      <c r="CL22" s="48">
        <f>Users!CL23*Params!$B$2</f>
        <v>1241.40625</v>
      </c>
      <c r="CM22" s="48">
        <f>Users!CM23*Params!$B$2</f>
        <v>1234.375</v>
      </c>
      <c r="CN22" s="48">
        <f>Users!CN23*Params!$B$2</f>
        <v>1227.34375</v>
      </c>
      <c r="CO22" s="48">
        <f>Users!CO23*Params!$B$2</f>
        <v>1220.3125</v>
      </c>
      <c r="CP22" s="48">
        <f>Users!CP23*Params!$B$2</f>
        <v>1213.28125</v>
      </c>
      <c r="CQ22" s="48">
        <f>Users!CQ23*Params!$B$2</f>
        <v>1206.25</v>
      </c>
      <c r="CR22" s="48">
        <f>Users!CR23*Params!$B$2</f>
        <v>1200</v>
      </c>
      <c r="CS22" s="48">
        <f>Users!CS23*Params!$B$2</f>
        <v>1193.75</v>
      </c>
      <c r="CT22" s="48">
        <f>Users!CT23*Params!$B$2</f>
        <v>1187.5</v>
      </c>
      <c r="CU22" s="48">
        <f>Users!CU23*Params!$B$2</f>
        <v>1181.25</v>
      </c>
      <c r="CV22" s="48">
        <f>Users!CV23*Params!$B$2</f>
        <v>1175</v>
      </c>
      <c r="CW22" s="48">
        <f>Users!CW23*Params!$B$2</f>
        <v>1169.53125</v>
      </c>
    </row>
    <row r="23">
      <c r="A23" s="4">
        <v>21.0</v>
      </c>
      <c r="B23" s="48">
        <f>Users!B24*Params!$B$2</f>
        <v>0</v>
      </c>
      <c r="C23" s="48">
        <f>Users!C24*Params!$B$2</f>
        <v>0</v>
      </c>
      <c r="D23" s="48">
        <f>Users!D24*Params!$B$2</f>
        <v>0</v>
      </c>
      <c r="E23" s="48">
        <f>Users!E24*Params!$B$2</f>
        <v>0</v>
      </c>
      <c r="F23" s="48">
        <f>Users!F24*Params!$B$2</f>
        <v>0</v>
      </c>
      <c r="G23" s="48">
        <f>Users!G24*Params!$B$2</f>
        <v>0</v>
      </c>
      <c r="H23" s="48">
        <f>Users!H24*Params!$B$2</f>
        <v>0</v>
      </c>
      <c r="I23" s="48">
        <f>Users!I24*Params!$B$2</f>
        <v>0</v>
      </c>
      <c r="J23" s="48">
        <f>Users!J24*Params!$B$2</f>
        <v>0</v>
      </c>
      <c r="K23" s="48">
        <f>Users!K24*Params!$B$2</f>
        <v>0</v>
      </c>
      <c r="L23" s="48">
        <f>Users!L24*Params!$B$2</f>
        <v>0</v>
      </c>
      <c r="M23" s="48">
        <f>Users!M24*Params!$B$2</f>
        <v>0</v>
      </c>
      <c r="N23" s="48">
        <f>Users!N24*Params!$B$2</f>
        <v>0</v>
      </c>
      <c r="O23" s="48">
        <f>Users!O24*Params!$B$2</f>
        <v>0</v>
      </c>
      <c r="P23" s="48">
        <f>Users!P24*Params!$B$2</f>
        <v>0</v>
      </c>
      <c r="Q23" s="48">
        <f>Users!Q24*Params!$B$2</f>
        <v>0</v>
      </c>
      <c r="R23" s="48">
        <f>Users!R24*Params!$B$2</f>
        <v>0</v>
      </c>
      <c r="S23" s="48">
        <f>Users!S24*Params!$B$2</f>
        <v>0</v>
      </c>
      <c r="T23" s="48">
        <f>Users!T24*Params!$B$2</f>
        <v>0</v>
      </c>
      <c r="U23" s="48">
        <f>Users!U24*Params!$B$2</f>
        <v>0</v>
      </c>
      <c r="V23" s="48">
        <f>Users!V24*Params!$B$2</f>
        <v>3016.40625</v>
      </c>
      <c r="W23" s="48">
        <f>Users!W24*Params!$B$2</f>
        <v>3016.40625</v>
      </c>
      <c r="X23" s="48">
        <f>Users!X24*Params!$B$2</f>
        <v>2869.53125</v>
      </c>
      <c r="Y23" s="48">
        <f>Users!Y24*Params!$B$2</f>
        <v>2789.0625</v>
      </c>
      <c r="Z23" s="48">
        <f>Users!Z24*Params!$B$2</f>
        <v>2728.90625</v>
      </c>
      <c r="AA23" s="48">
        <f>Users!AA24*Params!$B$2</f>
        <v>2649.21875</v>
      </c>
      <c r="AB23" s="48">
        <f>Users!AB24*Params!$B$2</f>
        <v>2531.25</v>
      </c>
      <c r="AC23" s="48">
        <f>Users!AC24*Params!$B$2</f>
        <v>2413.28125</v>
      </c>
      <c r="AD23" s="48">
        <f>Users!AD24*Params!$B$2</f>
        <v>2332.03125</v>
      </c>
      <c r="AE23" s="48">
        <f>Users!AE24*Params!$B$2</f>
        <v>2246.875</v>
      </c>
      <c r="AF23" s="48">
        <f>Users!AF24*Params!$B$2</f>
        <v>2160.9375</v>
      </c>
      <c r="AG23" s="48">
        <f>Users!AG24*Params!$B$2</f>
        <v>2081.25</v>
      </c>
      <c r="AH23" s="48">
        <f>Users!AH24*Params!$B$2</f>
        <v>2009.375</v>
      </c>
      <c r="AI23" s="48">
        <f>Users!AI24*Params!$B$2</f>
        <v>1939.0625</v>
      </c>
      <c r="AJ23" s="48">
        <f>Users!AJ24*Params!$B$2</f>
        <v>1872.65625</v>
      </c>
      <c r="AK23" s="48">
        <f>Users!AK24*Params!$B$2</f>
        <v>1810.15625</v>
      </c>
      <c r="AL23" s="48">
        <f>Users!AL24*Params!$B$2</f>
        <v>1750.78125</v>
      </c>
      <c r="AM23" s="48">
        <f>Users!AM24*Params!$B$2</f>
        <v>1694.53125</v>
      </c>
      <c r="AN23" s="48">
        <f>Users!AN24*Params!$B$2</f>
        <v>1641.40625</v>
      </c>
      <c r="AO23" s="48">
        <f>Users!AO24*Params!$B$2</f>
        <v>1590.625</v>
      </c>
      <c r="AP23" s="48">
        <f>Users!AP24*Params!$B$2</f>
        <v>1542.1875</v>
      </c>
      <c r="AQ23" s="48">
        <f>Users!AQ24*Params!$B$2</f>
        <v>1496.09375</v>
      </c>
      <c r="AR23" s="48">
        <f>Users!AR24*Params!$B$2</f>
        <v>1452.34375</v>
      </c>
      <c r="AS23" s="48">
        <f>Users!AS24*Params!$B$2</f>
        <v>1410.9375</v>
      </c>
      <c r="AT23" s="48">
        <f>Users!AT24*Params!$B$2</f>
        <v>1371.875</v>
      </c>
      <c r="AU23" s="48">
        <f>Users!AU24*Params!$B$2</f>
        <v>1334.375</v>
      </c>
      <c r="AV23" s="48">
        <f>Users!AV24*Params!$B$2</f>
        <v>1298.4375</v>
      </c>
      <c r="AW23" s="48">
        <f>Users!AW24*Params!$B$2</f>
        <v>1264.0625</v>
      </c>
      <c r="AX23" s="48">
        <f>Users!AX24*Params!$B$2</f>
        <v>1231.25</v>
      </c>
      <c r="AY23" s="48">
        <f>Users!AY24*Params!$B$2</f>
        <v>1200</v>
      </c>
      <c r="AZ23" s="48">
        <f>Users!AZ24*Params!$B$2</f>
        <v>1170.3125</v>
      </c>
      <c r="BA23" s="48">
        <f>Users!BA24*Params!$B$2</f>
        <v>1142.1875</v>
      </c>
      <c r="BB23" s="48">
        <f>Users!BB24*Params!$B$2</f>
        <v>1114.84375</v>
      </c>
      <c r="BC23" s="48">
        <f>Users!BC24*Params!$B$2</f>
        <v>1089.0625</v>
      </c>
      <c r="BD23" s="48">
        <f>Users!BD24*Params!$B$2</f>
        <v>1064.0625</v>
      </c>
      <c r="BE23" s="48">
        <f>Users!BE24*Params!$B$2</f>
        <v>1039.84375</v>
      </c>
      <c r="BF23" s="48">
        <f>Users!BF24*Params!$B$2</f>
        <v>1017.1875</v>
      </c>
      <c r="BG23" s="48">
        <f>Users!BG24*Params!$B$2</f>
        <v>995.3125</v>
      </c>
      <c r="BH23" s="48">
        <f>Users!BH24*Params!$B$2</f>
        <v>974.21875</v>
      </c>
      <c r="BI23" s="48">
        <f>Users!BI24*Params!$B$2</f>
        <v>953.90625</v>
      </c>
      <c r="BJ23" s="48">
        <f>Users!BJ24*Params!$B$2</f>
        <v>934.375</v>
      </c>
      <c r="BK23" s="48">
        <f>Users!BK24*Params!$B$2</f>
        <v>915.625</v>
      </c>
      <c r="BL23" s="48">
        <f>Users!BL24*Params!$B$2</f>
        <v>897.65625</v>
      </c>
      <c r="BM23" s="48">
        <f>Users!BM24*Params!$B$2</f>
        <v>880.46875</v>
      </c>
      <c r="BN23" s="48">
        <f>Users!BN24*Params!$B$2</f>
        <v>864.0625</v>
      </c>
      <c r="BO23" s="48">
        <f>Users!BO24*Params!$B$2</f>
        <v>848.4375</v>
      </c>
      <c r="BP23" s="48">
        <f>Users!BP24*Params!$B$2</f>
        <v>832.8125</v>
      </c>
      <c r="BQ23" s="48">
        <f>Users!BQ24*Params!$B$2</f>
        <v>817.96875</v>
      </c>
      <c r="BR23" s="48">
        <f>Users!BR24*Params!$B$2</f>
        <v>803.90625</v>
      </c>
      <c r="BS23" s="48">
        <f>Users!BS24*Params!$B$2</f>
        <v>789.84375</v>
      </c>
      <c r="BT23" s="48">
        <f>Users!BT24*Params!$B$2</f>
        <v>776.5625</v>
      </c>
      <c r="BU23" s="48">
        <f>Users!BU24*Params!$B$2</f>
        <v>764.0625</v>
      </c>
      <c r="BV23" s="48">
        <f>Users!BV24*Params!$B$2</f>
        <v>751.5625</v>
      </c>
      <c r="BW23" s="48">
        <f>Users!BW24*Params!$B$2</f>
        <v>739.84375</v>
      </c>
      <c r="BX23" s="48">
        <f>Users!BX24*Params!$B$2</f>
        <v>728.125</v>
      </c>
      <c r="BY23" s="48">
        <f>Users!BY24*Params!$B$2</f>
        <v>717.1875</v>
      </c>
      <c r="BZ23" s="48">
        <f>Users!BZ24*Params!$B$2</f>
        <v>706.25</v>
      </c>
      <c r="CA23" s="48">
        <f>Users!CA24*Params!$B$2</f>
        <v>696.09375</v>
      </c>
      <c r="CB23" s="48">
        <f>Users!CB24*Params!$B$2</f>
        <v>685.9375</v>
      </c>
      <c r="CC23" s="48">
        <f>Users!CC24*Params!$B$2</f>
        <v>676.5625</v>
      </c>
      <c r="CD23" s="48">
        <f>Users!CD24*Params!$B$2</f>
        <v>667.1875</v>
      </c>
      <c r="CE23" s="48">
        <f>Users!CE24*Params!$B$2</f>
        <v>657.8125</v>
      </c>
      <c r="CF23" s="48">
        <f>Users!CF24*Params!$B$2</f>
        <v>649.21875</v>
      </c>
      <c r="CG23" s="48">
        <f>Users!CG24*Params!$B$2</f>
        <v>640.625</v>
      </c>
      <c r="CH23" s="48">
        <f>Users!CH24*Params!$B$2</f>
        <v>632.03125</v>
      </c>
      <c r="CI23" s="48">
        <f>Users!CI24*Params!$B$2</f>
        <v>624.21875</v>
      </c>
      <c r="CJ23" s="48">
        <f>Users!CJ24*Params!$B$2</f>
        <v>616.40625</v>
      </c>
      <c r="CK23" s="48">
        <f>Users!CK24*Params!$B$2</f>
        <v>608.59375</v>
      </c>
      <c r="CL23" s="48">
        <f>Users!CL24*Params!$B$2</f>
        <v>601.5625</v>
      </c>
      <c r="CM23" s="48">
        <f>Users!CM24*Params!$B$2</f>
        <v>594.53125</v>
      </c>
      <c r="CN23" s="48">
        <f>Users!CN24*Params!$B$2</f>
        <v>587.5</v>
      </c>
      <c r="CO23" s="48">
        <f>Users!CO24*Params!$B$2</f>
        <v>581.25</v>
      </c>
      <c r="CP23" s="48">
        <f>Users!CP24*Params!$B$2</f>
        <v>575</v>
      </c>
      <c r="CQ23" s="48">
        <f>Users!CQ24*Params!$B$2</f>
        <v>568.75</v>
      </c>
      <c r="CR23" s="48">
        <f>Users!CR24*Params!$B$2</f>
        <v>562.5</v>
      </c>
      <c r="CS23" s="48">
        <f>Users!CS24*Params!$B$2</f>
        <v>556.25</v>
      </c>
      <c r="CT23" s="48">
        <f>Users!CT24*Params!$B$2</f>
        <v>550.78125</v>
      </c>
      <c r="CU23" s="48">
        <f>Users!CU24*Params!$B$2</f>
        <v>545.3125</v>
      </c>
      <c r="CV23" s="48">
        <f>Users!CV24*Params!$B$2</f>
        <v>539.84375</v>
      </c>
      <c r="CW23" s="48">
        <f>Users!CW24*Params!$B$2</f>
        <v>534.375</v>
      </c>
    </row>
    <row r="24">
      <c r="A24" s="4">
        <v>22.0</v>
      </c>
      <c r="B24" s="48">
        <f>Users!B25*Params!$B$2</f>
        <v>0</v>
      </c>
      <c r="C24" s="48">
        <f>Users!C25*Params!$B$2</f>
        <v>0</v>
      </c>
      <c r="D24" s="48">
        <f>Users!D25*Params!$B$2</f>
        <v>0</v>
      </c>
      <c r="E24" s="48">
        <f>Users!E25*Params!$B$2</f>
        <v>0</v>
      </c>
      <c r="F24" s="48">
        <f>Users!F25*Params!$B$2</f>
        <v>0</v>
      </c>
      <c r="G24" s="48">
        <f>Users!G25*Params!$B$2</f>
        <v>0</v>
      </c>
      <c r="H24" s="48">
        <f>Users!H25*Params!$B$2</f>
        <v>0</v>
      </c>
      <c r="I24" s="48">
        <f>Users!I25*Params!$B$2</f>
        <v>0</v>
      </c>
      <c r="J24" s="48">
        <f>Users!J25*Params!$B$2</f>
        <v>0</v>
      </c>
      <c r="K24" s="48">
        <f>Users!K25*Params!$B$2</f>
        <v>0</v>
      </c>
      <c r="L24" s="48">
        <f>Users!L25*Params!$B$2</f>
        <v>0</v>
      </c>
      <c r="M24" s="48">
        <f>Users!M25*Params!$B$2</f>
        <v>0</v>
      </c>
      <c r="N24" s="48">
        <f>Users!N25*Params!$B$2</f>
        <v>0</v>
      </c>
      <c r="O24" s="48">
        <f>Users!O25*Params!$B$2</f>
        <v>0</v>
      </c>
      <c r="P24" s="48">
        <f>Users!P25*Params!$B$2</f>
        <v>0</v>
      </c>
      <c r="Q24" s="48">
        <f>Users!Q25*Params!$B$2</f>
        <v>0</v>
      </c>
      <c r="R24" s="48">
        <f>Users!R25*Params!$B$2</f>
        <v>0</v>
      </c>
      <c r="S24" s="48">
        <f>Users!S25*Params!$B$2</f>
        <v>0</v>
      </c>
      <c r="T24" s="48">
        <f>Users!T25*Params!$B$2</f>
        <v>0</v>
      </c>
      <c r="U24" s="48">
        <f>Users!U25*Params!$B$2</f>
        <v>0</v>
      </c>
      <c r="V24" s="48">
        <f>Users!V25*Params!$B$2</f>
        <v>0</v>
      </c>
      <c r="W24" s="48">
        <f>Users!W25*Params!$B$2</f>
        <v>3093.75</v>
      </c>
      <c r="X24" s="48">
        <f>Users!X25*Params!$B$2</f>
        <v>3064.84375</v>
      </c>
      <c r="Y24" s="48">
        <f>Users!Y25*Params!$B$2</f>
        <v>2949.21875</v>
      </c>
      <c r="Z24" s="48">
        <f>Users!Z25*Params!$B$2</f>
        <v>2804.6875</v>
      </c>
      <c r="AA24" s="48">
        <f>Users!AA25*Params!$B$2</f>
        <v>2747.65625</v>
      </c>
      <c r="AB24" s="48">
        <f>Users!AB25*Params!$B$2</f>
        <v>2711.71875</v>
      </c>
      <c r="AC24" s="48">
        <f>Users!AC25*Params!$B$2</f>
        <v>2652.34375</v>
      </c>
      <c r="AD24" s="48">
        <f>Users!AD25*Params!$B$2</f>
        <v>2652.34375</v>
      </c>
      <c r="AE24" s="48">
        <f>Users!AE25*Params!$B$2</f>
        <v>2617.1875</v>
      </c>
      <c r="AF24" s="48">
        <f>Users!AF25*Params!$B$2</f>
        <v>2587.5</v>
      </c>
      <c r="AG24" s="48">
        <f>Users!AG25*Params!$B$2</f>
        <v>2558.59375</v>
      </c>
      <c r="AH24" s="48">
        <f>Users!AH25*Params!$B$2</f>
        <v>2536.71875</v>
      </c>
      <c r="AI24" s="48">
        <f>Users!AI25*Params!$B$2</f>
        <v>2510.15625</v>
      </c>
      <c r="AJ24" s="48">
        <f>Users!AJ25*Params!$B$2</f>
        <v>2485.15625</v>
      </c>
      <c r="AK24" s="48">
        <f>Users!AK25*Params!$B$2</f>
        <v>2461.71875</v>
      </c>
      <c r="AL24" s="48">
        <f>Users!AL25*Params!$B$2</f>
        <v>2439.0625</v>
      </c>
      <c r="AM24" s="48">
        <f>Users!AM25*Params!$B$2</f>
        <v>2416.40625</v>
      </c>
      <c r="AN24" s="48">
        <f>Users!AN25*Params!$B$2</f>
        <v>2394.53125</v>
      </c>
      <c r="AO24" s="48">
        <f>Users!AO25*Params!$B$2</f>
        <v>2373.4375</v>
      </c>
      <c r="AP24" s="48">
        <f>Users!AP25*Params!$B$2</f>
        <v>2353.125</v>
      </c>
      <c r="AQ24" s="48">
        <f>Users!AQ25*Params!$B$2</f>
        <v>2332.8125</v>
      </c>
      <c r="AR24" s="48">
        <f>Users!AR25*Params!$B$2</f>
        <v>2313.28125</v>
      </c>
      <c r="AS24" s="48">
        <f>Users!AS25*Params!$B$2</f>
        <v>2294.53125</v>
      </c>
      <c r="AT24" s="48">
        <f>Users!AT25*Params!$B$2</f>
        <v>2276.5625</v>
      </c>
      <c r="AU24" s="48">
        <f>Users!AU25*Params!$B$2</f>
        <v>2258.59375</v>
      </c>
      <c r="AV24" s="48">
        <f>Users!AV25*Params!$B$2</f>
        <v>2241.40625</v>
      </c>
      <c r="AW24" s="48">
        <f>Users!AW25*Params!$B$2</f>
        <v>2224.21875</v>
      </c>
      <c r="AX24" s="48">
        <f>Users!AX25*Params!$B$2</f>
        <v>2207.8125</v>
      </c>
      <c r="AY24" s="48">
        <f>Users!AY25*Params!$B$2</f>
        <v>2192.1875</v>
      </c>
      <c r="AZ24" s="48">
        <f>Users!AZ25*Params!$B$2</f>
        <v>2176.5625</v>
      </c>
      <c r="BA24" s="48">
        <f>Users!BA25*Params!$B$2</f>
        <v>2161.71875</v>
      </c>
      <c r="BB24" s="48">
        <f>Users!BB25*Params!$B$2</f>
        <v>2146.875</v>
      </c>
      <c r="BC24" s="48">
        <f>Users!BC25*Params!$B$2</f>
        <v>2132.8125</v>
      </c>
      <c r="BD24" s="48">
        <f>Users!BD25*Params!$B$2</f>
        <v>2118.75</v>
      </c>
      <c r="BE24" s="48">
        <f>Users!BE25*Params!$B$2</f>
        <v>2105.46875</v>
      </c>
      <c r="BF24" s="48">
        <f>Users!BF25*Params!$B$2</f>
        <v>2092.1875</v>
      </c>
      <c r="BG24" s="48">
        <f>Users!BG25*Params!$B$2</f>
        <v>2078.90625</v>
      </c>
      <c r="BH24" s="48">
        <f>Users!BH25*Params!$B$2</f>
        <v>2066.40625</v>
      </c>
      <c r="BI24" s="48">
        <f>Users!BI25*Params!$B$2</f>
        <v>2053.90625</v>
      </c>
      <c r="BJ24" s="48">
        <f>Users!BJ25*Params!$B$2</f>
        <v>2042.1875</v>
      </c>
      <c r="BK24" s="48">
        <f>Users!BK25*Params!$B$2</f>
        <v>2030.46875</v>
      </c>
      <c r="BL24" s="48">
        <f>Users!BL25*Params!$B$2</f>
        <v>2018.75</v>
      </c>
      <c r="BM24" s="48">
        <f>Users!BM25*Params!$B$2</f>
        <v>2007.8125</v>
      </c>
      <c r="BN24" s="48">
        <f>Users!BN25*Params!$B$2</f>
        <v>1996.875</v>
      </c>
      <c r="BO24" s="48">
        <f>Users!BO25*Params!$B$2</f>
        <v>1985.9375</v>
      </c>
      <c r="BP24" s="48">
        <f>Users!BP25*Params!$B$2</f>
        <v>1975.78125</v>
      </c>
      <c r="BQ24" s="48">
        <f>Users!BQ25*Params!$B$2</f>
        <v>1965.625</v>
      </c>
      <c r="BR24" s="48">
        <f>Users!BR25*Params!$B$2</f>
        <v>1955.46875</v>
      </c>
      <c r="BS24" s="48">
        <f>Users!BS25*Params!$B$2</f>
        <v>1946.09375</v>
      </c>
      <c r="BT24" s="48">
        <f>Users!BT25*Params!$B$2</f>
        <v>1936.71875</v>
      </c>
      <c r="BU24" s="48">
        <f>Users!BU25*Params!$B$2</f>
        <v>1927.34375</v>
      </c>
      <c r="BV24" s="48">
        <f>Users!BV25*Params!$B$2</f>
        <v>1918.75</v>
      </c>
      <c r="BW24" s="48">
        <f>Users!BW25*Params!$B$2</f>
        <v>1910.15625</v>
      </c>
      <c r="BX24" s="48">
        <f>Users!BX25*Params!$B$2</f>
        <v>1901.5625</v>
      </c>
      <c r="BY24" s="48">
        <f>Users!BY25*Params!$B$2</f>
        <v>1892.96875</v>
      </c>
      <c r="BZ24" s="48">
        <f>Users!BZ25*Params!$B$2</f>
        <v>1885.15625</v>
      </c>
      <c r="CA24" s="48">
        <f>Users!CA25*Params!$B$2</f>
        <v>1877.34375</v>
      </c>
      <c r="CB24" s="48">
        <f>Users!CB25*Params!$B$2</f>
        <v>1869.53125</v>
      </c>
      <c r="CC24" s="48">
        <f>Users!CC25*Params!$B$2</f>
        <v>1861.71875</v>
      </c>
      <c r="CD24" s="48">
        <f>Users!CD25*Params!$B$2</f>
        <v>1854.6875</v>
      </c>
      <c r="CE24" s="48">
        <f>Users!CE25*Params!$B$2</f>
        <v>1847.65625</v>
      </c>
      <c r="CF24" s="48">
        <f>Users!CF25*Params!$B$2</f>
        <v>1840.625</v>
      </c>
      <c r="CG24" s="48">
        <f>Users!CG25*Params!$B$2</f>
        <v>1833.59375</v>
      </c>
      <c r="CH24" s="48">
        <f>Users!CH25*Params!$B$2</f>
        <v>1826.5625</v>
      </c>
      <c r="CI24" s="48">
        <f>Users!CI25*Params!$B$2</f>
        <v>1820.3125</v>
      </c>
      <c r="CJ24" s="48">
        <f>Users!CJ25*Params!$B$2</f>
        <v>1814.0625</v>
      </c>
      <c r="CK24" s="48">
        <f>Users!CK25*Params!$B$2</f>
        <v>1807.8125</v>
      </c>
      <c r="CL24" s="48">
        <f>Users!CL25*Params!$B$2</f>
        <v>1801.5625</v>
      </c>
      <c r="CM24" s="48">
        <f>Users!CM25*Params!$B$2</f>
        <v>1795.3125</v>
      </c>
      <c r="CN24" s="48">
        <f>Users!CN25*Params!$B$2</f>
        <v>1789.0625</v>
      </c>
      <c r="CO24" s="48">
        <f>Users!CO25*Params!$B$2</f>
        <v>1783.59375</v>
      </c>
      <c r="CP24" s="48">
        <f>Users!CP25*Params!$B$2</f>
        <v>1778.125</v>
      </c>
      <c r="CQ24" s="48">
        <f>Users!CQ25*Params!$B$2</f>
        <v>1772.65625</v>
      </c>
      <c r="CR24" s="48">
        <f>Users!CR25*Params!$B$2</f>
        <v>1767.1875</v>
      </c>
      <c r="CS24" s="48">
        <f>Users!CS25*Params!$B$2</f>
        <v>1761.71875</v>
      </c>
      <c r="CT24" s="48">
        <f>Users!CT25*Params!$B$2</f>
        <v>1756.25</v>
      </c>
      <c r="CU24" s="48">
        <f>Users!CU25*Params!$B$2</f>
        <v>1751.5625</v>
      </c>
      <c r="CV24" s="48">
        <f>Users!CV25*Params!$B$2</f>
        <v>1746.875</v>
      </c>
      <c r="CW24" s="48">
        <f>Users!CW25*Params!$B$2</f>
        <v>1742.1875</v>
      </c>
    </row>
    <row r="25">
      <c r="A25" s="4">
        <v>23.0</v>
      </c>
      <c r="B25" s="48">
        <f>Users!B26*Params!$B$2</f>
        <v>0</v>
      </c>
      <c r="C25" s="48">
        <f>Users!C26*Params!$B$2</f>
        <v>0</v>
      </c>
      <c r="D25" s="48">
        <f>Users!D26*Params!$B$2</f>
        <v>0</v>
      </c>
      <c r="E25" s="48">
        <f>Users!E26*Params!$B$2</f>
        <v>0</v>
      </c>
      <c r="F25" s="48">
        <f>Users!F26*Params!$B$2</f>
        <v>0</v>
      </c>
      <c r="G25" s="48">
        <f>Users!G26*Params!$B$2</f>
        <v>0</v>
      </c>
      <c r="H25" s="48">
        <f>Users!H26*Params!$B$2</f>
        <v>0</v>
      </c>
      <c r="I25" s="48">
        <f>Users!I26*Params!$B$2</f>
        <v>0</v>
      </c>
      <c r="J25" s="48">
        <f>Users!J26*Params!$B$2</f>
        <v>0</v>
      </c>
      <c r="K25" s="48">
        <f>Users!K26*Params!$B$2</f>
        <v>0</v>
      </c>
      <c r="L25" s="48">
        <f>Users!L26*Params!$B$2</f>
        <v>0</v>
      </c>
      <c r="M25" s="48">
        <f>Users!M26*Params!$B$2</f>
        <v>0</v>
      </c>
      <c r="N25" s="48">
        <f>Users!N26*Params!$B$2</f>
        <v>0</v>
      </c>
      <c r="O25" s="48">
        <f>Users!O26*Params!$B$2</f>
        <v>0</v>
      </c>
      <c r="P25" s="48">
        <f>Users!P26*Params!$B$2</f>
        <v>0</v>
      </c>
      <c r="Q25" s="48">
        <f>Users!Q26*Params!$B$2</f>
        <v>0</v>
      </c>
      <c r="R25" s="48">
        <f>Users!R26*Params!$B$2</f>
        <v>0</v>
      </c>
      <c r="S25" s="48">
        <f>Users!S26*Params!$B$2</f>
        <v>0</v>
      </c>
      <c r="T25" s="48">
        <f>Users!T26*Params!$B$2</f>
        <v>0</v>
      </c>
      <c r="U25" s="48">
        <f>Users!U26*Params!$B$2</f>
        <v>0</v>
      </c>
      <c r="V25" s="48">
        <f>Users!V26*Params!$B$2</f>
        <v>0</v>
      </c>
      <c r="W25" s="48">
        <f>Users!W26*Params!$B$2</f>
        <v>0</v>
      </c>
      <c r="X25" s="48">
        <f>Users!X26*Params!$B$2</f>
        <v>3034.375</v>
      </c>
      <c r="Y25" s="48">
        <f>Users!Y26*Params!$B$2</f>
        <v>2981.25</v>
      </c>
      <c r="Z25" s="48">
        <f>Users!Z26*Params!$B$2</f>
        <v>2794.53125</v>
      </c>
      <c r="AA25" s="48">
        <f>Users!AA26*Params!$B$2</f>
        <v>2680.46875</v>
      </c>
      <c r="AB25" s="48">
        <f>Users!AB26*Params!$B$2</f>
        <v>2653.125</v>
      </c>
      <c r="AC25" s="48">
        <f>Users!AC26*Params!$B$2</f>
        <v>2595.3125</v>
      </c>
      <c r="AD25" s="48">
        <f>Users!AD26*Params!$B$2</f>
        <v>2556.25</v>
      </c>
      <c r="AE25" s="48">
        <f>Users!AE26*Params!$B$2</f>
        <v>2521.09375</v>
      </c>
      <c r="AF25" s="48">
        <f>Users!AF26*Params!$B$2</f>
        <v>2484.375</v>
      </c>
      <c r="AG25" s="48">
        <f>Users!AG26*Params!$B$2</f>
        <v>2446.09375</v>
      </c>
      <c r="AH25" s="48">
        <f>Users!AH26*Params!$B$2</f>
        <v>2411.71875</v>
      </c>
      <c r="AI25" s="48">
        <f>Users!AI26*Params!$B$2</f>
        <v>2378.90625</v>
      </c>
      <c r="AJ25" s="48">
        <f>Users!AJ26*Params!$B$2</f>
        <v>2346.09375</v>
      </c>
      <c r="AK25" s="48">
        <f>Users!AK26*Params!$B$2</f>
        <v>2314.0625</v>
      </c>
      <c r="AL25" s="48">
        <f>Users!AL26*Params!$B$2</f>
        <v>2283.59375</v>
      </c>
      <c r="AM25" s="48">
        <f>Users!AM26*Params!$B$2</f>
        <v>2253.90625</v>
      </c>
      <c r="AN25" s="48">
        <f>Users!AN26*Params!$B$2</f>
        <v>2225</v>
      </c>
      <c r="AO25" s="48">
        <f>Users!AO26*Params!$B$2</f>
        <v>2197.65625</v>
      </c>
      <c r="AP25" s="48">
        <f>Users!AP26*Params!$B$2</f>
        <v>2171.09375</v>
      </c>
      <c r="AQ25" s="48">
        <f>Users!AQ26*Params!$B$2</f>
        <v>2145.3125</v>
      </c>
      <c r="AR25" s="48">
        <f>Users!AR26*Params!$B$2</f>
        <v>2120.3125</v>
      </c>
      <c r="AS25" s="48">
        <f>Users!AS26*Params!$B$2</f>
        <v>2096.09375</v>
      </c>
      <c r="AT25" s="48">
        <f>Users!AT26*Params!$B$2</f>
        <v>2072.65625</v>
      </c>
      <c r="AU25" s="48">
        <f>Users!AU26*Params!$B$2</f>
        <v>2050</v>
      </c>
      <c r="AV25" s="48">
        <f>Users!AV26*Params!$B$2</f>
        <v>2028.125</v>
      </c>
      <c r="AW25" s="48">
        <f>Users!AW26*Params!$B$2</f>
        <v>2007.03125</v>
      </c>
      <c r="AX25" s="48">
        <f>Users!AX26*Params!$B$2</f>
        <v>1985.9375</v>
      </c>
      <c r="AY25" s="48">
        <f>Users!AY26*Params!$B$2</f>
        <v>1965.625</v>
      </c>
      <c r="AZ25" s="48">
        <f>Users!AZ26*Params!$B$2</f>
        <v>1946.09375</v>
      </c>
      <c r="BA25" s="48">
        <f>Users!BA26*Params!$B$2</f>
        <v>1927.34375</v>
      </c>
      <c r="BB25" s="48">
        <f>Users!BB26*Params!$B$2</f>
        <v>1908.59375</v>
      </c>
      <c r="BC25" s="48">
        <f>Users!BC26*Params!$B$2</f>
        <v>1890.625</v>
      </c>
      <c r="BD25" s="48">
        <f>Users!BD26*Params!$B$2</f>
        <v>1873.4375</v>
      </c>
      <c r="BE25" s="48">
        <f>Users!BE26*Params!$B$2</f>
        <v>1856.25</v>
      </c>
      <c r="BF25" s="48">
        <f>Users!BF26*Params!$B$2</f>
        <v>1839.84375</v>
      </c>
      <c r="BG25" s="48">
        <f>Users!BG26*Params!$B$2</f>
        <v>1824.21875</v>
      </c>
      <c r="BH25" s="48">
        <f>Users!BH26*Params!$B$2</f>
        <v>1808.59375</v>
      </c>
      <c r="BI25" s="48">
        <f>Users!BI26*Params!$B$2</f>
        <v>1793.75</v>
      </c>
      <c r="BJ25" s="48">
        <f>Users!BJ26*Params!$B$2</f>
        <v>1778.90625</v>
      </c>
      <c r="BK25" s="48">
        <f>Users!BK26*Params!$B$2</f>
        <v>1764.84375</v>
      </c>
      <c r="BL25" s="48">
        <f>Users!BL26*Params!$B$2</f>
        <v>1750.78125</v>
      </c>
      <c r="BM25" s="48">
        <f>Users!BM26*Params!$B$2</f>
        <v>1737.5</v>
      </c>
      <c r="BN25" s="48">
        <f>Users!BN26*Params!$B$2</f>
        <v>1724.21875</v>
      </c>
      <c r="BO25" s="48">
        <f>Users!BO26*Params!$B$2</f>
        <v>1711.71875</v>
      </c>
      <c r="BP25" s="48">
        <f>Users!BP26*Params!$B$2</f>
        <v>1699.21875</v>
      </c>
      <c r="BQ25" s="48">
        <f>Users!BQ26*Params!$B$2</f>
        <v>1686.71875</v>
      </c>
      <c r="BR25" s="48">
        <f>Users!BR26*Params!$B$2</f>
        <v>1675</v>
      </c>
      <c r="BS25" s="48">
        <f>Users!BS26*Params!$B$2</f>
        <v>1663.28125</v>
      </c>
      <c r="BT25" s="48">
        <f>Users!BT26*Params!$B$2</f>
        <v>1652.34375</v>
      </c>
      <c r="BU25" s="48">
        <f>Users!BU26*Params!$B$2</f>
        <v>1641.40625</v>
      </c>
      <c r="BV25" s="48">
        <f>Users!BV26*Params!$B$2</f>
        <v>1630.46875</v>
      </c>
      <c r="BW25" s="48">
        <f>Users!BW26*Params!$B$2</f>
        <v>1620.3125</v>
      </c>
      <c r="BX25" s="48">
        <f>Users!BX26*Params!$B$2</f>
        <v>1610.15625</v>
      </c>
      <c r="BY25" s="48">
        <f>Users!BY26*Params!$B$2</f>
        <v>1600</v>
      </c>
      <c r="BZ25" s="48">
        <f>Users!BZ26*Params!$B$2</f>
        <v>1590.625</v>
      </c>
      <c r="CA25" s="48">
        <f>Users!CA26*Params!$B$2</f>
        <v>1581.25</v>
      </c>
      <c r="CB25" s="48">
        <f>Users!CB26*Params!$B$2</f>
        <v>1571.875</v>
      </c>
      <c r="CC25" s="48">
        <f>Users!CC26*Params!$B$2</f>
        <v>1563.28125</v>
      </c>
      <c r="CD25" s="48">
        <f>Users!CD26*Params!$B$2</f>
        <v>1554.6875</v>
      </c>
      <c r="CE25" s="48">
        <f>Users!CE26*Params!$B$2</f>
        <v>1546.09375</v>
      </c>
      <c r="CF25" s="48">
        <f>Users!CF26*Params!$B$2</f>
        <v>1537.5</v>
      </c>
      <c r="CG25" s="48">
        <f>Users!CG26*Params!$B$2</f>
        <v>1529.6875</v>
      </c>
      <c r="CH25" s="48">
        <f>Users!CH26*Params!$B$2</f>
        <v>1521.875</v>
      </c>
      <c r="CI25" s="48">
        <f>Users!CI26*Params!$B$2</f>
        <v>1514.0625</v>
      </c>
      <c r="CJ25" s="48">
        <f>Users!CJ26*Params!$B$2</f>
        <v>1506.25</v>
      </c>
      <c r="CK25" s="48">
        <f>Users!CK26*Params!$B$2</f>
        <v>1499.21875</v>
      </c>
      <c r="CL25" s="48">
        <f>Users!CL26*Params!$B$2</f>
        <v>1492.1875</v>
      </c>
      <c r="CM25" s="48">
        <f>Users!CM26*Params!$B$2</f>
        <v>1485.15625</v>
      </c>
      <c r="CN25" s="48">
        <f>Users!CN26*Params!$B$2</f>
        <v>1478.125</v>
      </c>
      <c r="CO25" s="48">
        <f>Users!CO26*Params!$B$2</f>
        <v>1471.09375</v>
      </c>
      <c r="CP25" s="48">
        <f>Users!CP26*Params!$B$2</f>
        <v>1464.84375</v>
      </c>
      <c r="CQ25" s="48">
        <f>Users!CQ26*Params!$B$2</f>
        <v>1458.59375</v>
      </c>
      <c r="CR25" s="48">
        <f>Users!CR26*Params!$B$2</f>
        <v>1452.34375</v>
      </c>
      <c r="CS25" s="48">
        <f>Users!CS26*Params!$B$2</f>
        <v>1446.09375</v>
      </c>
      <c r="CT25" s="48">
        <f>Users!CT26*Params!$B$2</f>
        <v>1439.84375</v>
      </c>
      <c r="CU25" s="48">
        <f>Users!CU26*Params!$B$2</f>
        <v>1434.375</v>
      </c>
      <c r="CV25" s="48">
        <f>Users!CV26*Params!$B$2</f>
        <v>1428.90625</v>
      </c>
      <c r="CW25" s="48">
        <f>Users!CW26*Params!$B$2</f>
        <v>1423.4375</v>
      </c>
    </row>
    <row r="26">
      <c r="A26" s="4">
        <v>24.0</v>
      </c>
      <c r="B26" s="48">
        <f>Users!B27*Params!$B$2</f>
        <v>0</v>
      </c>
      <c r="C26" s="48">
        <f>Users!C27*Params!$B$2</f>
        <v>0</v>
      </c>
      <c r="D26" s="48">
        <f>Users!D27*Params!$B$2</f>
        <v>0</v>
      </c>
      <c r="E26" s="48">
        <f>Users!E27*Params!$B$2</f>
        <v>0</v>
      </c>
      <c r="F26" s="48">
        <f>Users!F27*Params!$B$2</f>
        <v>0</v>
      </c>
      <c r="G26" s="48">
        <f>Users!G27*Params!$B$2</f>
        <v>0</v>
      </c>
      <c r="H26" s="48">
        <f>Users!H27*Params!$B$2</f>
        <v>0</v>
      </c>
      <c r="I26" s="48">
        <f>Users!I27*Params!$B$2</f>
        <v>0</v>
      </c>
      <c r="J26" s="48">
        <f>Users!J27*Params!$B$2</f>
        <v>0</v>
      </c>
      <c r="K26" s="48">
        <f>Users!K27*Params!$B$2</f>
        <v>0</v>
      </c>
      <c r="L26" s="48">
        <f>Users!L27*Params!$B$2</f>
        <v>0</v>
      </c>
      <c r="M26" s="48">
        <f>Users!M27*Params!$B$2</f>
        <v>0</v>
      </c>
      <c r="N26" s="48">
        <f>Users!N27*Params!$B$2</f>
        <v>0</v>
      </c>
      <c r="O26" s="48">
        <f>Users!O27*Params!$B$2</f>
        <v>0</v>
      </c>
      <c r="P26" s="48">
        <f>Users!P27*Params!$B$2</f>
        <v>0</v>
      </c>
      <c r="Q26" s="48">
        <f>Users!Q27*Params!$B$2</f>
        <v>0</v>
      </c>
      <c r="R26" s="48">
        <f>Users!R27*Params!$B$2</f>
        <v>0</v>
      </c>
      <c r="S26" s="48">
        <f>Users!S27*Params!$B$2</f>
        <v>0</v>
      </c>
      <c r="T26" s="48">
        <f>Users!T27*Params!$B$2</f>
        <v>0</v>
      </c>
      <c r="U26" s="48">
        <f>Users!U27*Params!$B$2</f>
        <v>0</v>
      </c>
      <c r="V26" s="48">
        <f>Users!V27*Params!$B$2</f>
        <v>0</v>
      </c>
      <c r="W26" s="48">
        <f>Users!W27*Params!$B$2</f>
        <v>0</v>
      </c>
      <c r="X26" s="48">
        <f>Users!X27*Params!$B$2</f>
        <v>0</v>
      </c>
      <c r="Y26" s="48">
        <f>Users!Y27*Params!$B$2</f>
        <v>3008.59375</v>
      </c>
      <c r="Z26" s="48">
        <f>Users!Z27*Params!$B$2</f>
        <v>2867.1875</v>
      </c>
      <c r="AA26" s="48">
        <f>Users!AA27*Params!$B$2</f>
        <v>2796.09375</v>
      </c>
      <c r="AB26" s="48">
        <f>Users!AB27*Params!$B$2</f>
        <v>2713.28125</v>
      </c>
      <c r="AC26" s="48">
        <f>Users!AC27*Params!$B$2</f>
        <v>2594.53125</v>
      </c>
      <c r="AD26" s="48">
        <f>Users!AD27*Params!$B$2</f>
        <v>2460.15625</v>
      </c>
      <c r="AE26" s="48">
        <f>Users!AE27*Params!$B$2</f>
        <v>2362.5</v>
      </c>
      <c r="AF26" s="48">
        <f>Users!AF27*Params!$B$2</f>
        <v>2252.34375</v>
      </c>
      <c r="AG26" s="48">
        <f>Users!AG27*Params!$B$2</f>
        <v>2155.46875</v>
      </c>
      <c r="AH26" s="48">
        <f>Users!AH27*Params!$B$2</f>
        <v>2062.5</v>
      </c>
      <c r="AI26" s="48">
        <f>Users!AI27*Params!$B$2</f>
        <v>1978.125</v>
      </c>
      <c r="AJ26" s="48">
        <f>Users!AJ27*Params!$B$2</f>
        <v>1896.09375</v>
      </c>
      <c r="AK26" s="48">
        <f>Users!AK27*Params!$B$2</f>
        <v>1820.3125</v>
      </c>
      <c r="AL26" s="48">
        <f>Users!AL27*Params!$B$2</f>
        <v>1748.4375</v>
      </c>
      <c r="AM26" s="48">
        <f>Users!AM27*Params!$B$2</f>
        <v>1681.25</v>
      </c>
      <c r="AN26" s="48">
        <f>Users!AN27*Params!$B$2</f>
        <v>1617.96875</v>
      </c>
      <c r="AO26" s="48">
        <f>Users!AO27*Params!$B$2</f>
        <v>1557.8125</v>
      </c>
      <c r="AP26" s="48">
        <f>Users!AP27*Params!$B$2</f>
        <v>1501.5625</v>
      </c>
      <c r="AQ26" s="48">
        <f>Users!AQ27*Params!$B$2</f>
        <v>1448.4375</v>
      </c>
      <c r="AR26" s="48">
        <f>Users!AR27*Params!$B$2</f>
        <v>1397.65625</v>
      </c>
      <c r="AS26" s="48">
        <f>Users!AS27*Params!$B$2</f>
        <v>1350</v>
      </c>
      <c r="AT26" s="48">
        <f>Users!AT27*Params!$B$2</f>
        <v>1304.6875</v>
      </c>
      <c r="AU26" s="48">
        <f>Users!AU27*Params!$B$2</f>
        <v>1261.71875</v>
      </c>
      <c r="AV26" s="48">
        <f>Users!AV27*Params!$B$2</f>
        <v>1221.09375</v>
      </c>
      <c r="AW26" s="48">
        <f>Users!AW27*Params!$B$2</f>
        <v>1182.8125</v>
      </c>
      <c r="AX26" s="48">
        <f>Users!AX27*Params!$B$2</f>
        <v>1146.09375</v>
      </c>
      <c r="AY26" s="48">
        <f>Users!AY27*Params!$B$2</f>
        <v>1111.71875</v>
      </c>
      <c r="AZ26" s="48">
        <f>Users!AZ27*Params!$B$2</f>
        <v>1078.90625</v>
      </c>
      <c r="BA26" s="48">
        <f>Users!BA27*Params!$B$2</f>
        <v>1047.65625</v>
      </c>
      <c r="BB26" s="48">
        <f>Users!BB27*Params!$B$2</f>
        <v>1017.96875</v>
      </c>
      <c r="BC26" s="48">
        <f>Users!BC27*Params!$B$2</f>
        <v>989.0625</v>
      </c>
      <c r="BD26" s="48">
        <f>Users!BD27*Params!$B$2</f>
        <v>961.71875</v>
      </c>
      <c r="BE26" s="48">
        <f>Users!BE27*Params!$B$2</f>
        <v>935.9375</v>
      </c>
      <c r="BF26" s="48">
        <f>Users!BF27*Params!$B$2</f>
        <v>910.9375</v>
      </c>
      <c r="BG26" s="48">
        <f>Users!BG27*Params!$B$2</f>
        <v>887.5</v>
      </c>
      <c r="BH26" s="48">
        <f>Users!BH27*Params!$B$2</f>
        <v>864.84375</v>
      </c>
      <c r="BI26" s="48">
        <f>Users!BI27*Params!$B$2</f>
        <v>842.96875</v>
      </c>
      <c r="BJ26" s="48">
        <f>Users!BJ27*Params!$B$2</f>
        <v>822.65625</v>
      </c>
      <c r="BK26" s="48">
        <f>Users!BK27*Params!$B$2</f>
        <v>803.125</v>
      </c>
      <c r="BL26" s="48">
        <f>Users!BL27*Params!$B$2</f>
        <v>784.375</v>
      </c>
      <c r="BM26" s="48">
        <f>Users!BM27*Params!$B$2</f>
        <v>766.40625</v>
      </c>
      <c r="BN26" s="48">
        <f>Users!BN27*Params!$B$2</f>
        <v>749.21875</v>
      </c>
      <c r="BO26" s="48">
        <f>Users!BO27*Params!$B$2</f>
        <v>732.8125</v>
      </c>
      <c r="BP26" s="48">
        <f>Users!BP27*Params!$B$2</f>
        <v>717.1875</v>
      </c>
      <c r="BQ26" s="48">
        <f>Users!BQ27*Params!$B$2</f>
        <v>701.5625</v>
      </c>
      <c r="BR26" s="48">
        <f>Users!BR27*Params!$B$2</f>
        <v>686.71875</v>
      </c>
      <c r="BS26" s="48">
        <f>Users!BS27*Params!$B$2</f>
        <v>672.65625</v>
      </c>
      <c r="BT26" s="48">
        <f>Users!BT27*Params!$B$2</f>
        <v>659.375</v>
      </c>
      <c r="BU26" s="48">
        <f>Users!BU27*Params!$B$2</f>
        <v>646.09375</v>
      </c>
      <c r="BV26" s="48">
        <f>Users!BV27*Params!$B$2</f>
        <v>633.59375</v>
      </c>
      <c r="BW26" s="48">
        <f>Users!BW27*Params!$B$2</f>
        <v>621.875</v>
      </c>
      <c r="BX26" s="48">
        <f>Users!BX27*Params!$B$2</f>
        <v>610.15625</v>
      </c>
      <c r="BY26" s="48">
        <f>Users!BY27*Params!$B$2</f>
        <v>599.21875</v>
      </c>
      <c r="BZ26" s="48">
        <f>Users!BZ27*Params!$B$2</f>
        <v>588.28125</v>
      </c>
      <c r="CA26" s="48">
        <f>Users!CA27*Params!$B$2</f>
        <v>578.125</v>
      </c>
      <c r="CB26" s="48">
        <f>Users!CB27*Params!$B$2</f>
        <v>567.96875</v>
      </c>
      <c r="CC26" s="48">
        <f>Users!CC27*Params!$B$2</f>
        <v>558.59375</v>
      </c>
      <c r="CD26" s="48">
        <f>Users!CD27*Params!$B$2</f>
        <v>549.21875</v>
      </c>
      <c r="CE26" s="48">
        <f>Users!CE27*Params!$B$2</f>
        <v>540.625</v>
      </c>
      <c r="CF26" s="48">
        <f>Users!CF27*Params!$B$2</f>
        <v>532.03125</v>
      </c>
      <c r="CG26" s="48">
        <f>Users!CG27*Params!$B$2</f>
        <v>523.4375</v>
      </c>
      <c r="CH26" s="48">
        <f>Users!CH27*Params!$B$2</f>
        <v>515.625</v>
      </c>
      <c r="CI26" s="48">
        <f>Users!CI27*Params!$B$2</f>
        <v>507.8125</v>
      </c>
      <c r="CJ26" s="48">
        <f>Users!CJ27*Params!$B$2</f>
        <v>500</v>
      </c>
      <c r="CK26" s="48">
        <f>Users!CK27*Params!$B$2</f>
        <v>492.96875</v>
      </c>
      <c r="CL26" s="48">
        <f>Users!CL27*Params!$B$2</f>
        <v>485.9375</v>
      </c>
      <c r="CM26" s="48">
        <f>Users!CM27*Params!$B$2</f>
        <v>478.90625</v>
      </c>
      <c r="CN26" s="48">
        <f>Users!CN27*Params!$B$2</f>
        <v>472.65625</v>
      </c>
      <c r="CO26" s="48">
        <f>Users!CO27*Params!$B$2</f>
        <v>466.40625</v>
      </c>
      <c r="CP26" s="48">
        <f>Users!CP27*Params!$B$2</f>
        <v>460.15625</v>
      </c>
      <c r="CQ26" s="48">
        <f>Users!CQ27*Params!$B$2</f>
        <v>453.90625</v>
      </c>
      <c r="CR26" s="48">
        <f>Users!CR27*Params!$B$2</f>
        <v>448.4375</v>
      </c>
      <c r="CS26" s="48">
        <f>Users!CS27*Params!$B$2</f>
        <v>442.96875</v>
      </c>
      <c r="CT26" s="48">
        <f>Users!CT27*Params!$B$2</f>
        <v>437.5</v>
      </c>
      <c r="CU26" s="48">
        <f>Users!CU27*Params!$B$2</f>
        <v>432.03125</v>
      </c>
      <c r="CV26" s="48">
        <f>Users!CV27*Params!$B$2</f>
        <v>426.5625</v>
      </c>
      <c r="CW26" s="48">
        <f>Users!CW27*Params!$B$2</f>
        <v>421.875</v>
      </c>
    </row>
    <row r="27">
      <c r="A27" s="4">
        <v>25.0</v>
      </c>
      <c r="B27" s="48">
        <f>Users!B28*Params!$B$2</f>
        <v>0</v>
      </c>
      <c r="C27" s="48">
        <f>Users!C28*Params!$B$2</f>
        <v>0</v>
      </c>
      <c r="D27" s="48">
        <f>Users!D28*Params!$B$2</f>
        <v>0</v>
      </c>
      <c r="E27" s="48">
        <f>Users!E28*Params!$B$2</f>
        <v>0</v>
      </c>
      <c r="F27" s="48">
        <f>Users!F28*Params!$B$2</f>
        <v>0</v>
      </c>
      <c r="G27" s="48">
        <f>Users!G28*Params!$B$2</f>
        <v>0</v>
      </c>
      <c r="H27" s="48">
        <f>Users!H28*Params!$B$2</f>
        <v>0</v>
      </c>
      <c r="I27" s="48">
        <f>Users!I28*Params!$B$2</f>
        <v>0</v>
      </c>
      <c r="J27" s="48">
        <f>Users!J28*Params!$B$2</f>
        <v>0</v>
      </c>
      <c r="K27" s="48">
        <f>Users!K28*Params!$B$2</f>
        <v>0</v>
      </c>
      <c r="L27" s="48">
        <f>Users!L28*Params!$B$2</f>
        <v>0</v>
      </c>
      <c r="M27" s="48">
        <f>Users!M28*Params!$B$2</f>
        <v>0</v>
      </c>
      <c r="N27" s="48">
        <f>Users!N28*Params!$B$2</f>
        <v>0</v>
      </c>
      <c r="O27" s="48">
        <f>Users!O28*Params!$B$2</f>
        <v>0</v>
      </c>
      <c r="P27" s="48">
        <f>Users!P28*Params!$B$2</f>
        <v>0</v>
      </c>
      <c r="Q27" s="48">
        <f>Users!Q28*Params!$B$2</f>
        <v>0</v>
      </c>
      <c r="R27" s="48">
        <f>Users!R28*Params!$B$2</f>
        <v>0</v>
      </c>
      <c r="S27" s="48">
        <f>Users!S28*Params!$B$2</f>
        <v>0</v>
      </c>
      <c r="T27" s="48">
        <f>Users!T28*Params!$B$2</f>
        <v>0</v>
      </c>
      <c r="U27" s="48">
        <f>Users!U28*Params!$B$2</f>
        <v>0</v>
      </c>
      <c r="V27" s="48">
        <f>Users!V28*Params!$B$2</f>
        <v>0</v>
      </c>
      <c r="W27" s="48">
        <f>Users!W28*Params!$B$2</f>
        <v>0</v>
      </c>
      <c r="X27" s="48">
        <f>Users!X28*Params!$B$2</f>
        <v>0</v>
      </c>
      <c r="Y27" s="48">
        <f>Users!Y28*Params!$B$2</f>
        <v>0</v>
      </c>
      <c r="Z27" s="48">
        <f>Users!Z28*Params!$B$2</f>
        <v>3066.40625</v>
      </c>
      <c r="AA27" s="48">
        <f>Users!AA28*Params!$B$2</f>
        <v>2907.8125</v>
      </c>
      <c r="AB27" s="48">
        <f>Users!AB28*Params!$B$2</f>
        <v>2749.21875</v>
      </c>
      <c r="AC27" s="48">
        <f>Users!AC28*Params!$B$2</f>
        <v>2565.625</v>
      </c>
      <c r="AD27" s="48">
        <f>Users!AD28*Params!$B$2</f>
        <v>2528.90625</v>
      </c>
      <c r="AE27" s="48">
        <f>Users!AE28*Params!$B$2</f>
        <v>2502.34375</v>
      </c>
      <c r="AF27" s="48">
        <f>Users!AF28*Params!$B$2</f>
        <v>2390.625</v>
      </c>
      <c r="AG27" s="48">
        <f>Users!AG28*Params!$B$2</f>
        <v>2390.625</v>
      </c>
      <c r="AH27" s="48">
        <f>Users!AH28*Params!$B$2</f>
        <v>2350.78125</v>
      </c>
      <c r="AI27" s="48">
        <f>Users!AI28*Params!$B$2</f>
        <v>2310.9375</v>
      </c>
      <c r="AJ27" s="48">
        <f>Users!AJ28*Params!$B$2</f>
        <v>2267.96875</v>
      </c>
      <c r="AK27" s="48">
        <f>Users!AK28*Params!$B$2</f>
        <v>2239.84375</v>
      </c>
      <c r="AL27" s="48">
        <f>Users!AL28*Params!$B$2</f>
        <v>2205.46875</v>
      </c>
      <c r="AM27" s="48">
        <f>Users!AM28*Params!$B$2</f>
        <v>2171.875</v>
      </c>
      <c r="AN27" s="48">
        <f>Users!AN28*Params!$B$2</f>
        <v>2139.84375</v>
      </c>
      <c r="AO27" s="48">
        <f>Users!AO28*Params!$B$2</f>
        <v>2110.9375</v>
      </c>
      <c r="AP27" s="48">
        <f>Users!AP28*Params!$B$2</f>
        <v>2081.25</v>
      </c>
      <c r="AQ27" s="48">
        <f>Users!AQ28*Params!$B$2</f>
        <v>2053.125</v>
      </c>
      <c r="AR27" s="48">
        <f>Users!AR28*Params!$B$2</f>
        <v>2025.78125</v>
      </c>
      <c r="AS27" s="48">
        <f>Users!AS28*Params!$B$2</f>
        <v>1999.21875</v>
      </c>
      <c r="AT27" s="48">
        <f>Users!AT28*Params!$B$2</f>
        <v>1973.4375</v>
      </c>
      <c r="AU27" s="48">
        <f>Users!AU28*Params!$B$2</f>
        <v>1948.4375</v>
      </c>
      <c r="AV27" s="48">
        <f>Users!AV28*Params!$B$2</f>
        <v>1924.21875</v>
      </c>
      <c r="AW27" s="48">
        <f>Users!AW28*Params!$B$2</f>
        <v>1900.78125</v>
      </c>
      <c r="AX27" s="48">
        <f>Users!AX28*Params!$B$2</f>
        <v>1878.125</v>
      </c>
      <c r="AY27" s="48">
        <f>Users!AY28*Params!$B$2</f>
        <v>1856.25</v>
      </c>
      <c r="AZ27" s="48">
        <f>Users!AZ28*Params!$B$2</f>
        <v>1835.15625</v>
      </c>
      <c r="BA27" s="48">
        <f>Users!BA28*Params!$B$2</f>
        <v>1814.84375</v>
      </c>
      <c r="BB27" s="48">
        <f>Users!BB28*Params!$B$2</f>
        <v>1795.3125</v>
      </c>
      <c r="BC27" s="48">
        <f>Users!BC28*Params!$B$2</f>
        <v>1775.78125</v>
      </c>
      <c r="BD27" s="48">
        <f>Users!BD28*Params!$B$2</f>
        <v>1757.03125</v>
      </c>
      <c r="BE27" s="48">
        <f>Users!BE28*Params!$B$2</f>
        <v>1739.0625</v>
      </c>
      <c r="BF27" s="48">
        <f>Users!BF28*Params!$B$2</f>
        <v>1721.875</v>
      </c>
      <c r="BG27" s="48">
        <f>Users!BG28*Params!$B$2</f>
        <v>1704.6875</v>
      </c>
      <c r="BH27" s="48">
        <f>Users!BH28*Params!$B$2</f>
        <v>1688.28125</v>
      </c>
      <c r="BI27" s="48">
        <f>Users!BI28*Params!$B$2</f>
        <v>1671.875</v>
      </c>
      <c r="BJ27" s="48">
        <f>Users!BJ28*Params!$B$2</f>
        <v>1656.25</v>
      </c>
      <c r="BK27" s="48">
        <f>Users!BK28*Params!$B$2</f>
        <v>1641.40625</v>
      </c>
      <c r="BL27" s="48">
        <f>Users!BL28*Params!$B$2</f>
        <v>1626.5625</v>
      </c>
      <c r="BM27" s="48">
        <f>Users!BM28*Params!$B$2</f>
        <v>1612.5</v>
      </c>
      <c r="BN27" s="48">
        <f>Users!BN28*Params!$B$2</f>
        <v>1598.4375</v>
      </c>
      <c r="BO27" s="48">
        <f>Users!BO28*Params!$B$2</f>
        <v>1585.15625</v>
      </c>
      <c r="BP27" s="48">
        <f>Users!BP28*Params!$B$2</f>
        <v>1571.875</v>
      </c>
      <c r="BQ27" s="48">
        <f>Users!BQ28*Params!$B$2</f>
        <v>1559.375</v>
      </c>
      <c r="BR27" s="48">
        <f>Users!BR28*Params!$B$2</f>
        <v>1546.875</v>
      </c>
      <c r="BS27" s="48">
        <f>Users!BS28*Params!$B$2</f>
        <v>1535.15625</v>
      </c>
      <c r="BT27" s="48">
        <f>Users!BT28*Params!$B$2</f>
        <v>1523.4375</v>
      </c>
      <c r="BU27" s="48">
        <f>Users!BU28*Params!$B$2</f>
        <v>1511.71875</v>
      </c>
      <c r="BV27" s="48">
        <f>Users!BV28*Params!$B$2</f>
        <v>1500.78125</v>
      </c>
      <c r="BW27" s="48">
        <f>Users!BW28*Params!$B$2</f>
        <v>1489.84375</v>
      </c>
      <c r="BX27" s="48">
        <f>Users!BX28*Params!$B$2</f>
        <v>1478.90625</v>
      </c>
      <c r="BY27" s="48">
        <f>Users!BY28*Params!$B$2</f>
        <v>1468.75</v>
      </c>
      <c r="BZ27" s="48">
        <f>Users!BZ28*Params!$B$2</f>
        <v>1458.59375</v>
      </c>
      <c r="CA27" s="48">
        <f>Users!CA28*Params!$B$2</f>
        <v>1449.21875</v>
      </c>
      <c r="CB27" s="48">
        <f>Users!CB28*Params!$B$2</f>
        <v>1439.84375</v>
      </c>
      <c r="CC27" s="48">
        <f>Users!CC28*Params!$B$2</f>
        <v>1430.46875</v>
      </c>
      <c r="CD27" s="48">
        <f>Users!CD28*Params!$B$2</f>
        <v>1421.09375</v>
      </c>
      <c r="CE27" s="48">
        <f>Users!CE28*Params!$B$2</f>
        <v>1412.5</v>
      </c>
      <c r="CF27" s="48">
        <f>Users!CF28*Params!$B$2</f>
        <v>1403.90625</v>
      </c>
      <c r="CG27" s="48">
        <f>Users!CG28*Params!$B$2</f>
        <v>1395.3125</v>
      </c>
      <c r="CH27" s="48">
        <f>Users!CH28*Params!$B$2</f>
        <v>1387.5</v>
      </c>
      <c r="CI27" s="48">
        <f>Users!CI28*Params!$B$2</f>
        <v>1379.6875</v>
      </c>
      <c r="CJ27" s="48">
        <f>Users!CJ28*Params!$B$2</f>
        <v>1371.875</v>
      </c>
      <c r="CK27" s="48">
        <f>Users!CK28*Params!$B$2</f>
        <v>1364.0625</v>
      </c>
      <c r="CL27" s="48">
        <f>Users!CL28*Params!$B$2</f>
        <v>1357.03125</v>
      </c>
      <c r="CM27" s="48">
        <f>Users!CM28*Params!$B$2</f>
        <v>1350</v>
      </c>
      <c r="CN27" s="48">
        <f>Users!CN28*Params!$B$2</f>
        <v>1342.96875</v>
      </c>
      <c r="CO27" s="48">
        <f>Users!CO28*Params!$B$2</f>
        <v>1335.9375</v>
      </c>
      <c r="CP27" s="48">
        <f>Users!CP28*Params!$B$2</f>
        <v>1328.90625</v>
      </c>
      <c r="CQ27" s="48">
        <f>Users!CQ28*Params!$B$2</f>
        <v>1322.65625</v>
      </c>
      <c r="CR27" s="48">
        <f>Users!CR28*Params!$B$2</f>
        <v>1316.40625</v>
      </c>
      <c r="CS27" s="48">
        <f>Users!CS28*Params!$B$2</f>
        <v>1310.15625</v>
      </c>
      <c r="CT27" s="48">
        <f>Users!CT28*Params!$B$2</f>
        <v>1303.90625</v>
      </c>
      <c r="CU27" s="48">
        <f>Users!CU28*Params!$B$2</f>
        <v>1297.65625</v>
      </c>
      <c r="CV27" s="48">
        <f>Users!CV28*Params!$B$2</f>
        <v>1292.1875</v>
      </c>
      <c r="CW27" s="48">
        <f>Users!CW28*Params!$B$2</f>
        <v>1286.71875</v>
      </c>
    </row>
    <row r="28">
      <c r="A28" s="4">
        <v>26.0</v>
      </c>
      <c r="B28" s="48">
        <f>Users!B29*Params!$B$2</f>
        <v>0</v>
      </c>
      <c r="C28" s="48">
        <f>Users!C29*Params!$B$2</f>
        <v>0</v>
      </c>
      <c r="D28" s="48">
        <f>Users!D29*Params!$B$2</f>
        <v>0</v>
      </c>
      <c r="E28" s="48">
        <f>Users!E29*Params!$B$2</f>
        <v>0</v>
      </c>
      <c r="F28" s="48">
        <f>Users!F29*Params!$B$2</f>
        <v>0</v>
      </c>
      <c r="G28" s="48">
        <f>Users!G29*Params!$B$2</f>
        <v>0</v>
      </c>
      <c r="H28" s="48">
        <f>Users!H29*Params!$B$2</f>
        <v>0</v>
      </c>
      <c r="I28" s="48">
        <f>Users!I29*Params!$B$2</f>
        <v>0</v>
      </c>
      <c r="J28" s="48">
        <f>Users!J29*Params!$B$2</f>
        <v>0</v>
      </c>
      <c r="K28" s="48">
        <f>Users!K29*Params!$B$2</f>
        <v>0</v>
      </c>
      <c r="L28" s="48">
        <f>Users!L29*Params!$B$2</f>
        <v>0</v>
      </c>
      <c r="M28" s="48">
        <f>Users!M29*Params!$B$2</f>
        <v>0</v>
      </c>
      <c r="N28" s="48">
        <f>Users!N29*Params!$B$2</f>
        <v>0</v>
      </c>
      <c r="O28" s="48">
        <f>Users!O29*Params!$B$2</f>
        <v>0</v>
      </c>
      <c r="P28" s="48">
        <f>Users!P29*Params!$B$2</f>
        <v>0</v>
      </c>
      <c r="Q28" s="48">
        <f>Users!Q29*Params!$B$2</f>
        <v>0</v>
      </c>
      <c r="R28" s="48">
        <f>Users!R29*Params!$B$2</f>
        <v>0</v>
      </c>
      <c r="S28" s="48">
        <f>Users!S29*Params!$B$2</f>
        <v>0</v>
      </c>
      <c r="T28" s="48">
        <f>Users!T29*Params!$B$2</f>
        <v>0</v>
      </c>
      <c r="U28" s="48">
        <f>Users!U29*Params!$B$2</f>
        <v>0</v>
      </c>
      <c r="V28" s="48">
        <f>Users!V29*Params!$B$2</f>
        <v>0</v>
      </c>
      <c r="W28" s="48">
        <f>Users!W29*Params!$B$2</f>
        <v>0</v>
      </c>
      <c r="X28" s="48">
        <f>Users!X29*Params!$B$2</f>
        <v>0</v>
      </c>
      <c r="Y28" s="48">
        <f>Users!Y29*Params!$B$2</f>
        <v>0</v>
      </c>
      <c r="Z28" s="48">
        <f>Users!Z29*Params!$B$2</f>
        <v>0</v>
      </c>
      <c r="AA28" s="48">
        <f>Users!AA29*Params!$B$2</f>
        <v>3093.75</v>
      </c>
      <c r="AB28" s="48">
        <f>Users!AB29*Params!$B$2</f>
        <v>3010.15625</v>
      </c>
      <c r="AC28" s="48">
        <f>Users!AC29*Params!$B$2</f>
        <v>2802.34375</v>
      </c>
      <c r="AD28" s="48">
        <f>Users!AD29*Params!$B$2</f>
        <v>2707.8125</v>
      </c>
      <c r="AE28" s="48">
        <f>Users!AE29*Params!$B$2</f>
        <v>2672.65625</v>
      </c>
      <c r="AF28" s="48">
        <f>Users!AF29*Params!$B$2</f>
        <v>2594.53125</v>
      </c>
      <c r="AG28" s="48">
        <f>Users!AG29*Params!$B$2</f>
        <v>2537.5</v>
      </c>
      <c r="AH28" s="48">
        <f>Users!AH29*Params!$B$2</f>
        <v>2502.34375</v>
      </c>
      <c r="AI28" s="48">
        <f>Users!AI29*Params!$B$2</f>
        <v>2456.25</v>
      </c>
      <c r="AJ28" s="48">
        <f>Users!AJ29*Params!$B$2</f>
        <v>2407.8125</v>
      </c>
      <c r="AK28" s="48">
        <f>Users!AK29*Params!$B$2</f>
        <v>2365.625</v>
      </c>
      <c r="AL28" s="48">
        <f>Users!AL29*Params!$B$2</f>
        <v>2326.5625</v>
      </c>
      <c r="AM28" s="48">
        <f>Users!AM29*Params!$B$2</f>
        <v>2286.71875</v>
      </c>
      <c r="AN28" s="48">
        <f>Users!AN29*Params!$B$2</f>
        <v>2247.65625</v>
      </c>
      <c r="AO28" s="48">
        <f>Users!AO29*Params!$B$2</f>
        <v>2210.9375</v>
      </c>
      <c r="AP28" s="48">
        <f>Users!AP29*Params!$B$2</f>
        <v>2175.78125</v>
      </c>
      <c r="AQ28" s="48">
        <f>Users!AQ29*Params!$B$2</f>
        <v>2141.40625</v>
      </c>
      <c r="AR28" s="48">
        <f>Users!AR29*Params!$B$2</f>
        <v>2108.59375</v>
      </c>
      <c r="AS28" s="48">
        <f>Users!AS29*Params!$B$2</f>
        <v>2076.5625</v>
      </c>
      <c r="AT28" s="48">
        <f>Users!AT29*Params!$B$2</f>
        <v>2046.09375</v>
      </c>
      <c r="AU28" s="48">
        <f>Users!AU29*Params!$B$2</f>
        <v>2016.40625</v>
      </c>
      <c r="AV28" s="48">
        <f>Users!AV29*Params!$B$2</f>
        <v>1987.5</v>
      </c>
      <c r="AW28" s="48">
        <f>Users!AW29*Params!$B$2</f>
        <v>1960.15625</v>
      </c>
      <c r="AX28" s="48">
        <f>Users!AX29*Params!$B$2</f>
        <v>1933.59375</v>
      </c>
      <c r="AY28" s="48">
        <f>Users!AY29*Params!$B$2</f>
        <v>1907.8125</v>
      </c>
      <c r="AZ28" s="48">
        <f>Users!AZ29*Params!$B$2</f>
        <v>1882.8125</v>
      </c>
      <c r="BA28" s="48">
        <f>Users!BA29*Params!$B$2</f>
        <v>1858.59375</v>
      </c>
      <c r="BB28" s="48">
        <f>Users!BB29*Params!$B$2</f>
        <v>1835.15625</v>
      </c>
      <c r="BC28" s="48">
        <f>Users!BC29*Params!$B$2</f>
        <v>1812.5</v>
      </c>
      <c r="BD28" s="48">
        <f>Users!BD29*Params!$B$2</f>
        <v>1790.625</v>
      </c>
      <c r="BE28" s="48">
        <f>Users!BE29*Params!$B$2</f>
        <v>1769.53125</v>
      </c>
      <c r="BF28" s="48">
        <f>Users!BF29*Params!$B$2</f>
        <v>1749.21875</v>
      </c>
      <c r="BG28" s="48">
        <f>Users!BG29*Params!$B$2</f>
        <v>1728.90625</v>
      </c>
      <c r="BH28" s="48">
        <f>Users!BH29*Params!$B$2</f>
        <v>1709.375</v>
      </c>
      <c r="BI28" s="48">
        <f>Users!BI29*Params!$B$2</f>
        <v>1690.625</v>
      </c>
      <c r="BJ28" s="48">
        <f>Users!BJ29*Params!$B$2</f>
        <v>1672.65625</v>
      </c>
      <c r="BK28" s="48">
        <f>Users!BK29*Params!$B$2</f>
        <v>1654.6875</v>
      </c>
      <c r="BL28" s="48">
        <f>Users!BL29*Params!$B$2</f>
        <v>1637.5</v>
      </c>
      <c r="BM28" s="48">
        <f>Users!BM29*Params!$B$2</f>
        <v>1621.09375</v>
      </c>
      <c r="BN28" s="48">
        <f>Users!BN29*Params!$B$2</f>
        <v>1604.6875</v>
      </c>
      <c r="BO28" s="48">
        <f>Users!BO29*Params!$B$2</f>
        <v>1589.0625</v>
      </c>
      <c r="BP28" s="48">
        <f>Users!BP29*Params!$B$2</f>
        <v>1574.21875</v>
      </c>
      <c r="BQ28" s="48">
        <f>Users!BQ29*Params!$B$2</f>
        <v>1559.375</v>
      </c>
      <c r="BR28" s="48">
        <f>Users!BR29*Params!$B$2</f>
        <v>1545.3125</v>
      </c>
      <c r="BS28" s="48">
        <f>Users!BS29*Params!$B$2</f>
        <v>1531.25</v>
      </c>
      <c r="BT28" s="48">
        <f>Users!BT29*Params!$B$2</f>
        <v>1517.96875</v>
      </c>
      <c r="BU28" s="48">
        <f>Users!BU29*Params!$B$2</f>
        <v>1504.6875</v>
      </c>
      <c r="BV28" s="48">
        <f>Users!BV29*Params!$B$2</f>
        <v>1492.1875</v>
      </c>
      <c r="BW28" s="48">
        <f>Users!BW29*Params!$B$2</f>
        <v>1479.6875</v>
      </c>
      <c r="BX28" s="48">
        <f>Users!BX29*Params!$B$2</f>
        <v>1467.96875</v>
      </c>
      <c r="BY28" s="48">
        <f>Users!BY29*Params!$B$2</f>
        <v>1456.25</v>
      </c>
      <c r="BZ28" s="48">
        <f>Users!BZ29*Params!$B$2</f>
        <v>1444.53125</v>
      </c>
      <c r="CA28" s="48">
        <f>Users!CA29*Params!$B$2</f>
        <v>1433.59375</v>
      </c>
      <c r="CB28" s="48">
        <f>Users!CB29*Params!$B$2</f>
        <v>1422.65625</v>
      </c>
      <c r="CC28" s="48">
        <f>Users!CC29*Params!$B$2</f>
        <v>1411.71875</v>
      </c>
      <c r="CD28" s="48">
        <f>Users!CD29*Params!$B$2</f>
        <v>1401.5625</v>
      </c>
      <c r="CE28" s="48">
        <f>Users!CE29*Params!$B$2</f>
        <v>1391.40625</v>
      </c>
      <c r="CF28" s="48">
        <f>Users!CF29*Params!$B$2</f>
        <v>1382.03125</v>
      </c>
      <c r="CG28" s="48">
        <f>Users!CG29*Params!$B$2</f>
        <v>1372.65625</v>
      </c>
      <c r="CH28" s="48">
        <f>Users!CH29*Params!$B$2</f>
        <v>1363.28125</v>
      </c>
      <c r="CI28" s="48">
        <f>Users!CI29*Params!$B$2</f>
        <v>1353.90625</v>
      </c>
      <c r="CJ28" s="48">
        <f>Users!CJ29*Params!$B$2</f>
        <v>1345.3125</v>
      </c>
      <c r="CK28" s="48">
        <f>Users!CK29*Params!$B$2</f>
        <v>1336.71875</v>
      </c>
      <c r="CL28" s="48">
        <f>Users!CL29*Params!$B$2</f>
        <v>1328.125</v>
      </c>
      <c r="CM28" s="48">
        <f>Users!CM29*Params!$B$2</f>
        <v>1320.3125</v>
      </c>
      <c r="CN28" s="48">
        <f>Users!CN29*Params!$B$2</f>
        <v>1312.5</v>
      </c>
      <c r="CO28" s="48">
        <f>Users!CO29*Params!$B$2</f>
        <v>1304.6875</v>
      </c>
      <c r="CP28" s="48">
        <f>Users!CP29*Params!$B$2</f>
        <v>1296.875</v>
      </c>
      <c r="CQ28" s="48">
        <f>Users!CQ29*Params!$B$2</f>
        <v>1289.84375</v>
      </c>
      <c r="CR28" s="48">
        <f>Users!CR29*Params!$B$2</f>
        <v>1282.8125</v>
      </c>
      <c r="CS28" s="48">
        <f>Users!CS29*Params!$B$2</f>
        <v>1275.78125</v>
      </c>
      <c r="CT28" s="48">
        <f>Users!CT29*Params!$B$2</f>
        <v>1268.75</v>
      </c>
      <c r="CU28" s="48">
        <f>Users!CU29*Params!$B$2</f>
        <v>1261.71875</v>
      </c>
      <c r="CV28" s="48">
        <f>Users!CV29*Params!$B$2</f>
        <v>1255.46875</v>
      </c>
      <c r="CW28" s="48">
        <f>Users!CW29*Params!$B$2</f>
        <v>1249.21875</v>
      </c>
    </row>
    <row r="29">
      <c r="A29" s="4">
        <v>27.0</v>
      </c>
      <c r="B29" s="48">
        <f>Users!B30*Params!$B$2</f>
        <v>0</v>
      </c>
      <c r="C29" s="48">
        <f>Users!C30*Params!$B$2</f>
        <v>0</v>
      </c>
      <c r="D29" s="48">
        <f>Users!D30*Params!$B$2</f>
        <v>0</v>
      </c>
      <c r="E29" s="48">
        <f>Users!E30*Params!$B$2</f>
        <v>0</v>
      </c>
      <c r="F29" s="48">
        <f>Users!F30*Params!$B$2</f>
        <v>0</v>
      </c>
      <c r="G29" s="48">
        <f>Users!G30*Params!$B$2</f>
        <v>0</v>
      </c>
      <c r="H29" s="48">
        <f>Users!H30*Params!$B$2</f>
        <v>0</v>
      </c>
      <c r="I29" s="48">
        <f>Users!I30*Params!$B$2</f>
        <v>0</v>
      </c>
      <c r="J29" s="48">
        <f>Users!J30*Params!$B$2</f>
        <v>0</v>
      </c>
      <c r="K29" s="48">
        <f>Users!K30*Params!$B$2</f>
        <v>0</v>
      </c>
      <c r="L29" s="48">
        <f>Users!L30*Params!$B$2</f>
        <v>0</v>
      </c>
      <c r="M29" s="48">
        <f>Users!M30*Params!$B$2</f>
        <v>0</v>
      </c>
      <c r="N29" s="48">
        <f>Users!N30*Params!$B$2</f>
        <v>0</v>
      </c>
      <c r="O29" s="48">
        <f>Users!O30*Params!$B$2</f>
        <v>0</v>
      </c>
      <c r="P29" s="48">
        <f>Users!P30*Params!$B$2</f>
        <v>0</v>
      </c>
      <c r="Q29" s="48">
        <f>Users!Q30*Params!$B$2</f>
        <v>0</v>
      </c>
      <c r="R29" s="48">
        <f>Users!R30*Params!$B$2</f>
        <v>0</v>
      </c>
      <c r="S29" s="48">
        <f>Users!S30*Params!$B$2</f>
        <v>0</v>
      </c>
      <c r="T29" s="48">
        <f>Users!T30*Params!$B$2</f>
        <v>0</v>
      </c>
      <c r="U29" s="48">
        <f>Users!U30*Params!$B$2</f>
        <v>0</v>
      </c>
      <c r="V29" s="48">
        <f>Users!V30*Params!$B$2</f>
        <v>0</v>
      </c>
      <c r="W29" s="48">
        <f>Users!W30*Params!$B$2</f>
        <v>0</v>
      </c>
      <c r="X29" s="48">
        <f>Users!X30*Params!$B$2</f>
        <v>0</v>
      </c>
      <c r="Y29" s="48">
        <f>Users!Y30*Params!$B$2</f>
        <v>0</v>
      </c>
      <c r="Z29" s="48">
        <f>Users!Z30*Params!$B$2</f>
        <v>0</v>
      </c>
      <c r="AA29" s="48">
        <f>Users!AA30*Params!$B$2</f>
        <v>0</v>
      </c>
      <c r="AB29" s="48">
        <f>Users!AB30*Params!$B$2</f>
        <v>3071.09375</v>
      </c>
      <c r="AC29" s="48">
        <f>Users!AC30*Params!$B$2</f>
        <v>2992.96875</v>
      </c>
      <c r="AD29" s="48">
        <f>Users!AD30*Params!$B$2</f>
        <v>2872.65625</v>
      </c>
      <c r="AE29" s="48">
        <f>Users!AE30*Params!$B$2</f>
        <v>2778.125</v>
      </c>
      <c r="AF29" s="48">
        <f>Users!AF30*Params!$B$2</f>
        <v>2718.75</v>
      </c>
      <c r="AG29" s="48">
        <f>Users!AG30*Params!$B$2</f>
        <v>2682.8125</v>
      </c>
      <c r="AH29" s="48">
        <f>Users!AH30*Params!$B$2</f>
        <v>2642.1875</v>
      </c>
      <c r="AI29" s="48">
        <f>Users!AI30*Params!$B$2</f>
        <v>2518.75</v>
      </c>
      <c r="AJ29" s="48">
        <f>Users!AJ30*Params!$B$2</f>
        <v>2460.9375</v>
      </c>
      <c r="AK29" s="48">
        <f>Users!AK30*Params!$B$2</f>
        <v>2403.90625</v>
      </c>
      <c r="AL29" s="48">
        <f>Users!AL30*Params!$B$2</f>
        <v>2342.1875</v>
      </c>
      <c r="AM29" s="48">
        <f>Users!AM30*Params!$B$2</f>
        <v>2276.5625</v>
      </c>
      <c r="AN29" s="48">
        <f>Users!AN30*Params!$B$2</f>
        <v>2222.65625</v>
      </c>
      <c r="AO29" s="48">
        <f>Users!AO30*Params!$B$2</f>
        <v>2169.53125</v>
      </c>
      <c r="AP29" s="48">
        <f>Users!AP30*Params!$B$2</f>
        <v>2117.1875</v>
      </c>
      <c r="AQ29" s="48">
        <f>Users!AQ30*Params!$B$2</f>
        <v>2067.1875</v>
      </c>
      <c r="AR29" s="48">
        <f>Users!AR30*Params!$B$2</f>
        <v>2020.3125</v>
      </c>
      <c r="AS29" s="48">
        <f>Users!AS30*Params!$B$2</f>
        <v>1975</v>
      </c>
      <c r="AT29" s="48">
        <f>Users!AT30*Params!$B$2</f>
        <v>1931.25</v>
      </c>
      <c r="AU29" s="48">
        <f>Users!AU30*Params!$B$2</f>
        <v>1889.0625</v>
      </c>
      <c r="AV29" s="48">
        <f>Users!AV30*Params!$B$2</f>
        <v>1849.21875</v>
      </c>
      <c r="AW29" s="48">
        <f>Users!AW30*Params!$B$2</f>
        <v>1810.9375</v>
      </c>
      <c r="AX29" s="48">
        <f>Users!AX30*Params!$B$2</f>
        <v>1774.21875</v>
      </c>
      <c r="AY29" s="48">
        <f>Users!AY30*Params!$B$2</f>
        <v>1739.0625</v>
      </c>
      <c r="AZ29" s="48">
        <f>Users!AZ30*Params!$B$2</f>
        <v>1704.6875</v>
      </c>
      <c r="BA29" s="48">
        <f>Users!BA30*Params!$B$2</f>
        <v>1671.875</v>
      </c>
      <c r="BB29" s="48">
        <f>Users!BB30*Params!$B$2</f>
        <v>1640.625</v>
      </c>
      <c r="BC29" s="48">
        <f>Users!BC30*Params!$B$2</f>
        <v>1610.15625</v>
      </c>
      <c r="BD29" s="48">
        <f>Users!BD30*Params!$B$2</f>
        <v>1581.25</v>
      </c>
      <c r="BE29" s="48">
        <f>Users!BE30*Params!$B$2</f>
        <v>1553.125</v>
      </c>
      <c r="BF29" s="48">
        <f>Users!BF30*Params!$B$2</f>
        <v>1525.78125</v>
      </c>
      <c r="BG29" s="48">
        <f>Users!BG30*Params!$B$2</f>
        <v>1500</v>
      </c>
      <c r="BH29" s="48">
        <f>Users!BH30*Params!$B$2</f>
        <v>1475</v>
      </c>
      <c r="BI29" s="48">
        <f>Users!BI30*Params!$B$2</f>
        <v>1450.78125</v>
      </c>
      <c r="BJ29" s="48">
        <f>Users!BJ30*Params!$B$2</f>
        <v>1427.34375</v>
      </c>
      <c r="BK29" s="48">
        <f>Users!BK30*Params!$B$2</f>
        <v>1404.6875</v>
      </c>
      <c r="BL29" s="48">
        <f>Users!BL30*Params!$B$2</f>
        <v>1382.8125</v>
      </c>
      <c r="BM29" s="48">
        <f>Users!BM30*Params!$B$2</f>
        <v>1361.71875</v>
      </c>
      <c r="BN29" s="48">
        <f>Users!BN30*Params!$B$2</f>
        <v>1341.40625</v>
      </c>
      <c r="BO29" s="48">
        <f>Users!BO30*Params!$B$2</f>
        <v>1321.875</v>
      </c>
      <c r="BP29" s="48">
        <f>Users!BP30*Params!$B$2</f>
        <v>1303.125</v>
      </c>
      <c r="BQ29" s="48">
        <f>Users!BQ30*Params!$B$2</f>
        <v>1285.15625</v>
      </c>
      <c r="BR29" s="48">
        <f>Users!BR30*Params!$B$2</f>
        <v>1267.1875</v>
      </c>
      <c r="BS29" s="48">
        <f>Users!BS30*Params!$B$2</f>
        <v>1250</v>
      </c>
      <c r="BT29" s="48">
        <f>Users!BT30*Params!$B$2</f>
        <v>1233.59375</v>
      </c>
      <c r="BU29" s="48">
        <f>Users!BU30*Params!$B$2</f>
        <v>1217.96875</v>
      </c>
      <c r="BV29" s="48">
        <f>Users!BV30*Params!$B$2</f>
        <v>1202.34375</v>
      </c>
      <c r="BW29" s="48">
        <f>Users!BW30*Params!$B$2</f>
        <v>1187.5</v>
      </c>
      <c r="BX29" s="48">
        <f>Users!BX30*Params!$B$2</f>
        <v>1172.65625</v>
      </c>
      <c r="BY29" s="48">
        <f>Users!BY30*Params!$B$2</f>
        <v>1158.59375</v>
      </c>
      <c r="BZ29" s="48">
        <f>Users!BZ30*Params!$B$2</f>
        <v>1145.3125</v>
      </c>
      <c r="CA29" s="48">
        <f>Users!CA30*Params!$B$2</f>
        <v>1132.03125</v>
      </c>
      <c r="CB29" s="48">
        <f>Users!CB30*Params!$B$2</f>
        <v>1119.53125</v>
      </c>
      <c r="CC29" s="48">
        <f>Users!CC30*Params!$B$2</f>
        <v>1107.03125</v>
      </c>
      <c r="CD29" s="48">
        <f>Users!CD30*Params!$B$2</f>
        <v>1095.3125</v>
      </c>
      <c r="CE29" s="48">
        <f>Users!CE30*Params!$B$2</f>
        <v>1083.59375</v>
      </c>
      <c r="CF29" s="48">
        <f>Users!CF30*Params!$B$2</f>
        <v>1072.65625</v>
      </c>
      <c r="CG29" s="48">
        <f>Users!CG30*Params!$B$2</f>
        <v>1061.71875</v>
      </c>
      <c r="CH29" s="48">
        <f>Users!CH30*Params!$B$2</f>
        <v>1050.78125</v>
      </c>
      <c r="CI29" s="48">
        <f>Users!CI30*Params!$B$2</f>
        <v>1040.625</v>
      </c>
      <c r="CJ29" s="48">
        <f>Users!CJ30*Params!$B$2</f>
        <v>1030.46875</v>
      </c>
      <c r="CK29" s="48">
        <f>Users!CK30*Params!$B$2</f>
        <v>1021.09375</v>
      </c>
      <c r="CL29" s="48">
        <f>Users!CL30*Params!$B$2</f>
        <v>1011.71875</v>
      </c>
      <c r="CM29" s="48">
        <f>Users!CM30*Params!$B$2</f>
        <v>1002.34375</v>
      </c>
      <c r="CN29" s="48">
        <f>Users!CN30*Params!$B$2</f>
        <v>993.75</v>
      </c>
      <c r="CO29" s="48">
        <f>Users!CO30*Params!$B$2</f>
        <v>985.15625</v>
      </c>
      <c r="CP29" s="48">
        <f>Users!CP30*Params!$B$2</f>
        <v>976.5625</v>
      </c>
      <c r="CQ29" s="48">
        <f>Users!CQ30*Params!$B$2</f>
        <v>967.96875</v>
      </c>
      <c r="CR29" s="48">
        <f>Users!CR30*Params!$B$2</f>
        <v>960.15625</v>
      </c>
      <c r="CS29" s="48">
        <f>Users!CS30*Params!$B$2</f>
        <v>952.34375</v>
      </c>
      <c r="CT29" s="48">
        <f>Users!CT30*Params!$B$2</f>
        <v>944.53125</v>
      </c>
      <c r="CU29" s="48">
        <f>Users!CU30*Params!$B$2</f>
        <v>937.5</v>
      </c>
      <c r="CV29" s="48">
        <f>Users!CV30*Params!$B$2</f>
        <v>930.46875</v>
      </c>
      <c r="CW29" s="48">
        <f>Users!CW30*Params!$B$2</f>
        <v>923.4375</v>
      </c>
    </row>
    <row r="30">
      <c r="A30" s="4">
        <v>28.0</v>
      </c>
      <c r="B30" s="48">
        <f>Users!B31*Params!$B$2</f>
        <v>0</v>
      </c>
      <c r="C30" s="48">
        <f>Users!C31*Params!$B$2</f>
        <v>0</v>
      </c>
      <c r="D30" s="48">
        <f>Users!D31*Params!$B$2</f>
        <v>0</v>
      </c>
      <c r="E30" s="48">
        <f>Users!E31*Params!$B$2</f>
        <v>0</v>
      </c>
      <c r="F30" s="48">
        <f>Users!F31*Params!$B$2</f>
        <v>0</v>
      </c>
      <c r="G30" s="48">
        <f>Users!G31*Params!$B$2</f>
        <v>0</v>
      </c>
      <c r="H30" s="48">
        <f>Users!H31*Params!$B$2</f>
        <v>0</v>
      </c>
      <c r="I30" s="48">
        <f>Users!I31*Params!$B$2</f>
        <v>0</v>
      </c>
      <c r="J30" s="48">
        <f>Users!J31*Params!$B$2</f>
        <v>0</v>
      </c>
      <c r="K30" s="48">
        <f>Users!K31*Params!$B$2</f>
        <v>0</v>
      </c>
      <c r="L30" s="48">
        <f>Users!L31*Params!$B$2</f>
        <v>0</v>
      </c>
      <c r="M30" s="48">
        <f>Users!M31*Params!$B$2</f>
        <v>0</v>
      </c>
      <c r="N30" s="48">
        <f>Users!N31*Params!$B$2</f>
        <v>0</v>
      </c>
      <c r="O30" s="48">
        <f>Users!O31*Params!$B$2</f>
        <v>0</v>
      </c>
      <c r="P30" s="48">
        <f>Users!P31*Params!$B$2</f>
        <v>0</v>
      </c>
      <c r="Q30" s="48">
        <f>Users!Q31*Params!$B$2</f>
        <v>0</v>
      </c>
      <c r="R30" s="48">
        <f>Users!R31*Params!$B$2</f>
        <v>0</v>
      </c>
      <c r="S30" s="48">
        <f>Users!S31*Params!$B$2</f>
        <v>0</v>
      </c>
      <c r="T30" s="48">
        <f>Users!T31*Params!$B$2</f>
        <v>0</v>
      </c>
      <c r="U30" s="48">
        <f>Users!U31*Params!$B$2</f>
        <v>0</v>
      </c>
      <c r="V30" s="48">
        <f>Users!V31*Params!$B$2</f>
        <v>0</v>
      </c>
      <c r="W30" s="48">
        <f>Users!W31*Params!$B$2</f>
        <v>0</v>
      </c>
      <c r="X30" s="48">
        <f>Users!X31*Params!$B$2</f>
        <v>0</v>
      </c>
      <c r="Y30" s="48">
        <f>Users!Y31*Params!$B$2</f>
        <v>0</v>
      </c>
      <c r="Z30" s="48">
        <f>Users!Z31*Params!$B$2</f>
        <v>0</v>
      </c>
      <c r="AA30" s="48">
        <f>Users!AA31*Params!$B$2</f>
        <v>0</v>
      </c>
      <c r="AB30" s="48">
        <f>Users!AB31*Params!$B$2</f>
        <v>0</v>
      </c>
      <c r="AC30" s="48">
        <f>Users!AC31*Params!$B$2</f>
        <v>3052.34375</v>
      </c>
      <c r="AD30" s="48">
        <f>Users!AD31*Params!$B$2</f>
        <v>2934.375</v>
      </c>
      <c r="AE30" s="48">
        <f>Users!AE31*Params!$B$2</f>
        <v>2797.65625</v>
      </c>
      <c r="AF30" s="48">
        <f>Users!AF31*Params!$B$2</f>
        <v>2719.53125</v>
      </c>
      <c r="AG30" s="48">
        <f>Users!AG31*Params!$B$2</f>
        <v>2664.0625</v>
      </c>
      <c r="AH30" s="48">
        <f>Users!AH31*Params!$B$2</f>
        <v>2606.25</v>
      </c>
      <c r="AI30" s="48">
        <f>Users!AI31*Params!$B$2</f>
        <v>2503.125</v>
      </c>
      <c r="AJ30" s="48">
        <f>Users!AJ31*Params!$B$2</f>
        <v>2503.125</v>
      </c>
      <c r="AK30" s="48">
        <f>Users!AK31*Params!$B$2</f>
        <v>2454.6875</v>
      </c>
      <c r="AL30" s="48">
        <f>Users!AL31*Params!$B$2</f>
        <v>2407.03125</v>
      </c>
      <c r="AM30" s="48">
        <f>Users!AM31*Params!$B$2</f>
        <v>2361.71875</v>
      </c>
      <c r="AN30" s="48">
        <f>Users!AN31*Params!$B$2</f>
        <v>2329.6875</v>
      </c>
      <c r="AO30" s="48">
        <f>Users!AO31*Params!$B$2</f>
        <v>2290.625</v>
      </c>
      <c r="AP30" s="48">
        <f>Users!AP31*Params!$B$2</f>
        <v>2253.125</v>
      </c>
      <c r="AQ30" s="48">
        <f>Users!AQ31*Params!$B$2</f>
        <v>2217.96875</v>
      </c>
      <c r="AR30" s="48">
        <f>Users!AR31*Params!$B$2</f>
        <v>2185.15625</v>
      </c>
      <c r="AS30" s="48">
        <f>Users!AS31*Params!$B$2</f>
        <v>2152.34375</v>
      </c>
      <c r="AT30" s="48">
        <f>Users!AT31*Params!$B$2</f>
        <v>2120.3125</v>
      </c>
      <c r="AU30" s="48">
        <f>Users!AU31*Params!$B$2</f>
        <v>2089.84375</v>
      </c>
      <c r="AV30" s="48">
        <f>Users!AV31*Params!$B$2</f>
        <v>2060.15625</v>
      </c>
      <c r="AW30" s="48">
        <f>Users!AW31*Params!$B$2</f>
        <v>2031.25</v>
      </c>
      <c r="AX30" s="48">
        <f>Users!AX31*Params!$B$2</f>
        <v>2003.90625</v>
      </c>
      <c r="AY30" s="48">
        <f>Users!AY31*Params!$B$2</f>
        <v>1977.34375</v>
      </c>
      <c r="AZ30" s="48">
        <f>Users!AZ31*Params!$B$2</f>
        <v>1951.5625</v>
      </c>
      <c r="BA30" s="48">
        <f>Users!BA31*Params!$B$2</f>
        <v>1926.5625</v>
      </c>
      <c r="BB30" s="48">
        <f>Users!BB31*Params!$B$2</f>
        <v>1902.34375</v>
      </c>
      <c r="BC30" s="48">
        <f>Users!BC31*Params!$B$2</f>
        <v>1878.90625</v>
      </c>
      <c r="BD30" s="48">
        <f>Users!BD31*Params!$B$2</f>
        <v>1856.25</v>
      </c>
      <c r="BE30" s="48">
        <f>Users!BE31*Params!$B$2</f>
        <v>1834.375</v>
      </c>
      <c r="BF30" s="48">
        <f>Users!BF31*Params!$B$2</f>
        <v>1813.28125</v>
      </c>
      <c r="BG30" s="48">
        <f>Users!BG31*Params!$B$2</f>
        <v>1792.96875</v>
      </c>
      <c r="BH30" s="48">
        <f>Users!BH31*Params!$B$2</f>
        <v>1773.4375</v>
      </c>
      <c r="BI30" s="48">
        <f>Users!BI31*Params!$B$2</f>
        <v>1753.90625</v>
      </c>
      <c r="BJ30" s="48">
        <f>Users!BJ31*Params!$B$2</f>
        <v>1735.15625</v>
      </c>
      <c r="BK30" s="48">
        <f>Users!BK31*Params!$B$2</f>
        <v>1717.1875</v>
      </c>
      <c r="BL30" s="48">
        <f>Users!BL31*Params!$B$2</f>
        <v>1699.21875</v>
      </c>
      <c r="BM30" s="48">
        <f>Users!BM31*Params!$B$2</f>
        <v>1682.03125</v>
      </c>
      <c r="BN30" s="48">
        <f>Users!BN31*Params!$B$2</f>
        <v>1665.625</v>
      </c>
      <c r="BO30" s="48">
        <f>Users!BO31*Params!$B$2</f>
        <v>1649.21875</v>
      </c>
      <c r="BP30" s="48">
        <f>Users!BP31*Params!$B$2</f>
        <v>1633.59375</v>
      </c>
      <c r="BQ30" s="48">
        <f>Users!BQ31*Params!$B$2</f>
        <v>1618.75</v>
      </c>
      <c r="BR30" s="48">
        <f>Users!BR31*Params!$B$2</f>
        <v>1603.90625</v>
      </c>
      <c r="BS30" s="48">
        <f>Users!BS31*Params!$B$2</f>
        <v>1589.84375</v>
      </c>
      <c r="BT30" s="48">
        <f>Users!BT31*Params!$B$2</f>
        <v>1575.78125</v>
      </c>
      <c r="BU30" s="48">
        <f>Users!BU31*Params!$B$2</f>
        <v>1562.5</v>
      </c>
      <c r="BV30" s="48">
        <f>Users!BV31*Params!$B$2</f>
        <v>1549.21875</v>
      </c>
      <c r="BW30" s="48">
        <f>Users!BW31*Params!$B$2</f>
        <v>1536.71875</v>
      </c>
      <c r="BX30" s="48">
        <f>Users!BX31*Params!$B$2</f>
        <v>1524.21875</v>
      </c>
      <c r="BY30" s="48">
        <f>Users!BY31*Params!$B$2</f>
        <v>1511.71875</v>
      </c>
      <c r="BZ30" s="48">
        <f>Users!BZ31*Params!$B$2</f>
        <v>1500</v>
      </c>
      <c r="CA30" s="48">
        <f>Users!CA31*Params!$B$2</f>
        <v>1488.28125</v>
      </c>
      <c r="CB30" s="48">
        <f>Users!CB31*Params!$B$2</f>
        <v>1477.34375</v>
      </c>
      <c r="CC30" s="48">
        <f>Users!CC31*Params!$B$2</f>
        <v>1466.40625</v>
      </c>
      <c r="CD30" s="48">
        <f>Users!CD31*Params!$B$2</f>
        <v>1455.46875</v>
      </c>
      <c r="CE30" s="48">
        <f>Users!CE31*Params!$B$2</f>
        <v>1445.3125</v>
      </c>
      <c r="CF30" s="48">
        <f>Users!CF31*Params!$B$2</f>
        <v>1435.15625</v>
      </c>
      <c r="CG30" s="48">
        <f>Users!CG31*Params!$B$2</f>
        <v>1425.78125</v>
      </c>
      <c r="CH30" s="48">
        <f>Users!CH31*Params!$B$2</f>
        <v>1416.40625</v>
      </c>
      <c r="CI30" s="48">
        <f>Users!CI31*Params!$B$2</f>
        <v>1407.03125</v>
      </c>
      <c r="CJ30" s="48">
        <f>Users!CJ31*Params!$B$2</f>
        <v>1397.65625</v>
      </c>
      <c r="CK30" s="48">
        <f>Users!CK31*Params!$B$2</f>
        <v>1389.0625</v>
      </c>
      <c r="CL30" s="48">
        <f>Users!CL31*Params!$B$2</f>
        <v>1380.46875</v>
      </c>
      <c r="CM30" s="48">
        <f>Users!CM31*Params!$B$2</f>
        <v>1371.875</v>
      </c>
      <c r="CN30" s="48">
        <f>Users!CN31*Params!$B$2</f>
        <v>1364.0625</v>
      </c>
      <c r="CO30" s="48">
        <f>Users!CO31*Params!$B$2</f>
        <v>1356.25</v>
      </c>
      <c r="CP30" s="48">
        <f>Users!CP31*Params!$B$2</f>
        <v>1348.4375</v>
      </c>
      <c r="CQ30" s="48">
        <f>Users!CQ31*Params!$B$2</f>
        <v>1340.625</v>
      </c>
      <c r="CR30" s="48">
        <f>Users!CR31*Params!$B$2</f>
        <v>1333.59375</v>
      </c>
      <c r="CS30" s="48">
        <f>Users!CS31*Params!$B$2</f>
        <v>1326.5625</v>
      </c>
      <c r="CT30" s="48">
        <f>Users!CT31*Params!$B$2</f>
        <v>1319.53125</v>
      </c>
      <c r="CU30" s="48">
        <f>Users!CU31*Params!$B$2</f>
        <v>1312.5</v>
      </c>
      <c r="CV30" s="48">
        <f>Users!CV31*Params!$B$2</f>
        <v>1305.46875</v>
      </c>
      <c r="CW30" s="48">
        <f>Users!CW31*Params!$B$2</f>
        <v>1299.21875</v>
      </c>
    </row>
    <row r="31">
      <c r="A31" s="4">
        <v>29.0</v>
      </c>
      <c r="B31" s="48">
        <f>Users!B32*Params!$B$2</f>
        <v>0</v>
      </c>
      <c r="C31" s="48">
        <f>Users!C32*Params!$B$2</f>
        <v>0</v>
      </c>
      <c r="D31" s="48">
        <f>Users!D32*Params!$B$2</f>
        <v>0</v>
      </c>
      <c r="E31" s="48">
        <f>Users!E32*Params!$B$2</f>
        <v>0</v>
      </c>
      <c r="F31" s="48">
        <f>Users!F32*Params!$B$2</f>
        <v>0</v>
      </c>
      <c r="G31" s="48">
        <f>Users!G32*Params!$B$2</f>
        <v>0</v>
      </c>
      <c r="H31" s="48">
        <f>Users!H32*Params!$B$2</f>
        <v>0</v>
      </c>
      <c r="I31" s="48">
        <f>Users!I32*Params!$B$2</f>
        <v>0</v>
      </c>
      <c r="J31" s="48">
        <f>Users!J32*Params!$B$2</f>
        <v>0</v>
      </c>
      <c r="K31" s="48">
        <f>Users!K32*Params!$B$2</f>
        <v>0</v>
      </c>
      <c r="L31" s="48">
        <f>Users!L32*Params!$B$2</f>
        <v>0</v>
      </c>
      <c r="M31" s="48">
        <f>Users!M32*Params!$B$2</f>
        <v>0</v>
      </c>
      <c r="N31" s="48">
        <f>Users!N32*Params!$B$2</f>
        <v>0</v>
      </c>
      <c r="O31" s="48">
        <f>Users!O32*Params!$B$2</f>
        <v>0</v>
      </c>
      <c r="P31" s="48">
        <f>Users!P32*Params!$B$2</f>
        <v>0</v>
      </c>
      <c r="Q31" s="48">
        <f>Users!Q32*Params!$B$2</f>
        <v>0</v>
      </c>
      <c r="R31" s="48">
        <f>Users!R32*Params!$B$2</f>
        <v>0</v>
      </c>
      <c r="S31" s="48">
        <f>Users!S32*Params!$B$2</f>
        <v>0</v>
      </c>
      <c r="T31" s="48">
        <f>Users!T32*Params!$B$2</f>
        <v>0</v>
      </c>
      <c r="U31" s="48">
        <f>Users!U32*Params!$B$2</f>
        <v>0</v>
      </c>
      <c r="V31" s="48">
        <f>Users!V32*Params!$B$2</f>
        <v>0</v>
      </c>
      <c r="W31" s="48">
        <f>Users!W32*Params!$B$2</f>
        <v>0</v>
      </c>
      <c r="X31" s="48">
        <f>Users!X32*Params!$B$2</f>
        <v>0</v>
      </c>
      <c r="Y31" s="48">
        <f>Users!Y32*Params!$B$2</f>
        <v>0</v>
      </c>
      <c r="Z31" s="48">
        <f>Users!Z32*Params!$B$2</f>
        <v>0</v>
      </c>
      <c r="AA31" s="48">
        <f>Users!AA32*Params!$B$2</f>
        <v>0</v>
      </c>
      <c r="AB31" s="48">
        <f>Users!AB32*Params!$B$2</f>
        <v>0</v>
      </c>
      <c r="AC31" s="48">
        <f>Users!AC32*Params!$B$2</f>
        <v>0</v>
      </c>
      <c r="AD31" s="48">
        <f>Users!AD32*Params!$B$2</f>
        <v>3035.9375</v>
      </c>
      <c r="AE31" s="48">
        <f>Users!AE32*Params!$B$2</f>
        <v>2966.40625</v>
      </c>
      <c r="AF31" s="48">
        <f>Users!AF32*Params!$B$2</f>
        <v>2821.875</v>
      </c>
      <c r="AG31" s="48">
        <f>Users!AG32*Params!$B$2</f>
        <v>2683.59375</v>
      </c>
      <c r="AH31" s="48">
        <f>Users!AH32*Params!$B$2</f>
        <v>2655.46875</v>
      </c>
      <c r="AI31" s="48">
        <f>Users!AI32*Params!$B$2</f>
        <v>2517.96875</v>
      </c>
      <c r="AJ31" s="48">
        <f>Users!AJ32*Params!$B$2</f>
        <v>2405.46875</v>
      </c>
      <c r="AK31" s="48">
        <f>Users!AK32*Params!$B$2</f>
        <v>2371.875</v>
      </c>
      <c r="AL31" s="48">
        <f>Users!AL32*Params!$B$2</f>
        <v>2303.90625</v>
      </c>
      <c r="AM31" s="48">
        <f>Users!AM32*Params!$B$2</f>
        <v>2228.125</v>
      </c>
      <c r="AN31" s="48">
        <f>Users!AN32*Params!$B$2</f>
        <v>2164.84375</v>
      </c>
      <c r="AO31" s="48">
        <f>Users!AO32*Params!$B$2</f>
        <v>2111.71875</v>
      </c>
      <c r="AP31" s="48">
        <f>Users!AP32*Params!$B$2</f>
        <v>2053.90625</v>
      </c>
      <c r="AQ31" s="48">
        <f>Users!AQ32*Params!$B$2</f>
        <v>1998.4375</v>
      </c>
      <c r="AR31" s="48">
        <f>Users!AR32*Params!$B$2</f>
        <v>1947.65625</v>
      </c>
      <c r="AS31" s="48">
        <f>Users!AS32*Params!$B$2</f>
        <v>1899.21875</v>
      </c>
      <c r="AT31" s="48">
        <f>Users!AT32*Params!$B$2</f>
        <v>1852.34375</v>
      </c>
      <c r="AU31" s="48">
        <f>Users!AU32*Params!$B$2</f>
        <v>1807.03125</v>
      </c>
      <c r="AV31" s="48">
        <f>Users!AV32*Params!$B$2</f>
        <v>1764.0625</v>
      </c>
      <c r="AW31" s="48">
        <f>Users!AW32*Params!$B$2</f>
        <v>1723.4375</v>
      </c>
      <c r="AX31" s="48">
        <f>Users!AX32*Params!$B$2</f>
        <v>1684.375</v>
      </c>
      <c r="AY31" s="48">
        <f>Users!AY32*Params!$B$2</f>
        <v>1646.875</v>
      </c>
      <c r="AZ31" s="48">
        <f>Users!AZ32*Params!$B$2</f>
        <v>1610.9375</v>
      </c>
      <c r="BA31" s="48">
        <f>Users!BA32*Params!$B$2</f>
        <v>1576.5625</v>
      </c>
      <c r="BB31" s="48">
        <f>Users!BB32*Params!$B$2</f>
        <v>1542.96875</v>
      </c>
      <c r="BC31" s="48">
        <f>Users!BC32*Params!$B$2</f>
        <v>1510.9375</v>
      </c>
      <c r="BD31" s="48">
        <f>Users!BD32*Params!$B$2</f>
        <v>1480.46875</v>
      </c>
      <c r="BE31" s="48">
        <f>Users!BE32*Params!$B$2</f>
        <v>1450.78125</v>
      </c>
      <c r="BF31" s="48">
        <f>Users!BF32*Params!$B$2</f>
        <v>1422.65625</v>
      </c>
      <c r="BG31" s="48">
        <f>Users!BG32*Params!$B$2</f>
        <v>1395.3125</v>
      </c>
      <c r="BH31" s="48">
        <f>Users!BH32*Params!$B$2</f>
        <v>1369.53125</v>
      </c>
      <c r="BI31" s="48">
        <f>Users!BI32*Params!$B$2</f>
        <v>1344.53125</v>
      </c>
      <c r="BJ31" s="48">
        <f>Users!BJ32*Params!$B$2</f>
        <v>1320.3125</v>
      </c>
      <c r="BK31" s="48">
        <f>Users!BK32*Params!$B$2</f>
        <v>1296.875</v>
      </c>
      <c r="BL31" s="48">
        <f>Users!BL32*Params!$B$2</f>
        <v>1274.21875</v>
      </c>
      <c r="BM31" s="48">
        <f>Users!BM32*Params!$B$2</f>
        <v>1252.34375</v>
      </c>
      <c r="BN31" s="48">
        <f>Users!BN32*Params!$B$2</f>
        <v>1231.25</v>
      </c>
      <c r="BO31" s="48">
        <f>Users!BO32*Params!$B$2</f>
        <v>1210.9375</v>
      </c>
      <c r="BP31" s="48">
        <f>Users!BP32*Params!$B$2</f>
        <v>1191.40625</v>
      </c>
      <c r="BQ31" s="48">
        <f>Users!BQ32*Params!$B$2</f>
        <v>1172.65625</v>
      </c>
      <c r="BR31" s="48">
        <f>Users!BR32*Params!$B$2</f>
        <v>1154.6875</v>
      </c>
      <c r="BS31" s="48">
        <f>Users!BS32*Params!$B$2</f>
        <v>1137.5</v>
      </c>
      <c r="BT31" s="48">
        <f>Users!BT32*Params!$B$2</f>
        <v>1121.09375</v>
      </c>
      <c r="BU31" s="48">
        <f>Users!BU32*Params!$B$2</f>
        <v>1104.6875</v>
      </c>
      <c r="BV31" s="48">
        <f>Users!BV32*Params!$B$2</f>
        <v>1089.0625</v>
      </c>
      <c r="BW31" s="48">
        <f>Users!BW32*Params!$B$2</f>
        <v>1074.21875</v>
      </c>
      <c r="BX31" s="48">
        <f>Users!BX32*Params!$B$2</f>
        <v>1059.375</v>
      </c>
      <c r="BY31" s="48">
        <f>Users!BY32*Params!$B$2</f>
        <v>1045.3125</v>
      </c>
      <c r="BZ31" s="48">
        <f>Users!BZ32*Params!$B$2</f>
        <v>1031.25</v>
      </c>
      <c r="CA31" s="48">
        <f>Users!CA32*Params!$B$2</f>
        <v>1017.96875</v>
      </c>
      <c r="CB31" s="48">
        <f>Users!CB32*Params!$B$2</f>
        <v>1005.46875</v>
      </c>
      <c r="CC31" s="48">
        <f>Users!CC32*Params!$B$2</f>
        <v>992.96875</v>
      </c>
      <c r="CD31" s="48">
        <f>Users!CD32*Params!$B$2</f>
        <v>981.25</v>
      </c>
      <c r="CE31" s="48">
        <f>Users!CE32*Params!$B$2</f>
        <v>969.53125</v>
      </c>
      <c r="CF31" s="48">
        <f>Users!CF32*Params!$B$2</f>
        <v>958.59375</v>
      </c>
      <c r="CG31" s="48">
        <f>Users!CG32*Params!$B$2</f>
        <v>947.65625</v>
      </c>
      <c r="CH31" s="48">
        <f>Users!CH32*Params!$B$2</f>
        <v>936.71875</v>
      </c>
      <c r="CI31" s="48">
        <f>Users!CI32*Params!$B$2</f>
        <v>926.5625</v>
      </c>
      <c r="CJ31" s="48">
        <f>Users!CJ32*Params!$B$2</f>
        <v>916.40625</v>
      </c>
      <c r="CK31" s="48">
        <f>Users!CK32*Params!$B$2</f>
        <v>907.03125</v>
      </c>
      <c r="CL31" s="48">
        <f>Users!CL32*Params!$B$2</f>
        <v>897.65625</v>
      </c>
      <c r="CM31" s="48">
        <f>Users!CM32*Params!$B$2</f>
        <v>888.28125</v>
      </c>
      <c r="CN31" s="48">
        <f>Users!CN32*Params!$B$2</f>
        <v>879.6875</v>
      </c>
      <c r="CO31" s="48">
        <f>Users!CO32*Params!$B$2</f>
        <v>871.09375</v>
      </c>
      <c r="CP31" s="48">
        <f>Users!CP32*Params!$B$2</f>
        <v>862.5</v>
      </c>
      <c r="CQ31" s="48">
        <f>Users!CQ32*Params!$B$2</f>
        <v>854.6875</v>
      </c>
      <c r="CR31" s="48">
        <f>Users!CR32*Params!$B$2</f>
        <v>846.875</v>
      </c>
      <c r="CS31" s="48">
        <f>Users!CS32*Params!$B$2</f>
        <v>839.0625</v>
      </c>
      <c r="CT31" s="48">
        <f>Users!CT32*Params!$B$2</f>
        <v>831.25</v>
      </c>
      <c r="CU31" s="48">
        <f>Users!CU32*Params!$B$2</f>
        <v>824.21875</v>
      </c>
      <c r="CV31" s="48">
        <f>Users!CV32*Params!$B$2</f>
        <v>817.1875</v>
      </c>
      <c r="CW31" s="48">
        <f>Users!CW32*Params!$B$2</f>
        <v>810.15625</v>
      </c>
    </row>
    <row r="32">
      <c r="A32" s="4">
        <v>30.0</v>
      </c>
      <c r="B32" s="48">
        <f>Users!B33*Params!$B$2</f>
        <v>0</v>
      </c>
      <c r="C32" s="48">
        <f>Users!C33*Params!$B$2</f>
        <v>0</v>
      </c>
      <c r="D32" s="48">
        <f>Users!D33*Params!$B$2</f>
        <v>0</v>
      </c>
      <c r="E32" s="48">
        <f>Users!E33*Params!$B$2</f>
        <v>0</v>
      </c>
      <c r="F32" s="48">
        <f>Users!F33*Params!$B$2</f>
        <v>0</v>
      </c>
      <c r="G32" s="48">
        <f>Users!G33*Params!$B$2</f>
        <v>0</v>
      </c>
      <c r="H32" s="48">
        <f>Users!H33*Params!$B$2</f>
        <v>0</v>
      </c>
      <c r="I32" s="48">
        <f>Users!I33*Params!$B$2</f>
        <v>0</v>
      </c>
      <c r="J32" s="48">
        <f>Users!J33*Params!$B$2</f>
        <v>0</v>
      </c>
      <c r="K32" s="48">
        <f>Users!K33*Params!$B$2</f>
        <v>0</v>
      </c>
      <c r="L32" s="48">
        <f>Users!L33*Params!$B$2</f>
        <v>0</v>
      </c>
      <c r="M32" s="48">
        <f>Users!M33*Params!$B$2</f>
        <v>0</v>
      </c>
      <c r="N32" s="48">
        <f>Users!N33*Params!$B$2</f>
        <v>0</v>
      </c>
      <c r="O32" s="48">
        <f>Users!O33*Params!$B$2</f>
        <v>0</v>
      </c>
      <c r="P32" s="48">
        <f>Users!P33*Params!$B$2</f>
        <v>0</v>
      </c>
      <c r="Q32" s="48">
        <f>Users!Q33*Params!$B$2</f>
        <v>0</v>
      </c>
      <c r="R32" s="48">
        <f>Users!R33*Params!$B$2</f>
        <v>0</v>
      </c>
      <c r="S32" s="48">
        <f>Users!S33*Params!$B$2</f>
        <v>0</v>
      </c>
      <c r="T32" s="48">
        <f>Users!T33*Params!$B$2</f>
        <v>0</v>
      </c>
      <c r="U32" s="48">
        <f>Users!U33*Params!$B$2</f>
        <v>0</v>
      </c>
      <c r="V32" s="48">
        <f>Users!V33*Params!$B$2</f>
        <v>0</v>
      </c>
      <c r="W32" s="48">
        <f>Users!W33*Params!$B$2</f>
        <v>0</v>
      </c>
      <c r="X32" s="48">
        <f>Users!X33*Params!$B$2</f>
        <v>0</v>
      </c>
      <c r="Y32" s="48">
        <f>Users!Y33*Params!$B$2</f>
        <v>0</v>
      </c>
      <c r="Z32" s="48">
        <f>Users!Z33*Params!$B$2</f>
        <v>0</v>
      </c>
      <c r="AA32" s="48">
        <f>Users!AA33*Params!$B$2</f>
        <v>0</v>
      </c>
      <c r="AB32" s="48">
        <f>Users!AB33*Params!$B$2</f>
        <v>0</v>
      </c>
      <c r="AC32" s="48">
        <f>Users!AC33*Params!$B$2</f>
        <v>0</v>
      </c>
      <c r="AD32" s="48">
        <f>Users!AD33*Params!$B$2</f>
        <v>0</v>
      </c>
      <c r="AE32" s="48">
        <f>Users!AE33*Params!$B$2</f>
        <v>3075</v>
      </c>
      <c r="AF32" s="48">
        <f>Users!AF33*Params!$B$2</f>
        <v>3075</v>
      </c>
      <c r="AG32" s="48">
        <f>Users!AG33*Params!$B$2</f>
        <v>2958.59375</v>
      </c>
      <c r="AH32" s="48">
        <f>Users!AH33*Params!$B$2</f>
        <v>2837.5</v>
      </c>
      <c r="AI32" s="48">
        <f>Users!AI33*Params!$B$2</f>
        <v>2714.0625</v>
      </c>
      <c r="AJ32" s="48">
        <f>Users!AJ33*Params!$B$2</f>
        <v>2685.9375</v>
      </c>
      <c r="AK32" s="48">
        <f>Users!AK33*Params!$B$2</f>
        <v>2627.34375</v>
      </c>
      <c r="AL32" s="48">
        <f>Users!AL33*Params!$B$2</f>
        <v>2504.6875</v>
      </c>
      <c r="AM32" s="48">
        <f>Users!AM33*Params!$B$2</f>
        <v>2432.03125</v>
      </c>
      <c r="AN32" s="48">
        <f>Users!AN33*Params!$B$2</f>
        <v>2369.53125</v>
      </c>
      <c r="AO32" s="48">
        <f>Users!AO33*Params!$B$2</f>
        <v>2300</v>
      </c>
      <c r="AP32" s="48">
        <f>Users!AP33*Params!$B$2</f>
        <v>2228.90625</v>
      </c>
      <c r="AQ32" s="48">
        <f>Users!AQ33*Params!$B$2</f>
        <v>2167.96875</v>
      </c>
      <c r="AR32" s="48">
        <f>Users!AR33*Params!$B$2</f>
        <v>2109.375</v>
      </c>
      <c r="AS32" s="48">
        <f>Users!AS33*Params!$B$2</f>
        <v>2051.5625</v>
      </c>
      <c r="AT32" s="48">
        <f>Users!AT33*Params!$B$2</f>
        <v>1996.875</v>
      </c>
      <c r="AU32" s="48">
        <f>Users!AU33*Params!$B$2</f>
        <v>1945.3125</v>
      </c>
      <c r="AV32" s="48">
        <f>Users!AV33*Params!$B$2</f>
        <v>1896.09375</v>
      </c>
      <c r="AW32" s="48">
        <f>Users!AW33*Params!$B$2</f>
        <v>1848.4375</v>
      </c>
      <c r="AX32" s="48">
        <f>Users!AX33*Params!$B$2</f>
        <v>1803.125</v>
      </c>
      <c r="AY32" s="48">
        <f>Users!AY33*Params!$B$2</f>
        <v>1760.15625</v>
      </c>
      <c r="AZ32" s="48">
        <f>Users!AZ33*Params!$B$2</f>
        <v>1718.75</v>
      </c>
      <c r="BA32" s="48">
        <f>Users!BA33*Params!$B$2</f>
        <v>1678.90625</v>
      </c>
      <c r="BB32" s="48">
        <f>Users!BB33*Params!$B$2</f>
        <v>1641.40625</v>
      </c>
      <c r="BC32" s="48">
        <f>Users!BC33*Params!$B$2</f>
        <v>1605.46875</v>
      </c>
      <c r="BD32" s="48">
        <f>Users!BD33*Params!$B$2</f>
        <v>1570.3125</v>
      </c>
      <c r="BE32" s="48">
        <f>Users!BE33*Params!$B$2</f>
        <v>1536.71875</v>
      </c>
      <c r="BF32" s="48">
        <f>Users!BF33*Params!$B$2</f>
        <v>1504.6875</v>
      </c>
      <c r="BG32" s="48">
        <f>Users!BG33*Params!$B$2</f>
        <v>1474.21875</v>
      </c>
      <c r="BH32" s="48">
        <f>Users!BH33*Params!$B$2</f>
        <v>1444.53125</v>
      </c>
      <c r="BI32" s="48">
        <f>Users!BI33*Params!$B$2</f>
        <v>1416.40625</v>
      </c>
      <c r="BJ32" s="48">
        <f>Users!BJ33*Params!$B$2</f>
        <v>1389.0625</v>
      </c>
      <c r="BK32" s="48">
        <f>Users!BK33*Params!$B$2</f>
        <v>1362.5</v>
      </c>
      <c r="BL32" s="48">
        <f>Users!BL33*Params!$B$2</f>
        <v>1337.5</v>
      </c>
      <c r="BM32" s="48">
        <f>Users!BM33*Params!$B$2</f>
        <v>1313.28125</v>
      </c>
      <c r="BN32" s="48">
        <f>Users!BN33*Params!$B$2</f>
        <v>1289.84375</v>
      </c>
      <c r="BO32" s="48">
        <f>Users!BO33*Params!$B$2</f>
        <v>1267.1875</v>
      </c>
      <c r="BP32" s="48">
        <f>Users!BP33*Params!$B$2</f>
        <v>1245.3125</v>
      </c>
      <c r="BQ32" s="48">
        <f>Users!BQ33*Params!$B$2</f>
        <v>1224.21875</v>
      </c>
      <c r="BR32" s="48">
        <f>Users!BR33*Params!$B$2</f>
        <v>1203.90625</v>
      </c>
      <c r="BS32" s="48">
        <f>Users!BS33*Params!$B$2</f>
        <v>1184.375</v>
      </c>
      <c r="BT32" s="48">
        <f>Users!BT33*Params!$B$2</f>
        <v>1165.625</v>
      </c>
      <c r="BU32" s="48">
        <f>Users!BU33*Params!$B$2</f>
        <v>1147.65625</v>
      </c>
      <c r="BV32" s="48">
        <f>Users!BV33*Params!$B$2</f>
        <v>1130.46875</v>
      </c>
      <c r="BW32" s="48">
        <f>Users!BW33*Params!$B$2</f>
        <v>1113.28125</v>
      </c>
      <c r="BX32" s="48">
        <f>Users!BX33*Params!$B$2</f>
        <v>1096.875</v>
      </c>
      <c r="BY32" s="48">
        <f>Users!BY33*Params!$B$2</f>
        <v>1081.25</v>
      </c>
      <c r="BZ32" s="48">
        <f>Users!BZ33*Params!$B$2</f>
        <v>1066.40625</v>
      </c>
      <c r="CA32" s="48">
        <f>Users!CA33*Params!$B$2</f>
        <v>1051.5625</v>
      </c>
      <c r="CB32" s="48">
        <f>Users!CB33*Params!$B$2</f>
        <v>1037.5</v>
      </c>
      <c r="CC32" s="48">
        <f>Users!CC33*Params!$B$2</f>
        <v>1023.4375</v>
      </c>
      <c r="CD32" s="48">
        <f>Users!CD33*Params!$B$2</f>
        <v>1010.15625</v>
      </c>
      <c r="CE32" s="48">
        <f>Users!CE33*Params!$B$2</f>
        <v>997.65625</v>
      </c>
      <c r="CF32" s="48">
        <f>Users!CF33*Params!$B$2</f>
        <v>985.15625</v>
      </c>
      <c r="CG32" s="48">
        <f>Users!CG33*Params!$B$2</f>
        <v>973.4375</v>
      </c>
      <c r="CH32" s="48">
        <f>Users!CH33*Params!$B$2</f>
        <v>961.71875</v>
      </c>
      <c r="CI32" s="48">
        <f>Users!CI33*Params!$B$2</f>
        <v>950</v>
      </c>
      <c r="CJ32" s="48">
        <f>Users!CJ33*Params!$B$2</f>
        <v>939.0625</v>
      </c>
      <c r="CK32" s="48">
        <f>Users!CK33*Params!$B$2</f>
        <v>928.125</v>
      </c>
      <c r="CL32" s="48">
        <f>Users!CL33*Params!$B$2</f>
        <v>917.96875</v>
      </c>
      <c r="CM32" s="48">
        <f>Users!CM33*Params!$B$2</f>
        <v>907.8125</v>
      </c>
      <c r="CN32" s="48">
        <f>Users!CN33*Params!$B$2</f>
        <v>898.4375</v>
      </c>
      <c r="CO32" s="48">
        <f>Users!CO33*Params!$B$2</f>
        <v>889.0625</v>
      </c>
      <c r="CP32" s="48">
        <f>Users!CP33*Params!$B$2</f>
        <v>879.6875</v>
      </c>
      <c r="CQ32" s="48">
        <f>Users!CQ33*Params!$B$2</f>
        <v>871.09375</v>
      </c>
      <c r="CR32" s="48">
        <f>Users!CR33*Params!$B$2</f>
        <v>862.5</v>
      </c>
      <c r="CS32" s="48">
        <f>Users!CS33*Params!$B$2</f>
        <v>853.90625</v>
      </c>
      <c r="CT32" s="48">
        <f>Users!CT33*Params!$B$2</f>
        <v>846.09375</v>
      </c>
      <c r="CU32" s="48">
        <f>Users!CU33*Params!$B$2</f>
        <v>838.28125</v>
      </c>
      <c r="CV32" s="48">
        <f>Users!CV33*Params!$B$2</f>
        <v>830.46875</v>
      </c>
      <c r="CW32" s="48">
        <f>Users!CW33*Params!$B$2</f>
        <v>822.65625</v>
      </c>
    </row>
    <row r="33">
      <c r="A33" s="4">
        <v>31.0</v>
      </c>
      <c r="B33" s="48">
        <f>Users!B34*Params!$B$2</f>
        <v>0</v>
      </c>
      <c r="C33" s="48">
        <f>Users!C34*Params!$B$2</f>
        <v>0</v>
      </c>
      <c r="D33" s="48">
        <f>Users!D34*Params!$B$2</f>
        <v>0</v>
      </c>
      <c r="E33" s="48">
        <f>Users!E34*Params!$B$2</f>
        <v>0</v>
      </c>
      <c r="F33" s="48">
        <f>Users!F34*Params!$B$2</f>
        <v>0</v>
      </c>
      <c r="G33" s="48">
        <f>Users!G34*Params!$B$2</f>
        <v>0</v>
      </c>
      <c r="H33" s="48">
        <f>Users!H34*Params!$B$2</f>
        <v>0</v>
      </c>
      <c r="I33" s="48">
        <f>Users!I34*Params!$B$2</f>
        <v>0</v>
      </c>
      <c r="J33" s="48">
        <f>Users!J34*Params!$B$2</f>
        <v>0</v>
      </c>
      <c r="K33" s="48">
        <f>Users!K34*Params!$B$2</f>
        <v>0</v>
      </c>
      <c r="L33" s="48">
        <f>Users!L34*Params!$B$2</f>
        <v>0</v>
      </c>
      <c r="M33" s="48">
        <f>Users!M34*Params!$B$2</f>
        <v>0</v>
      </c>
      <c r="N33" s="48">
        <f>Users!N34*Params!$B$2</f>
        <v>0</v>
      </c>
      <c r="O33" s="48">
        <f>Users!O34*Params!$B$2</f>
        <v>0</v>
      </c>
      <c r="P33" s="48">
        <f>Users!P34*Params!$B$2</f>
        <v>0</v>
      </c>
      <c r="Q33" s="48">
        <f>Users!Q34*Params!$B$2</f>
        <v>0</v>
      </c>
      <c r="R33" s="48">
        <f>Users!R34*Params!$B$2</f>
        <v>0</v>
      </c>
      <c r="S33" s="48">
        <f>Users!S34*Params!$B$2</f>
        <v>0</v>
      </c>
      <c r="T33" s="48">
        <f>Users!T34*Params!$B$2</f>
        <v>0</v>
      </c>
      <c r="U33" s="48">
        <f>Users!U34*Params!$B$2</f>
        <v>0</v>
      </c>
      <c r="V33" s="48">
        <f>Users!V34*Params!$B$2</f>
        <v>0</v>
      </c>
      <c r="W33" s="48">
        <f>Users!W34*Params!$B$2</f>
        <v>0</v>
      </c>
      <c r="X33" s="48">
        <f>Users!X34*Params!$B$2</f>
        <v>0</v>
      </c>
      <c r="Y33" s="48">
        <f>Users!Y34*Params!$B$2</f>
        <v>0</v>
      </c>
      <c r="Z33" s="48">
        <f>Users!Z34*Params!$B$2</f>
        <v>0</v>
      </c>
      <c r="AA33" s="48">
        <f>Users!AA34*Params!$B$2</f>
        <v>0</v>
      </c>
      <c r="AB33" s="48">
        <f>Users!AB34*Params!$B$2</f>
        <v>0</v>
      </c>
      <c r="AC33" s="48">
        <f>Users!AC34*Params!$B$2</f>
        <v>0</v>
      </c>
      <c r="AD33" s="48">
        <f>Users!AD34*Params!$B$2</f>
        <v>0</v>
      </c>
      <c r="AE33" s="48">
        <f>Users!AE34*Params!$B$2</f>
        <v>0</v>
      </c>
      <c r="AF33" s="48">
        <f>Users!AF34*Params!$B$2</f>
        <v>3016.40625</v>
      </c>
      <c r="AG33" s="48">
        <f>Users!AG34*Params!$B$2</f>
        <v>2988.28125</v>
      </c>
      <c r="AH33" s="48">
        <f>Users!AH34*Params!$B$2</f>
        <v>2800.78125</v>
      </c>
      <c r="AI33" s="48">
        <f>Users!AI34*Params!$B$2</f>
        <v>2717.96875</v>
      </c>
      <c r="AJ33" s="48">
        <f>Users!AJ34*Params!$B$2</f>
        <v>2678.90625</v>
      </c>
      <c r="AK33" s="48">
        <f>Users!AK34*Params!$B$2</f>
        <v>2600.78125</v>
      </c>
      <c r="AL33" s="48">
        <f>Users!AL34*Params!$B$2</f>
        <v>2561.71875</v>
      </c>
      <c r="AM33" s="48">
        <f>Users!AM34*Params!$B$2</f>
        <v>2561.71875</v>
      </c>
      <c r="AN33" s="48">
        <f>Users!AN34*Params!$B$2</f>
        <v>2525.78125</v>
      </c>
      <c r="AO33" s="48">
        <f>Users!AO34*Params!$B$2</f>
        <v>2490.625</v>
      </c>
      <c r="AP33" s="48">
        <f>Users!AP34*Params!$B$2</f>
        <v>2464.84375</v>
      </c>
      <c r="AQ33" s="48">
        <f>Users!AQ34*Params!$B$2</f>
        <v>2442.1875</v>
      </c>
      <c r="AR33" s="48">
        <f>Users!AR34*Params!$B$2</f>
        <v>2414.84375</v>
      </c>
      <c r="AS33" s="48">
        <f>Users!AS34*Params!$B$2</f>
        <v>2389.0625</v>
      </c>
      <c r="AT33" s="48">
        <f>Users!AT34*Params!$B$2</f>
        <v>2365.625</v>
      </c>
      <c r="AU33" s="48">
        <f>Users!AU34*Params!$B$2</f>
        <v>2342.96875</v>
      </c>
      <c r="AV33" s="48">
        <f>Users!AV34*Params!$B$2</f>
        <v>2320.3125</v>
      </c>
      <c r="AW33" s="48">
        <f>Users!AW34*Params!$B$2</f>
        <v>2298.4375</v>
      </c>
      <c r="AX33" s="48">
        <f>Users!AX34*Params!$B$2</f>
        <v>2277.34375</v>
      </c>
      <c r="AY33" s="48">
        <f>Users!AY34*Params!$B$2</f>
        <v>2257.03125</v>
      </c>
      <c r="AZ33" s="48">
        <f>Users!AZ34*Params!$B$2</f>
        <v>2236.71875</v>
      </c>
      <c r="BA33" s="48">
        <f>Users!BA34*Params!$B$2</f>
        <v>2217.1875</v>
      </c>
      <c r="BB33" s="48">
        <f>Users!BB34*Params!$B$2</f>
        <v>2198.4375</v>
      </c>
      <c r="BC33" s="48">
        <f>Users!BC34*Params!$B$2</f>
        <v>2179.6875</v>
      </c>
      <c r="BD33" s="48">
        <f>Users!BD34*Params!$B$2</f>
        <v>2161.71875</v>
      </c>
      <c r="BE33" s="48">
        <f>Users!BE34*Params!$B$2</f>
        <v>2144.53125</v>
      </c>
      <c r="BF33" s="48">
        <f>Users!BF34*Params!$B$2</f>
        <v>2127.34375</v>
      </c>
      <c r="BG33" s="48">
        <f>Users!BG34*Params!$B$2</f>
        <v>2110.9375</v>
      </c>
      <c r="BH33" s="48">
        <f>Users!BH34*Params!$B$2</f>
        <v>2094.53125</v>
      </c>
      <c r="BI33" s="48">
        <f>Users!BI34*Params!$B$2</f>
        <v>2078.90625</v>
      </c>
      <c r="BJ33" s="48">
        <f>Users!BJ34*Params!$B$2</f>
        <v>2064.0625</v>
      </c>
      <c r="BK33" s="48">
        <f>Users!BK34*Params!$B$2</f>
        <v>2049.21875</v>
      </c>
      <c r="BL33" s="48">
        <f>Users!BL34*Params!$B$2</f>
        <v>2035.15625</v>
      </c>
      <c r="BM33" s="48">
        <f>Users!BM34*Params!$B$2</f>
        <v>2021.09375</v>
      </c>
      <c r="BN33" s="48">
        <f>Users!BN34*Params!$B$2</f>
        <v>2007.8125</v>
      </c>
      <c r="BO33" s="48">
        <f>Users!BO34*Params!$B$2</f>
        <v>1994.53125</v>
      </c>
      <c r="BP33" s="48">
        <f>Users!BP34*Params!$B$2</f>
        <v>1981.25</v>
      </c>
      <c r="BQ33" s="48">
        <f>Users!BQ34*Params!$B$2</f>
        <v>1968.75</v>
      </c>
      <c r="BR33" s="48">
        <f>Users!BR34*Params!$B$2</f>
        <v>1956.25</v>
      </c>
      <c r="BS33" s="48">
        <f>Users!BS34*Params!$B$2</f>
        <v>1944.53125</v>
      </c>
      <c r="BT33" s="48">
        <f>Users!BT34*Params!$B$2</f>
        <v>1932.8125</v>
      </c>
      <c r="BU33" s="48">
        <f>Users!BU34*Params!$B$2</f>
        <v>1921.09375</v>
      </c>
      <c r="BV33" s="48">
        <f>Users!BV34*Params!$B$2</f>
        <v>1910.15625</v>
      </c>
      <c r="BW33" s="48">
        <f>Users!BW34*Params!$B$2</f>
        <v>1899.21875</v>
      </c>
      <c r="BX33" s="48">
        <f>Users!BX34*Params!$B$2</f>
        <v>1889.0625</v>
      </c>
      <c r="BY33" s="48">
        <f>Users!BY34*Params!$B$2</f>
        <v>1878.90625</v>
      </c>
      <c r="BZ33" s="48">
        <f>Users!BZ34*Params!$B$2</f>
        <v>1868.75</v>
      </c>
      <c r="CA33" s="48">
        <f>Users!CA34*Params!$B$2</f>
        <v>1858.59375</v>
      </c>
      <c r="CB33" s="48">
        <f>Users!CB34*Params!$B$2</f>
        <v>1849.21875</v>
      </c>
      <c r="CC33" s="48">
        <f>Users!CC34*Params!$B$2</f>
        <v>1839.84375</v>
      </c>
      <c r="CD33" s="48">
        <f>Users!CD34*Params!$B$2</f>
        <v>1830.46875</v>
      </c>
      <c r="CE33" s="48">
        <f>Users!CE34*Params!$B$2</f>
        <v>1821.875</v>
      </c>
      <c r="CF33" s="48">
        <f>Users!CF34*Params!$B$2</f>
        <v>1813.28125</v>
      </c>
      <c r="CG33" s="48">
        <f>Users!CG34*Params!$B$2</f>
        <v>1804.6875</v>
      </c>
      <c r="CH33" s="48">
        <f>Users!CH34*Params!$B$2</f>
        <v>1796.09375</v>
      </c>
      <c r="CI33" s="48">
        <f>Users!CI34*Params!$B$2</f>
        <v>1788.28125</v>
      </c>
      <c r="CJ33" s="48">
        <f>Users!CJ34*Params!$B$2</f>
        <v>1780.46875</v>
      </c>
      <c r="CK33" s="48">
        <f>Users!CK34*Params!$B$2</f>
        <v>1772.65625</v>
      </c>
      <c r="CL33" s="48">
        <f>Users!CL34*Params!$B$2</f>
        <v>1764.84375</v>
      </c>
      <c r="CM33" s="48">
        <f>Users!CM34*Params!$B$2</f>
        <v>1757.8125</v>
      </c>
      <c r="CN33" s="48">
        <f>Users!CN34*Params!$B$2</f>
        <v>1750.78125</v>
      </c>
      <c r="CO33" s="48">
        <f>Users!CO34*Params!$B$2</f>
        <v>1743.75</v>
      </c>
      <c r="CP33" s="48">
        <f>Users!CP34*Params!$B$2</f>
        <v>1736.71875</v>
      </c>
      <c r="CQ33" s="48">
        <f>Users!CQ34*Params!$B$2</f>
        <v>1729.6875</v>
      </c>
      <c r="CR33" s="48">
        <f>Users!CR34*Params!$B$2</f>
        <v>1723.4375</v>
      </c>
      <c r="CS33" s="48">
        <f>Users!CS34*Params!$B$2</f>
        <v>1717.1875</v>
      </c>
      <c r="CT33" s="48">
        <f>Users!CT34*Params!$B$2</f>
        <v>1710.9375</v>
      </c>
      <c r="CU33" s="48">
        <f>Users!CU34*Params!$B$2</f>
        <v>1704.6875</v>
      </c>
      <c r="CV33" s="48">
        <f>Users!CV34*Params!$B$2</f>
        <v>1698.4375</v>
      </c>
      <c r="CW33" s="48">
        <f>Users!CW34*Params!$B$2</f>
        <v>1692.96875</v>
      </c>
    </row>
    <row r="34">
      <c r="A34" s="4">
        <v>32.0</v>
      </c>
      <c r="B34" s="48">
        <f>Users!B35*Params!$B$2</f>
        <v>0</v>
      </c>
      <c r="C34" s="48">
        <f>Users!C35*Params!$B$2</f>
        <v>0</v>
      </c>
      <c r="D34" s="48">
        <f>Users!D35*Params!$B$2</f>
        <v>0</v>
      </c>
      <c r="E34" s="48">
        <f>Users!E35*Params!$B$2</f>
        <v>0</v>
      </c>
      <c r="F34" s="48">
        <f>Users!F35*Params!$B$2</f>
        <v>0</v>
      </c>
      <c r="G34" s="48">
        <f>Users!G35*Params!$B$2</f>
        <v>0</v>
      </c>
      <c r="H34" s="48">
        <f>Users!H35*Params!$B$2</f>
        <v>0</v>
      </c>
      <c r="I34" s="48">
        <f>Users!I35*Params!$B$2</f>
        <v>0</v>
      </c>
      <c r="J34" s="48">
        <f>Users!J35*Params!$B$2</f>
        <v>0</v>
      </c>
      <c r="K34" s="48">
        <f>Users!K35*Params!$B$2</f>
        <v>0</v>
      </c>
      <c r="L34" s="48">
        <f>Users!L35*Params!$B$2</f>
        <v>0</v>
      </c>
      <c r="M34" s="48">
        <f>Users!M35*Params!$B$2</f>
        <v>0</v>
      </c>
      <c r="N34" s="48">
        <f>Users!N35*Params!$B$2</f>
        <v>0</v>
      </c>
      <c r="O34" s="48">
        <f>Users!O35*Params!$B$2</f>
        <v>0</v>
      </c>
      <c r="P34" s="48">
        <f>Users!P35*Params!$B$2</f>
        <v>0</v>
      </c>
      <c r="Q34" s="48">
        <f>Users!Q35*Params!$B$2</f>
        <v>0</v>
      </c>
      <c r="R34" s="48">
        <f>Users!R35*Params!$B$2</f>
        <v>0</v>
      </c>
      <c r="S34" s="48">
        <f>Users!S35*Params!$B$2</f>
        <v>0</v>
      </c>
      <c r="T34" s="48">
        <f>Users!T35*Params!$B$2</f>
        <v>0</v>
      </c>
      <c r="U34" s="48">
        <f>Users!U35*Params!$B$2</f>
        <v>0</v>
      </c>
      <c r="V34" s="48">
        <f>Users!V35*Params!$B$2</f>
        <v>0</v>
      </c>
      <c r="W34" s="48">
        <f>Users!W35*Params!$B$2</f>
        <v>0</v>
      </c>
      <c r="X34" s="48">
        <f>Users!X35*Params!$B$2</f>
        <v>0</v>
      </c>
      <c r="Y34" s="48">
        <f>Users!Y35*Params!$B$2</f>
        <v>0</v>
      </c>
      <c r="Z34" s="48">
        <f>Users!Z35*Params!$B$2</f>
        <v>0</v>
      </c>
      <c r="AA34" s="48">
        <f>Users!AA35*Params!$B$2</f>
        <v>0</v>
      </c>
      <c r="AB34" s="48">
        <f>Users!AB35*Params!$B$2</f>
        <v>0</v>
      </c>
      <c r="AC34" s="48">
        <f>Users!AC35*Params!$B$2</f>
        <v>0</v>
      </c>
      <c r="AD34" s="48">
        <f>Users!AD35*Params!$B$2</f>
        <v>0</v>
      </c>
      <c r="AE34" s="48">
        <f>Users!AE35*Params!$B$2</f>
        <v>0</v>
      </c>
      <c r="AF34" s="48">
        <f>Users!AF35*Params!$B$2</f>
        <v>0</v>
      </c>
      <c r="AG34" s="48">
        <f>Users!AG35*Params!$B$2</f>
        <v>3093.75</v>
      </c>
      <c r="AH34" s="48">
        <f>Users!AH35*Params!$B$2</f>
        <v>3039.0625</v>
      </c>
      <c r="AI34" s="48">
        <f>Users!AI35*Params!$B$2</f>
        <v>2964.0625</v>
      </c>
      <c r="AJ34" s="48">
        <f>Users!AJ35*Params!$B$2</f>
        <v>2765.625</v>
      </c>
      <c r="AK34" s="48">
        <f>Users!AK35*Params!$B$2</f>
        <v>2729.6875</v>
      </c>
      <c r="AL34" s="48">
        <f>Users!AL35*Params!$B$2</f>
        <v>2693.75</v>
      </c>
      <c r="AM34" s="48">
        <f>Users!AM35*Params!$B$2</f>
        <v>2586.71875</v>
      </c>
      <c r="AN34" s="48">
        <f>Users!AN35*Params!$B$2</f>
        <v>2550.78125</v>
      </c>
      <c r="AO34" s="48">
        <f>Users!AO35*Params!$B$2</f>
        <v>2502.34375</v>
      </c>
      <c r="AP34" s="48">
        <f>Users!AP35*Params!$B$2</f>
        <v>2451.5625</v>
      </c>
      <c r="AQ34" s="48">
        <f>Users!AQ35*Params!$B$2</f>
        <v>2397.65625</v>
      </c>
      <c r="AR34" s="48">
        <f>Users!AR35*Params!$B$2</f>
        <v>2354.6875</v>
      </c>
      <c r="AS34" s="48">
        <f>Users!AS35*Params!$B$2</f>
        <v>2310.15625</v>
      </c>
      <c r="AT34" s="48">
        <f>Users!AT35*Params!$B$2</f>
        <v>2266.40625</v>
      </c>
      <c r="AU34" s="48">
        <f>Users!AU35*Params!$B$2</f>
        <v>2225</v>
      </c>
      <c r="AV34" s="48">
        <f>Users!AV35*Params!$B$2</f>
        <v>2185.9375</v>
      </c>
      <c r="AW34" s="48">
        <f>Users!AW35*Params!$B$2</f>
        <v>2147.65625</v>
      </c>
      <c r="AX34" s="48">
        <f>Users!AX35*Params!$B$2</f>
        <v>2110.9375</v>
      </c>
      <c r="AY34" s="48">
        <f>Users!AY35*Params!$B$2</f>
        <v>2075.78125</v>
      </c>
      <c r="AZ34" s="48">
        <f>Users!AZ35*Params!$B$2</f>
        <v>2041.40625</v>
      </c>
      <c r="BA34" s="48">
        <f>Users!BA35*Params!$B$2</f>
        <v>2008.59375</v>
      </c>
      <c r="BB34" s="48">
        <f>Users!BB35*Params!$B$2</f>
        <v>1976.5625</v>
      </c>
      <c r="BC34" s="48">
        <f>Users!BC35*Params!$B$2</f>
        <v>1946.09375</v>
      </c>
      <c r="BD34" s="48">
        <f>Users!BD35*Params!$B$2</f>
        <v>1916.40625</v>
      </c>
      <c r="BE34" s="48">
        <f>Users!BE35*Params!$B$2</f>
        <v>1887.5</v>
      </c>
      <c r="BF34" s="48">
        <f>Users!BF35*Params!$B$2</f>
        <v>1860.15625</v>
      </c>
      <c r="BG34" s="48">
        <f>Users!BG35*Params!$B$2</f>
        <v>1833.59375</v>
      </c>
      <c r="BH34" s="48">
        <f>Users!BH35*Params!$B$2</f>
        <v>1807.8125</v>
      </c>
      <c r="BI34" s="48">
        <f>Users!BI35*Params!$B$2</f>
        <v>1782.8125</v>
      </c>
      <c r="BJ34" s="48">
        <f>Users!BJ35*Params!$B$2</f>
        <v>1758.59375</v>
      </c>
      <c r="BK34" s="48">
        <f>Users!BK35*Params!$B$2</f>
        <v>1735.15625</v>
      </c>
      <c r="BL34" s="48">
        <f>Users!BL35*Params!$B$2</f>
        <v>1712.5</v>
      </c>
      <c r="BM34" s="48">
        <f>Users!BM35*Params!$B$2</f>
        <v>1690.625</v>
      </c>
      <c r="BN34" s="48">
        <f>Users!BN35*Params!$B$2</f>
        <v>1669.53125</v>
      </c>
      <c r="BO34" s="48">
        <f>Users!BO35*Params!$B$2</f>
        <v>1649.21875</v>
      </c>
      <c r="BP34" s="48">
        <f>Users!BP35*Params!$B$2</f>
        <v>1629.6875</v>
      </c>
      <c r="BQ34" s="48">
        <f>Users!BQ35*Params!$B$2</f>
        <v>1610.9375</v>
      </c>
      <c r="BR34" s="48">
        <f>Users!BR35*Params!$B$2</f>
        <v>1592.1875</v>
      </c>
      <c r="BS34" s="48">
        <f>Users!BS35*Params!$B$2</f>
        <v>1574.21875</v>
      </c>
      <c r="BT34" s="48">
        <f>Users!BT35*Params!$B$2</f>
        <v>1557.03125</v>
      </c>
      <c r="BU34" s="48">
        <f>Users!BU35*Params!$B$2</f>
        <v>1539.84375</v>
      </c>
      <c r="BV34" s="48">
        <f>Users!BV35*Params!$B$2</f>
        <v>1523.4375</v>
      </c>
      <c r="BW34" s="48">
        <f>Users!BW35*Params!$B$2</f>
        <v>1507.8125</v>
      </c>
      <c r="BX34" s="48">
        <f>Users!BX35*Params!$B$2</f>
        <v>1492.1875</v>
      </c>
      <c r="BY34" s="48">
        <f>Users!BY35*Params!$B$2</f>
        <v>1477.34375</v>
      </c>
      <c r="BZ34" s="48">
        <f>Users!BZ35*Params!$B$2</f>
        <v>1462.5</v>
      </c>
      <c r="CA34" s="48">
        <f>Users!CA35*Params!$B$2</f>
        <v>1448.4375</v>
      </c>
      <c r="CB34" s="48">
        <f>Users!CB35*Params!$B$2</f>
        <v>1434.375</v>
      </c>
      <c r="CC34" s="48">
        <f>Users!CC35*Params!$B$2</f>
        <v>1421.09375</v>
      </c>
      <c r="CD34" s="48">
        <f>Users!CD35*Params!$B$2</f>
        <v>1407.8125</v>
      </c>
      <c r="CE34" s="48">
        <f>Users!CE35*Params!$B$2</f>
        <v>1395.3125</v>
      </c>
      <c r="CF34" s="48">
        <f>Users!CF35*Params!$B$2</f>
        <v>1382.8125</v>
      </c>
      <c r="CG34" s="48">
        <f>Users!CG35*Params!$B$2</f>
        <v>1371.09375</v>
      </c>
      <c r="CH34" s="48">
        <f>Users!CH35*Params!$B$2</f>
        <v>1359.375</v>
      </c>
      <c r="CI34" s="48">
        <f>Users!CI35*Params!$B$2</f>
        <v>1348.4375</v>
      </c>
      <c r="CJ34" s="48">
        <f>Users!CJ35*Params!$B$2</f>
        <v>1337.5</v>
      </c>
      <c r="CK34" s="48">
        <f>Users!CK35*Params!$B$2</f>
        <v>1326.5625</v>
      </c>
      <c r="CL34" s="48">
        <f>Users!CL35*Params!$B$2</f>
        <v>1316.40625</v>
      </c>
      <c r="CM34" s="48">
        <f>Users!CM35*Params!$B$2</f>
        <v>1306.25</v>
      </c>
      <c r="CN34" s="48">
        <f>Users!CN35*Params!$B$2</f>
        <v>1296.09375</v>
      </c>
      <c r="CO34" s="48">
        <f>Users!CO35*Params!$B$2</f>
        <v>1286.71875</v>
      </c>
      <c r="CP34" s="48">
        <f>Users!CP35*Params!$B$2</f>
        <v>1277.34375</v>
      </c>
      <c r="CQ34" s="48">
        <f>Users!CQ35*Params!$B$2</f>
        <v>1267.96875</v>
      </c>
      <c r="CR34" s="48">
        <f>Users!CR35*Params!$B$2</f>
        <v>1259.375</v>
      </c>
      <c r="CS34" s="48">
        <f>Users!CS35*Params!$B$2</f>
        <v>1250.78125</v>
      </c>
      <c r="CT34" s="48">
        <f>Users!CT35*Params!$B$2</f>
        <v>1242.1875</v>
      </c>
      <c r="CU34" s="48">
        <f>Users!CU35*Params!$B$2</f>
        <v>1234.375</v>
      </c>
      <c r="CV34" s="48">
        <f>Users!CV35*Params!$B$2</f>
        <v>1226.5625</v>
      </c>
      <c r="CW34" s="48">
        <f>Users!CW35*Params!$B$2</f>
        <v>1218.75</v>
      </c>
    </row>
    <row r="35">
      <c r="A35" s="4">
        <v>33.0</v>
      </c>
      <c r="B35" s="48">
        <f>Users!B36*Params!$B$2</f>
        <v>0</v>
      </c>
      <c r="C35" s="48">
        <f>Users!C36*Params!$B$2</f>
        <v>0</v>
      </c>
      <c r="D35" s="48">
        <f>Users!D36*Params!$B$2</f>
        <v>0</v>
      </c>
      <c r="E35" s="48">
        <f>Users!E36*Params!$B$2</f>
        <v>0</v>
      </c>
      <c r="F35" s="48">
        <f>Users!F36*Params!$B$2</f>
        <v>0</v>
      </c>
      <c r="G35" s="48">
        <f>Users!G36*Params!$B$2</f>
        <v>0</v>
      </c>
      <c r="H35" s="48">
        <f>Users!H36*Params!$B$2</f>
        <v>0</v>
      </c>
      <c r="I35" s="48">
        <f>Users!I36*Params!$B$2</f>
        <v>0</v>
      </c>
      <c r="J35" s="48">
        <f>Users!J36*Params!$B$2</f>
        <v>0</v>
      </c>
      <c r="K35" s="48">
        <f>Users!K36*Params!$B$2</f>
        <v>0</v>
      </c>
      <c r="L35" s="48">
        <f>Users!L36*Params!$B$2</f>
        <v>0</v>
      </c>
      <c r="M35" s="48">
        <f>Users!M36*Params!$B$2</f>
        <v>0</v>
      </c>
      <c r="N35" s="48">
        <f>Users!N36*Params!$B$2</f>
        <v>0</v>
      </c>
      <c r="O35" s="48">
        <f>Users!O36*Params!$B$2</f>
        <v>0</v>
      </c>
      <c r="P35" s="48">
        <f>Users!P36*Params!$B$2</f>
        <v>0</v>
      </c>
      <c r="Q35" s="48">
        <f>Users!Q36*Params!$B$2</f>
        <v>0</v>
      </c>
      <c r="R35" s="48">
        <f>Users!R36*Params!$B$2</f>
        <v>0</v>
      </c>
      <c r="S35" s="48">
        <f>Users!S36*Params!$B$2</f>
        <v>0</v>
      </c>
      <c r="T35" s="48">
        <f>Users!T36*Params!$B$2</f>
        <v>0</v>
      </c>
      <c r="U35" s="48">
        <f>Users!U36*Params!$B$2</f>
        <v>0</v>
      </c>
      <c r="V35" s="48">
        <f>Users!V36*Params!$B$2</f>
        <v>0</v>
      </c>
      <c r="W35" s="48">
        <f>Users!W36*Params!$B$2</f>
        <v>0</v>
      </c>
      <c r="X35" s="48">
        <f>Users!X36*Params!$B$2</f>
        <v>0</v>
      </c>
      <c r="Y35" s="48">
        <f>Users!Y36*Params!$B$2</f>
        <v>0</v>
      </c>
      <c r="Z35" s="48">
        <f>Users!Z36*Params!$B$2</f>
        <v>0</v>
      </c>
      <c r="AA35" s="48">
        <f>Users!AA36*Params!$B$2</f>
        <v>0</v>
      </c>
      <c r="AB35" s="48">
        <f>Users!AB36*Params!$B$2</f>
        <v>0</v>
      </c>
      <c r="AC35" s="48">
        <f>Users!AC36*Params!$B$2</f>
        <v>0</v>
      </c>
      <c r="AD35" s="48">
        <f>Users!AD36*Params!$B$2</f>
        <v>0</v>
      </c>
      <c r="AE35" s="48">
        <f>Users!AE36*Params!$B$2</f>
        <v>0</v>
      </c>
      <c r="AF35" s="48">
        <f>Users!AF36*Params!$B$2</f>
        <v>0</v>
      </c>
      <c r="AG35" s="48">
        <f>Users!AG36*Params!$B$2</f>
        <v>0</v>
      </c>
      <c r="AH35" s="48">
        <f>Users!AH36*Params!$B$2</f>
        <v>3034.375</v>
      </c>
      <c r="AI35" s="48">
        <f>Users!AI36*Params!$B$2</f>
        <v>2891.40625</v>
      </c>
      <c r="AJ35" s="48">
        <f>Users!AJ36*Params!$B$2</f>
        <v>2734.375</v>
      </c>
      <c r="AK35" s="48">
        <f>Users!AK36*Params!$B$2</f>
        <v>2642.1875</v>
      </c>
      <c r="AL35" s="48">
        <f>Users!AL36*Params!$B$2</f>
        <v>2585.15625</v>
      </c>
      <c r="AM35" s="48">
        <f>Users!AM36*Params!$B$2</f>
        <v>2528.90625</v>
      </c>
      <c r="AN35" s="48">
        <f>Users!AN36*Params!$B$2</f>
        <v>2416.40625</v>
      </c>
      <c r="AO35" s="48">
        <f>Users!AO36*Params!$B$2</f>
        <v>2303.90625</v>
      </c>
      <c r="AP35" s="48">
        <f>Users!AP36*Params!$B$2</f>
        <v>2230.46875</v>
      </c>
      <c r="AQ35" s="48">
        <f>Users!AQ36*Params!$B$2</f>
        <v>2153.90625</v>
      </c>
      <c r="AR35" s="48">
        <f>Users!AR36*Params!$B$2</f>
        <v>2073.4375</v>
      </c>
      <c r="AS35" s="48">
        <f>Users!AS36*Params!$B$2</f>
        <v>1999.21875</v>
      </c>
      <c r="AT35" s="48">
        <f>Users!AT36*Params!$B$2</f>
        <v>1932.8125</v>
      </c>
      <c r="AU35" s="48">
        <f>Users!AU36*Params!$B$2</f>
        <v>1867.96875</v>
      </c>
      <c r="AV35" s="48">
        <f>Users!AV36*Params!$B$2</f>
        <v>1805.46875</v>
      </c>
      <c r="AW35" s="48">
        <f>Users!AW36*Params!$B$2</f>
        <v>1746.875</v>
      </c>
      <c r="AX35" s="48">
        <f>Users!AX36*Params!$B$2</f>
        <v>1692.1875</v>
      </c>
      <c r="AY35" s="48">
        <f>Users!AY36*Params!$B$2</f>
        <v>1639.84375</v>
      </c>
      <c r="AZ35" s="48">
        <f>Users!AZ36*Params!$B$2</f>
        <v>1589.84375</v>
      </c>
      <c r="BA35" s="48">
        <f>Users!BA36*Params!$B$2</f>
        <v>1542.1875</v>
      </c>
      <c r="BB35" s="48">
        <f>Users!BB36*Params!$B$2</f>
        <v>1496.875</v>
      </c>
      <c r="BC35" s="48">
        <f>Users!BC36*Params!$B$2</f>
        <v>1453.90625</v>
      </c>
      <c r="BD35" s="48">
        <f>Users!BD36*Params!$B$2</f>
        <v>1413.28125</v>
      </c>
      <c r="BE35" s="48">
        <f>Users!BE36*Params!$B$2</f>
        <v>1374.21875</v>
      </c>
      <c r="BF35" s="48">
        <f>Users!BF36*Params!$B$2</f>
        <v>1337.5</v>
      </c>
      <c r="BG35" s="48">
        <f>Users!BG36*Params!$B$2</f>
        <v>1302.34375</v>
      </c>
      <c r="BH35" s="48">
        <f>Users!BH36*Params!$B$2</f>
        <v>1268.75</v>
      </c>
      <c r="BI35" s="48">
        <f>Users!BI36*Params!$B$2</f>
        <v>1236.71875</v>
      </c>
      <c r="BJ35" s="48">
        <f>Users!BJ36*Params!$B$2</f>
        <v>1206.25</v>
      </c>
      <c r="BK35" s="48">
        <f>Users!BK36*Params!$B$2</f>
        <v>1176.5625</v>
      </c>
      <c r="BL35" s="48">
        <f>Users!BL36*Params!$B$2</f>
        <v>1148.4375</v>
      </c>
      <c r="BM35" s="48">
        <f>Users!BM36*Params!$B$2</f>
        <v>1121.875</v>
      </c>
      <c r="BN35" s="48">
        <f>Users!BN36*Params!$B$2</f>
        <v>1096.09375</v>
      </c>
      <c r="BO35" s="48">
        <f>Users!BO36*Params!$B$2</f>
        <v>1071.09375</v>
      </c>
      <c r="BP35" s="48">
        <f>Users!BP36*Params!$B$2</f>
        <v>1047.65625</v>
      </c>
      <c r="BQ35" s="48">
        <f>Users!BQ36*Params!$B$2</f>
        <v>1025</v>
      </c>
      <c r="BR35" s="48">
        <f>Users!BR36*Params!$B$2</f>
        <v>1003.125</v>
      </c>
      <c r="BS35" s="48">
        <f>Users!BS36*Params!$B$2</f>
        <v>982.03125</v>
      </c>
      <c r="BT35" s="48">
        <f>Users!BT36*Params!$B$2</f>
        <v>961.71875</v>
      </c>
      <c r="BU35" s="48">
        <f>Users!BU36*Params!$B$2</f>
        <v>942.1875</v>
      </c>
      <c r="BV35" s="48">
        <f>Users!BV36*Params!$B$2</f>
        <v>923.4375</v>
      </c>
      <c r="BW35" s="48">
        <f>Users!BW36*Params!$B$2</f>
        <v>905.46875</v>
      </c>
      <c r="BX35" s="48">
        <f>Users!BX36*Params!$B$2</f>
        <v>888.28125</v>
      </c>
      <c r="BY35" s="48">
        <f>Users!BY36*Params!$B$2</f>
        <v>871.875</v>
      </c>
      <c r="BZ35" s="48">
        <f>Users!BZ36*Params!$B$2</f>
        <v>856.25</v>
      </c>
      <c r="CA35" s="48">
        <f>Users!CA36*Params!$B$2</f>
        <v>840.625</v>
      </c>
      <c r="CB35" s="48">
        <f>Users!CB36*Params!$B$2</f>
        <v>825.78125</v>
      </c>
      <c r="CC35" s="48">
        <f>Users!CC36*Params!$B$2</f>
        <v>811.71875</v>
      </c>
      <c r="CD35" s="48">
        <f>Users!CD36*Params!$B$2</f>
        <v>798.4375</v>
      </c>
      <c r="CE35" s="48">
        <f>Users!CE36*Params!$B$2</f>
        <v>785.15625</v>
      </c>
      <c r="CF35" s="48">
        <f>Users!CF36*Params!$B$2</f>
        <v>772.65625</v>
      </c>
      <c r="CG35" s="48">
        <f>Users!CG36*Params!$B$2</f>
        <v>760.15625</v>
      </c>
      <c r="CH35" s="48">
        <f>Users!CH36*Params!$B$2</f>
        <v>748.4375</v>
      </c>
      <c r="CI35" s="48">
        <f>Users!CI36*Params!$B$2</f>
        <v>736.71875</v>
      </c>
      <c r="CJ35" s="48">
        <f>Users!CJ36*Params!$B$2</f>
        <v>725.78125</v>
      </c>
      <c r="CK35" s="48">
        <f>Users!CK36*Params!$B$2</f>
        <v>714.84375</v>
      </c>
      <c r="CL35" s="48">
        <f>Users!CL36*Params!$B$2</f>
        <v>704.6875</v>
      </c>
      <c r="CM35" s="48">
        <f>Users!CM36*Params!$B$2</f>
        <v>694.53125</v>
      </c>
      <c r="CN35" s="48">
        <f>Users!CN36*Params!$B$2</f>
        <v>685.15625</v>
      </c>
      <c r="CO35" s="48">
        <f>Users!CO36*Params!$B$2</f>
        <v>675.78125</v>
      </c>
      <c r="CP35" s="48">
        <f>Users!CP36*Params!$B$2</f>
        <v>666.40625</v>
      </c>
      <c r="CQ35" s="48">
        <f>Users!CQ36*Params!$B$2</f>
        <v>657.8125</v>
      </c>
      <c r="CR35" s="48">
        <f>Users!CR36*Params!$B$2</f>
        <v>649.21875</v>
      </c>
      <c r="CS35" s="48">
        <f>Users!CS36*Params!$B$2</f>
        <v>641.40625</v>
      </c>
      <c r="CT35" s="48">
        <f>Users!CT36*Params!$B$2</f>
        <v>633.59375</v>
      </c>
      <c r="CU35" s="48">
        <f>Users!CU36*Params!$B$2</f>
        <v>625.78125</v>
      </c>
      <c r="CV35" s="48">
        <f>Users!CV36*Params!$B$2</f>
        <v>617.96875</v>
      </c>
      <c r="CW35" s="48">
        <f>Users!CW36*Params!$B$2</f>
        <v>610.9375</v>
      </c>
    </row>
    <row r="36">
      <c r="A36" s="4">
        <v>34.0</v>
      </c>
      <c r="B36" s="48">
        <f>Users!B37*Params!$B$2</f>
        <v>0</v>
      </c>
      <c r="C36" s="48">
        <f>Users!C37*Params!$B$2</f>
        <v>0</v>
      </c>
      <c r="D36" s="48">
        <f>Users!D37*Params!$B$2</f>
        <v>0</v>
      </c>
      <c r="E36" s="48">
        <f>Users!E37*Params!$B$2</f>
        <v>0</v>
      </c>
      <c r="F36" s="48">
        <f>Users!F37*Params!$B$2</f>
        <v>0</v>
      </c>
      <c r="G36" s="48">
        <f>Users!G37*Params!$B$2</f>
        <v>0</v>
      </c>
      <c r="H36" s="48">
        <f>Users!H37*Params!$B$2</f>
        <v>0</v>
      </c>
      <c r="I36" s="48">
        <f>Users!I37*Params!$B$2</f>
        <v>0</v>
      </c>
      <c r="J36" s="48">
        <f>Users!J37*Params!$B$2</f>
        <v>0</v>
      </c>
      <c r="K36" s="48">
        <f>Users!K37*Params!$B$2</f>
        <v>0</v>
      </c>
      <c r="L36" s="48">
        <f>Users!L37*Params!$B$2</f>
        <v>0</v>
      </c>
      <c r="M36" s="48">
        <f>Users!M37*Params!$B$2</f>
        <v>0</v>
      </c>
      <c r="N36" s="48">
        <f>Users!N37*Params!$B$2</f>
        <v>0</v>
      </c>
      <c r="O36" s="48">
        <f>Users!O37*Params!$B$2</f>
        <v>0</v>
      </c>
      <c r="P36" s="48">
        <f>Users!P37*Params!$B$2</f>
        <v>0</v>
      </c>
      <c r="Q36" s="48">
        <f>Users!Q37*Params!$B$2</f>
        <v>0</v>
      </c>
      <c r="R36" s="48">
        <f>Users!R37*Params!$B$2</f>
        <v>0</v>
      </c>
      <c r="S36" s="48">
        <f>Users!S37*Params!$B$2</f>
        <v>0</v>
      </c>
      <c r="T36" s="48">
        <f>Users!T37*Params!$B$2</f>
        <v>0</v>
      </c>
      <c r="U36" s="48">
        <f>Users!U37*Params!$B$2</f>
        <v>0</v>
      </c>
      <c r="V36" s="48">
        <f>Users!V37*Params!$B$2</f>
        <v>0</v>
      </c>
      <c r="W36" s="48">
        <f>Users!W37*Params!$B$2</f>
        <v>0</v>
      </c>
      <c r="X36" s="48">
        <f>Users!X37*Params!$B$2</f>
        <v>0</v>
      </c>
      <c r="Y36" s="48">
        <f>Users!Y37*Params!$B$2</f>
        <v>0</v>
      </c>
      <c r="Z36" s="48">
        <f>Users!Z37*Params!$B$2</f>
        <v>0</v>
      </c>
      <c r="AA36" s="48">
        <f>Users!AA37*Params!$B$2</f>
        <v>0</v>
      </c>
      <c r="AB36" s="48">
        <f>Users!AB37*Params!$B$2</f>
        <v>0</v>
      </c>
      <c r="AC36" s="48">
        <f>Users!AC37*Params!$B$2</f>
        <v>0</v>
      </c>
      <c r="AD36" s="48">
        <f>Users!AD37*Params!$B$2</f>
        <v>0</v>
      </c>
      <c r="AE36" s="48">
        <f>Users!AE37*Params!$B$2</f>
        <v>0</v>
      </c>
      <c r="AF36" s="48">
        <f>Users!AF37*Params!$B$2</f>
        <v>0</v>
      </c>
      <c r="AG36" s="48">
        <f>Users!AG37*Params!$B$2</f>
        <v>0</v>
      </c>
      <c r="AH36" s="48">
        <f>Users!AH37*Params!$B$2</f>
        <v>0</v>
      </c>
      <c r="AI36" s="48">
        <f>Users!AI37*Params!$B$2</f>
        <v>3008.59375</v>
      </c>
      <c r="AJ36" s="48">
        <f>Users!AJ37*Params!$B$2</f>
        <v>2853.125</v>
      </c>
      <c r="AK36" s="48">
        <f>Users!AK37*Params!$B$2</f>
        <v>2656.25</v>
      </c>
      <c r="AL36" s="48">
        <f>Users!AL37*Params!$B$2</f>
        <v>2568.75</v>
      </c>
      <c r="AM36" s="48">
        <f>Users!AM37*Params!$B$2</f>
        <v>2516.40625</v>
      </c>
      <c r="AN36" s="48">
        <f>Users!AN37*Params!$B$2</f>
        <v>2386.71875</v>
      </c>
      <c r="AO36" s="48">
        <f>Users!AO37*Params!$B$2</f>
        <v>2334.375</v>
      </c>
      <c r="AP36" s="48">
        <f>Users!AP37*Params!$B$2</f>
        <v>2334.375</v>
      </c>
      <c r="AQ36" s="48">
        <f>Users!AQ37*Params!$B$2</f>
        <v>2282.03125</v>
      </c>
      <c r="AR36" s="48">
        <f>Users!AR37*Params!$B$2</f>
        <v>2229.6875</v>
      </c>
      <c r="AS36" s="48">
        <f>Users!AS37*Params!$B$2</f>
        <v>2193.75</v>
      </c>
      <c r="AT36" s="48">
        <f>Users!AT37*Params!$B$2</f>
        <v>2161.71875</v>
      </c>
      <c r="AU36" s="48">
        <f>Users!AU37*Params!$B$2</f>
        <v>2122.65625</v>
      </c>
      <c r="AV36" s="48">
        <f>Users!AV37*Params!$B$2</f>
        <v>2086.71875</v>
      </c>
      <c r="AW36" s="48">
        <f>Users!AW37*Params!$B$2</f>
        <v>2053.90625</v>
      </c>
      <c r="AX36" s="48">
        <f>Users!AX37*Params!$B$2</f>
        <v>2021.875</v>
      </c>
      <c r="AY36" s="48">
        <f>Users!AY37*Params!$B$2</f>
        <v>1989.84375</v>
      </c>
      <c r="AZ36" s="48">
        <f>Users!AZ37*Params!$B$2</f>
        <v>1959.375</v>
      </c>
      <c r="BA36" s="48">
        <f>Users!BA37*Params!$B$2</f>
        <v>1930.46875</v>
      </c>
      <c r="BB36" s="48">
        <f>Users!BB37*Params!$B$2</f>
        <v>1902.34375</v>
      </c>
      <c r="BC36" s="48">
        <f>Users!BC37*Params!$B$2</f>
        <v>1875</v>
      </c>
      <c r="BD36" s="48">
        <f>Users!BD37*Params!$B$2</f>
        <v>1849.21875</v>
      </c>
      <c r="BE36" s="48">
        <f>Users!BE37*Params!$B$2</f>
        <v>1824.21875</v>
      </c>
      <c r="BF36" s="48">
        <f>Users!BF37*Params!$B$2</f>
        <v>1800</v>
      </c>
      <c r="BG36" s="48">
        <f>Users!BG37*Params!$B$2</f>
        <v>1776.5625</v>
      </c>
      <c r="BH36" s="48">
        <f>Users!BH37*Params!$B$2</f>
        <v>1753.90625</v>
      </c>
      <c r="BI36" s="48">
        <f>Users!BI37*Params!$B$2</f>
        <v>1732.03125</v>
      </c>
      <c r="BJ36" s="48">
        <f>Users!BJ37*Params!$B$2</f>
        <v>1710.9375</v>
      </c>
      <c r="BK36" s="48">
        <f>Users!BK37*Params!$B$2</f>
        <v>1689.84375</v>
      </c>
      <c r="BL36" s="48">
        <f>Users!BL37*Params!$B$2</f>
        <v>1669.53125</v>
      </c>
      <c r="BM36" s="48">
        <f>Users!BM37*Params!$B$2</f>
        <v>1650</v>
      </c>
      <c r="BN36" s="48">
        <f>Users!BN37*Params!$B$2</f>
        <v>1631.25</v>
      </c>
      <c r="BO36" s="48">
        <f>Users!BO37*Params!$B$2</f>
        <v>1613.28125</v>
      </c>
      <c r="BP36" s="48">
        <f>Users!BP37*Params!$B$2</f>
        <v>1595.3125</v>
      </c>
      <c r="BQ36" s="48">
        <f>Users!BQ37*Params!$B$2</f>
        <v>1578.125</v>
      </c>
      <c r="BR36" s="48">
        <f>Users!BR37*Params!$B$2</f>
        <v>1561.71875</v>
      </c>
      <c r="BS36" s="48">
        <f>Users!BS37*Params!$B$2</f>
        <v>1545.3125</v>
      </c>
      <c r="BT36" s="48">
        <f>Users!BT37*Params!$B$2</f>
        <v>1529.6875</v>
      </c>
      <c r="BU36" s="48">
        <f>Users!BU37*Params!$B$2</f>
        <v>1514.0625</v>
      </c>
      <c r="BV36" s="48">
        <f>Users!BV37*Params!$B$2</f>
        <v>1499.21875</v>
      </c>
      <c r="BW36" s="48">
        <f>Users!BW37*Params!$B$2</f>
        <v>1485.15625</v>
      </c>
      <c r="BX36" s="48">
        <f>Users!BX37*Params!$B$2</f>
        <v>1471.09375</v>
      </c>
      <c r="BY36" s="48">
        <f>Users!BY37*Params!$B$2</f>
        <v>1457.8125</v>
      </c>
      <c r="BZ36" s="48">
        <f>Users!BZ37*Params!$B$2</f>
        <v>1444.53125</v>
      </c>
      <c r="CA36" s="48">
        <f>Users!CA37*Params!$B$2</f>
        <v>1432.03125</v>
      </c>
      <c r="CB36" s="48">
        <f>Users!CB37*Params!$B$2</f>
        <v>1419.53125</v>
      </c>
      <c r="CC36" s="48">
        <f>Users!CC37*Params!$B$2</f>
        <v>1407.03125</v>
      </c>
      <c r="CD36" s="48">
        <f>Users!CD37*Params!$B$2</f>
        <v>1395.3125</v>
      </c>
      <c r="CE36" s="48">
        <f>Users!CE37*Params!$B$2</f>
        <v>1383.59375</v>
      </c>
      <c r="CF36" s="48">
        <f>Users!CF37*Params!$B$2</f>
        <v>1372.65625</v>
      </c>
      <c r="CG36" s="48">
        <f>Users!CG37*Params!$B$2</f>
        <v>1361.71875</v>
      </c>
      <c r="CH36" s="48">
        <f>Users!CH37*Params!$B$2</f>
        <v>1351.5625</v>
      </c>
      <c r="CI36" s="48">
        <f>Users!CI37*Params!$B$2</f>
        <v>1341.40625</v>
      </c>
      <c r="CJ36" s="48">
        <f>Users!CJ37*Params!$B$2</f>
        <v>1331.25</v>
      </c>
      <c r="CK36" s="48">
        <f>Users!CK37*Params!$B$2</f>
        <v>1321.875</v>
      </c>
      <c r="CL36" s="48">
        <f>Users!CL37*Params!$B$2</f>
        <v>1312.5</v>
      </c>
      <c r="CM36" s="48">
        <f>Users!CM37*Params!$B$2</f>
        <v>1303.125</v>
      </c>
      <c r="CN36" s="48">
        <f>Users!CN37*Params!$B$2</f>
        <v>1293.75</v>
      </c>
      <c r="CO36" s="48">
        <f>Users!CO37*Params!$B$2</f>
        <v>1285.15625</v>
      </c>
      <c r="CP36" s="48">
        <f>Users!CP37*Params!$B$2</f>
        <v>1276.5625</v>
      </c>
      <c r="CQ36" s="48">
        <f>Users!CQ37*Params!$B$2</f>
        <v>1267.96875</v>
      </c>
      <c r="CR36" s="48">
        <f>Users!CR37*Params!$B$2</f>
        <v>1260.15625</v>
      </c>
      <c r="CS36" s="48">
        <f>Users!CS37*Params!$B$2</f>
        <v>1252.34375</v>
      </c>
      <c r="CT36" s="48">
        <f>Users!CT37*Params!$B$2</f>
        <v>1244.53125</v>
      </c>
      <c r="CU36" s="48">
        <f>Users!CU37*Params!$B$2</f>
        <v>1236.71875</v>
      </c>
      <c r="CV36" s="48">
        <f>Users!CV37*Params!$B$2</f>
        <v>1229.6875</v>
      </c>
      <c r="CW36" s="48">
        <f>Users!CW37*Params!$B$2</f>
        <v>1222.65625</v>
      </c>
    </row>
    <row r="37">
      <c r="A37" s="4">
        <v>35.0</v>
      </c>
      <c r="B37" s="48">
        <f>Users!B38*Params!$B$2</f>
        <v>0</v>
      </c>
      <c r="C37" s="48">
        <f>Users!C38*Params!$B$2</f>
        <v>0</v>
      </c>
      <c r="D37" s="48">
        <f>Users!D38*Params!$B$2</f>
        <v>0</v>
      </c>
      <c r="E37" s="48">
        <f>Users!E38*Params!$B$2</f>
        <v>0</v>
      </c>
      <c r="F37" s="48">
        <f>Users!F38*Params!$B$2</f>
        <v>0</v>
      </c>
      <c r="G37" s="48">
        <f>Users!G38*Params!$B$2</f>
        <v>0</v>
      </c>
      <c r="H37" s="48">
        <f>Users!H38*Params!$B$2</f>
        <v>0</v>
      </c>
      <c r="I37" s="48">
        <f>Users!I38*Params!$B$2</f>
        <v>0</v>
      </c>
      <c r="J37" s="48">
        <f>Users!J38*Params!$B$2</f>
        <v>0</v>
      </c>
      <c r="K37" s="48">
        <f>Users!K38*Params!$B$2</f>
        <v>0</v>
      </c>
      <c r="L37" s="48">
        <f>Users!L38*Params!$B$2</f>
        <v>0</v>
      </c>
      <c r="M37" s="48">
        <f>Users!M38*Params!$B$2</f>
        <v>0</v>
      </c>
      <c r="N37" s="48">
        <f>Users!N38*Params!$B$2</f>
        <v>0</v>
      </c>
      <c r="O37" s="48">
        <f>Users!O38*Params!$B$2</f>
        <v>0</v>
      </c>
      <c r="P37" s="48">
        <f>Users!P38*Params!$B$2</f>
        <v>0</v>
      </c>
      <c r="Q37" s="48">
        <f>Users!Q38*Params!$B$2</f>
        <v>0</v>
      </c>
      <c r="R37" s="48">
        <f>Users!R38*Params!$B$2</f>
        <v>0</v>
      </c>
      <c r="S37" s="48">
        <f>Users!S38*Params!$B$2</f>
        <v>0</v>
      </c>
      <c r="T37" s="48">
        <f>Users!T38*Params!$B$2</f>
        <v>0</v>
      </c>
      <c r="U37" s="48">
        <f>Users!U38*Params!$B$2</f>
        <v>0</v>
      </c>
      <c r="V37" s="48">
        <f>Users!V38*Params!$B$2</f>
        <v>0</v>
      </c>
      <c r="W37" s="48">
        <f>Users!W38*Params!$B$2</f>
        <v>0</v>
      </c>
      <c r="X37" s="48">
        <f>Users!X38*Params!$B$2</f>
        <v>0</v>
      </c>
      <c r="Y37" s="48">
        <f>Users!Y38*Params!$B$2</f>
        <v>0</v>
      </c>
      <c r="Z37" s="48">
        <f>Users!Z38*Params!$B$2</f>
        <v>0</v>
      </c>
      <c r="AA37" s="48">
        <f>Users!AA38*Params!$B$2</f>
        <v>0</v>
      </c>
      <c r="AB37" s="48">
        <f>Users!AB38*Params!$B$2</f>
        <v>0</v>
      </c>
      <c r="AC37" s="48">
        <f>Users!AC38*Params!$B$2</f>
        <v>0</v>
      </c>
      <c r="AD37" s="48">
        <f>Users!AD38*Params!$B$2</f>
        <v>0</v>
      </c>
      <c r="AE37" s="48">
        <f>Users!AE38*Params!$B$2</f>
        <v>0</v>
      </c>
      <c r="AF37" s="48">
        <f>Users!AF38*Params!$B$2</f>
        <v>0</v>
      </c>
      <c r="AG37" s="48">
        <f>Users!AG38*Params!$B$2</f>
        <v>0</v>
      </c>
      <c r="AH37" s="48">
        <f>Users!AH38*Params!$B$2</f>
        <v>0</v>
      </c>
      <c r="AI37" s="48">
        <f>Users!AI38*Params!$B$2</f>
        <v>0</v>
      </c>
      <c r="AJ37" s="48">
        <f>Users!AJ38*Params!$B$2</f>
        <v>3066.40625</v>
      </c>
      <c r="AK37" s="48">
        <f>Users!AK38*Params!$B$2</f>
        <v>2983.59375</v>
      </c>
      <c r="AL37" s="48">
        <f>Users!AL38*Params!$B$2</f>
        <v>2864.0625</v>
      </c>
      <c r="AM37" s="48">
        <f>Users!AM38*Params!$B$2</f>
        <v>2784.375</v>
      </c>
      <c r="AN37" s="48">
        <f>Users!AN38*Params!$B$2</f>
        <v>2755.46875</v>
      </c>
      <c r="AO37" s="48">
        <f>Users!AO38*Params!$B$2</f>
        <v>2726.5625</v>
      </c>
      <c r="AP37" s="48">
        <f>Users!AP38*Params!$B$2</f>
        <v>2685.15625</v>
      </c>
      <c r="AQ37" s="48">
        <f>Users!AQ38*Params!$B$2</f>
        <v>2647.65625</v>
      </c>
      <c r="AR37" s="48">
        <f>Users!AR38*Params!$B$2</f>
        <v>2616.40625</v>
      </c>
      <c r="AS37" s="48">
        <f>Users!AS38*Params!$B$2</f>
        <v>2584.375</v>
      </c>
      <c r="AT37" s="48">
        <f>Users!AT38*Params!$B$2</f>
        <v>2551.5625</v>
      </c>
      <c r="AU37" s="48">
        <f>Users!AU38*Params!$B$2</f>
        <v>2521.09375</v>
      </c>
      <c r="AV37" s="48">
        <f>Users!AV38*Params!$B$2</f>
        <v>2492.1875</v>
      </c>
      <c r="AW37" s="48">
        <f>Users!AW38*Params!$B$2</f>
        <v>2463.28125</v>
      </c>
      <c r="AX37" s="48">
        <f>Users!AX38*Params!$B$2</f>
        <v>2435.15625</v>
      </c>
      <c r="AY37" s="48">
        <f>Users!AY38*Params!$B$2</f>
        <v>2408.59375</v>
      </c>
      <c r="AZ37" s="48">
        <f>Users!AZ38*Params!$B$2</f>
        <v>2382.8125</v>
      </c>
      <c r="BA37" s="48">
        <f>Users!BA38*Params!$B$2</f>
        <v>2357.8125</v>
      </c>
      <c r="BB37" s="48">
        <f>Users!BB38*Params!$B$2</f>
        <v>2333.59375</v>
      </c>
      <c r="BC37" s="48">
        <f>Users!BC38*Params!$B$2</f>
        <v>2310.15625</v>
      </c>
      <c r="BD37" s="48">
        <f>Users!BD38*Params!$B$2</f>
        <v>2287.5</v>
      </c>
      <c r="BE37" s="48">
        <f>Users!BE38*Params!$B$2</f>
        <v>2264.84375</v>
      </c>
      <c r="BF37" s="48">
        <f>Users!BF38*Params!$B$2</f>
        <v>2242.96875</v>
      </c>
      <c r="BG37" s="48">
        <f>Users!BG38*Params!$B$2</f>
        <v>2221.875</v>
      </c>
      <c r="BH37" s="48">
        <f>Users!BH38*Params!$B$2</f>
        <v>2201.5625</v>
      </c>
      <c r="BI37" s="48">
        <f>Users!BI38*Params!$B$2</f>
        <v>2182.03125</v>
      </c>
      <c r="BJ37" s="48">
        <f>Users!BJ38*Params!$B$2</f>
        <v>2162.5</v>
      </c>
      <c r="BK37" s="48">
        <f>Users!BK38*Params!$B$2</f>
        <v>2143.75</v>
      </c>
      <c r="BL37" s="48">
        <f>Users!BL38*Params!$B$2</f>
        <v>2125.78125</v>
      </c>
      <c r="BM37" s="48">
        <f>Users!BM38*Params!$B$2</f>
        <v>2107.8125</v>
      </c>
      <c r="BN37" s="48">
        <f>Users!BN38*Params!$B$2</f>
        <v>2090.625</v>
      </c>
      <c r="BO37" s="48">
        <f>Users!BO38*Params!$B$2</f>
        <v>2074.21875</v>
      </c>
      <c r="BP37" s="48">
        <f>Users!BP38*Params!$B$2</f>
        <v>2057.8125</v>
      </c>
      <c r="BQ37" s="48">
        <f>Users!BQ38*Params!$B$2</f>
        <v>2042.1875</v>
      </c>
      <c r="BR37" s="48">
        <f>Users!BR38*Params!$B$2</f>
        <v>2026.5625</v>
      </c>
      <c r="BS37" s="48">
        <f>Users!BS38*Params!$B$2</f>
        <v>2011.71875</v>
      </c>
      <c r="BT37" s="48">
        <f>Users!BT38*Params!$B$2</f>
        <v>1996.875</v>
      </c>
      <c r="BU37" s="48">
        <f>Users!BU38*Params!$B$2</f>
        <v>1982.8125</v>
      </c>
      <c r="BV37" s="48">
        <f>Users!BV38*Params!$B$2</f>
        <v>1968.75</v>
      </c>
      <c r="BW37" s="48">
        <f>Users!BW38*Params!$B$2</f>
        <v>1955.46875</v>
      </c>
      <c r="BX37" s="48">
        <f>Users!BX38*Params!$B$2</f>
        <v>1942.1875</v>
      </c>
      <c r="BY37" s="48">
        <f>Users!BY38*Params!$B$2</f>
        <v>1929.6875</v>
      </c>
      <c r="BZ37" s="48">
        <f>Users!BZ38*Params!$B$2</f>
        <v>1917.1875</v>
      </c>
      <c r="CA37" s="48">
        <f>Users!CA38*Params!$B$2</f>
        <v>1904.6875</v>
      </c>
      <c r="CB37" s="48">
        <f>Users!CB38*Params!$B$2</f>
        <v>1892.96875</v>
      </c>
      <c r="CC37" s="48">
        <f>Users!CC38*Params!$B$2</f>
        <v>1881.25</v>
      </c>
      <c r="CD37" s="48">
        <f>Users!CD38*Params!$B$2</f>
        <v>1870.3125</v>
      </c>
      <c r="CE37" s="48">
        <f>Users!CE38*Params!$B$2</f>
        <v>1859.375</v>
      </c>
      <c r="CF37" s="48">
        <f>Users!CF38*Params!$B$2</f>
        <v>1848.4375</v>
      </c>
      <c r="CG37" s="48">
        <f>Users!CG38*Params!$B$2</f>
        <v>1838.28125</v>
      </c>
      <c r="CH37" s="48">
        <f>Users!CH38*Params!$B$2</f>
        <v>1828.125</v>
      </c>
      <c r="CI37" s="48">
        <f>Users!CI38*Params!$B$2</f>
        <v>1817.96875</v>
      </c>
      <c r="CJ37" s="48">
        <f>Users!CJ38*Params!$B$2</f>
        <v>1808.59375</v>
      </c>
      <c r="CK37" s="48">
        <f>Users!CK38*Params!$B$2</f>
        <v>1799.21875</v>
      </c>
      <c r="CL37" s="48">
        <f>Users!CL38*Params!$B$2</f>
        <v>1789.84375</v>
      </c>
      <c r="CM37" s="48">
        <f>Users!CM38*Params!$B$2</f>
        <v>1781.25</v>
      </c>
      <c r="CN37" s="48">
        <f>Users!CN38*Params!$B$2</f>
        <v>1772.65625</v>
      </c>
      <c r="CO37" s="48">
        <f>Users!CO38*Params!$B$2</f>
        <v>1764.0625</v>
      </c>
      <c r="CP37" s="48">
        <f>Users!CP38*Params!$B$2</f>
        <v>1755.46875</v>
      </c>
      <c r="CQ37" s="48">
        <f>Users!CQ38*Params!$B$2</f>
        <v>1747.65625</v>
      </c>
      <c r="CR37" s="48">
        <f>Users!CR38*Params!$B$2</f>
        <v>1739.84375</v>
      </c>
      <c r="CS37" s="48">
        <f>Users!CS38*Params!$B$2</f>
        <v>1732.03125</v>
      </c>
      <c r="CT37" s="48">
        <f>Users!CT38*Params!$B$2</f>
        <v>1724.21875</v>
      </c>
      <c r="CU37" s="48">
        <f>Users!CU38*Params!$B$2</f>
        <v>1717.1875</v>
      </c>
      <c r="CV37" s="48">
        <f>Users!CV38*Params!$B$2</f>
        <v>1710.15625</v>
      </c>
      <c r="CW37" s="48">
        <f>Users!CW38*Params!$B$2</f>
        <v>1703.125</v>
      </c>
    </row>
    <row r="38">
      <c r="A38" s="4">
        <v>36.0</v>
      </c>
      <c r="B38" s="48">
        <f>Users!B39*Params!$B$2</f>
        <v>0</v>
      </c>
      <c r="C38" s="48">
        <f>Users!C39*Params!$B$2</f>
        <v>0</v>
      </c>
      <c r="D38" s="48">
        <f>Users!D39*Params!$B$2</f>
        <v>0</v>
      </c>
      <c r="E38" s="48">
        <f>Users!E39*Params!$B$2</f>
        <v>0</v>
      </c>
      <c r="F38" s="48">
        <f>Users!F39*Params!$B$2</f>
        <v>0</v>
      </c>
      <c r="G38" s="48">
        <f>Users!G39*Params!$B$2</f>
        <v>0</v>
      </c>
      <c r="H38" s="48">
        <f>Users!H39*Params!$B$2</f>
        <v>0</v>
      </c>
      <c r="I38" s="48">
        <f>Users!I39*Params!$B$2</f>
        <v>0</v>
      </c>
      <c r="J38" s="48">
        <f>Users!J39*Params!$B$2</f>
        <v>0</v>
      </c>
      <c r="K38" s="48">
        <f>Users!K39*Params!$B$2</f>
        <v>0</v>
      </c>
      <c r="L38" s="48">
        <f>Users!L39*Params!$B$2</f>
        <v>0</v>
      </c>
      <c r="M38" s="48">
        <f>Users!M39*Params!$B$2</f>
        <v>0</v>
      </c>
      <c r="N38" s="48">
        <f>Users!N39*Params!$B$2</f>
        <v>0</v>
      </c>
      <c r="O38" s="48">
        <f>Users!O39*Params!$B$2</f>
        <v>0</v>
      </c>
      <c r="P38" s="48">
        <f>Users!P39*Params!$B$2</f>
        <v>0</v>
      </c>
      <c r="Q38" s="48">
        <f>Users!Q39*Params!$B$2</f>
        <v>0</v>
      </c>
      <c r="R38" s="48">
        <f>Users!R39*Params!$B$2</f>
        <v>0</v>
      </c>
      <c r="S38" s="48">
        <f>Users!S39*Params!$B$2</f>
        <v>0</v>
      </c>
      <c r="T38" s="48">
        <f>Users!T39*Params!$B$2</f>
        <v>0</v>
      </c>
      <c r="U38" s="48">
        <f>Users!U39*Params!$B$2</f>
        <v>0</v>
      </c>
      <c r="V38" s="48">
        <f>Users!V39*Params!$B$2</f>
        <v>0</v>
      </c>
      <c r="W38" s="48">
        <f>Users!W39*Params!$B$2</f>
        <v>0</v>
      </c>
      <c r="X38" s="48">
        <f>Users!X39*Params!$B$2</f>
        <v>0</v>
      </c>
      <c r="Y38" s="48">
        <f>Users!Y39*Params!$B$2</f>
        <v>0</v>
      </c>
      <c r="Z38" s="48">
        <f>Users!Z39*Params!$B$2</f>
        <v>0</v>
      </c>
      <c r="AA38" s="48">
        <f>Users!AA39*Params!$B$2</f>
        <v>0</v>
      </c>
      <c r="AB38" s="48">
        <f>Users!AB39*Params!$B$2</f>
        <v>0</v>
      </c>
      <c r="AC38" s="48">
        <f>Users!AC39*Params!$B$2</f>
        <v>0</v>
      </c>
      <c r="AD38" s="48">
        <f>Users!AD39*Params!$B$2</f>
        <v>0</v>
      </c>
      <c r="AE38" s="48">
        <f>Users!AE39*Params!$B$2</f>
        <v>0</v>
      </c>
      <c r="AF38" s="48">
        <f>Users!AF39*Params!$B$2</f>
        <v>0</v>
      </c>
      <c r="AG38" s="48">
        <f>Users!AG39*Params!$B$2</f>
        <v>0</v>
      </c>
      <c r="AH38" s="48">
        <f>Users!AH39*Params!$B$2</f>
        <v>0</v>
      </c>
      <c r="AI38" s="48">
        <f>Users!AI39*Params!$B$2</f>
        <v>0</v>
      </c>
      <c r="AJ38" s="48">
        <f>Users!AJ39*Params!$B$2</f>
        <v>0</v>
      </c>
      <c r="AK38" s="48">
        <f>Users!AK39*Params!$B$2</f>
        <v>3093.75</v>
      </c>
      <c r="AL38" s="48">
        <f>Users!AL39*Params!$B$2</f>
        <v>3014.84375</v>
      </c>
      <c r="AM38" s="48">
        <f>Users!AM39*Params!$B$2</f>
        <v>2874.21875</v>
      </c>
      <c r="AN38" s="48">
        <f>Users!AN39*Params!$B$2</f>
        <v>2733.59375</v>
      </c>
      <c r="AO38" s="48">
        <f>Users!AO39*Params!$B$2</f>
        <v>2614.0625</v>
      </c>
      <c r="AP38" s="48">
        <f>Users!AP39*Params!$B$2</f>
        <v>2537.5</v>
      </c>
      <c r="AQ38" s="48">
        <f>Users!AQ39*Params!$B$2</f>
        <v>2436.71875</v>
      </c>
      <c r="AR38" s="48">
        <f>Users!AR39*Params!$B$2</f>
        <v>2322.65625</v>
      </c>
      <c r="AS38" s="48">
        <f>Users!AS39*Params!$B$2</f>
        <v>2235.15625</v>
      </c>
      <c r="AT38" s="48">
        <f>Users!AT39*Params!$B$2</f>
        <v>2153.90625</v>
      </c>
      <c r="AU38" s="48">
        <f>Users!AU39*Params!$B$2</f>
        <v>2071.875</v>
      </c>
      <c r="AV38" s="48">
        <f>Users!AV39*Params!$B$2</f>
        <v>1993.75</v>
      </c>
      <c r="AW38" s="48">
        <f>Users!AW39*Params!$B$2</f>
        <v>1922.65625</v>
      </c>
      <c r="AX38" s="48">
        <f>Users!AX39*Params!$B$2</f>
        <v>1854.6875</v>
      </c>
      <c r="AY38" s="48">
        <f>Users!AY39*Params!$B$2</f>
        <v>1789.84375</v>
      </c>
      <c r="AZ38" s="48">
        <f>Users!AZ39*Params!$B$2</f>
        <v>1728.90625</v>
      </c>
      <c r="BA38" s="48">
        <f>Users!BA39*Params!$B$2</f>
        <v>1671.09375</v>
      </c>
      <c r="BB38" s="48">
        <f>Users!BB39*Params!$B$2</f>
        <v>1616.40625</v>
      </c>
      <c r="BC38" s="48">
        <f>Users!BC39*Params!$B$2</f>
        <v>1564.84375</v>
      </c>
      <c r="BD38" s="48">
        <f>Users!BD39*Params!$B$2</f>
        <v>1515.625</v>
      </c>
      <c r="BE38" s="48">
        <f>Users!BE39*Params!$B$2</f>
        <v>1468.75</v>
      </c>
      <c r="BF38" s="48">
        <f>Users!BF39*Params!$B$2</f>
        <v>1424.21875</v>
      </c>
      <c r="BG38" s="48">
        <f>Users!BG39*Params!$B$2</f>
        <v>1382.03125</v>
      </c>
      <c r="BH38" s="48">
        <f>Users!BH39*Params!$B$2</f>
        <v>1342.1875</v>
      </c>
      <c r="BI38" s="48">
        <f>Users!BI39*Params!$B$2</f>
        <v>1303.90625</v>
      </c>
      <c r="BJ38" s="48">
        <f>Users!BJ39*Params!$B$2</f>
        <v>1267.1875</v>
      </c>
      <c r="BK38" s="48">
        <f>Users!BK39*Params!$B$2</f>
        <v>1232.8125</v>
      </c>
      <c r="BL38" s="48">
        <f>Users!BL39*Params!$B$2</f>
        <v>1200</v>
      </c>
      <c r="BM38" s="48">
        <f>Users!BM39*Params!$B$2</f>
        <v>1168.75</v>
      </c>
      <c r="BN38" s="48">
        <f>Users!BN39*Params!$B$2</f>
        <v>1138.28125</v>
      </c>
      <c r="BO38" s="48">
        <f>Users!BO39*Params!$B$2</f>
        <v>1109.375</v>
      </c>
      <c r="BP38" s="48">
        <f>Users!BP39*Params!$B$2</f>
        <v>1082.03125</v>
      </c>
      <c r="BQ38" s="48">
        <f>Users!BQ39*Params!$B$2</f>
        <v>1055.46875</v>
      </c>
      <c r="BR38" s="48">
        <f>Users!BR39*Params!$B$2</f>
        <v>1030.46875</v>
      </c>
      <c r="BS38" s="48">
        <f>Users!BS39*Params!$B$2</f>
        <v>1006.25</v>
      </c>
      <c r="BT38" s="48">
        <f>Users!BT39*Params!$B$2</f>
        <v>983.59375</v>
      </c>
      <c r="BU38" s="48">
        <f>Users!BU39*Params!$B$2</f>
        <v>961.71875</v>
      </c>
      <c r="BV38" s="48">
        <f>Users!BV39*Params!$B$2</f>
        <v>940.625</v>
      </c>
      <c r="BW38" s="48">
        <f>Users!BW39*Params!$B$2</f>
        <v>920.3125</v>
      </c>
      <c r="BX38" s="48">
        <f>Users!BX39*Params!$B$2</f>
        <v>900.78125</v>
      </c>
      <c r="BY38" s="48">
        <f>Users!BY39*Params!$B$2</f>
        <v>882.03125</v>
      </c>
      <c r="BZ38" s="48">
        <f>Users!BZ39*Params!$B$2</f>
        <v>864.0625</v>
      </c>
      <c r="CA38" s="48">
        <f>Users!CA39*Params!$B$2</f>
        <v>846.875</v>
      </c>
      <c r="CB38" s="48">
        <f>Users!CB39*Params!$B$2</f>
        <v>830.46875</v>
      </c>
      <c r="CC38" s="48">
        <f>Users!CC39*Params!$B$2</f>
        <v>814.84375</v>
      </c>
      <c r="CD38" s="48">
        <f>Users!CD39*Params!$B$2</f>
        <v>799.21875</v>
      </c>
      <c r="CE38" s="48">
        <f>Users!CE39*Params!$B$2</f>
        <v>784.375</v>
      </c>
      <c r="CF38" s="48">
        <f>Users!CF39*Params!$B$2</f>
        <v>770.3125</v>
      </c>
      <c r="CG38" s="48">
        <f>Users!CG39*Params!$B$2</f>
        <v>756.25</v>
      </c>
      <c r="CH38" s="48">
        <f>Users!CH39*Params!$B$2</f>
        <v>742.96875</v>
      </c>
      <c r="CI38" s="48">
        <f>Users!CI39*Params!$B$2</f>
        <v>730.46875</v>
      </c>
      <c r="CJ38" s="48">
        <f>Users!CJ39*Params!$B$2</f>
        <v>717.96875</v>
      </c>
      <c r="CK38" s="48">
        <f>Users!CK39*Params!$B$2</f>
        <v>706.25</v>
      </c>
      <c r="CL38" s="48">
        <f>Users!CL39*Params!$B$2</f>
        <v>694.53125</v>
      </c>
      <c r="CM38" s="48">
        <f>Users!CM39*Params!$B$2</f>
        <v>683.59375</v>
      </c>
      <c r="CN38" s="48">
        <f>Users!CN39*Params!$B$2</f>
        <v>672.65625</v>
      </c>
      <c r="CO38" s="48">
        <f>Users!CO39*Params!$B$2</f>
        <v>662.5</v>
      </c>
      <c r="CP38" s="48">
        <f>Users!CP39*Params!$B$2</f>
        <v>652.34375</v>
      </c>
      <c r="CQ38" s="48">
        <f>Users!CQ39*Params!$B$2</f>
        <v>642.96875</v>
      </c>
      <c r="CR38" s="48">
        <f>Users!CR39*Params!$B$2</f>
        <v>633.59375</v>
      </c>
      <c r="CS38" s="48">
        <f>Users!CS39*Params!$B$2</f>
        <v>625</v>
      </c>
      <c r="CT38" s="48">
        <f>Users!CT39*Params!$B$2</f>
        <v>616.40625</v>
      </c>
      <c r="CU38" s="48">
        <f>Users!CU39*Params!$B$2</f>
        <v>607.8125</v>
      </c>
      <c r="CV38" s="48">
        <f>Users!CV39*Params!$B$2</f>
        <v>600</v>
      </c>
      <c r="CW38" s="48">
        <f>Users!CW39*Params!$B$2</f>
        <v>592.1875</v>
      </c>
    </row>
    <row r="39">
      <c r="A39" s="4">
        <v>37.0</v>
      </c>
      <c r="B39" s="48">
        <f>Users!B40*Params!$B$2</f>
        <v>0</v>
      </c>
      <c r="C39" s="48">
        <f>Users!C40*Params!$B$2</f>
        <v>0</v>
      </c>
      <c r="D39" s="48">
        <f>Users!D40*Params!$B$2</f>
        <v>0</v>
      </c>
      <c r="E39" s="48">
        <f>Users!E40*Params!$B$2</f>
        <v>0</v>
      </c>
      <c r="F39" s="48">
        <f>Users!F40*Params!$B$2</f>
        <v>0</v>
      </c>
      <c r="G39" s="48">
        <f>Users!G40*Params!$B$2</f>
        <v>0</v>
      </c>
      <c r="H39" s="48">
        <f>Users!H40*Params!$B$2</f>
        <v>0</v>
      </c>
      <c r="I39" s="48">
        <f>Users!I40*Params!$B$2</f>
        <v>0</v>
      </c>
      <c r="J39" s="48">
        <f>Users!J40*Params!$B$2</f>
        <v>0</v>
      </c>
      <c r="K39" s="48">
        <f>Users!K40*Params!$B$2</f>
        <v>0</v>
      </c>
      <c r="L39" s="48">
        <f>Users!L40*Params!$B$2</f>
        <v>0</v>
      </c>
      <c r="M39" s="48">
        <f>Users!M40*Params!$B$2</f>
        <v>0</v>
      </c>
      <c r="N39" s="48">
        <f>Users!N40*Params!$B$2</f>
        <v>0</v>
      </c>
      <c r="O39" s="48">
        <f>Users!O40*Params!$B$2</f>
        <v>0</v>
      </c>
      <c r="P39" s="48">
        <f>Users!P40*Params!$B$2</f>
        <v>0</v>
      </c>
      <c r="Q39" s="48">
        <f>Users!Q40*Params!$B$2</f>
        <v>0</v>
      </c>
      <c r="R39" s="48">
        <f>Users!R40*Params!$B$2</f>
        <v>0</v>
      </c>
      <c r="S39" s="48">
        <f>Users!S40*Params!$B$2</f>
        <v>0</v>
      </c>
      <c r="T39" s="48">
        <f>Users!T40*Params!$B$2</f>
        <v>0</v>
      </c>
      <c r="U39" s="48">
        <f>Users!U40*Params!$B$2</f>
        <v>0</v>
      </c>
      <c r="V39" s="48">
        <f>Users!V40*Params!$B$2</f>
        <v>0</v>
      </c>
      <c r="W39" s="48">
        <f>Users!W40*Params!$B$2</f>
        <v>0</v>
      </c>
      <c r="X39" s="48">
        <f>Users!X40*Params!$B$2</f>
        <v>0</v>
      </c>
      <c r="Y39" s="48">
        <f>Users!Y40*Params!$B$2</f>
        <v>0</v>
      </c>
      <c r="Z39" s="48">
        <f>Users!Z40*Params!$B$2</f>
        <v>0</v>
      </c>
      <c r="AA39" s="48">
        <f>Users!AA40*Params!$B$2</f>
        <v>0</v>
      </c>
      <c r="AB39" s="48">
        <f>Users!AB40*Params!$B$2</f>
        <v>0</v>
      </c>
      <c r="AC39" s="48">
        <f>Users!AC40*Params!$B$2</f>
        <v>0</v>
      </c>
      <c r="AD39" s="48">
        <f>Users!AD40*Params!$B$2</f>
        <v>0</v>
      </c>
      <c r="AE39" s="48">
        <f>Users!AE40*Params!$B$2</f>
        <v>0</v>
      </c>
      <c r="AF39" s="48">
        <f>Users!AF40*Params!$B$2</f>
        <v>0</v>
      </c>
      <c r="AG39" s="48">
        <f>Users!AG40*Params!$B$2</f>
        <v>0</v>
      </c>
      <c r="AH39" s="48">
        <f>Users!AH40*Params!$B$2</f>
        <v>0</v>
      </c>
      <c r="AI39" s="48">
        <f>Users!AI40*Params!$B$2</f>
        <v>0</v>
      </c>
      <c r="AJ39" s="48">
        <f>Users!AJ40*Params!$B$2</f>
        <v>0</v>
      </c>
      <c r="AK39" s="48">
        <f>Users!AK40*Params!$B$2</f>
        <v>0</v>
      </c>
      <c r="AL39" s="48">
        <f>Users!AL40*Params!$B$2</f>
        <v>3071.09375</v>
      </c>
      <c r="AM39" s="48">
        <f>Users!AM40*Params!$B$2</f>
        <v>2952.34375</v>
      </c>
      <c r="AN39" s="48">
        <f>Users!AN40*Params!$B$2</f>
        <v>2808.59375</v>
      </c>
      <c r="AO39" s="48">
        <f>Users!AO40*Params!$B$2</f>
        <v>2693.75</v>
      </c>
      <c r="AP39" s="48">
        <f>Users!AP40*Params!$B$2</f>
        <v>2654.6875</v>
      </c>
      <c r="AQ39" s="48">
        <f>Users!AQ40*Params!$B$2</f>
        <v>2619.53125</v>
      </c>
      <c r="AR39" s="48">
        <f>Users!AR40*Params!$B$2</f>
        <v>2503.125</v>
      </c>
      <c r="AS39" s="48">
        <f>Users!AS40*Params!$B$2</f>
        <v>2503.125</v>
      </c>
      <c r="AT39" s="48">
        <f>Users!AT40*Params!$B$2</f>
        <v>2460.15625</v>
      </c>
      <c r="AU39" s="48">
        <f>Users!AU40*Params!$B$2</f>
        <v>2416.40625</v>
      </c>
      <c r="AV39" s="48">
        <f>Users!AV40*Params!$B$2</f>
        <v>2370.3125</v>
      </c>
      <c r="AW39" s="48">
        <f>Users!AW40*Params!$B$2</f>
        <v>2339.84375</v>
      </c>
      <c r="AX39" s="48">
        <f>Users!AX40*Params!$B$2</f>
        <v>2302.34375</v>
      </c>
      <c r="AY39" s="48">
        <f>Users!AY40*Params!$B$2</f>
        <v>2266.40625</v>
      </c>
      <c r="AZ39" s="48">
        <f>Users!AZ40*Params!$B$2</f>
        <v>2232.03125</v>
      </c>
      <c r="BA39" s="48">
        <f>Users!BA40*Params!$B$2</f>
        <v>2200.78125</v>
      </c>
      <c r="BB39" s="48">
        <f>Users!BB40*Params!$B$2</f>
        <v>2168.75</v>
      </c>
      <c r="BC39" s="48">
        <f>Users!BC40*Params!$B$2</f>
        <v>2138.28125</v>
      </c>
      <c r="BD39" s="48">
        <f>Users!BD40*Params!$B$2</f>
        <v>2108.59375</v>
      </c>
      <c r="BE39" s="48">
        <f>Users!BE40*Params!$B$2</f>
        <v>2080.46875</v>
      </c>
      <c r="BF39" s="48">
        <f>Users!BF40*Params!$B$2</f>
        <v>2053.125</v>
      </c>
      <c r="BG39" s="48">
        <f>Users!BG40*Params!$B$2</f>
        <v>2026.5625</v>
      </c>
      <c r="BH39" s="48">
        <f>Users!BH40*Params!$B$2</f>
        <v>2000.78125</v>
      </c>
      <c r="BI39" s="48">
        <f>Users!BI40*Params!$B$2</f>
        <v>1975.78125</v>
      </c>
      <c r="BJ39" s="48">
        <f>Users!BJ40*Params!$B$2</f>
        <v>1951.5625</v>
      </c>
      <c r="BK39" s="48">
        <f>Users!BK40*Params!$B$2</f>
        <v>1928.125</v>
      </c>
      <c r="BL39" s="48">
        <f>Users!BL40*Params!$B$2</f>
        <v>1905.46875</v>
      </c>
      <c r="BM39" s="48">
        <f>Users!BM40*Params!$B$2</f>
        <v>1883.59375</v>
      </c>
      <c r="BN39" s="48">
        <f>Users!BN40*Params!$B$2</f>
        <v>1862.5</v>
      </c>
      <c r="BO39" s="48">
        <f>Users!BO40*Params!$B$2</f>
        <v>1842.1875</v>
      </c>
      <c r="BP39" s="48">
        <f>Users!BP40*Params!$B$2</f>
        <v>1822.65625</v>
      </c>
      <c r="BQ39" s="48">
        <f>Users!BQ40*Params!$B$2</f>
        <v>1803.125</v>
      </c>
      <c r="BR39" s="48">
        <f>Users!BR40*Params!$B$2</f>
        <v>1784.375</v>
      </c>
      <c r="BS39" s="48">
        <f>Users!BS40*Params!$B$2</f>
        <v>1766.40625</v>
      </c>
      <c r="BT39" s="48">
        <f>Users!BT40*Params!$B$2</f>
        <v>1748.4375</v>
      </c>
      <c r="BU39" s="48">
        <f>Users!BU40*Params!$B$2</f>
        <v>1731.25</v>
      </c>
      <c r="BV39" s="48">
        <f>Users!BV40*Params!$B$2</f>
        <v>1714.84375</v>
      </c>
      <c r="BW39" s="48">
        <f>Users!BW40*Params!$B$2</f>
        <v>1698.4375</v>
      </c>
      <c r="BX39" s="48">
        <f>Users!BX40*Params!$B$2</f>
        <v>1682.8125</v>
      </c>
      <c r="BY39" s="48">
        <f>Users!BY40*Params!$B$2</f>
        <v>1667.96875</v>
      </c>
      <c r="BZ39" s="48">
        <f>Users!BZ40*Params!$B$2</f>
        <v>1653.125</v>
      </c>
      <c r="CA39" s="48">
        <f>Users!CA40*Params!$B$2</f>
        <v>1639.0625</v>
      </c>
      <c r="CB39" s="48">
        <f>Users!CB40*Params!$B$2</f>
        <v>1625</v>
      </c>
      <c r="CC39" s="48">
        <f>Users!CC40*Params!$B$2</f>
        <v>1611.71875</v>
      </c>
      <c r="CD39" s="48">
        <f>Users!CD40*Params!$B$2</f>
        <v>1598.4375</v>
      </c>
      <c r="CE39" s="48">
        <f>Users!CE40*Params!$B$2</f>
        <v>1585.9375</v>
      </c>
      <c r="CF39" s="48">
        <f>Users!CF40*Params!$B$2</f>
        <v>1573.4375</v>
      </c>
      <c r="CG39" s="48">
        <f>Users!CG40*Params!$B$2</f>
        <v>1560.9375</v>
      </c>
      <c r="CH39" s="48">
        <f>Users!CH40*Params!$B$2</f>
        <v>1549.21875</v>
      </c>
      <c r="CI39" s="48">
        <f>Users!CI40*Params!$B$2</f>
        <v>1537.5</v>
      </c>
      <c r="CJ39" s="48">
        <f>Users!CJ40*Params!$B$2</f>
        <v>1526.5625</v>
      </c>
      <c r="CK39" s="48">
        <f>Users!CK40*Params!$B$2</f>
        <v>1515.625</v>
      </c>
      <c r="CL39" s="48">
        <f>Users!CL40*Params!$B$2</f>
        <v>1504.6875</v>
      </c>
      <c r="CM39" s="48">
        <f>Users!CM40*Params!$B$2</f>
        <v>1494.53125</v>
      </c>
      <c r="CN39" s="48">
        <f>Users!CN40*Params!$B$2</f>
        <v>1484.375</v>
      </c>
      <c r="CO39" s="48">
        <f>Users!CO40*Params!$B$2</f>
        <v>1474.21875</v>
      </c>
      <c r="CP39" s="48">
        <f>Users!CP40*Params!$B$2</f>
        <v>1464.84375</v>
      </c>
      <c r="CQ39" s="48">
        <f>Users!CQ40*Params!$B$2</f>
        <v>1455.46875</v>
      </c>
      <c r="CR39" s="48">
        <f>Users!CR40*Params!$B$2</f>
        <v>1446.09375</v>
      </c>
      <c r="CS39" s="48">
        <f>Users!CS40*Params!$B$2</f>
        <v>1437.5</v>
      </c>
      <c r="CT39" s="48">
        <f>Users!CT40*Params!$B$2</f>
        <v>1428.90625</v>
      </c>
      <c r="CU39" s="48">
        <f>Users!CU40*Params!$B$2</f>
        <v>1420.3125</v>
      </c>
      <c r="CV39" s="48">
        <f>Users!CV40*Params!$B$2</f>
        <v>1411.71875</v>
      </c>
      <c r="CW39" s="48">
        <f>Users!CW40*Params!$B$2</f>
        <v>1403.90625</v>
      </c>
    </row>
    <row r="40">
      <c r="A40" s="4">
        <v>38.0</v>
      </c>
      <c r="B40" s="48">
        <f>Users!B41*Params!$B$2</f>
        <v>0</v>
      </c>
      <c r="C40" s="48">
        <f>Users!C41*Params!$B$2</f>
        <v>0</v>
      </c>
      <c r="D40" s="48">
        <f>Users!D41*Params!$B$2</f>
        <v>0</v>
      </c>
      <c r="E40" s="48">
        <f>Users!E41*Params!$B$2</f>
        <v>0</v>
      </c>
      <c r="F40" s="48">
        <f>Users!F41*Params!$B$2</f>
        <v>0</v>
      </c>
      <c r="G40" s="48">
        <f>Users!G41*Params!$B$2</f>
        <v>0</v>
      </c>
      <c r="H40" s="48">
        <f>Users!H41*Params!$B$2</f>
        <v>0</v>
      </c>
      <c r="I40" s="48">
        <f>Users!I41*Params!$B$2</f>
        <v>0</v>
      </c>
      <c r="J40" s="48">
        <f>Users!J41*Params!$B$2</f>
        <v>0</v>
      </c>
      <c r="K40" s="48">
        <f>Users!K41*Params!$B$2</f>
        <v>0</v>
      </c>
      <c r="L40" s="48">
        <f>Users!L41*Params!$B$2</f>
        <v>0</v>
      </c>
      <c r="M40" s="48">
        <f>Users!M41*Params!$B$2</f>
        <v>0</v>
      </c>
      <c r="N40" s="48">
        <f>Users!N41*Params!$B$2</f>
        <v>0</v>
      </c>
      <c r="O40" s="48">
        <f>Users!O41*Params!$B$2</f>
        <v>0</v>
      </c>
      <c r="P40" s="48">
        <f>Users!P41*Params!$B$2</f>
        <v>0</v>
      </c>
      <c r="Q40" s="48">
        <f>Users!Q41*Params!$B$2</f>
        <v>0</v>
      </c>
      <c r="R40" s="48">
        <f>Users!R41*Params!$B$2</f>
        <v>0</v>
      </c>
      <c r="S40" s="48">
        <f>Users!S41*Params!$B$2</f>
        <v>0</v>
      </c>
      <c r="T40" s="48">
        <f>Users!T41*Params!$B$2</f>
        <v>0</v>
      </c>
      <c r="U40" s="48">
        <f>Users!U41*Params!$B$2</f>
        <v>0</v>
      </c>
      <c r="V40" s="48">
        <f>Users!V41*Params!$B$2</f>
        <v>0</v>
      </c>
      <c r="W40" s="48">
        <f>Users!W41*Params!$B$2</f>
        <v>0</v>
      </c>
      <c r="X40" s="48">
        <f>Users!X41*Params!$B$2</f>
        <v>0</v>
      </c>
      <c r="Y40" s="48">
        <f>Users!Y41*Params!$B$2</f>
        <v>0</v>
      </c>
      <c r="Z40" s="48">
        <f>Users!Z41*Params!$B$2</f>
        <v>0</v>
      </c>
      <c r="AA40" s="48">
        <f>Users!AA41*Params!$B$2</f>
        <v>0</v>
      </c>
      <c r="AB40" s="48">
        <f>Users!AB41*Params!$B$2</f>
        <v>0</v>
      </c>
      <c r="AC40" s="48">
        <f>Users!AC41*Params!$B$2</f>
        <v>0</v>
      </c>
      <c r="AD40" s="48">
        <f>Users!AD41*Params!$B$2</f>
        <v>0</v>
      </c>
      <c r="AE40" s="48">
        <f>Users!AE41*Params!$B$2</f>
        <v>0</v>
      </c>
      <c r="AF40" s="48">
        <f>Users!AF41*Params!$B$2</f>
        <v>0</v>
      </c>
      <c r="AG40" s="48">
        <f>Users!AG41*Params!$B$2</f>
        <v>0</v>
      </c>
      <c r="AH40" s="48">
        <f>Users!AH41*Params!$B$2</f>
        <v>0</v>
      </c>
      <c r="AI40" s="48">
        <f>Users!AI41*Params!$B$2</f>
        <v>0</v>
      </c>
      <c r="AJ40" s="48">
        <f>Users!AJ41*Params!$B$2</f>
        <v>0</v>
      </c>
      <c r="AK40" s="48">
        <f>Users!AK41*Params!$B$2</f>
        <v>0</v>
      </c>
      <c r="AL40" s="48">
        <f>Users!AL41*Params!$B$2</f>
        <v>0</v>
      </c>
      <c r="AM40" s="48">
        <f>Users!AM41*Params!$B$2</f>
        <v>3052.34375</v>
      </c>
      <c r="AN40" s="48">
        <f>Users!AN41*Params!$B$2</f>
        <v>2982.8125</v>
      </c>
      <c r="AO40" s="48">
        <f>Users!AO41*Params!$B$2</f>
        <v>2870.3125</v>
      </c>
      <c r="AP40" s="48">
        <f>Users!AP41*Params!$B$2</f>
        <v>2785.15625</v>
      </c>
      <c r="AQ40" s="48">
        <f>Users!AQ41*Params!$B$2</f>
        <v>2749.21875</v>
      </c>
      <c r="AR40" s="48">
        <f>Users!AR41*Params!$B$2</f>
        <v>2689.0625</v>
      </c>
      <c r="AS40" s="48">
        <f>Users!AS41*Params!$B$2</f>
        <v>2630.46875</v>
      </c>
      <c r="AT40" s="48">
        <f>Users!AT41*Params!$B$2</f>
        <v>2593.75</v>
      </c>
      <c r="AU40" s="48">
        <f>Users!AU41*Params!$B$2</f>
        <v>2550</v>
      </c>
      <c r="AV40" s="48">
        <f>Users!AV41*Params!$B$2</f>
        <v>2504.6875</v>
      </c>
      <c r="AW40" s="48">
        <f>Users!AW41*Params!$B$2</f>
        <v>2463.28125</v>
      </c>
      <c r="AX40" s="48">
        <f>Users!AX41*Params!$B$2</f>
        <v>2425</v>
      </c>
      <c r="AY40" s="48">
        <f>Users!AY41*Params!$B$2</f>
        <v>2386.71875</v>
      </c>
      <c r="AZ40" s="48">
        <f>Users!AZ41*Params!$B$2</f>
        <v>2349.21875</v>
      </c>
      <c r="BA40" s="48">
        <f>Users!BA41*Params!$B$2</f>
        <v>2314.0625</v>
      </c>
      <c r="BB40" s="48">
        <f>Users!BB41*Params!$B$2</f>
        <v>2279.6875</v>
      </c>
      <c r="BC40" s="48">
        <f>Users!BC41*Params!$B$2</f>
        <v>2246.875</v>
      </c>
      <c r="BD40" s="48">
        <f>Users!BD41*Params!$B$2</f>
        <v>2214.84375</v>
      </c>
      <c r="BE40" s="48">
        <f>Users!BE41*Params!$B$2</f>
        <v>2183.59375</v>
      </c>
      <c r="BF40" s="48">
        <f>Users!BF41*Params!$B$2</f>
        <v>2153.90625</v>
      </c>
      <c r="BG40" s="48">
        <f>Users!BG41*Params!$B$2</f>
        <v>2125</v>
      </c>
      <c r="BH40" s="48">
        <f>Users!BH41*Params!$B$2</f>
        <v>2096.875</v>
      </c>
      <c r="BI40" s="48">
        <f>Users!BI41*Params!$B$2</f>
        <v>2069.53125</v>
      </c>
      <c r="BJ40" s="48">
        <f>Users!BJ41*Params!$B$2</f>
        <v>2043.75</v>
      </c>
      <c r="BK40" s="48">
        <f>Users!BK41*Params!$B$2</f>
        <v>2018.75</v>
      </c>
      <c r="BL40" s="48">
        <f>Users!BL41*Params!$B$2</f>
        <v>1994.53125</v>
      </c>
      <c r="BM40" s="48">
        <f>Users!BM41*Params!$B$2</f>
        <v>1971.09375</v>
      </c>
      <c r="BN40" s="48">
        <f>Users!BN41*Params!$B$2</f>
        <v>1948.4375</v>
      </c>
      <c r="BO40" s="48">
        <f>Users!BO41*Params!$B$2</f>
        <v>1925.78125</v>
      </c>
      <c r="BP40" s="48">
        <f>Users!BP41*Params!$B$2</f>
        <v>1903.90625</v>
      </c>
      <c r="BQ40" s="48">
        <f>Users!BQ41*Params!$B$2</f>
        <v>1882.8125</v>
      </c>
      <c r="BR40" s="48">
        <f>Users!BR41*Params!$B$2</f>
        <v>1862.5</v>
      </c>
      <c r="BS40" s="48">
        <f>Users!BS41*Params!$B$2</f>
        <v>1842.96875</v>
      </c>
      <c r="BT40" s="48">
        <f>Users!BT41*Params!$B$2</f>
        <v>1824.21875</v>
      </c>
      <c r="BU40" s="48">
        <f>Users!BU41*Params!$B$2</f>
        <v>1805.46875</v>
      </c>
      <c r="BV40" s="48">
        <f>Users!BV41*Params!$B$2</f>
        <v>1787.5</v>
      </c>
      <c r="BW40" s="48">
        <f>Users!BW41*Params!$B$2</f>
        <v>1770.3125</v>
      </c>
      <c r="BX40" s="48">
        <f>Users!BX41*Params!$B$2</f>
        <v>1753.125</v>
      </c>
      <c r="BY40" s="48">
        <f>Users!BY41*Params!$B$2</f>
        <v>1736.71875</v>
      </c>
      <c r="BZ40" s="48">
        <f>Users!BZ41*Params!$B$2</f>
        <v>1721.09375</v>
      </c>
      <c r="CA40" s="48">
        <f>Users!CA41*Params!$B$2</f>
        <v>1705.46875</v>
      </c>
      <c r="CB40" s="48">
        <f>Users!CB41*Params!$B$2</f>
        <v>1690.625</v>
      </c>
      <c r="CC40" s="48">
        <f>Users!CC41*Params!$B$2</f>
        <v>1675.78125</v>
      </c>
      <c r="CD40" s="48">
        <f>Users!CD41*Params!$B$2</f>
        <v>1661.71875</v>
      </c>
      <c r="CE40" s="48">
        <f>Users!CE41*Params!$B$2</f>
        <v>1647.65625</v>
      </c>
      <c r="CF40" s="48">
        <f>Users!CF41*Params!$B$2</f>
        <v>1634.375</v>
      </c>
      <c r="CG40" s="48">
        <f>Users!CG41*Params!$B$2</f>
        <v>1621.09375</v>
      </c>
      <c r="CH40" s="48">
        <f>Users!CH41*Params!$B$2</f>
        <v>1608.59375</v>
      </c>
      <c r="CI40" s="48">
        <f>Users!CI41*Params!$B$2</f>
        <v>1596.09375</v>
      </c>
      <c r="CJ40" s="48">
        <f>Users!CJ41*Params!$B$2</f>
        <v>1584.375</v>
      </c>
      <c r="CK40" s="48">
        <f>Users!CK41*Params!$B$2</f>
        <v>1572.65625</v>
      </c>
      <c r="CL40" s="48">
        <f>Users!CL41*Params!$B$2</f>
        <v>1560.9375</v>
      </c>
      <c r="CM40" s="48">
        <f>Users!CM41*Params!$B$2</f>
        <v>1550</v>
      </c>
      <c r="CN40" s="48">
        <f>Users!CN41*Params!$B$2</f>
        <v>1539.0625</v>
      </c>
      <c r="CO40" s="48">
        <f>Users!CO41*Params!$B$2</f>
        <v>1528.125</v>
      </c>
      <c r="CP40" s="48">
        <f>Users!CP41*Params!$B$2</f>
        <v>1517.96875</v>
      </c>
      <c r="CQ40" s="48">
        <f>Users!CQ41*Params!$B$2</f>
        <v>1507.8125</v>
      </c>
      <c r="CR40" s="48">
        <f>Users!CR41*Params!$B$2</f>
        <v>1498.4375</v>
      </c>
      <c r="CS40" s="48">
        <f>Users!CS41*Params!$B$2</f>
        <v>1489.0625</v>
      </c>
      <c r="CT40" s="48">
        <f>Users!CT41*Params!$B$2</f>
        <v>1479.6875</v>
      </c>
      <c r="CU40" s="48">
        <f>Users!CU41*Params!$B$2</f>
        <v>1470.3125</v>
      </c>
      <c r="CV40" s="48">
        <f>Users!CV41*Params!$B$2</f>
        <v>1461.71875</v>
      </c>
      <c r="CW40" s="48">
        <f>Users!CW41*Params!$B$2</f>
        <v>1453.125</v>
      </c>
    </row>
    <row r="41">
      <c r="A41" s="4">
        <v>39.0</v>
      </c>
      <c r="B41" s="48">
        <f>Users!B42*Params!$B$2</f>
        <v>0</v>
      </c>
      <c r="C41" s="48">
        <f>Users!C42*Params!$B$2</f>
        <v>0</v>
      </c>
      <c r="D41" s="48">
        <f>Users!D42*Params!$B$2</f>
        <v>0</v>
      </c>
      <c r="E41" s="48">
        <f>Users!E42*Params!$B$2</f>
        <v>0</v>
      </c>
      <c r="F41" s="48">
        <f>Users!F42*Params!$B$2</f>
        <v>0</v>
      </c>
      <c r="G41" s="48">
        <f>Users!G42*Params!$B$2</f>
        <v>0</v>
      </c>
      <c r="H41" s="48">
        <f>Users!H42*Params!$B$2</f>
        <v>0</v>
      </c>
      <c r="I41" s="48">
        <f>Users!I42*Params!$B$2</f>
        <v>0</v>
      </c>
      <c r="J41" s="48">
        <f>Users!J42*Params!$B$2</f>
        <v>0</v>
      </c>
      <c r="K41" s="48">
        <f>Users!K42*Params!$B$2</f>
        <v>0</v>
      </c>
      <c r="L41" s="48">
        <f>Users!L42*Params!$B$2</f>
        <v>0</v>
      </c>
      <c r="M41" s="48">
        <f>Users!M42*Params!$B$2</f>
        <v>0</v>
      </c>
      <c r="N41" s="48">
        <f>Users!N42*Params!$B$2</f>
        <v>0</v>
      </c>
      <c r="O41" s="48">
        <f>Users!O42*Params!$B$2</f>
        <v>0</v>
      </c>
      <c r="P41" s="48">
        <f>Users!P42*Params!$B$2</f>
        <v>0</v>
      </c>
      <c r="Q41" s="48">
        <f>Users!Q42*Params!$B$2</f>
        <v>0</v>
      </c>
      <c r="R41" s="48">
        <f>Users!R42*Params!$B$2</f>
        <v>0</v>
      </c>
      <c r="S41" s="48">
        <f>Users!S42*Params!$B$2</f>
        <v>0</v>
      </c>
      <c r="T41" s="48">
        <f>Users!T42*Params!$B$2</f>
        <v>0</v>
      </c>
      <c r="U41" s="48">
        <f>Users!U42*Params!$B$2</f>
        <v>0</v>
      </c>
      <c r="V41" s="48">
        <f>Users!V42*Params!$B$2</f>
        <v>0</v>
      </c>
      <c r="W41" s="48">
        <f>Users!W42*Params!$B$2</f>
        <v>0</v>
      </c>
      <c r="X41" s="48">
        <f>Users!X42*Params!$B$2</f>
        <v>0</v>
      </c>
      <c r="Y41" s="48">
        <f>Users!Y42*Params!$B$2</f>
        <v>0</v>
      </c>
      <c r="Z41" s="48">
        <f>Users!Z42*Params!$B$2</f>
        <v>0</v>
      </c>
      <c r="AA41" s="48">
        <f>Users!AA42*Params!$B$2</f>
        <v>0</v>
      </c>
      <c r="AB41" s="48">
        <f>Users!AB42*Params!$B$2</f>
        <v>0</v>
      </c>
      <c r="AC41" s="48">
        <f>Users!AC42*Params!$B$2</f>
        <v>0</v>
      </c>
      <c r="AD41" s="48">
        <f>Users!AD42*Params!$B$2</f>
        <v>0</v>
      </c>
      <c r="AE41" s="48">
        <f>Users!AE42*Params!$B$2</f>
        <v>0</v>
      </c>
      <c r="AF41" s="48">
        <f>Users!AF42*Params!$B$2</f>
        <v>0</v>
      </c>
      <c r="AG41" s="48">
        <f>Users!AG42*Params!$B$2</f>
        <v>0</v>
      </c>
      <c r="AH41" s="48">
        <f>Users!AH42*Params!$B$2</f>
        <v>0</v>
      </c>
      <c r="AI41" s="48">
        <f>Users!AI42*Params!$B$2</f>
        <v>0</v>
      </c>
      <c r="AJ41" s="48">
        <f>Users!AJ42*Params!$B$2</f>
        <v>0</v>
      </c>
      <c r="AK41" s="48">
        <f>Users!AK42*Params!$B$2</f>
        <v>0</v>
      </c>
      <c r="AL41" s="48">
        <f>Users!AL42*Params!$B$2</f>
        <v>0</v>
      </c>
      <c r="AM41" s="48">
        <f>Users!AM42*Params!$B$2</f>
        <v>0</v>
      </c>
      <c r="AN41" s="48">
        <f>Users!AN42*Params!$B$2</f>
        <v>3035.9375</v>
      </c>
      <c r="AO41" s="48">
        <f>Users!AO42*Params!$B$2</f>
        <v>3035.9375</v>
      </c>
      <c r="AP41" s="48">
        <f>Users!AP42*Params!$B$2</f>
        <v>2846.09375</v>
      </c>
      <c r="AQ41" s="48">
        <f>Users!AQ42*Params!$B$2</f>
        <v>2656.25</v>
      </c>
      <c r="AR41" s="48">
        <f>Users!AR42*Params!$B$2</f>
        <v>2599.21875</v>
      </c>
      <c r="AS41" s="48">
        <f>Users!AS42*Params!$B$2</f>
        <v>2464.84375</v>
      </c>
      <c r="AT41" s="48">
        <f>Users!AT42*Params!$B$2</f>
        <v>2427.34375</v>
      </c>
      <c r="AU41" s="48">
        <f>Users!AU42*Params!$B$2</f>
        <v>2314.0625</v>
      </c>
      <c r="AV41" s="48">
        <f>Users!AV42*Params!$B$2</f>
        <v>2239.84375</v>
      </c>
      <c r="AW41" s="48">
        <f>Users!AW42*Params!$B$2</f>
        <v>2162.5</v>
      </c>
      <c r="AX41" s="48">
        <f>Users!AX42*Params!$B$2</f>
        <v>2096.875</v>
      </c>
      <c r="AY41" s="48">
        <f>Users!AY42*Params!$B$2</f>
        <v>2025</v>
      </c>
      <c r="AZ41" s="48">
        <f>Users!AZ42*Params!$B$2</f>
        <v>1961.71875</v>
      </c>
      <c r="BA41" s="48">
        <f>Users!BA42*Params!$B$2</f>
        <v>1900.78125</v>
      </c>
      <c r="BB41" s="48">
        <f>Users!BB42*Params!$B$2</f>
        <v>1843.75</v>
      </c>
      <c r="BC41" s="48">
        <f>Users!BC42*Params!$B$2</f>
        <v>1788.28125</v>
      </c>
      <c r="BD41" s="48">
        <f>Users!BD42*Params!$B$2</f>
        <v>1735.9375</v>
      </c>
      <c r="BE41" s="48">
        <f>Users!BE42*Params!$B$2</f>
        <v>1685.9375</v>
      </c>
      <c r="BF41" s="48">
        <f>Users!BF42*Params!$B$2</f>
        <v>1638.28125</v>
      </c>
      <c r="BG41" s="48">
        <f>Users!BG42*Params!$B$2</f>
        <v>1592.96875</v>
      </c>
      <c r="BH41" s="48">
        <f>Users!BH42*Params!$B$2</f>
        <v>1550</v>
      </c>
      <c r="BI41" s="48">
        <f>Users!BI42*Params!$B$2</f>
        <v>1509.375</v>
      </c>
      <c r="BJ41" s="48">
        <f>Users!BJ42*Params!$B$2</f>
        <v>1470.3125</v>
      </c>
      <c r="BK41" s="48">
        <f>Users!BK42*Params!$B$2</f>
        <v>1432.8125</v>
      </c>
      <c r="BL41" s="48">
        <f>Users!BL42*Params!$B$2</f>
        <v>1396.875</v>
      </c>
      <c r="BM41" s="48">
        <f>Users!BM42*Params!$B$2</f>
        <v>1362.5</v>
      </c>
      <c r="BN41" s="48">
        <f>Users!BN42*Params!$B$2</f>
        <v>1329.6875</v>
      </c>
      <c r="BO41" s="48">
        <f>Users!BO42*Params!$B$2</f>
        <v>1298.4375</v>
      </c>
      <c r="BP41" s="48">
        <f>Users!BP42*Params!$B$2</f>
        <v>1268.75</v>
      </c>
      <c r="BQ41" s="48">
        <f>Users!BQ42*Params!$B$2</f>
        <v>1239.84375</v>
      </c>
      <c r="BR41" s="48">
        <f>Users!BR42*Params!$B$2</f>
        <v>1212.5</v>
      </c>
      <c r="BS41" s="48">
        <f>Users!BS42*Params!$B$2</f>
        <v>1185.9375</v>
      </c>
      <c r="BT41" s="48">
        <f>Users!BT42*Params!$B$2</f>
        <v>1160.9375</v>
      </c>
      <c r="BU41" s="48">
        <f>Users!BU42*Params!$B$2</f>
        <v>1136.71875</v>
      </c>
      <c r="BV41" s="48">
        <f>Users!BV42*Params!$B$2</f>
        <v>1113.28125</v>
      </c>
      <c r="BW41" s="48">
        <f>Users!BW42*Params!$B$2</f>
        <v>1090.625</v>
      </c>
      <c r="BX41" s="48">
        <f>Users!BX42*Params!$B$2</f>
        <v>1069.53125</v>
      </c>
      <c r="BY41" s="48">
        <f>Users!BY42*Params!$B$2</f>
        <v>1049.21875</v>
      </c>
      <c r="BZ41" s="48">
        <f>Users!BZ42*Params!$B$2</f>
        <v>1029.6875</v>
      </c>
      <c r="CA41" s="48">
        <f>Users!CA42*Params!$B$2</f>
        <v>1010.9375</v>
      </c>
      <c r="CB41" s="48">
        <f>Users!CB42*Params!$B$2</f>
        <v>992.96875</v>
      </c>
      <c r="CC41" s="48">
        <f>Users!CC42*Params!$B$2</f>
        <v>975</v>
      </c>
      <c r="CD41" s="48">
        <f>Users!CD42*Params!$B$2</f>
        <v>957.8125</v>
      </c>
      <c r="CE41" s="48">
        <f>Users!CE42*Params!$B$2</f>
        <v>941.40625</v>
      </c>
      <c r="CF41" s="48">
        <f>Users!CF42*Params!$B$2</f>
        <v>925.78125</v>
      </c>
      <c r="CG41" s="48">
        <f>Users!CG42*Params!$B$2</f>
        <v>910.9375</v>
      </c>
      <c r="CH41" s="48">
        <f>Users!CH42*Params!$B$2</f>
        <v>896.09375</v>
      </c>
      <c r="CI41" s="48">
        <f>Users!CI42*Params!$B$2</f>
        <v>882.03125</v>
      </c>
      <c r="CJ41" s="48">
        <f>Users!CJ42*Params!$B$2</f>
        <v>867.96875</v>
      </c>
      <c r="CK41" s="48">
        <f>Users!CK42*Params!$B$2</f>
        <v>854.6875</v>
      </c>
      <c r="CL41" s="48">
        <f>Users!CL42*Params!$B$2</f>
        <v>842.1875</v>
      </c>
      <c r="CM41" s="48">
        <f>Users!CM42*Params!$B$2</f>
        <v>829.6875</v>
      </c>
      <c r="CN41" s="48">
        <f>Users!CN42*Params!$B$2</f>
        <v>817.96875</v>
      </c>
      <c r="CO41" s="48">
        <f>Users!CO42*Params!$B$2</f>
        <v>806.25</v>
      </c>
      <c r="CP41" s="48">
        <f>Users!CP42*Params!$B$2</f>
        <v>795.3125</v>
      </c>
      <c r="CQ41" s="48">
        <f>Users!CQ42*Params!$B$2</f>
        <v>784.375</v>
      </c>
      <c r="CR41" s="48">
        <f>Users!CR42*Params!$B$2</f>
        <v>774.21875</v>
      </c>
      <c r="CS41" s="48">
        <f>Users!CS42*Params!$B$2</f>
        <v>764.0625</v>
      </c>
      <c r="CT41" s="48">
        <f>Users!CT42*Params!$B$2</f>
        <v>753.90625</v>
      </c>
      <c r="CU41" s="48">
        <f>Users!CU42*Params!$B$2</f>
        <v>744.53125</v>
      </c>
      <c r="CV41" s="48">
        <f>Users!CV42*Params!$B$2</f>
        <v>735.15625</v>
      </c>
      <c r="CW41" s="48">
        <f>Users!CW42*Params!$B$2</f>
        <v>726.5625</v>
      </c>
    </row>
    <row r="42">
      <c r="A42" s="4">
        <v>40.0</v>
      </c>
      <c r="B42" s="48">
        <f>Users!B43*Params!$B$2</f>
        <v>0</v>
      </c>
      <c r="C42" s="48">
        <f>Users!C43*Params!$B$2</f>
        <v>0</v>
      </c>
      <c r="D42" s="48">
        <f>Users!D43*Params!$B$2</f>
        <v>0</v>
      </c>
      <c r="E42" s="48">
        <f>Users!E43*Params!$B$2</f>
        <v>0</v>
      </c>
      <c r="F42" s="48">
        <f>Users!F43*Params!$B$2</f>
        <v>0</v>
      </c>
      <c r="G42" s="48">
        <f>Users!G43*Params!$B$2</f>
        <v>0</v>
      </c>
      <c r="H42" s="48">
        <f>Users!H43*Params!$B$2</f>
        <v>0</v>
      </c>
      <c r="I42" s="48">
        <f>Users!I43*Params!$B$2</f>
        <v>0</v>
      </c>
      <c r="J42" s="48">
        <f>Users!J43*Params!$B$2</f>
        <v>0</v>
      </c>
      <c r="K42" s="48">
        <f>Users!K43*Params!$B$2</f>
        <v>0</v>
      </c>
      <c r="L42" s="48">
        <f>Users!L43*Params!$B$2</f>
        <v>0</v>
      </c>
      <c r="M42" s="48">
        <f>Users!M43*Params!$B$2</f>
        <v>0</v>
      </c>
      <c r="N42" s="48">
        <f>Users!N43*Params!$B$2</f>
        <v>0</v>
      </c>
      <c r="O42" s="48">
        <f>Users!O43*Params!$B$2</f>
        <v>0</v>
      </c>
      <c r="P42" s="48">
        <f>Users!P43*Params!$B$2</f>
        <v>0</v>
      </c>
      <c r="Q42" s="48">
        <f>Users!Q43*Params!$B$2</f>
        <v>0</v>
      </c>
      <c r="R42" s="48">
        <f>Users!R43*Params!$B$2</f>
        <v>0</v>
      </c>
      <c r="S42" s="48">
        <f>Users!S43*Params!$B$2</f>
        <v>0</v>
      </c>
      <c r="T42" s="48">
        <f>Users!T43*Params!$B$2</f>
        <v>0</v>
      </c>
      <c r="U42" s="48">
        <f>Users!U43*Params!$B$2</f>
        <v>0</v>
      </c>
      <c r="V42" s="48">
        <f>Users!V43*Params!$B$2</f>
        <v>0</v>
      </c>
      <c r="W42" s="48">
        <f>Users!W43*Params!$B$2</f>
        <v>0</v>
      </c>
      <c r="X42" s="48">
        <f>Users!X43*Params!$B$2</f>
        <v>0</v>
      </c>
      <c r="Y42" s="48">
        <f>Users!Y43*Params!$B$2</f>
        <v>0</v>
      </c>
      <c r="Z42" s="48">
        <f>Users!Z43*Params!$B$2</f>
        <v>0</v>
      </c>
      <c r="AA42" s="48">
        <f>Users!AA43*Params!$B$2</f>
        <v>0</v>
      </c>
      <c r="AB42" s="48">
        <f>Users!AB43*Params!$B$2</f>
        <v>0</v>
      </c>
      <c r="AC42" s="48">
        <f>Users!AC43*Params!$B$2</f>
        <v>0</v>
      </c>
      <c r="AD42" s="48">
        <f>Users!AD43*Params!$B$2</f>
        <v>0</v>
      </c>
      <c r="AE42" s="48">
        <f>Users!AE43*Params!$B$2</f>
        <v>0</v>
      </c>
      <c r="AF42" s="48">
        <f>Users!AF43*Params!$B$2</f>
        <v>0</v>
      </c>
      <c r="AG42" s="48">
        <f>Users!AG43*Params!$B$2</f>
        <v>0</v>
      </c>
      <c r="AH42" s="48">
        <f>Users!AH43*Params!$B$2</f>
        <v>0</v>
      </c>
      <c r="AI42" s="48">
        <f>Users!AI43*Params!$B$2</f>
        <v>0</v>
      </c>
      <c r="AJ42" s="48">
        <f>Users!AJ43*Params!$B$2</f>
        <v>0</v>
      </c>
      <c r="AK42" s="48">
        <f>Users!AK43*Params!$B$2</f>
        <v>0</v>
      </c>
      <c r="AL42" s="48">
        <f>Users!AL43*Params!$B$2</f>
        <v>0</v>
      </c>
      <c r="AM42" s="48">
        <f>Users!AM43*Params!$B$2</f>
        <v>0</v>
      </c>
      <c r="AN42" s="48">
        <f>Users!AN43*Params!$B$2</f>
        <v>0</v>
      </c>
      <c r="AO42" s="48">
        <f>Users!AO43*Params!$B$2</f>
        <v>3075</v>
      </c>
      <c r="AP42" s="48">
        <f>Users!AP43*Params!$B$2</f>
        <v>3046.09375</v>
      </c>
      <c r="AQ42" s="48">
        <f>Users!AQ43*Params!$B$2</f>
        <v>2971.09375</v>
      </c>
      <c r="AR42" s="48">
        <f>Users!AR43*Params!$B$2</f>
        <v>2871.09375</v>
      </c>
      <c r="AS42" s="48">
        <f>Users!AS43*Params!$B$2</f>
        <v>2812.5</v>
      </c>
      <c r="AT42" s="48">
        <f>Users!AT43*Params!$B$2</f>
        <v>2782.8125</v>
      </c>
      <c r="AU42" s="48">
        <f>Users!AU43*Params!$B$2</f>
        <v>2672.65625</v>
      </c>
      <c r="AV42" s="48">
        <f>Users!AV43*Params!$B$2</f>
        <v>2672.65625</v>
      </c>
      <c r="AW42" s="48">
        <f>Users!AW43*Params!$B$2</f>
        <v>2628.125</v>
      </c>
      <c r="AX42" s="48">
        <f>Users!AX43*Params!$B$2</f>
        <v>2585.9375</v>
      </c>
      <c r="AY42" s="48">
        <f>Users!AY43*Params!$B$2</f>
        <v>2541.40625</v>
      </c>
      <c r="AZ42" s="48">
        <f>Users!AZ43*Params!$B$2</f>
        <v>2510.9375</v>
      </c>
      <c r="BA42" s="48">
        <f>Users!BA43*Params!$B$2</f>
        <v>2474.21875</v>
      </c>
      <c r="BB42" s="48">
        <f>Users!BB43*Params!$B$2</f>
        <v>2439.0625</v>
      </c>
      <c r="BC42" s="48">
        <f>Users!BC43*Params!$B$2</f>
        <v>2405.46875</v>
      </c>
      <c r="BD42" s="48">
        <f>Users!BD43*Params!$B$2</f>
        <v>2374.21875</v>
      </c>
      <c r="BE42" s="48">
        <f>Users!BE43*Params!$B$2</f>
        <v>2342.96875</v>
      </c>
      <c r="BF42" s="48">
        <f>Users!BF43*Params!$B$2</f>
        <v>2312.5</v>
      </c>
      <c r="BG42" s="48">
        <f>Users!BG43*Params!$B$2</f>
        <v>2283.59375</v>
      </c>
      <c r="BH42" s="48">
        <f>Users!BH43*Params!$B$2</f>
        <v>2255.46875</v>
      </c>
      <c r="BI42" s="48">
        <f>Users!BI43*Params!$B$2</f>
        <v>2228.125</v>
      </c>
      <c r="BJ42" s="48">
        <f>Users!BJ43*Params!$B$2</f>
        <v>2201.5625</v>
      </c>
      <c r="BK42" s="48">
        <f>Users!BK43*Params!$B$2</f>
        <v>2175.78125</v>
      </c>
      <c r="BL42" s="48">
        <f>Users!BL43*Params!$B$2</f>
        <v>2150.78125</v>
      </c>
      <c r="BM42" s="48">
        <f>Users!BM43*Params!$B$2</f>
        <v>2126.5625</v>
      </c>
      <c r="BN42" s="48">
        <f>Users!BN43*Params!$B$2</f>
        <v>2103.125</v>
      </c>
      <c r="BO42" s="48">
        <f>Users!BO43*Params!$B$2</f>
        <v>2080.46875</v>
      </c>
      <c r="BP42" s="48">
        <f>Users!BP43*Params!$B$2</f>
        <v>2058.59375</v>
      </c>
      <c r="BQ42" s="48">
        <f>Users!BQ43*Params!$B$2</f>
        <v>2037.5</v>
      </c>
      <c r="BR42" s="48">
        <f>Users!BR43*Params!$B$2</f>
        <v>2017.1875</v>
      </c>
      <c r="BS42" s="48">
        <f>Users!BS43*Params!$B$2</f>
        <v>1996.875</v>
      </c>
      <c r="BT42" s="48">
        <f>Users!BT43*Params!$B$2</f>
        <v>1977.34375</v>
      </c>
      <c r="BU42" s="48">
        <f>Users!BU43*Params!$B$2</f>
        <v>1958.59375</v>
      </c>
      <c r="BV42" s="48">
        <f>Users!BV43*Params!$B$2</f>
        <v>1940.625</v>
      </c>
      <c r="BW42" s="48">
        <f>Users!BW43*Params!$B$2</f>
        <v>1922.65625</v>
      </c>
      <c r="BX42" s="48">
        <f>Users!BX43*Params!$B$2</f>
        <v>1905.46875</v>
      </c>
      <c r="BY42" s="48">
        <f>Users!BY43*Params!$B$2</f>
        <v>1889.0625</v>
      </c>
      <c r="BZ42" s="48">
        <f>Users!BZ43*Params!$B$2</f>
        <v>1872.65625</v>
      </c>
      <c r="CA42" s="48">
        <f>Users!CA43*Params!$B$2</f>
        <v>1857.03125</v>
      </c>
      <c r="CB42" s="48">
        <f>Users!CB43*Params!$B$2</f>
        <v>1841.40625</v>
      </c>
      <c r="CC42" s="48">
        <f>Users!CC43*Params!$B$2</f>
        <v>1826.5625</v>
      </c>
      <c r="CD42" s="48">
        <f>Users!CD43*Params!$B$2</f>
        <v>1811.71875</v>
      </c>
      <c r="CE42" s="48">
        <f>Users!CE43*Params!$B$2</f>
        <v>1797.65625</v>
      </c>
      <c r="CF42" s="48">
        <f>Users!CF43*Params!$B$2</f>
        <v>1783.59375</v>
      </c>
      <c r="CG42" s="48">
        <f>Users!CG43*Params!$B$2</f>
        <v>1770.3125</v>
      </c>
      <c r="CH42" s="48">
        <f>Users!CH43*Params!$B$2</f>
        <v>1757.03125</v>
      </c>
      <c r="CI42" s="48">
        <f>Users!CI43*Params!$B$2</f>
        <v>1744.53125</v>
      </c>
      <c r="CJ42" s="48">
        <f>Users!CJ43*Params!$B$2</f>
        <v>1732.03125</v>
      </c>
      <c r="CK42" s="48">
        <f>Users!CK43*Params!$B$2</f>
        <v>1720.3125</v>
      </c>
      <c r="CL42" s="48">
        <f>Users!CL43*Params!$B$2</f>
        <v>1708.59375</v>
      </c>
      <c r="CM42" s="48">
        <f>Users!CM43*Params!$B$2</f>
        <v>1696.875</v>
      </c>
      <c r="CN42" s="48">
        <f>Users!CN43*Params!$B$2</f>
        <v>1685.9375</v>
      </c>
      <c r="CO42" s="48">
        <f>Users!CO43*Params!$B$2</f>
        <v>1675</v>
      </c>
      <c r="CP42" s="48">
        <f>Users!CP43*Params!$B$2</f>
        <v>1664.0625</v>
      </c>
      <c r="CQ42" s="48">
        <f>Users!CQ43*Params!$B$2</f>
        <v>1653.90625</v>
      </c>
      <c r="CR42" s="48">
        <f>Users!CR43*Params!$B$2</f>
        <v>1643.75</v>
      </c>
      <c r="CS42" s="48">
        <f>Users!CS43*Params!$B$2</f>
        <v>1633.59375</v>
      </c>
      <c r="CT42" s="48">
        <f>Users!CT43*Params!$B$2</f>
        <v>1624.21875</v>
      </c>
      <c r="CU42" s="48">
        <f>Users!CU43*Params!$B$2</f>
        <v>1614.84375</v>
      </c>
      <c r="CV42" s="48">
        <f>Users!CV43*Params!$B$2</f>
        <v>1605.46875</v>
      </c>
      <c r="CW42" s="48">
        <f>Users!CW43*Params!$B$2</f>
        <v>1596.875</v>
      </c>
    </row>
    <row r="43">
      <c r="A43" s="4">
        <v>41.0</v>
      </c>
      <c r="B43" s="48">
        <f>Users!B44*Params!$B$2</f>
        <v>0</v>
      </c>
      <c r="C43" s="48">
        <f>Users!C44*Params!$B$2</f>
        <v>0</v>
      </c>
      <c r="D43" s="48">
        <f>Users!D44*Params!$B$2</f>
        <v>0</v>
      </c>
      <c r="E43" s="48">
        <f>Users!E44*Params!$B$2</f>
        <v>0</v>
      </c>
      <c r="F43" s="48">
        <f>Users!F44*Params!$B$2</f>
        <v>0</v>
      </c>
      <c r="G43" s="48">
        <f>Users!G44*Params!$B$2</f>
        <v>0</v>
      </c>
      <c r="H43" s="48">
        <f>Users!H44*Params!$B$2</f>
        <v>0</v>
      </c>
      <c r="I43" s="48">
        <f>Users!I44*Params!$B$2</f>
        <v>0</v>
      </c>
      <c r="J43" s="48">
        <f>Users!J44*Params!$B$2</f>
        <v>0</v>
      </c>
      <c r="K43" s="48">
        <f>Users!K44*Params!$B$2</f>
        <v>0</v>
      </c>
      <c r="L43" s="48">
        <f>Users!L44*Params!$B$2</f>
        <v>0</v>
      </c>
      <c r="M43" s="48">
        <f>Users!M44*Params!$B$2</f>
        <v>0</v>
      </c>
      <c r="N43" s="48">
        <f>Users!N44*Params!$B$2</f>
        <v>0</v>
      </c>
      <c r="O43" s="48">
        <f>Users!O44*Params!$B$2</f>
        <v>0</v>
      </c>
      <c r="P43" s="48">
        <f>Users!P44*Params!$B$2</f>
        <v>0</v>
      </c>
      <c r="Q43" s="48">
        <f>Users!Q44*Params!$B$2</f>
        <v>0</v>
      </c>
      <c r="R43" s="48">
        <f>Users!R44*Params!$B$2</f>
        <v>0</v>
      </c>
      <c r="S43" s="48">
        <f>Users!S44*Params!$B$2</f>
        <v>0</v>
      </c>
      <c r="T43" s="48">
        <f>Users!T44*Params!$B$2</f>
        <v>0</v>
      </c>
      <c r="U43" s="48">
        <f>Users!U44*Params!$B$2</f>
        <v>0</v>
      </c>
      <c r="V43" s="48">
        <f>Users!V44*Params!$B$2</f>
        <v>0</v>
      </c>
      <c r="W43" s="48">
        <f>Users!W44*Params!$B$2</f>
        <v>0</v>
      </c>
      <c r="X43" s="48">
        <f>Users!X44*Params!$B$2</f>
        <v>0</v>
      </c>
      <c r="Y43" s="48">
        <f>Users!Y44*Params!$B$2</f>
        <v>0</v>
      </c>
      <c r="Z43" s="48">
        <f>Users!Z44*Params!$B$2</f>
        <v>0</v>
      </c>
      <c r="AA43" s="48">
        <f>Users!AA44*Params!$B$2</f>
        <v>0</v>
      </c>
      <c r="AB43" s="48">
        <f>Users!AB44*Params!$B$2</f>
        <v>0</v>
      </c>
      <c r="AC43" s="48">
        <f>Users!AC44*Params!$B$2</f>
        <v>0</v>
      </c>
      <c r="AD43" s="48">
        <f>Users!AD44*Params!$B$2</f>
        <v>0</v>
      </c>
      <c r="AE43" s="48">
        <f>Users!AE44*Params!$B$2</f>
        <v>0</v>
      </c>
      <c r="AF43" s="48">
        <f>Users!AF44*Params!$B$2</f>
        <v>0</v>
      </c>
      <c r="AG43" s="48">
        <f>Users!AG44*Params!$B$2</f>
        <v>0</v>
      </c>
      <c r="AH43" s="48">
        <f>Users!AH44*Params!$B$2</f>
        <v>0</v>
      </c>
      <c r="AI43" s="48">
        <f>Users!AI44*Params!$B$2</f>
        <v>0</v>
      </c>
      <c r="AJ43" s="48">
        <f>Users!AJ44*Params!$B$2</f>
        <v>0</v>
      </c>
      <c r="AK43" s="48">
        <f>Users!AK44*Params!$B$2</f>
        <v>0</v>
      </c>
      <c r="AL43" s="48">
        <f>Users!AL44*Params!$B$2</f>
        <v>0</v>
      </c>
      <c r="AM43" s="48">
        <f>Users!AM44*Params!$B$2</f>
        <v>0</v>
      </c>
      <c r="AN43" s="48">
        <f>Users!AN44*Params!$B$2</f>
        <v>0</v>
      </c>
      <c r="AO43" s="48">
        <f>Users!AO44*Params!$B$2</f>
        <v>0</v>
      </c>
      <c r="AP43" s="48">
        <f>Users!AP44*Params!$B$2</f>
        <v>3016.40625</v>
      </c>
      <c r="AQ43" s="48">
        <f>Users!AQ44*Params!$B$2</f>
        <v>2963.28125</v>
      </c>
      <c r="AR43" s="48">
        <f>Users!AR44*Params!$B$2</f>
        <v>2802.34375</v>
      </c>
      <c r="AS43" s="48">
        <f>Users!AS44*Params!$B$2</f>
        <v>2710.15625</v>
      </c>
      <c r="AT43" s="48">
        <f>Users!AT44*Params!$B$2</f>
        <v>2682.03125</v>
      </c>
      <c r="AU43" s="48">
        <f>Users!AU44*Params!$B$2</f>
        <v>2603.90625</v>
      </c>
      <c r="AV43" s="48">
        <f>Users!AV44*Params!$B$2</f>
        <v>2488.28125</v>
      </c>
      <c r="AW43" s="48">
        <f>Users!AW44*Params!$B$2</f>
        <v>2453.90625</v>
      </c>
      <c r="AX43" s="48">
        <f>Users!AX44*Params!$B$2</f>
        <v>2396.875</v>
      </c>
      <c r="AY43" s="48">
        <f>Users!AY44*Params!$B$2</f>
        <v>2332.8125</v>
      </c>
      <c r="AZ43" s="48">
        <f>Users!AZ44*Params!$B$2</f>
        <v>2267.1875</v>
      </c>
      <c r="BA43" s="48">
        <f>Users!BA44*Params!$B$2</f>
        <v>2210.9375</v>
      </c>
      <c r="BB43" s="48">
        <f>Users!BB44*Params!$B$2</f>
        <v>2157.8125</v>
      </c>
      <c r="BC43" s="48">
        <f>Users!BC44*Params!$B$2</f>
        <v>2103.125</v>
      </c>
      <c r="BD43" s="48">
        <f>Users!BD44*Params!$B$2</f>
        <v>2050.78125</v>
      </c>
      <c r="BE43" s="48">
        <f>Users!BE44*Params!$B$2</f>
        <v>2003.90625</v>
      </c>
      <c r="BF43" s="48">
        <f>Users!BF44*Params!$B$2</f>
        <v>1956.25</v>
      </c>
      <c r="BG43" s="48">
        <f>Users!BG44*Params!$B$2</f>
        <v>1909.375</v>
      </c>
      <c r="BH43" s="48">
        <f>Users!BH44*Params!$B$2</f>
        <v>1864.84375</v>
      </c>
      <c r="BI43" s="48">
        <f>Users!BI44*Params!$B$2</f>
        <v>1821.875</v>
      </c>
      <c r="BJ43" s="48">
        <f>Users!BJ44*Params!$B$2</f>
        <v>1780.46875</v>
      </c>
      <c r="BK43" s="48">
        <f>Users!BK44*Params!$B$2</f>
        <v>1739.84375</v>
      </c>
      <c r="BL43" s="48">
        <f>Users!BL44*Params!$B$2</f>
        <v>1700.78125</v>
      </c>
      <c r="BM43" s="48">
        <f>Users!BM44*Params!$B$2</f>
        <v>1663.28125</v>
      </c>
      <c r="BN43" s="48">
        <f>Users!BN44*Params!$B$2</f>
        <v>1626.5625</v>
      </c>
      <c r="BO43" s="48">
        <f>Users!BO44*Params!$B$2</f>
        <v>1591.40625</v>
      </c>
      <c r="BP43" s="48">
        <f>Users!BP44*Params!$B$2</f>
        <v>1557.8125</v>
      </c>
      <c r="BQ43" s="48">
        <f>Users!BQ44*Params!$B$2</f>
        <v>1525</v>
      </c>
      <c r="BR43" s="48">
        <f>Users!BR44*Params!$B$2</f>
        <v>1492.96875</v>
      </c>
      <c r="BS43" s="48">
        <f>Users!BS44*Params!$B$2</f>
        <v>1462.5</v>
      </c>
      <c r="BT43" s="48">
        <f>Users!BT44*Params!$B$2</f>
        <v>1432.8125</v>
      </c>
      <c r="BU43" s="48">
        <f>Users!BU44*Params!$B$2</f>
        <v>1403.90625</v>
      </c>
      <c r="BV43" s="48">
        <f>Users!BV44*Params!$B$2</f>
        <v>1375.78125</v>
      </c>
      <c r="BW43" s="48">
        <f>Users!BW44*Params!$B$2</f>
        <v>1348.4375</v>
      </c>
      <c r="BX43" s="48">
        <f>Users!BX44*Params!$B$2</f>
        <v>1321.875</v>
      </c>
      <c r="BY43" s="48">
        <f>Users!BY44*Params!$B$2</f>
        <v>1296.09375</v>
      </c>
      <c r="BZ43" s="48">
        <f>Users!BZ44*Params!$B$2</f>
        <v>1271.09375</v>
      </c>
      <c r="CA43" s="48">
        <f>Users!CA44*Params!$B$2</f>
        <v>1246.875</v>
      </c>
      <c r="CB43" s="48">
        <f>Users!CB44*Params!$B$2</f>
        <v>1223.4375</v>
      </c>
      <c r="CC43" s="48">
        <f>Users!CC44*Params!$B$2</f>
        <v>1200.78125</v>
      </c>
      <c r="CD43" s="48">
        <f>Users!CD44*Params!$B$2</f>
        <v>1178.90625</v>
      </c>
      <c r="CE43" s="48">
        <f>Users!CE44*Params!$B$2</f>
        <v>1157.8125</v>
      </c>
      <c r="CF43" s="48">
        <f>Users!CF44*Params!$B$2</f>
        <v>1136.71875</v>
      </c>
      <c r="CG43" s="48">
        <f>Users!CG44*Params!$B$2</f>
        <v>1116.40625</v>
      </c>
      <c r="CH43" s="48">
        <f>Users!CH44*Params!$B$2</f>
        <v>1096.875</v>
      </c>
      <c r="CI43" s="48">
        <f>Users!CI44*Params!$B$2</f>
        <v>1078.125</v>
      </c>
      <c r="CJ43" s="48">
        <f>Users!CJ44*Params!$B$2</f>
        <v>1059.375</v>
      </c>
      <c r="CK43" s="48">
        <f>Users!CK44*Params!$B$2</f>
        <v>1041.40625</v>
      </c>
      <c r="CL43" s="48">
        <f>Users!CL44*Params!$B$2</f>
        <v>1024.21875</v>
      </c>
      <c r="CM43" s="48">
        <f>Users!CM44*Params!$B$2</f>
        <v>1007.03125</v>
      </c>
      <c r="CN43" s="48">
        <f>Users!CN44*Params!$B$2</f>
        <v>990.625</v>
      </c>
      <c r="CO43" s="48">
        <f>Users!CO44*Params!$B$2</f>
        <v>974.21875</v>
      </c>
      <c r="CP43" s="48">
        <f>Users!CP44*Params!$B$2</f>
        <v>958.59375</v>
      </c>
      <c r="CQ43" s="48">
        <f>Users!CQ44*Params!$B$2</f>
        <v>942.96875</v>
      </c>
      <c r="CR43" s="48">
        <f>Users!CR44*Params!$B$2</f>
        <v>928.125</v>
      </c>
      <c r="CS43" s="48">
        <f>Users!CS44*Params!$B$2</f>
        <v>913.28125</v>
      </c>
      <c r="CT43" s="48">
        <f>Users!CT44*Params!$B$2</f>
        <v>899.21875</v>
      </c>
      <c r="CU43" s="48">
        <f>Users!CU44*Params!$B$2</f>
        <v>885.15625</v>
      </c>
      <c r="CV43" s="48">
        <f>Users!CV44*Params!$B$2</f>
        <v>871.875</v>
      </c>
      <c r="CW43" s="48">
        <f>Users!CW44*Params!$B$2</f>
        <v>858.59375</v>
      </c>
    </row>
    <row r="44">
      <c r="A44" s="4">
        <v>42.0</v>
      </c>
      <c r="B44" s="48">
        <f>Users!B45*Params!$B$2</f>
        <v>0</v>
      </c>
      <c r="C44" s="48">
        <f>Users!C45*Params!$B$2</f>
        <v>0</v>
      </c>
      <c r="D44" s="48">
        <f>Users!D45*Params!$B$2</f>
        <v>0</v>
      </c>
      <c r="E44" s="48">
        <f>Users!E45*Params!$B$2</f>
        <v>0</v>
      </c>
      <c r="F44" s="48">
        <f>Users!F45*Params!$B$2</f>
        <v>0</v>
      </c>
      <c r="G44" s="48">
        <f>Users!G45*Params!$B$2</f>
        <v>0</v>
      </c>
      <c r="H44" s="48">
        <f>Users!H45*Params!$B$2</f>
        <v>0</v>
      </c>
      <c r="I44" s="48">
        <f>Users!I45*Params!$B$2</f>
        <v>0</v>
      </c>
      <c r="J44" s="48">
        <f>Users!J45*Params!$B$2</f>
        <v>0</v>
      </c>
      <c r="K44" s="48">
        <f>Users!K45*Params!$B$2</f>
        <v>0</v>
      </c>
      <c r="L44" s="48">
        <f>Users!L45*Params!$B$2</f>
        <v>0</v>
      </c>
      <c r="M44" s="48">
        <f>Users!M45*Params!$B$2</f>
        <v>0</v>
      </c>
      <c r="N44" s="48">
        <f>Users!N45*Params!$B$2</f>
        <v>0</v>
      </c>
      <c r="O44" s="48">
        <f>Users!O45*Params!$B$2</f>
        <v>0</v>
      </c>
      <c r="P44" s="48">
        <f>Users!P45*Params!$B$2</f>
        <v>0</v>
      </c>
      <c r="Q44" s="48">
        <f>Users!Q45*Params!$B$2</f>
        <v>0</v>
      </c>
      <c r="R44" s="48">
        <f>Users!R45*Params!$B$2</f>
        <v>0</v>
      </c>
      <c r="S44" s="48">
        <f>Users!S45*Params!$B$2</f>
        <v>0</v>
      </c>
      <c r="T44" s="48">
        <f>Users!T45*Params!$B$2</f>
        <v>0</v>
      </c>
      <c r="U44" s="48">
        <f>Users!U45*Params!$B$2</f>
        <v>0</v>
      </c>
      <c r="V44" s="48">
        <f>Users!V45*Params!$B$2</f>
        <v>0</v>
      </c>
      <c r="W44" s="48">
        <f>Users!W45*Params!$B$2</f>
        <v>0</v>
      </c>
      <c r="X44" s="48">
        <f>Users!X45*Params!$B$2</f>
        <v>0</v>
      </c>
      <c r="Y44" s="48">
        <f>Users!Y45*Params!$B$2</f>
        <v>0</v>
      </c>
      <c r="Z44" s="48">
        <f>Users!Z45*Params!$B$2</f>
        <v>0</v>
      </c>
      <c r="AA44" s="48">
        <f>Users!AA45*Params!$B$2</f>
        <v>0</v>
      </c>
      <c r="AB44" s="48">
        <f>Users!AB45*Params!$B$2</f>
        <v>0</v>
      </c>
      <c r="AC44" s="48">
        <f>Users!AC45*Params!$B$2</f>
        <v>0</v>
      </c>
      <c r="AD44" s="48">
        <f>Users!AD45*Params!$B$2</f>
        <v>0</v>
      </c>
      <c r="AE44" s="48">
        <f>Users!AE45*Params!$B$2</f>
        <v>0</v>
      </c>
      <c r="AF44" s="48">
        <f>Users!AF45*Params!$B$2</f>
        <v>0</v>
      </c>
      <c r="AG44" s="48">
        <f>Users!AG45*Params!$B$2</f>
        <v>0</v>
      </c>
      <c r="AH44" s="48">
        <f>Users!AH45*Params!$B$2</f>
        <v>0</v>
      </c>
      <c r="AI44" s="48">
        <f>Users!AI45*Params!$B$2</f>
        <v>0</v>
      </c>
      <c r="AJ44" s="48">
        <f>Users!AJ45*Params!$B$2</f>
        <v>0</v>
      </c>
      <c r="AK44" s="48">
        <f>Users!AK45*Params!$B$2</f>
        <v>0</v>
      </c>
      <c r="AL44" s="48">
        <f>Users!AL45*Params!$B$2</f>
        <v>0</v>
      </c>
      <c r="AM44" s="48">
        <f>Users!AM45*Params!$B$2</f>
        <v>0</v>
      </c>
      <c r="AN44" s="48">
        <f>Users!AN45*Params!$B$2</f>
        <v>0</v>
      </c>
      <c r="AO44" s="48">
        <f>Users!AO45*Params!$B$2</f>
        <v>0</v>
      </c>
      <c r="AP44" s="48">
        <f>Users!AP45*Params!$B$2</f>
        <v>0</v>
      </c>
      <c r="AQ44" s="48">
        <f>Users!AQ45*Params!$B$2</f>
        <v>3093.75</v>
      </c>
      <c r="AR44" s="48">
        <f>Users!AR45*Params!$B$2</f>
        <v>2948.4375</v>
      </c>
      <c r="AS44" s="48">
        <f>Users!AS45*Params!$B$2</f>
        <v>2744.53125</v>
      </c>
      <c r="AT44" s="48">
        <f>Users!AT45*Params!$B$2</f>
        <v>2667.96875</v>
      </c>
      <c r="AU44" s="48">
        <f>Users!AU45*Params!$B$2</f>
        <v>2551.5625</v>
      </c>
      <c r="AV44" s="48">
        <f>Users!AV45*Params!$B$2</f>
        <v>2517.96875</v>
      </c>
      <c r="AW44" s="48">
        <f>Users!AW45*Params!$B$2</f>
        <v>2463.28125</v>
      </c>
      <c r="AX44" s="48">
        <f>Users!AX45*Params!$B$2</f>
        <v>2348.4375</v>
      </c>
      <c r="AY44" s="48">
        <f>Users!AY45*Params!$B$2</f>
        <v>2278.125</v>
      </c>
      <c r="AZ44" s="48">
        <f>Users!AZ45*Params!$B$2</f>
        <v>2196.875</v>
      </c>
      <c r="BA44" s="48">
        <f>Users!BA45*Params!$B$2</f>
        <v>2121.875</v>
      </c>
      <c r="BB44" s="48">
        <f>Users!BB45*Params!$B$2</f>
        <v>2057.8125</v>
      </c>
      <c r="BC44" s="48">
        <f>Users!BC45*Params!$B$2</f>
        <v>1995.3125</v>
      </c>
      <c r="BD44" s="48">
        <f>Users!BD45*Params!$B$2</f>
        <v>1938.28125</v>
      </c>
      <c r="BE44" s="48">
        <f>Users!BE45*Params!$B$2</f>
        <v>1878.90625</v>
      </c>
      <c r="BF44" s="48">
        <f>Users!BF45*Params!$B$2</f>
        <v>1819.53125</v>
      </c>
      <c r="BG44" s="48">
        <f>Users!BG45*Params!$B$2</f>
        <v>1765.625</v>
      </c>
      <c r="BH44" s="48">
        <f>Users!BH45*Params!$B$2</f>
        <v>1713.28125</v>
      </c>
      <c r="BI44" s="48">
        <f>Users!BI45*Params!$B$2</f>
        <v>1663.28125</v>
      </c>
      <c r="BJ44" s="48">
        <f>Users!BJ45*Params!$B$2</f>
        <v>1615.625</v>
      </c>
      <c r="BK44" s="48">
        <f>Users!BK45*Params!$B$2</f>
        <v>1569.53125</v>
      </c>
      <c r="BL44" s="48">
        <f>Users!BL45*Params!$B$2</f>
        <v>1525</v>
      </c>
      <c r="BM44" s="48">
        <f>Users!BM45*Params!$B$2</f>
        <v>1482.03125</v>
      </c>
      <c r="BN44" s="48">
        <f>Users!BN45*Params!$B$2</f>
        <v>1440.625</v>
      </c>
      <c r="BO44" s="48">
        <f>Users!BO45*Params!$B$2</f>
        <v>1401.5625</v>
      </c>
      <c r="BP44" s="48">
        <f>Users!BP45*Params!$B$2</f>
        <v>1364.0625</v>
      </c>
      <c r="BQ44" s="48">
        <f>Users!BQ45*Params!$B$2</f>
        <v>1327.34375</v>
      </c>
      <c r="BR44" s="48">
        <f>Users!BR45*Params!$B$2</f>
        <v>1292.1875</v>
      </c>
      <c r="BS44" s="48">
        <f>Users!BS45*Params!$B$2</f>
        <v>1258.59375</v>
      </c>
      <c r="BT44" s="48">
        <f>Users!BT45*Params!$B$2</f>
        <v>1225.78125</v>
      </c>
      <c r="BU44" s="48">
        <f>Users!BU45*Params!$B$2</f>
        <v>1194.53125</v>
      </c>
      <c r="BV44" s="48">
        <f>Users!BV45*Params!$B$2</f>
        <v>1164.0625</v>
      </c>
      <c r="BW44" s="48">
        <f>Users!BW45*Params!$B$2</f>
        <v>1135.15625</v>
      </c>
      <c r="BX44" s="48">
        <f>Users!BX45*Params!$B$2</f>
        <v>1107.03125</v>
      </c>
      <c r="BY44" s="48">
        <f>Users!BY45*Params!$B$2</f>
        <v>1079.6875</v>
      </c>
      <c r="BZ44" s="48">
        <f>Users!BZ45*Params!$B$2</f>
        <v>1053.125</v>
      </c>
      <c r="CA44" s="48">
        <f>Users!CA45*Params!$B$2</f>
        <v>1028.125</v>
      </c>
      <c r="CB44" s="48">
        <f>Users!CB45*Params!$B$2</f>
        <v>1003.90625</v>
      </c>
      <c r="CC44" s="48">
        <f>Users!CC45*Params!$B$2</f>
        <v>980.46875</v>
      </c>
      <c r="CD44" s="48">
        <f>Users!CD45*Params!$B$2</f>
        <v>957.8125</v>
      </c>
      <c r="CE44" s="48">
        <f>Users!CE45*Params!$B$2</f>
        <v>935.9375</v>
      </c>
      <c r="CF44" s="48">
        <f>Users!CF45*Params!$B$2</f>
        <v>914.84375</v>
      </c>
      <c r="CG44" s="48">
        <f>Users!CG45*Params!$B$2</f>
        <v>894.53125</v>
      </c>
      <c r="CH44" s="48">
        <f>Users!CH45*Params!$B$2</f>
        <v>875</v>
      </c>
      <c r="CI44" s="48">
        <f>Users!CI45*Params!$B$2</f>
        <v>855.46875</v>
      </c>
      <c r="CJ44" s="48">
        <f>Users!CJ45*Params!$B$2</f>
        <v>836.71875</v>
      </c>
      <c r="CK44" s="48">
        <f>Users!CK45*Params!$B$2</f>
        <v>818.75</v>
      </c>
      <c r="CL44" s="48">
        <f>Users!CL45*Params!$B$2</f>
        <v>801.5625</v>
      </c>
      <c r="CM44" s="48">
        <f>Users!CM45*Params!$B$2</f>
        <v>784.375</v>
      </c>
      <c r="CN44" s="48">
        <f>Users!CN45*Params!$B$2</f>
        <v>767.96875</v>
      </c>
      <c r="CO44" s="48">
        <f>Users!CO45*Params!$B$2</f>
        <v>752.34375</v>
      </c>
      <c r="CP44" s="48">
        <f>Users!CP45*Params!$B$2</f>
        <v>736.71875</v>
      </c>
      <c r="CQ44" s="48">
        <f>Users!CQ45*Params!$B$2</f>
        <v>721.875</v>
      </c>
      <c r="CR44" s="48">
        <f>Users!CR45*Params!$B$2</f>
        <v>707.8125</v>
      </c>
      <c r="CS44" s="48">
        <f>Users!CS45*Params!$B$2</f>
        <v>693.75</v>
      </c>
      <c r="CT44" s="48">
        <f>Users!CT45*Params!$B$2</f>
        <v>680.46875</v>
      </c>
      <c r="CU44" s="48">
        <f>Users!CU45*Params!$B$2</f>
        <v>667.1875</v>
      </c>
      <c r="CV44" s="48">
        <f>Users!CV45*Params!$B$2</f>
        <v>654.6875</v>
      </c>
      <c r="CW44" s="48">
        <f>Users!CW45*Params!$B$2</f>
        <v>642.1875</v>
      </c>
    </row>
    <row r="45">
      <c r="A45" s="4">
        <v>43.0</v>
      </c>
      <c r="B45" s="48">
        <f>Users!B46*Params!$B$2</f>
        <v>0</v>
      </c>
      <c r="C45" s="48">
        <f>Users!C46*Params!$B$2</f>
        <v>0</v>
      </c>
      <c r="D45" s="48">
        <f>Users!D46*Params!$B$2</f>
        <v>0</v>
      </c>
      <c r="E45" s="48">
        <f>Users!E46*Params!$B$2</f>
        <v>0</v>
      </c>
      <c r="F45" s="48">
        <f>Users!F46*Params!$B$2</f>
        <v>0</v>
      </c>
      <c r="G45" s="48">
        <f>Users!G46*Params!$B$2</f>
        <v>0</v>
      </c>
      <c r="H45" s="48">
        <f>Users!H46*Params!$B$2</f>
        <v>0</v>
      </c>
      <c r="I45" s="48">
        <f>Users!I46*Params!$B$2</f>
        <v>0</v>
      </c>
      <c r="J45" s="48">
        <f>Users!J46*Params!$B$2</f>
        <v>0</v>
      </c>
      <c r="K45" s="48">
        <f>Users!K46*Params!$B$2</f>
        <v>0</v>
      </c>
      <c r="L45" s="48">
        <f>Users!L46*Params!$B$2</f>
        <v>0</v>
      </c>
      <c r="M45" s="48">
        <f>Users!M46*Params!$B$2</f>
        <v>0</v>
      </c>
      <c r="N45" s="48">
        <f>Users!N46*Params!$B$2</f>
        <v>0</v>
      </c>
      <c r="O45" s="48">
        <f>Users!O46*Params!$B$2</f>
        <v>0</v>
      </c>
      <c r="P45" s="48">
        <f>Users!P46*Params!$B$2</f>
        <v>0</v>
      </c>
      <c r="Q45" s="48">
        <f>Users!Q46*Params!$B$2</f>
        <v>0</v>
      </c>
      <c r="R45" s="48">
        <f>Users!R46*Params!$B$2</f>
        <v>0</v>
      </c>
      <c r="S45" s="48">
        <f>Users!S46*Params!$B$2</f>
        <v>0</v>
      </c>
      <c r="T45" s="48">
        <f>Users!T46*Params!$B$2</f>
        <v>0</v>
      </c>
      <c r="U45" s="48">
        <f>Users!U46*Params!$B$2</f>
        <v>0</v>
      </c>
      <c r="V45" s="48">
        <f>Users!V46*Params!$B$2</f>
        <v>0</v>
      </c>
      <c r="W45" s="48">
        <f>Users!W46*Params!$B$2</f>
        <v>0</v>
      </c>
      <c r="X45" s="48">
        <f>Users!X46*Params!$B$2</f>
        <v>0</v>
      </c>
      <c r="Y45" s="48">
        <f>Users!Y46*Params!$B$2</f>
        <v>0</v>
      </c>
      <c r="Z45" s="48">
        <f>Users!Z46*Params!$B$2</f>
        <v>0</v>
      </c>
      <c r="AA45" s="48">
        <f>Users!AA46*Params!$B$2</f>
        <v>0</v>
      </c>
      <c r="AB45" s="48">
        <f>Users!AB46*Params!$B$2</f>
        <v>0</v>
      </c>
      <c r="AC45" s="48">
        <f>Users!AC46*Params!$B$2</f>
        <v>0</v>
      </c>
      <c r="AD45" s="48">
        <f>Users!AD46*Params!$B$2</f>
        <v>0</v>
      </c>
      <c r="AE45" s="48">
        <f>Users!AE46*Params!$B$2</f>
        <v>0</v>
      </c>
      <c r="AF45" s="48">
        <f>Users!AF46*Params!$B$2</f>
        <v>0</v>
      </c>
      <c r="AG45" s="48">
        <f>Users!AG46*Params!$B$2</f>
        <v>0</v>
      </c>
      <c r="AH45" s="48">
        <f>Users!AH46*Params!$B$2</f>
        <v>0</v>
      </c>
      <c r="AI45" s="48">
        <f>Users!AI46*Params!$B$2</f>
        <v>0</v>
      </c>
      <c r="AJ45" s="48">
        <f>Users!AJ46*Params!$B$2</f>
        <v>0</v>
      </c>
      <c r="AK45" s="48">
        <f>Users!AK46*Params!$B$2</f>
        <v>0</v>
      </c>
      <c r="AL45" s="48">
        <f>Users!AL46*Params!$B$2</f>
        <v>0</v>
      </c>
      <c r="AM45" s="48">
        <f>Users!AM46*Params!$B$2</f>
        <v>0</v>
      </c>
      <c r="AN45" s="48">
        <f>Users!AN46*Params!$B$2</f>
        <v>0</v>
      </c>
      <c r="AO45" s="48">
        <f>Users!AO46*Params!$B$2</f>
        <v>0</v>
      </c>
      <c r="AP45" s="48">
        <f>Users!AP46*Params!$B$2</f>
        <v>0</v>
      </c>
      <c r="AQ45" s="48">
        <f>Users!AQ46*Params!$B$2</f>
        <v>0</v>
      </c>
      <c r="AR45" s="48">
        <f>Users!AR46*Params!$B$2</f>
        <v>3034.375</v>
      </c>
      <c r="AS45" s="48">
        <f>Users!AS46*Params!$B$2</f>
        <v>2877.34375</v>
      </c>
      <c r="AT45" s="48">
        <f>Users!AT46*Params!$B$2</f>
        <v>2761.71875</v>
      </c>
      <c r="AU45" s="48">
        <f>Users!AU46*Params!$B$2</f>
        <v>2626.5625</v>
      </c>
      <c r="AV45" s="48">
        <f>Users!AV46*Params!$B$2</f>
        <v>2588.28125</v>
      </c>
      <c r="AW45" s="48">
        <f>Users!AW46*Params!$B$2</f>
        <v>2532.03125</v>
      </c>
      <c r="AX45" s="48">
        <f>Users!AX46*Params!$B$2</f>
        <v>2493.75</v>
      </c>
      <c r="AY45" s="48">
        <f>Users!AY46*Params!$B$2</f>
        <v>2493.75</v>
      </c>
      <c r="AZ45" s="48">
        <f>Users!AZ46*Params!$B$2</f>
        <v>2463.28125</v>
      </c>
      <c r="BA45" s="48">
        <f>Users!BA46*Params!$B$2</f>
        <v>2403.125</v>
      </c>
      <c r="BB45" s="48">
        <f>Users!BB46*Params!$B$2</f>
        <v>2352.34375</v>
      </c>
      <c r="BC45" s="48">
        <f>Users!BC46*Params!$B$2</f>
        <v>2307.8125</v>
      </c>
      <c r="BD45" s="48">
        <f>Users!BD46*Params!$B$2</f>
        <v>2272.65625</v>
      </c>
      <c r="BE45" s="48">
        <f>Users!BE46*Params!$B$2</f>
        <v>2237.5</v>
      </c>
      <c r="BF45" s="48">
        <f>Users!BF46*Params!$B$2</f>
        <v>2204.6875</v>
      </c>
      <c r="BG45" s="48">
        <f>Users!BG46*Params!$B$2</f>
        <v>2172.65625</v>
      </c>
      <c r="BH45" s="48">
        <f>Users!BH46*Params!$B$2</f>
        <v>2137.5</v>
      </c>
      <c r="BI45" s="48">
        <f>Users!BI46*Params!$B$2</f>
        <v>2102.34375</v>
      </c>
      <c r="BJ45" s="48">
        <f>Users!BJ46*Params!$B$2</f>
        <v>2069.53125</v>
      </c>
      <c r="BK45" s="48">
        <f>Users!BK46*Params!$B$2</f>
        <v>2038.28125</v>
      </c>
      <c r="BL45" s="48">
        <f>Users!BL46*Params!$B$2</f>
        <v>2008.59375</v>
      </c>
      <c r="BM45" s="48">
        <f>Users!BM46*Params!$B$2</f>
        <v>1979.6875</v>
      </c>
      <c r="BN45" s="48">
        <f>Users!BN46*Params!$B$2</f>
        <v>1950.78125</v>
      </c>
      <c r="BO45" s="48">
        <f>Users!BO46*Params!$B$2</f>
        <v>1922.65625</v>
      </c>
      <c r="BP45" s="48">
        <f>Users!BP46*Params!$B$2</f>
        <v>1894.53125</v>
      </c>
      <c r="BQ45" s="48">
        <f>Users!BQ46*Params!$B$2</f>
        <v>1867.1875</v>
      </c>
      <c r="BR45" s="48">
        <f>Users!BR46*Params!$B$2</f>
        <v>1841.40625</v>
      </c>
      <c r="BS45" s="48">
        <f>Users!BS46*Params!$B$2</f>
        <v>1815.625</v>
      </c>
      <c r="BT45" s="48">
        <f>Users!BT46*Params!$B$2</f>
        <v>1790.625</v>
      </c>
      <c r="BU45" s="48">
        <f>Users!BU46*Params!$B$2</f>
        <v>1766.40625</v>
      </c>
      <c r="BV45" s="48">
        <f>Users!BV46*Params!$B$2</f>
        <v>1742.96875</v>
      </c>
      <c r="BW45" s="48">
        <f>Users!BW46*Params!$B$2</f>
        <v>1719.53125</v>
      </c>
      <c r="BX45" s="48">
        <f>Users!BX46*Params!$B$2</f>
        <v>1696.875</v>
      </c>
      <c r="BY45" s="48">
        <f>Users!BY46*Params!$B$2</f>
        <v>1675</v>
      </c>
      <c r="BZ45" s="48">
        <f>Users!BZ46*Params!$B$2</f>
        <v>1653.90625</v>
      </c>
      <c r="CA45" s="48">
        <f>Users!CA46*Params!$B$2</f>
        <v>1632.8125</v>
      </c>
      <c r="CB45" s="48">
        <f>Users!CB46*Params!$B$2</f>
        <v>1612.5</v>
      </c>
      <c r="CC45" s="48">
        <f>Users!CC46*Params!$B$2</f>
        <v>1592.1875</v>
      </c>
      <c r="CD45" s="48">
        <f>Users!CD46*Params!$B$2</f>
        <v>1572.65625</v>
      </c>
      <c r="CE45" s="48">
        <f>Users!CE46*Params!$B$2</f>
        <v>1553.90625</v>
      </c>
      <c r="CF45" s="48">
        <f>Users!CF46*Params!$B$2</f>
        <v>1535.15625</v>
      </c>
      <c r="CG45" s="48">
        <f>Users!CG46*Params!$B$2</f>
        <v>1517.1875</v>
      </c>
      <c r="CH45" s="48">
        <f>Users!CH46*Params!$B$2</f>
        <v>1499.21875</v>
      </c>
      <c r="CI45" s="48">
        <f>Users!CI46*Params!$B$2</f>
        <v>1482.03125</v>
      </c>
      <c r="CJ45" s="48">
        <f>Users!CJ46*Params!$B$2</f>
        <v>1464.84375</v>
      </c>
      <c r="CK45" s="48">
        <f>Users!CK46*Params!$B$2</f>
        <v>1448.4375</v>
      </c>
      <c r="CL45" s="48">
        <f>Users!CL46*Params!$B$2</f>
        <v>1432.03125</v>
      </c>
      <c r="CM45" s="48">
        <f>Users!CM46*Params!$B$2</f>
        <v>1416.40625</v>
      </c>
      <c r="CN45" s="48">
        <f>Users!CN46*Params!$B$2</f>
        <v>1400.78125</v>
      </c>
      <c r="CO45" s="48">
        <f>Users!CO46*Params!$B$2</f>
        <v>1385.15625</v>
      </c>
      <c r="CP45" s="48">
        <f>Users!CP46*Params!$B$2</f>
        <v>1370.3125</v>
      </c>
      <c r="CQ45" s="48">
        <f>Users!CQ46*Params!$B$2</f>
        <v>1355.46875</v>
      </c>
      <c r="CR45" s="48">
        <f>Users!CR46*Params!$B$2</f>
        <v>1341.40625</v>
      </c>
      <c r="CS45" s="48">
        <f>Users!CS46*Params!$B$2</f>
        <v>1327.34375</v>
      </c>
      <c r="CT45" s="48">
        <f>Users!CT46*Params!$B$2</f>
        <v>1313.28125</v>
      </c>
      <c r="CU45" s="48">
        <f>Users!CU46*Params!$B$2</f>
        <v>1300</v>
      </c>
      <c r="CV45" s="48">
        <f>Users!CV46*Params!$B$2</f>
        <v>1286.71875</v>
      </c>
      <c r="CW45" s="48">
        <f>Users!CW46*Params!$B$2</f>
        <v>1274.21875</v>
      </c>
    </row>
    <row r="46">
      <c r="A46" s="4">
        <v>44.0</v>
      </c>
      <c r="B46" s="48">
        <f>Users!B47*Params!$B$2</f>
        <v>0</v>
      </c>
      <c r="C46" s="48">
        <f>Users!C47*Params!$B$2</f>
        <v>0</v>
      </c>
      <c r="D46" s="48">
        <f>Users!D47*Params!$B$2</f>
        <v>0</v>
      </c>
      <c r="E46" s="48">
        <f>Users!E47*Params!$B$2</f>
        <v>0</v>
      </c>
      <c r="F46" s="48">
        <f>Users!F47*Params!$B$2</f>
        <v>0</v>
      </c>
      <c r="G46" s="48">
        <f>Users!G47*Params!$B$2</f>
        <v>0</v>
      </c>
      <c r="H46" s="48">
        <f>Users!H47*Params!$B$2</f>
        <v>0</v>
      </c>
      <c r="I46" s="48">
        <f>Users!I47*Params!$B$2</f>
        <v>0</v>
      </c>
      <c r="J46" s="48">
        <f>Users!J47*Params!$B$2</f>
        <v>0</v>
      </c>
      <c r="K46" s="48">
        <f>Users!K47*Params!$B$2</f>
        <v>0</v>
      </c>
      <c r="L46" s="48">
        <f>Users!L47*Params!$B$2</f>
        <v>0</v>
      </c>
      <c r="M46" s="48">
        <f>Users!M47*Params!$B$2</f>
        <v>0</v>
      </c>
      <c r="N46" s="48">
        <f>Users!N47*Params!$B$2</f>
        <v>0</v>
      </c>
      <c r="O46" s="48">
        <f>Users!O47*Params!$B$2</f>
        <v>0</v>
      </c>
      <c r="P46" s="48">
        <f>Users!P47*Params!$B$2</f>
        <v>0</v>
      </c>
      <c r="Q46" s="48">
        <f>Users!Q47*Params!$B$2</f>
        <v>0</v>
      </c>
      <c r="R46" s="48">
        <f>Users!R47*Params!$B$2</f>
        <v>0</v>
      </c>
      <c r="S46" s="48">
        <f>Users!S47*Params!$B$2</f>
        <v>0</v>
      </c>
      <c r="T46" s="48">
        <f>Users!T47*Params!$B$2</f>
        <v>0</v>
      </c>
      <c r="U46" s="48">
        <f>Users!U47*Params!$B$2</f>
        <v>0</v>
      </c>
      <c r="V46" s="48">
        <f>Users!V47*Params!$B$2</f>
        <v>0</v>
      </c>
      <c r="W46" s="48">
        <f>Users!W47*Params!$B$2</f>
        <v>0</v>
      </c>
      <c r="X46" s="48">
        <f>Users!X47*Params!$B$2</f>
        <v>0</v>
      </c>
      <c r="Y46" s="48">
        <f>Users!Y47*Params!$B$2</f>
        <v>0</v>
      </c>
      <c r="Z46" s="48">
        <f>Users!Z47*Params!$B$2</f>
        <v>0</v>
      </c>
      <c r="AA46" s="48">
        <f>Users!AA47*Params!$B$2</f>
        <v>0</v>
      </c>
      <c r="AB46" s="48">
        <f>Users!AB47*Params!$B$2</f>
        <v>0</v>
      </c>
      <c r="AC46" s="48">
        <f>Users!AC47*Params!$B$2</f>
        <v>0</v>
      </c>
      <c r="AD46" s="48">
        <f>Users!AD47*Params!$B$2</f>
        <v>0</v>
      </c>
      <c r="AE46" s="48">
        <f>Users!AE47*Params!$B$2</f>
        <v>0</v>
      </c>
      <c r="AF46" s="48">
        <f>Users!AF47*Params!$B$2</f>
        <v>0</v>
      </c>
      <c r="AG46" s="48">
        <f>Users!AG47*Params!$B$2</f>
        <v>0</v>
      </c>
      <c r="AH46" s="48">
        <f>Users!AH47*Params!$B$2</f>
        <v>0</v>
      </c>
      <c r="AI46" s="48">
        <f>Users!AI47*Params!$B$2</f>
        <v>0</v>
      </c>
      <c r="AJ46" s="48">
        <f>Users!AJ47*Params!$B$2</f>
        <v>0</v>
      </c>
      <c r="AK46" s="48">
        <f>Users!AK47*Params!$B$2</f>
        <v>0</v>
      </c>
      <c r="AL46" s="48">
        <f>Users!AL47*Params!$B$2</f>
        <v>0</v>
      </c>
      <c r="AM46" s="48">
        <f>Users!AM47*Params!$B$2</f>
        <v>0</v>
      </c>
      <c r="AN46" s="48">
        <f>Users!AN47*Params!$B$2</f>
        <v>0</v>
      </c>
      <c r="AO46" s="48">
        <f>Users!AO47*Params!$B$2</f>
        <v>0</v>
      </c>
      <c r="AP46" s="48">
        <f>Users!AP47*Params!$B$2</f>
        <v>0</v>
      </c>
      <c r="AQ46" s="48">
        <f>Users!AQ47*Params!$B$2</f>
        <v>0</v>
      </c>
      <c r="AR46" s="48">
        <f>Users!AR47*Params!$B$2</f>
        <v>0</v>
      </c>
      <c r="AS46" s="48">
        <f>Users!AS47*Params!$B$2</f>
        <v>3008.59375</v>
      </c>
      <c r="AT46" s="48">
        <f>Users!AT47*Params!$B$2</f>
        <v>2927.34375</v>
      </c>
      <c r="AU46" s="48">
        <f>Users!AU47*Params!$B$2</f>
        <v>2790.625</v>
      </c>
      <c r="AV46" s="48">
        <f>Users!AV47*Params!$B$2</f>
        <v>2676.5625</v>
      </c>
      <c r="AW46" s="48">
        <f>Users!AW47*Params!$B$2</f>
        <v>2642.1875</v>
      </c>
      <c r="AX46" s="48">
        <f>Users!AX47*Params!$B$2</f>
        <v>2505.46875</v>
      </c>
      <c r="AY46" s="48">
        <f>Users!AY47*Params!$B$2</f>
        <v>2406.25</v>
      </c>
      <c r="AZ46" s="48">
        <f>Users!AZ47*Params!$B$2</f>
        <v>2372.65625</v>
      </c>
      <c r="BA46" s="48">
        <f>Users!BA47*Params!$B$2</f>
        <v>2306.25</v>
      </c>
      <c r="BB46" s="48">
        <f>Users!BB47*Params!$B$2</f>
        <v>2233.59375</v>
      </c>
      <c r="BC46" s="48">
        <f>Users!BC47*Params!$B$2</f>
        <v>2173.4375</v>
      </c>
      <c r="BD46" s="48">
        <f>Users!BD47*Params!$B$2</f>
        <v>2121.875</v>
      </c>
      <c r="BE46" s="48">
        <f>Users!BE47*Params!$B$2</f>
        <v>2066.40625</v>
      </c>
      <c r="BF46" s="48">
        <f>Users!BF47*Params!$B$2</f>
        <v>2013.28125</v>
      </c>
      <c r="BG46" s="48">
        <f>Users!BG47*Params!$B$2</f>
        <v>1964.0625</v>
      </c>
      <c r="BH46" s="48">
        <f>Users!BH47*Params!$B$2</f>
        <v>1917.1875</v>
      </c>
      <c r="BI46" s="48">
        <f>Users!BI47*Params!$B$2</f>
        <v>1871.09375</v>
      </c>
      <c r="BJ46" s="48">
        <f>Users!BJ47*Params!$B$2</f>
        <v>1827.34375</v>
      </c>
      <c r="BK46" s="48">
        <f>Users!BK47*Params!$B$2</f>
        <v>1785.9375</v>
      </c>
      <c r="BL46" s="48">
        <f>Users!BL47*Params!$B$2</f>
        <v>1746.09375</v>
      </c>
      <c r="BM46" s="48">
        <f>Users!BM47*Params!$B$2</f>
        <v>1707.8125</v>
      </c>
      <c r="BN46" s="48">
        <f>Users!BN47*Params!$B$2</f>
        <v>1671.09375</v>
      </c>
      <c r="BO46" s="48">
        <f>Users!BO47*Params!$B$2</f>
        <v>1635.9375</v>
      </c>
      <c r="BP46" s="48">
        <f>Users!BP47*Params!$B$2</f>
        <v>1602.34375</v>
      </c>
      <c r="BQ46" s="48">
        <f>Users!BQ47*Params!$B$2</f>
        <v>1570.3125</v>
      </c>
      <c r="BR46" s="48">
        <f>Users!BR47*Params!$B$2</f>
        <v>1539.0625</v>
      </c>
      <c r="BS46" s="48">
        <f>Users!BS47*Params!$B$2</f>
        <v>1509.375</v>
      </c>
      <c r="BT46" s="48">
        <f>Users!BT47*Params!$B$2</f>
        <v>1480.46875</v>
      </c>
      <c r="BU46" s="48">
        <f>Users!BU47*Params!$B$2</f>
        <v>1453.125</v>
      </c>
      <c r="BV46" s="48">
        <f>Users!BV47*Params!$B$2</f>
        <v>1426.5625</v>
      </c>
      <c r="BW46" s="48">
        <f>Users!BW47*Params!$B$2</f>
        <v>1400.78125</v>
      </c>
      <c r="BX46" s="48">
        <f>Users!BX47*Params!$B$2</f>
        <v>1375.78125</v>
      </c>
      <c r="BY46" s="48">
        <f>Users!BY47*Params!$B$2</f>
        <v>1352.34375</v>
      </c>
      <c r="BZ46" s="48">
        <f>Users!BZ47*Params!$B$2</f>
        <v>1329.6875</v>
      </c>
      <c r="CA46" s="48">
        <f>Users!CA47*Params!$B$2</f>
        <v>1307.8125</v>
      </c>
      <c r="CB46" s="48">
        <f>Users!CB47*Params!$B$2</f>
        <v>1286.71875</v>
      </c>
      <c r="CC46" s="48">
        <f>Users!CC47*Params!$B$2</f>
        <v>1266.40625</v>
      </c>
      <c r="CD46" s="48">
        <f>Users!CD47*Params!$B$2</f>
        <v>1246.875</v>
      </c>
      <c r="CE46" s="48">
        <f>Users!CE47*Params!$B$2</f>
        <v>1228.125</v>
      </c>
      <c r="CF46" s="48">
        <f>Users!CF47*Params!$B$2</f>
        <v>1209.375</v>
      </c>
      <c r="CG46" s="48">
        <f>Users!CG47*Params!$B$2</f>
        <v>1191.40625</v>
      </c>
      <c r="CH46" s="48">
        <f>Users!CH47*Params!$B$2</f>
        <v>1174.21875</v>
      </c>
      <c r="CI46" s="48">
        <f>Users!CI47*Params!$B$2</f>
        <v>1157.8125</v>
      </c>
      <c r="CJ46" s="48">
        <f>Users!CJ47*Params!$B$2</f>
        <v>1141.40625</v>
      </c>
      <c r="CK46" s="48">
        <f>Users!CK47*Params!$B$2</f>
        <v>1125.78125</v>
      </c>
      <c r="CL46" s="48">
        <f>Users!CL47*Params!$B$2</f>
        <v>1110.9375</v>
      </c>
      <c r="CM46" s="48">
        <f>Users!CM47*Params!$B$2</f>
        <v>1096.09375</v>
      </c>
      <c r="CN46" s="48">
        <f>Users!CN47*Params!$B$2</f>
        <v>1082.03125</v>
      </c>
      <c r="CO46" s="48">
        <f>Users!CO47*Params!$B$2</f>
        <v>1068.75</v>
      </c>
      <c r="CP46" s="48">
        <f>Users!CP47*Params!$B$2</f>
        <v>1055.46875</v>
      </c>
      <c r="CQ46" s="48">
        <f>Users!CQ47*Params!$B$2</f>
        <v>1042.96875</v>
      </c>
      <c r="CR46" s="48">
        <f>Users!CR47*Params!$B$2</f>
        <v>1030.46875</v>
      </c>
      <c r="CS46" s="48">
        <f>Users!CS47*Params!$B$2</f>
        <v>1018.75</v>
      </c>
      <c r="CT46" s="48">
        <f>Users!CT47*Params!$B$2</f>
        <v>1007.03125</v>
      </c>
      <c r="CU46" s="48">
        <f>Users!CU47*Params!$B$2</f>
        <v>996.09375</v>
      </c>
      <c r="CV46" s="48">
        <f>Users!CV47*Params!$B$2</f>
        <v>985.15625</v>
      </c>
      <c r="CW46" s="48">
        <f>Users!CW47*Params!$B$2</f>
        <v>974.21875</v>
      </c>
    </row>
    <row r="47">
      <c r="A47" s="4">
        <v>45.0</v>
      </c>
      <c r="B47" s="48">
        <f>Users!B48*Params!$B$2</f>
        <v>0</v>
      </c>
      <c r="C47" s="48">
        <f>Users!C48*Params!$B$2</f>
        <v>0</v>
      </c>
      <c r="D47" s="48">
        <f>Users!D48*Params!$B$2</f>
        <v>0</v>
      </c>
      <c r="E47" s="48">
        <f>Users!E48*Params!$B$2</f>
        <v>0</v>
      </c>
      <c r="F47" s="48">
        <f>Users!F48*Params!$B$2</f>
        <v>0</v>
      </c>
      <c r="G47" s="48">
        <f>Users!G48*Params!$B$2</f>
        <v>0</v>
      </c>
      <c r="H47" s="48">
        <f>Users!H48*Params!$B$2</f>
        <v>0</v>
      </c>
      <c r="I47" s="48">
        <f>Users!I48*Params!$B$2</f>
        <v>0</v>
      </c>
      <c r="J47" s="48">
        <f>Users!J48*Params!$B$2</f>
        <v>0</v>
      </c>
      <c r="K47" s="48">
        <f>Users!K48*Params!$B$2</f>
        <v>0</v>
      </c>
      <c r="L47" s="48">
        <f>Users!L48*Params!$B$2</f>
        <v>0</v>
      </c>
      <c r="M47" s="48">
        <f>Users!M48*Params!$B$2</f>
        <v>0</v>
      </c>
      <c r="N47" s="48">
        <f>Users!N48*Params!$B$2</f>
        <v>0</v>
      </c>
      <c r="O47" s="48">
        <f>Users!O48*Params!$B$2</f>
        <v>0</v>
      </c>
      <c r="P47" s="48">
        <f>Users!P48*Params!$B$2</f>
        <v>0</v>
      </c>
      <c r="Q47" s="48">
        <f>Users!Q48*Params!$B$2</f>
        <v>0</v>
      </c>
      <c r="R47" s="48">
        <f>Users!R48*Params!$B$2</f>
        <v>0</v>
      </c>
      <c r="S47" s="48">
        <f>Users!S48*Params!$B$2</f>
        <v>0</v>
      </c>
      <c r="T47" s="48">
        <f>Users!T48*Params!$B$2</f>
        <v>0</v>
      </c>
      <c r="U47" s="48">
        <f>Users!U48*Params!$B$2</f>
        <v>0</v>
      </c>
      <c r="V47" s="48">
        <f>Users!V48*Params!$B$2</f>
        <v>0</v>
      </c>
      <c r="W47" s="48">
        <f>Users!W48*Params!$B$2</f>
        <v>0</v>
      </c>
      <c r="X47" s="48">
        <f>Users!X48*Params!$B$2</f>
        <v>0</v>
      </c>
      <c r="Y47" s="48">
        <f>Users!Y48*Params!$B$2</f>
        <v>0</v>
      </c>
      <c r="Z47" s="48">
        <f>Users!Z48*Params!$B$2</f>
        <v>0</v>
      </c>
      <c r="AA47" s="48">
        <f>Users!AA48*Params!$B$2</f>
        <v>0</v>
      </c>
      <c r="AB47" s="48">
        <f>Users!AB48*Params!$B$2</f>
        <v>0</v>
      </c>
      <c r="AC47" s="48">
        <f>Users!AC48*Params!$B$2</f>
        <v>0</v>
      </c>
      <c r="AD47" s="48">
        <f>Users!AD48*Params!$B$2</f>
        <v>0</v>
      </c>
      <c r="AE47" s="48">
        <f>Users!AE48*Params!$B$2</f>
        <v>0</v>
      </c>
      <c r="AF47" s="48">
        <f>Users!AF48*Params!$B$2</f>
        <v>0</v>
      </c>
      <c r="AG47" s="48">
        <f>Users!AG48*Params!$B$2</f>
        <v>0</v>
      </c>
      <c r="AH47" s="48">
        <f>Users!AH48*Params!$B$2</f>
        <v>0</v>
      </c>
      <c r="AI47" s="48">
        <f>Users!AI48*Params!$B$2</f>
        <v>0</v>
      </c>
      <c r="AJ47" s="48">
        <f>Users!AJ48*Params!$B$2</f>
        <v>0</v>
      </c>
      <c r="AK47" s="48">
        <f>Users!AK48*Params!$B$2</f>
        <v>0</v>
      </c>
      <c r="AL47" s="48">
        <f>Users!AL48*Params!$B$2</f>
        <v>0</v>
      </c>
      <c r="AM47" s="48">
        <f>Users!AM48*Params!$B$2</f>
        <v>0</v>
      </c>
      <c r="AN47" s="48">
        <f>Users!AN48*Params!$B$2</f>
        <v>0</v>
      </c>
      <c r="AO47" s="48">
        <f>Users!AO48*Params!$B$2</f>
        <v>0</v>
      </c>
      <c r="AP47" s="48">
        <f>Users!AP48*Params!$B$2</f>
        <v>0</v>
      </c>
      <c r="AQ47" s="48">
        <f>Users!AQ48*Params!$B$2</f>
        <v>0</v>
      </c>
      <c r="AR47" s="48">
        <f>Users!AR48*Params!$B$2</f>
        <v>0</v>
      </c>
      <c r="AS47" s="48">
        <f>Users!AS48*Params!$B$2</f>
        <v>0</v>
      </c>
      <c r="AT47" s="48">
        <f>Users!AT48*Params!$B$2</f>
        <v>3066.40625</v>
      </c>
      <c r="AU47" s="48">
        <f>Users!AU48*Params!$B$2</f>
        <v>2988.28125</v>
      </c>
      <c r="AV47" s="48">
        <f>Users!AV48*Params!$B$2</f>
        <v>2842.96875</v>
      </c>
      <c r="AW47" s="48">
        <f>Users!AW48*Params!$B$2</f>
        <v>2759.375</v>
      </c>
      <c r="AX47" s="48">
        <f>Users!AX48*Params!$B$2</f>
        <v>2700</v>
      </c>
      <c r="AY47" s="48">
        <f>Users!AY48*Params!$B$2</f>
        <v>2671.875</v>
      </c>
      <c r="AZ47" s="48">
        <f>Users!AZ48*Params!$B$2</f>
        <v>2553.125</v>
      </c>
      <c r="BA47" s="48">
        <f>Users!BA48*Params!$B$2</f>
        <v>2434.375</v>
      </c>
      <c r="BB47" s="48">
        <f>Users!BB48*Params!$B$2</f>
        <v>2363.28125</v>
      </c>
      <c r="BC47" s="48">
        <f>Users!BC48*Params!$B$2</f>
        <v>2289.84375</v>
      </c>
      <c r="BD47" s="48">
        <f>Users!BD48*Params!$B$2</f>
        <v>2207.03125</v>
      </c>
      <c r="BE47" s="48">
        <f>Users!BE48*Params!$B$2</f>
        <v>2132.03125</v>
      </c>
      <c r="BF47" s="48">
        <f>Users!BF48*Params!$B$2</f>
        <v>2065.625</v>
      </c>
      <c r="BG47" s="48">
        <f>Users!BG48*Params!$B$2</f>
        <v>2000.78125</v>
      </c>
      <c r="BH47" s="48">
        <f>Users!BH48*Params!$B$2</f>
        <v>1937.5</v>
      </c>
      <c r="BI47" s="48">
        <f>Users!BI48*Params!$B$2</f>
        <v>1878.90625</v>
      </c>
      <c r="BJ47" s="48">
        <f>Users!BJ48*Params!$B$2</f>
        <v>1823.4375</v>
      </c>
      <c r="BK47" s="48">
        <f>Users!BK48*Params!$B$2</f>
        <v>1770.3125</v>
      </c>
      <c r="BL47" s="48">
        <f>Users!BL48*Params!$B$2</f>
        <v>1719.53125</v>
      </c>
      <c r="BM47" s="48">
        <f>Users!BM48*Params!$B$2</f>
        <v>1671.09375</v>
      </c>
      <c r="BN47" s="48">
        <f>Users!BN48*Params!$B$2</f>
        <v>1625</v>
      </c>
      <c r="BO47" s="48">
        <f>Users!BO48*Params!$B$2</f>
        <v>1581.25</v>
      </c>
      <c r="BP47" s="48">
        <f>Users!BP48*Params!$B$2</f>
        <v>1539.84375</v>
      </c>
      <c r="BQ47" s="48">
        <f>Users!BQ48*Params!$B$2</f>
        <v>1500</v>
      </c>
      <c r="BR47" s="48">
        <f>Users!BR48*Params!$B$2</f>
        <v>1461.71875</v>
      </c>
      <c r="BS47" s="48">
        <f>Users!BS48*Params!$B$2</f>
        <v>1425</v>
      </c>
      <c r="BT47" s="48">
        <f>Users!BT48*Params!$B$2</f>
        <v>1390.625</v>
      </c>
      <c r="BU47" s="48">
        <f>Users!BU48*Params!$B$2</f>
        <v>1357.03125</v>
      </c>
      <c r="BV47" s="48">
        <f>Users!BV48*Params!$B$2</f>
        <v>1325</v>
      </c>
      <c r="BW47" s="48">
        <f>Users!BW48*Params!$B$2</f>
        <v>1294.53125</v>
      </c>
      <c r="BX47" s="48">
        <f>Users!BX48*Params!$B$2</f>
        <v>1265.625</v>
      </c>
      <c r="BY47" s="48">
        <f>Users!BY48*Params!$B$2</f>
        <v>1237.5</v>
      </c>
      <c r="BZ47" s="48">
        <f>Users!BZ48*Params!$B$2</f>
        <v>1210.9375</v>
      </c>
      <c r="CA47" s="48">
        <f>Users!CA48*Params!$B$2</f>
        <v>1185.15625</v>
      </c>
      <c r="CB47" s="48">
        <f>Users!CB48*Params!$B$2</f>
        <v>1160.15625</v>
      </c>
      <c r="CC47" s="48">
        <f>Users!CC48*Params!$B$2</f>
        <v>1136.71875</v>
      </c>
      <c r="CD47" s="48">
        <f>Users!CD48*Params!$B$2</f>
        <v>1114.0625</v>
      </c>
      <c r="CE47" s="48">
        <f>Users!CE48*Params!$B$2</f>
        <v>1092.1875</v>
      </c>
      <c r="CF47" s="48">
        <f>Users!CF48*Params!$B$2</f>
        <v>1071.09375</v>
      </c>
      <c r="CG47" s="48">
        <f>Users!CG48*Params!$B$2</f>
        <v>1050.78125</v>
      </c>
      <c r="CH47" s="48">
        <f>Users!CH48*Params!$B$2</f>
        <v>1031.25</v>
      </c>
      <c r="CI47" s="48">
        <f>Users!CI48*Params!$B$2</f>
        <v>1012.5</v>
      </c>
      <c r="CJ47" s="48">
        <f>Users!CJ48*Params!$B$2</f>
        <v>994.53125</v>
      </c>
      <c r="CK47" s="48">
        <f>Users!CK48*Params!$B$2</f>
        <v>977.34375</v>
      </c>
      <c r="CL47" s="48">
        <f>Users!CL48*Params!$B$2</f>
        <v>960.9375</v>
      </c>
      <c r="CM47" s="48">
        <f>Users!CM48*Params!$B$2</f>
        <v>944.53125</v>
      </c>
      <c r="CN47" s="48">
        <f>Users!CN48*Params!$B$2</f>
        <v>928.90625</v>
      </c>
      <c r="CO47" s="48">
        <f>Users!CO48*Params!$B$2</f>
        <v>914.0625</v>
      </c>
      <c r="CP47" s="48">
        <f>Users!CP48*Params!$B$2</f>
        <v>900</v>
      </c>
      <c r="CQ47" s="48">
        <f>Users!CQ48*Params!$B$2</f>
        <v>885.9375</v>
      </c>
      <c r="CR47" s="48">
        <f>Users!CR48*Params!$B$2</f>
        <v>872.65625</v>
      </c>
      <c r="CS47" s="48">
        <f>Users!CS48*Params!$B$2</f>
        <v>859.375</v>
      </c>
      <c r="CT47" s="48">
        <f>Users!CT48*Params!$B$2</f>
        <v>846.875</v>
      </c>
      <c r="CU47" s="48">
        <f>Users!CU48*Params!$B$2</f>
        <v>834.375</v>
      </c>
      <c r="CV47" s="48">
        <f>Users!CV48*Params!$B$2</f>
        <v>822.65625</v>
      </c>
      <c r="CW47" s="48">
        <f>Users!CW48*Params!$B$2</f>
        <v>810.9375</v>
      </c>
    </row>
    <row r="48">
      <c r="A48" s="4">
        <v>46.0</v>
      </c>
      <c r="B48" s="48">
        <f>Users!B49*Params!$B$2</f>
        <v>0</v>
      </c>
      <c r="C48" s="48">
        <f>Users!C49*Params!$B$2</f>
        <v>0</v>
      </c>
      <c r="D48" s="48">
        <f>Users!D49*Params!$B$2</f>
        <v>0</v>
      </c>
      <c r="E48" s="48">
        <f>Users!E49*Params!$B$2</f>
        <v>0</v>
      </c>
      <c r="F48" s="48">
        <f>Users!F49*Params!$B$2</f>
        <v>0</v>
      </c>
      <c r="G48" s="48">
        <f>Users!G49*Params!$B$2</f>
        <v>0</v>
      </c>
      <c r="H48" s="48">
        <f>Users!H49*Params!$B$2</f>
        <v>0</v>
      </c>
      <c r="I48" s="48">
        <f>Users!I49*Params!$B$2</f>
        <v>0</v>
      </c>
      <c r="J48" s="48">
        <f>Users!J49*Params!$B$2</f>
        <v>0</v>
      </c>
      <c r="K48" s="48">
        <f>Users!K49*Params!$B$2</f>
        <v>0</v>
      </c>
      <c r="L48" s="48">
        <f>Users!L49*Params!$B$2</f>
        <v>0</v>
      </c>
      <c r="M48" s="48">
        <f>Users!M49*Params!$B$2</f>
        <v>0</v>
      </c>
      <c r="N48" s="48">
        <f>Users!N49*Params!$B$2</f>
        <v>0</v>
      </c>
      <c r="O48" s="48">
        <f>Users!O49*Params!$B$2</f>
        <v>0</v>
      </c>
      <c r="P48" s="48">
        <f>Users!P49*Params!$B$2</f>
        <v>0</v>
      </c>
      <c r="Q48" s="48">
        <f>Users!Q49*Params!$B$2</f>
        <v>0</v>
      </c>
      <c r="R48" s="48">
        <f>Users!R49*Params!$B$2</f>
        <v>0</v>
      </c>
      <c r="S48" s="48">
        <f>Users!S49*Params!$B$2</f>
        <v>0</v>
      </c>
      <c r="T48" s="48">
        <f>Users!T49*Params!$B$2</f>
        <v>0</v>
      </c>
      <c r="U48" s="48">
        <f>Users!U49*Params!$B$2</f>
        <v>0</v>
      </c>
      <c r="V48" s="48">
        <f>Users!V49*Params!$B$2</f>
        <v>0</v>
      </c>
      <c r="W48" s="48">
        <f>Users!W49*Params!$B$2</f>
        <v>0</v>
      </c>
      <c r="X48" s="48">
        <f>Users!X49*Params!$B$2</f>
        <v>0</v>
      </c>
      <c r="Y48" s="48">
        <f>Users!Y49*Params!$B$2</f>
        <v>0</v>
      </c>
      <c r="Z48" s="48">
        <f>Users!Z49*Params!$B$2</f>
        <v>0</v>
      </c>
      <c r="AA48" s="48">
        <f>Users!AA49*Params!$B$2</f>
        <v>0</v>
      </c>
      <c r="AB48" s="48">
        <f>Users!AB49*Params!$B$2</f>
        <v>0</v>
      </c>
      <c r="AC48" s="48">
        <f>Users!AC49*Params!$B$2</f>
        <v>0</v>
      </c>
      <c r="AD48" s="48">
        <f>Users!AD49*Params!$B$2</f>
        <v>0</v>
      </c>
      <c r="AE48" s="48">
        <f>Users!AE49*Params!$B$2</f>
        <v>0</v>
      </c>
      <c r="AF48" s="48">
        <f>Users!AF49*Params!$B$2</f>
        <v>0</v>
      </c>
      <c r="AG48" s="48">
        <f>Users!AG49*Params!$B$2</f>
        <v>0</v>
      </c>
      <c r="AH48" s="48">
        <f>Users!AH49*Params!$B$2</f>
        <v>0</v>
      </c>
      <c r="AI48" s="48">
        <f>Users!AI49*Params!$B$2</f>
        <v>0</v>
      </c>
      <c r="AJ48" s="48">
        <f>Users!AJ49*Params!$B$2</f>
        <v>0</v>
      </c>
      <c r="AK48" s="48">
        <f>Users!AK49*Params!$B$2</f>
        <v>0</v>
      </c>
      <c r="AL48" s="48">
        <f>Users!AL49*Params!$B$2</f>
        <v>0</v>
      </c>
      <c r="AM48" s="48">
        <f>Users!AM49*Params!$B$2</f>
        <v>0</v>
      </c>
      <c r="AN48" s="48">
        <f>Users!AN49*Params!$B$2</f>
        <v>0</v>
      </c>
      <c r="AO48" s="48">
        <f>Users!AO49*Params!$B$2</f>
        <v>0</v>
      </c>
      <c r="AP48" s="48">
        <f>Users!AP49*Params!$B$2</f>
        <v>0</v>
      </c>
      <c r="AQ48" s="48">
        <f>Users!AQ49*Params!$B$2</f>
        <v>0</v>
      </c>
      <c r="AR48" s="48">
        <f>Users!AR49*Params!$B$2</f>
        <v>0</v>
      </c>
      <c r="AS48" s="48">
        <f>Users!AS49*Params!$B$2</f>
        <v>0</v>
      </c>
      <c r="AT48" s="48">
        <f>Users!AT49*Params!$B$2</f>
        <v>0</v>
      </c>
      <c r="AU48" s="48">
        <f>Users!AU49*Params!$B$2</f>
        <v>3093.75</v>
      </c>
      <c r="AV48" s="48">
        <f>Users!AV49*Params!$B$2</f>
        <v>2974.21875</v>
      </c>
      <c r="AW48" s="48">
        <f>Users!AW49*Params!$B$2</f>
        <v>2861.71875</v>
      </c>
      <c r="AX48" s="48">
        <f>Users!AX49*Params!$B$2</f>
        <v>2670.3125</v>
      </c>
      <c r="AY48" s="48">
        <f>Users!AY49*Params!$B$2</f>
        <v>2615.625</v>
      </c>
      <c r="AZ48" s="48">
        <f>Users!AZ49*Params!$B$2</f>
        <v>2539.0625</v>
      </c>
      <c r="BA48" s="48">
        <f>Users!BA49*Params!$B$2</f>
        <v>2483.59375</v>
      </c>
      <c r="BB48" s="48">
        <f>Users!BB49*Params!$B$2</f>
        <v>2483.59375</v>
      </c>
      <c r="BC48" s="48">
        <f>Users!BC49*Params!$B$2</f>
        <v>2441.40625</v>
      </c>
      <c r="BD48" s="48">
        <f>Users!BD49*Params!$B$2</f>
        <v>2401.5625</v>
      </c>
      <c r="BE48" s="48">
        <f>Users!BE49*Params!$B$2</f>
        <v>2370.3125</v>
      </c>
      <c r="BF48" s="48">
        <f>Users!BF49*Params!$B$2</f>
        <v>2343.75</v>
      </c>
      <c r="BG48" s="48">
        <f>Users!BG49*Params!$B$2</f>
        <v>2311.71875</v>
      </c>
      <c r="BH48" s="48">
        <f>Users!BH49*Params!$B$2</f>
        <v>2282.03125</v>
      </c>
      <c r="BI48" s="48">
        <f>Users!BI49*Params!$B$2</f>
        <v>2254.6875</v>
      </c>
      <c r="BJ48" s="48">
        <f>Users!BJ49*Params!$B$2</f>
        <v>2228.125</v>
      </c>
      <c r="BK48" s="48">
        <f>Users!BK49*Params!$B$2</f>
        <v>2201.5625</v>
      </c>
      <c r="BL48" s="48">
        <f>Users!BL49*Params!$B$2</f>
        <v>2175.78125</v>
      </c>
      <c r="BM48" s="48">
        <f>Users!BM49*Params!$B$2</f>
        <v>2151.5625</v>
      </c>
      <c r="BN48" s="48">
        <f>Users!BN49*Params!$B$2</f>
        <v>2127.34375</v>
      </c>
      <c r="BO48" s="48">
        <f>Users!BO49*Params!$B$2</f>
        <v>2103.90625</v>
      </c>
      <c r="BP48" s="48">
        <f>Users!BP49*Params!$B$2</f>
        <v>2081.25</v>
      </c>
      <c r="BQ48" s="48">
        <f>Users!BQ49*Params!$B$2</f>
        <v>2059.375</v>
      </c>
      <c r="BR48" s="48">
        <f>Users!BR49*Params!$B$2</f>
        <v>2038.28125</v>
      </c>
      <c r="BS48" s="48">
        <f>Users!BS49*Params!$B$2</f>
        <v>2017.96875</v>
      </c>
      <c r="BT48" s="48">
        <f>Users!BT49*Params!$B$2</f>
        <v>1998.4375</v>
      </c>
      <c r="BU48" s="48">
        <f>Users!BU49*Params!$B$2</f>
        <v>1978.90625</v>
      </c>
      <c r="BV48" s="48">
        <f>Users!BV49*Params!$B$2</f>
        <v>1960.15625</v>
      </c>
      <c r="BW48" s="48">
        <f>Users!BW49*Params!$B$2</f>
        <v>1942.1875</v>
      </c>
      <c r="BX48" s="48">
        <f>Users!BX49*Params!$B$2</f>
        <v>1924.21875</v>
      </c>
      <c r="BY48" s="48">
        <f>Users!BY49*Params!$B$2</f>
        <v>1907.03125</v>
      </c>
      <c r="BZ48" s="48">
        <f>Users!BZ49*Params!$B$2</f>
        <v>1890.625</v>
      </c>
      <c r="CA48" s="48">
        <f>Users!CA49*Params!$B$2</f>
        <v>1874.21875</v>
      </c>
      <c r="CB48" s="48">
        <f>Users!CB49*Params!$B$2</f>
        <v>1858.59375</v>
      </c>
      <c r="CC48" s="48">
        <f>Users!CC49*Params!$B$2</f>
        <v>1842.96875</v>
      </c>
      <c r="CD48" s="48">
        <f>Users!CD49*Params!$B$2</f>
        <v>1828.125</v>
      </c>
      <c r="CE48" s="48">
        <f>Users!CE49*Params!$B$2</f>
        <v>1813.28125</v>
      </c>
      <c r="CF48" s="48">
        <f>Users!CF49*Params!$B$2</f>
        <v>1799.21875</v>
      </c>
      <c r="CG48" s="48">
        <f>Users!CG49*Params!$B$2</f>
        <v>1785.15625</v>
      </c>
      <c r="CH48" s="48">
        <f>Users!CH49*Params!$B$2</f>
        <v>1771.875</v>
      </c>
      <c r="CI48" s="48">
        <f>Users!CI49*Params!$B$2</f>
        <v>1758.59375</v>
      </c>
      <c r="CJ48" s="48">
        <f>Users!CJ49*Params!$B$2</f>
        <v>1746.09375</v>
      </c>
      <c r="CK48" s="48">
        <f>Users!CK49*Params!$B$2</f>
        <v>1733.59375</v>
      </c>
      <c r="CL48" s="48">
        <f>Users!CL49*Params!$B$2</f>
        <v>1721.875</v>
      </c>
      <c r="CM48" s="48">
        <f>Users!CM49*Params!$B$2</f>
        <v>1710.15625</v>
      </c>
      <c r="CN48" s="48">
        <f>Users!CN49*Params!$B$2</f>
        <v>1698.4375</v>
      </c>
      <c r="CO48" s="48">
        <f>Users!CO49*Params!$B$2</f>
        <v>1687.5</v>
      </c>
      <c r="CP48" s="48">
        <f>Users!CP49*Params!$B$2</f>
        <v>1676.5625</v>
      </c>
      <c r="CQ48" s="48">
        <f>Users!CQ49*Params!$B$2</f>
        <v>1666.40625</v>
      </c>
      <c r="CR48" s="48">
        <f>Users!CR49*Params!$B$2</f>
        <v>1656.25</v>
      </c>
      <c r="CS48" s="48">
        <f>Users!CS49*Params!$B$2</f>
        <v>1646.09375</v>
      </c>
      <c r="CT48" s="48">
        <f>Users!CT49*Params!$B$2</f>
        <v>1636.71875</v>
      </c>
      <c r="CU48" s="48">
        <f>Users!CU49*Params!$B$2</f>
        <v>1627.34375</v>
      </c>
      <c r="CV48" s="48">
        <f>Users!CV49*Params!$B$2</f>
        <v>1617.96875</v>
      </c>
      <c r="CW48" s="48">
        <f>Users!CW49*Params!$B$2</f>
        <v>1608.59375</v>
      </c>
    </row>
    <row r="49">
      <c r="A49" s="4">
        <v>47.0</v>
      </c>
      <c r="B49" s="48">
        <f>Users!B50*Params!$B$2</f>
        <v>0</v>
      </c>
      <c r="C49" s="48">
        <f>Users!C50*Params!$B$2</f>
        <v>0</v>
      </c>
      <c r="D49" s="48">
        <f>Users!D50*Params!$B$2</f>
        <v>0</v>
      </c>
      <c r="E49" s="48">
        <f>Users!E50*Params!$B$2</f>
        <v>0</v>
      </c>
      <c r="F49" s="48">
        <f>Users!F50*Params!$B$2</f>
        <v>0</v>
      </c>
      <c r="G49" s="48">
        <f>Users!G50*Params!$B$2</f>
        <v>0</v>
      </c>
      <c r="H49" s="48">
        <f>Users!H50*Params!$B$2</f>
        <v>0</v>
      </c>
      <c r="I49" s="48">
        <f>Users!I50*Params!$B$2</f>
        <v>0</v>
      </c>
      <c r="J49" s="48">
        <f>Users!J50*Params!$B$2</f>
        <v>0</v>
      </c>
      <c r="K49" s="48">
        <f>Users!K50*Params!$B$2</f>
        <v>0</v>
      </c>
      <c r="L49" s="48">
        <f>Users!L50*Params!$B$2</f>
        <v>0</v>
      </c>
      <c r="M49" s="48">
        <f>Users!M50*Params!$B$2</f>
        <v>0</v>
      </c>
      <c r="N49" s="48">
        <f>Users!N50*Params!$B$2</f>
        <v>0</v>
      </c>
      <c r="O49" s="48">
        <f>Users!O50*Params!$B$2</f>
        <v>0</v>
      </c>
      <c r="P49" s="48">
        <f>Users!P50*Params!$B$2</f>
        <v>0</v>
      </c>
      <c r="Q49" s="48">
        <f>Users!Q50*Params!$B$2</f>
        <v>0</v>
      </c>
      <c r="R49" s="48">
        <f>Users!R50*Params!$B$2</f>
        <v>0</v>
      </c>
      <c r="S49" s="48">
        <f>Users!S50*Params!$B$2</f>
        <v>0</v>
      </c>
      <c r="T49" s="48">
        <f>Users!T50*Params!$B$2</f>
        <v>0</v>
      </c>
      <c r="U49" s="48">
        <f>Users!U50*Params!$B$2</f>
        <v>0</v>
      </c>
      <c r="V49" s="48">
        <f>Users!V50*Params!$B$2</f>
        <v>0</v>
      </c>
      <c r="W49" s="48">
        <f>Users!W50*Params!$B$2</f>
        <v>0</v>
      </c>
      <c r="X49" s="48">
        <f>Users!X50*Params!$B$2</f>
        <v>0</v>
      </c>
      <c r="Y49" s="48">
        <f>Users!Y50*Params!$B$2</f>
        <v>0</v>
      </c>
      <c r="Z49" s="48">
        <f>Users!Z50*Params!$B$2</f>
        <v>0</v>
      </c>
      <c r="AA49" s="48">
        <f>Users!AA50*Params!$B$2</f>
        <v>0</v>
      </c>
      <c r="AB49" s="48">
        <f>Users!AB50*Params!$B$2</f>
        <v>0</v>
      </c>
      <c r="AC49" s="48">
        <f>Users!AC50*Params!$B$2</f>
        <v>0</v>
      </c>
      <c r="AD49" s="48">
        <f>Users!AD50*Params!$B$2</f>
        <v>0</v>
      </c>
      <c r="AE49" s="48">
        <f>Users!AE50*Params!$B$2</f>
        <v>0</v>
      </c>
      <c r="AF49" s="48">
        <f>Users!AF50*Params!$B$2</f>
        <v>0</v>
      </c>
      <c r="AG49" s="48">
        <f>Users!AG50*Params!$B$2</f>
        <v>0</v>
      </c>
      <c r="AH49" s="48">
        <f>Users!AH50*Params!$B$2</f>
        <v>0</v>
      </c>
      <c r="AI49" s="48">
        <f>Users!AI50*Params!$B$2</f>
        <v>0</v>
      </c>
      <c r="AJ49" s="48">
        <f>Users!AJ50*Params!$B$2</f>
        <v>0</v>
      </c>
      <c r="AK49" s="48">
        <f>Users!AK50*Params!$B$2</f>
        <v>0</v>
      </c>
      <c r="AL49" s="48">
        <f>Users!AL50*Params!$B$2</f>
        <v>0</v>
      </c>
      <c r="AM49" s="48">
        <f>Users!AM50*Params!$B$2</f>
        <v>0</v>
      </c>
      <c r="AN49" s="48">
        <f>Users!AN50*Params!$B$2</f>
        <v>0</v>
      </c>
      <c r="AO49" s="48">
        <f>Users!AO50*Params!$B$2</f>
        <v>0</v>
      </c>
      <c r="AP49" s="48">
        <f>Users!AP50*Params!$B$2</f>
        <v>0</v>
      </c>
      <c r="AQ49" s="48">
        <f>Users!AQ50*Params!$B$2</f>
        <v>0</v>
      </c>
      <c r="AR49" s="48">
        <f>Users!AR50*Params!$B$2</f>
        <v>0</v>
      </c>
      <c r="AS49" s="48">
        <f>Users!AS50*Params!$B$2</f>
        <v>0</v>
      </c>
      <c r="AT49" s="48">
        <f>Users!AT50*Params!$B$2</f>
        <v>0</v>
      </c>
      <c r="AU49" s="48">
        <f>Users!AU50*Params!$B$2</f>
        <v>0</v>
      </c>
      <c r="AV49" s="48">
        <f>Users!AV50*Params!$B$2</f>
        <v>3071.09375</v>
      </c>
      <c r="AW49" s="48">
        <f>Users!AW50*Params!$B$2</f>
        <v>3000.78125</v>
      </c>
      <c r="AX49" s="48">
        <f>Users!AX50*Params!$B$2</f>
        <v>2812.5</v>
      </c>
      <c r="AY49" s="48">
        <f>Users!AY50*Params!$B$2</f>
        <v>2717.96875</v>
      </c>
      <c r="AZ49" s="48">
        <f>Users!AZ50*Params!$B$2</f>
        <v>2689.84375</v>
      </c>
      <c r="BA49" s="48">
        <f>Users!BA50*Params!$B$2</f>
        <v>2654.6875</v>
      </c>
      <c r="BB49" s="48">
        <f>Users!BB50*Params!$B$2</f>
        <v>2614.84375</v>
      </c>
      <c r="BC49" s="48">
        <f>Users!BC50*Params!$B$2</f>
        <v>2578.90625</v>
      </c>
      <c r="BD49" s="48">
        <f>Users!BD50*Params!$B$2</f>
        <v>2546.875</v>
      </c>
      <c r="BE49" s="48">
        <f>Users!BE50*Params!$B$2</f>
        <v>2514.0625</v>
      </c>
      <c r="BF49" s="48">
        <f>Users!BF50*Params!$B$2</f>
        <v>2481.25</v>
      </c>
      <c r="BG49" s="48">
        <f>Users!BG50*Params!$B$2</f>
        <v>2450.78125</v>
      </c>
      <c r="BH49" s="48">
        <f>Users!BH50*Params!$B$2</f>
        <v>2421.09375</v>
      </c>
      <c r="BI49" s="48">
        <f>Users!BI50*Params!$B$2</f>
        <v>2392.1875</v>
      </c>
      <c r="BJ49" s="48">
        <f>Users!BJ50*Params!$B$2</f>
        <v>2364.0625</v>
      </c>
      <c r="BK49" s="48">
        <f>Users!BK50*Params!$B$2</f>
        <v>2336.71875</v>
      </c>
      <c r="BL49" s="48">
        <f>Users!BL50*Params!$B$2</f>
        <v>2310.15625</v>
      </c>
      <c r="BM49" s="48">
        <f>Users!BM50*Params!$B$2</f>
        <v>2284.375</v>
      </c>
      <c r="BN49" s="48">
        <f>Users!BN50*Params!$B$2</f>
        <v>2259.375</v>
      </c>
      <c r="BO49" s="48">
        <f>Users!BO50*Params!$B$2</f>
        <v>2235.15625</v>
      </c>
      <c r="BP49" s="48">
        <f>Users!BP50*Params!$B$2</f>
        <v>2211.71875</v>
      </c>
      <c r="BQ49" s="48">
        <f>Users!BQ50*Params!$B$2</f>
        <v>2189.0625</v>
      </c>
      <c r="BR49" s="48">
        <f>Users!BR50*Params!$B$2</f>
        <v>2167.1875</v>
      </c>
      <c r="BS49" s="48">
        <f>Users!BS50*Params!$B$2</f>
        <v>2146.09375</v>
      </c>
      <c r="BT49" s="48">
        <f>Users!BT50*Params!$B$2</f>
        <v>2125.78125</v>
      </c>
      <c r="BU49" s="48">
        <f>Users!BU50*Params!$B$2</f>
        <v>2105.46875</v>
      </c>
      <c r="BV49" s="48">
        <f>Users!BV50*Params!$B$2</f>
        <v>2085.9375</v>
      </c>
      <c r="BW49" s="48">
        <f>Users!BW50*Params!$B$2</f>
        <v>2067.1875</v>
      </c>
      <c r="BX49" s="48">
        <f>Users!BX50*Params!$B$2</f>
        <v>2049.21875</v>
      </c>
      <c r="BY49" s="48">
        <f>Users!BY50*Params!$B$2</f>
        <v>2031.25</v>
      </c>
      <c r="BZ49" s="48">
        <f>Users!BZ50*Params!$B$2</f>
        <v>2014.0625</v>
      </c>
      <c r="CA49" s="48">
        <f>Users!CA50*Params!$B$2</f>
        <v>1996.875</v>
      </c>
      <c r="CB49" s="48">
        <f>Users!CB50*Params!$B$2</f>
        <v>1980.46875</v>
      </c>
      <c r="CC49" s="48">
        <f>Users!CC50*Params!$B$2</f>
        <v>1964.84375</v>
      </c>
      <c r="CD49" s="48">
        <f>Users!CD50*Params!$B$2</f>
        <v>1949.21875</v>
      </c>
      <c r="CE49" s="48">
        <f>Users!CE50*Params!$B$2</f>
        <v>1934.375</v>
      </c>
      <c r="CF49" s="48">
        <f>Users!CF50*Params!$B$2</f>
        <v>1919.53125</v>
      </c>
      <c r="CG49" s="48">
        <f>Users!CG50*Params!$B$2</f>
        <v>1905.46875</v>
      </c>
      <c r="CH49" s="48">
        <f>Users!CH50*Params!$B$2</f>
        <v>1891.40625</v>
      </c>
      <c r="CI49" s="48">
        <f>Users!CI50*Params!$B$2</f>
        <v>1878.125</v>
      </c>
      <c r="CJ49" s="48">
        <f>Users!CJ50*Params!$B$2</f>
        <v>1864.84375</v>
      </c>
      <c r="CK49" s="48">
        <f>Users!CK50*Params!$B$2</f>
        <v>1852.34375</v>
      </c>
      <c r="CL49" s="48">
        <f>Users!CL50*Params!$B$2</f>
        <v>1839.84375</v>
      </c>
      <c r="CM49" s="48">
        <f>Users!CM50*Params!$B$2</f>
        <v>1827.34375</v>
      </c>
      <c r="CN49" s="48">
        <f>Users!CN50*Params!$B$2</f>
        <v>1815.625</v>
      </c>
      <c r="CO49" s="48">
        <f>Users!CO50*Params!$B$2</f>
        <v>1803.90625</v>
      </c>
      <c r="CP49" s="48">
        <f>Users!CP50*Params!$B$2</f>
        <v>1792.96875</v>
      </c>
      <c r="CQ49" s="48">
        <f>Users!CQ50*Params!$B$2</f>
        <v>1782.03125</v>
      </c>
      <c r="CR49" s="48">
        <f>Users!CR50*Params!$B$2</f>
        <v>1771.09375</v>
      </c>
      <c r="CS49" s="48">
        <f>Users!CS50*Params!$B$2</f>
        <v>1760.9375</v>
      </c>
      <c r="CT49" s="48">
        <f>Users!CT50*Params!$B$2</f>
        <v>1750.78125</v>
      </c>
      <c r="CU49" s="48">
        <f>Users!CU50*Params!$B$2</f>
        <v>1740.625</v>
      </c>
      <c r="CV49" s="48">
        <f>Users!CV50*Params!$B$2</f>
        <v>1731.25</v>
      </c>
      <c r="CW49" s="48">
        <f>Users!CW50*Params!$B$2</f>
        <v>1721.875</v>
      </c>
    </row>
    <row r="50">
      <c r="A50" s="4">
        <v>48.0</v>
      </c>
      <c r="B50" s="48">
        <f>Users!B51*Params!$B$2</f>
        <v>0</v>
      </c>
      <c r="C50" s="48">
        <f>Users!C51*Params!$B$2</f>
        <v>0</v>
      </c>
      <c r="D50" s="48">
        <f>Users!D51*Params!$B$2</f>
        <v>0</v>
      </c>
      <c r="E50" s="48">
        <f>Users!E51*Params!$B$2</f>
        <v>0</v>
      </c>
      <c r="F50" s="48">
        <f>Users!F51*Params!$B$2</f>
        <v>0</v>
      </c>
      <c r="G50" s="48">
        <f>Users!G51*Params!$B$2</f>
        <v>0</v>
      </c>
      <c r="H50" s="48">
        <f>Users!H51*Params!$B$2</f>
        <v>0</v>
      </c>
      <c r="I50" s="48">
        <f>Users!I51*Params!$B$2</f>
        <v>0</v>
      </c>
      <c r="J50" s="48">
        <f>Users!J51*Params!$B$2</f>
        <v>0</v>
      </c>
      <c r="K50" s="48">
        <f>Users!K51*Params!$B$2</f>
        <v>0</v>
      </c>
      <c r="L50" s="48">
        <f>Users!L51*Params!$B$2</f>
        <v>0</v>
      </c>
      <c r="M50" s="48">
        <f>Users!M51*Params!$B$2</f>
        <v>0</v>
      </c>
      <c r="N50" s="48">
        <f>Users!N51*Params!$B$2</f>
        <v>0</v>
      </c>
      <c r="O50" s="48">
        <f>Users!O51*Params!$B$2</f>
        <v>0</v>
      </c>
      <c r="P50" s="48">
        <f>Users!P51*Params!$B$2</f>
        <v>0</v>
      </c>
      <c r="Q50" s="48">
        <f>Users!Q51*Params!$B$2</f>
        <v>0</v>
      </c>
      <c r="R50" s="48">
        <f>Users!R51*Params!$B$2</f>
        <v>0</v>
      </c>
      <c r="S50" s="48">
        <f>Users!S51*Params!$B$2</f>
        <v>0</v>
      </c>
      <c r="T50" s="48">
        <f>Users!T51*Params!$B$2</f>
        <v>0</v>
      </c>
      <c r="U50" s="48">
        <f>Users!U51*Params!$B$2</f>
        <v>0</v>
      </c>
      <c r="V50" s="48">
        <f>Users!V51*Params!$B$2</f>
        <v>0</v>
      </c>
      <c r="W50" s="48">
        <f>Users!W51*Params!$B$2</f>
        <v>0</v>
      </c>
      <c r="X50" s="48">
        <f>Users!X51*Params!$B$2</f>
        <v>0</v>
      </c>
      <c r="Y50" s="48">
        <f>Users!Y51*Params!$B$2</f>
        <v>0</v>
      </c>
      <c r="Z50" s="48">
        <f>Users!Z51*Params!$B$2</f>
        <v>0</v>
      </c>
      <c r="AA50" s="48">
        <f>Users!AA51*Params!$B$2</f>
        <v>0</v>
      </c>
      <c r="AB50" s="48">
        <f>Users!AB51*Params!$B$2</f>
        <v>0</v>
      </c>
      <c r="AC50" s="48">
        <f>Users!AC51*Params!$B$2</f>
        <v>0</v>
      </c>
      <c r="AD50" s="48">
        <f>Users!AD51*Params!$B$2</f>
        <v>0</v>
      </c>
      <c r="AE50" s="48">
        <f>Users!AE51*Params!$B$2</f>
        <v>0</v>
      </c>
      <c r="AF50" s="48">
        <f>Users!AF51*Params!$B$2</f>
        <v>0</v>
      </c>
      <c r="AG50" s="48">
        <f>Users!AG51*Params!$B$2</f>
        <v>0</v>
      </c>
      <c r="AH50" s="48">
        <f>Users!AH51*Params!$B$2</f>
        <v>0</v>
      </c>
      <c r="AI50" s="48">
        <f>Users!AI51*Params!$B$2</f>
        <v>0</v>
      </c>
      <c r="AJ50" s="48">
        <f>Users!AJ51*Params!$B$2</f>
        <v>0</v>
      </c>
      <c r="AK50" s="48">
        <f>Users!AK51*Params!$B$2</f>
        <v>0</v>
      </c>
      <c r="AL50" s="48">
        <f>Users!AL51*Params!$B$2</f>
        <v>0</v>
      </c>
      <c r="AM50" s="48">
        <f>Users!AM51*Params!$B$2</f>
        <v>0</v>
      </c>
      <c r="AN50" s="48">
        <f>Users!AN51*Params!$B$2</f>
        <v>0</v>
      </c>
      <c r="AO50" s="48">
        <f>Users!AO51*Params!$B$2</f>
        <v>0</v>
      </c>
      <c r="AP50" s="48">
        <f>Users!AP51*Params!$B$2</f>
        <v>0</v>
      </c>
      <c r="AQ50" s="48">
        <f>Users!AQ51*Params!$B$2</f>
        <v>0</v>
      </c>
      <c r="AR50" s="48">
        <f>Users!AR51*Params!$B$2</f>
        <v>0</v>
      </c>
      <c r="AS50" s="48">
        <f>Users!AS51*Params!$B$2</f>
        <v>0</v>
      </c>
      <c r="AT50" s="48">
        <f>Users!AT51*Params!$B$2</f>
        <v>0</v>
      </c>
      <c r="AU50" s="48">
        <f>Users!AU51*Params!$B$2</f>
        <v>0</v>
      </c>
      <c r="AV50" s="48">
        <f>Users!AV51*Params!$B$2</f>
        <v>0</v>
      </c>
      <c r="AW50" s="48">
        <f>Users!AW51*Params!$B$2</f>
        <v>3052.34375</v>
      </c>
      <c r="AX50" s="48">
        <f>Users!AX51*Params!$B$2</f>
        <v>3052.34375</v>
      </c>
      <c r="AY50" s="48">
        <f>Users!AY51*Params!$B$2</f>
        <v>2976.5625</v>
      </c>
      <c r="AZ50" s="48">
        <f>Users!AZ51*Params!$B$2</f>
        <v>2878.90625</v>
      </c>
      <c r="BA50" s="48">
        <f>Users!BA51*Params!$B$2</f>
        <v>2753.125</v>
      </c>
      <c r="BB50" s="48">
        <f>Users!BB51*Params!$B$2</f>
        <v>2692.96875</v>
      </c>
      <c r="BC50" s="48">
        <f>Users!BC51*Params!$B$2</f>
        <v>2585.9375</v>
      </c>
      <c r="BD50" s="48">
        <f>Users!BD51*Params!$B$2</f>
        <v>2465.625</v>
      </c>
      <c r="BE50" s="48">
        <f>Users!BE51*Params!$B$2</f>
        <v>2376.5625</v>
      </c>
      <c r="BF50" s="48">
        <f>Users!BF51*Params!$B$2</f>
        <v>2295.3125</v>
      </c>
      <c r="BG50" s="48">
        <f>Users!BG51*Params!$B$2</f>
        <v>2210.15625</v>
      </c>
      <c r="BH50" s="48">
        <f>Users!BH51*Params!$B$2</f>
        <v>2128.90625</v>
      </c>
      <c r="BI50" s="48">
        <f>Users!BI51*Params!$B$2</f>
        <v>2056.25</v>
      </c>
      <c r="BJ50" s="48">
        <f>Users!BJ51*Params!$B$2</f>
        <v>1986.71875</v>
      </c>
      <c r="BK50" s="48">
        <f>Users!BK51*Params!$B$2</f>
        <v>1919.53125</v>
      </c>
      <c r="BL50" s="48">
        <f>Users!BL51*Params!$B$2</f>
        <v>1856.25</v>
      </c>
      <c r="BM50" s="48">
        <f>Users!BM51*Params!$B$2</f>
        <v>1796.875</v>
      </c>
      <c r="BN50" s="48">
        <f>Users!BN51*Params!$B$2</f>
        <v>1740.625</v>
      </c>
      <c r="BO50" s="48">
        <f>Users!BO51*Params!$B$2</f>
        <v>1686.71875</v>
      </c>
      <c r="BP50" s="48">
        <f>Users!BP51*Params!$B$2</f>
        <v>1635.9375</v>
      </c>
      <c r="BQ50" s="48">
        <f>Users!BQ51*Params!$B$2</f>
        <v>1587.5</v>
      </c>
      <c r="BR50" s="48">
        <f>Users!BR51*Params!$B$2</f>
        <v>1541.40625</v>
      </c>
      <c r="BS50" s="48">
        <f>Users!BS51*Params!$B$2</f>
        <v>1497.65625</v>
      </c>
      <c r="BT50" s="48">
        <f>Users!BT51*Params!$B$2</f>
        <v>1455.46875</v>
      </c>
      <c r="BU50" s="48">
        <f>Users!BU51*Params!$B$2</f>
        <v>1415.625</v>
      </c>
      <c r="BV50" s="48">
        <f>Users!BV51*Params!$B$2</f>
        <v>1377.34375</v>
      </c>
      <c r="BW50" s="48">
        <f>Users!BW51*Params!$B$2</f>
        <v>1341.40625</v>
      </c>
      <c r="BX50" s="48">
        <f>Users!BX51*Params!$B$2</f>
        <v>1307.03125</v>
      </c>
      <c r="BY50" s="48">
        <f>Users!BY51*Params!$B$2</f>
        <v>1274.21875</v>
      </c>
      <c r="BZ50" s="48">
        <f>Users!BZ51*Params!$B$2</f>
        <v>1242.96875</v>
      </c>
      <c r="CA50" s="48">
        <f>Users!CA51*Params!$B$2</f>
        <v>1212.5</v>
      </c>
      <c r="CB50" s="48">
        <f>Users!CB51*Params!$B$2</f>
        <v>1183.59375</v>
      </c>
      <c r="CC50" s="48">
        <f>Users!CC51*Params!$B$2</f>
        <v>1156.25</v>
      </c>
      <c r="CD50" s="48">
        <f>Users!CD51*Params!$B$2</f>
        <v>1129.6875</v>
      </c>
      <c r="CE50" s="48">
        <f>Users!CE51*Params!$B$2</f>
        <v>1103.90625</v>
      </c>
      <c r="CF50" s="48">
        <f>Users!CF51*Params!$B$2</f>
        <v>1079.6875</v>
      </c>
      <c r="CG50" s="48">
        <f>Users!CG51*Params!$B$2</f>
        <v>1056.25</v>
      </c>
      <c r="CH50" s="48">
        <f>Users!CH51*Params!$B$2</f>
        <v>1033.59375</v>
      </c>
      <c r="CI50" s="48">
        <f>Users!CI51*Params!$B$2</f>
        <v>1012.5</v>
      </c>
      <c r="CJ50" s="48">
        <f>Users!CJ51*Params!$B$2</f>
        <v>992.1875</v>
      </c>
      <c r="CK50" s="48">
        <f>Users!CK51*Params!$B$2</f>
        <v>972.65625</v>
      </c>
      <c r="CL50" s="48">
        <f>Users!CL51*Params!$B$2</f>
        <v>953.90625</v>
      </c>
      <c r="CM50" s="48">
        <f>Users!CM51*Params!$B$2</f>
        <v>935.9375</v>
      </c>
      <c r="CN50" s="48">
        <f>Users!CN51*Params!$B$2</f>
        <v>917.96875</v>
      </c>
      <c r="CO50" s="48">
        <f>Users!CO51*Params!$B$2</f>
        <v>900.78125</v>
      </c>
      <c r="CP50" s="48">
        <f>Users!CP51*Params!$B$2</f>
        <v>884.375</v>
      </c>
      <c r="CQ50" s="48">
        <f>Users!CQ51*Params!$B$2</f>
        <v>868.75</v>
      </c>
      <c r="CR50" s="48">
        <f>Users!CR51*Params!$B$2</f>
        <v>853.90625</v>
      </c>
      <c r="CS50" s="48">
        <f>Users!CS51*Params!$B$2</f>
        <v>839.0625</v>
      </c>
      <c r="CT50" s="48">
        <f>Users!CT51*Params!$B$2</f>
        <v>825</v>
      </c>
      <c r="CU50" s="48">
        <f>Users!CU51*Params!$B$2</f>
        <v>811.71875</v>
      </c>
      <c r="CV50" s="48">
        <f>Users!CV51*Params!$B$2</f>
        <v>798.4375</v>
      </c>
      <c r="CW50" s="48">
        <f>Users!CW51*Params!$B$2</f>
        <v>785.9375</v>
      </c>
    </row>
    <row r="51">
      <c r="A51" s="4">
        <v>49.0</v>
      </c>
      <c r="B51" s="48">
        <f>Users!B52*Params!$B$2</f>
        <v>0</v>
      </c>
      <c r="C51" s="48">
        <f>Users!C52*Params!$B$2</f>
        <v>0</v>
      </c>
      <c r="D51" s="48">
        <f>Users!D52*Params!$B$2</f>
        <v>0</v>
      </c>
      <c r="E51" s="48">
        <f>Users!E52*Params!$B$2</f>
        <v>0</v>
      </c>
      <c r="F51" s="48">
        <f>Users!F52*Params!$B$2</f>
        <v>0</v>
      </c>
      <c r="G51" s="48">
        <f>Users!G52*Params!$B$2</f>
        <v>0</v>
      </c>
      <c r="H51" s="48">
        <f>Users!H52*Params!$B$2</f>
        <v>0</v>
      </c>
      <c r="I51" s="48">
        <f>Users!I52*Params!$B$2</f>
        <v>0</v>
      </c>
      <c r="J51" s="48">
        <f>Users!J52*Params!$B$2</f>
        <v>0</v>
      </c>
      <c r="K51" s="48">
        <f>Users!K52*Params!$B$2</f>
        <v>0</v>
      </c>
      <c r="L51" s="48">
        <f>Users!L52*Params!$B$2</f>
        <v>0</v>
      </c>
      <c r="M51" s="48">
        <f>Users!M52*Params!$B$2</f>
        <v>0</v>
      </c>
      <c r="N51" s="48">
        <f>Users!N52*Params!$B$2</f>
        <v>0</v>
      </c>
      <c r="O51" s="48">
        <f>Users!O52*Params!$B$2</f>
        <v>0</v>
      </c>
      <c r="P51" s="48">
        <f>Users!P52*Params!$B$2</f>
        <v>0</v>
      </c>
      <c r="Q51" s="48">
        <f>Users!Q52*Params!$B$2</f>
        <v>0</v>
      </c>
      <c r="R51" s="48">
        <f>Users!R52*Params!$B$2</f>
        <v>0</v>
      </c>
      <c r="S51" s="48">
        <f>Users!S52*Params!$B$2</f>
        <v>0</v>
      </c>
      <c r="T51" s="48">
        <f>Users!T52*Params!$B$2</f>
        <v>0</v>
      </c>
      <c r="U51" s="48">
        <f>Users!U52*Params!$B$2</f>
        <v>0</v>
      </c>
      <c r="V51" s="48">
        <f>Users!V52*Params!$B$2</f>
        <v>0</v>
      </c>
      <c r="W51" s="48">
        <f>Users!W52*Params!$B$2</f>
        <v>0</v>
      </c>
      <c r="X51" s="48">
        <f>Users!X52*Params!$B$2</f>
        <v>0</v>
      </c>
      <c r="Y51" s="48">
        <f>Users!Y52*Params!$B$2</f>
        <v>0</v>
      </c>
      <c r="Z51" s="48">
        <f>Users!Z52*Params!$B$2</f>
        <v>0</v>
      </c>
      <c r="AA51" s="48">
        <f>Users!AA52*Params!$B$2</f>
        <v>0</v>
      </c>
      <c r="AB51" s="48">
        <f>Users!AB52*Params!$B$2</f>
        <v>0</v>
      </c>
      <c r="AC51" s="48">
        <f>Users!AC52*Params!$B$2</f>
        <v>0</v>
      </c>
      <c r="AD51" s="48">
        <f>Users!AD52*Params!$B$2</f>
        <v>0</v>
      </c>
      <c r="AE51" s="48">
        <f>Users!AE52*Params!$B$2</f>
        <v>0</v>
      </c>
      <c r="AF51" s="48">
        <f>Users!AF52*Params!$B$2</f>
        <v>0</v>
      </c>
      <c r="AG51" s="48">
        <f>Users!AG52*Params!$B$2</f>
        <v>0</v>
      </c>
      <c r="AH51" s="48">
        <f>Users!AH52*Params!$B$2</f>
        <v>0</v>
      </c>
      <c r="AI51" s="48">
        <f>Users!AI52*Params!$B$2</f>
        <v>0</v>
      </c>
      <c r="AJ51" s="48">
        <f>Users!AJ52*Params!$B$2</f>
        <v>0</v>
      </c>
      <c r="AK51" s="48">
        <f>Users!AK52*Params!$B$2</f>
        <v>0</v>
      </c>
      <c r="AL51" s="48">
        <f>Users!AL52*Params!$B$2</f>
        <v>0</v>
      </c>
      <c r="AM51" s="48">
        <f>Users!AM52*Params!$B$2</f>
        <v>0</v>
      </c>
      <c r="AN51" s="48">
        <f>Users!AN52*Params!$B$2</f>
        <v>0</v>
      </c>
      <c r="AO51" s="48">
        <f>Users!AO52*Params!$B$2</f>
        <v>0</v>
      </c>
      <c r="AP51" s="48">
        <f>Users!AP52*Params!$B$2</f>
        <v>0</v>
      </c>
      <c r="AQ51" s="48">
        <f>Users!AQ52*Params!$B$2</f>
        <v>0</v>
      </c>
      <c r="AR51" s="48">
        <f>Users!AR52*Params!$B$2</f>
        <v>0</v>
      </c>
      <c r="AS51" s="48">
        <f>Users!AS52*Params!$B$2</f>
        <v>0</v>
      </c>
      <c r="AT51" s="48">
        <f>Users!AT52*Params!$B$2</f>
        <v>0</v>
      </c>
      <c r="AU51" s="48">
        <f>Users!AU52*Params!$B$2</f>
        <v>0</v>
      </c>
      <c r="AV51" s="48">
        <f>Users!AV52*Params!$B$2</f>
        <v>0</v>
      </c>
      <c r="AW51" s="48">
        <f>Users!AW52*Params!$B$2</f>
        <v>0</v>
      </c>
      <c r="AX51" s="48">
        <f>Users!AX52*Params!$B$2</f>
        <v>3035.9375</v>
      </c>
      <c r="AY51" s="48">
        <f>Users!AY52*Params!$B$2</f>
        <v>3007.03125</v>
      </c>
      <c r="AZ51" s="48">
        <f>Users!AZ52*Params!$B$2</f>
        <v>2842.96875</v>
      </c>
      <c r="BA51" s="48">
        <f>Users!BA52*Params!$B$2</f>
        <v>2763.28125</v>
      </c>
      <c r="BB51" s="48">
        <f>Users!BB52*Params!$B$2</f>
        <v>2723.4375</v>
      </c>
      <c r="BC51" s="48">
        <f>Users!BC52*Params!$B$2</f>
        <v>2582.8125</v>
      </c>
      <c r="BD51" s="48">
        <f>Users!BD52*Params!$B$2</f>
        <v>2467.96875</v>
      </c>
      <c r="BE51" s="48">
        <f>Users!BE52*Params!$B$2</f>
        <v>2467.96875</v>
      </c>
      <c r="BF51" s="48">
        <f>Users!BF52*Params!$B$2</f>
        <v>2403.125</v>
      </c>
      <c r="BG51" s="48">
        <f>Users!BG52*Params!$B$2</f>
        <v>2332.8125</v>
      </c>
      <c r="BH51" s="48">
        <f>Users!BH52*Params!$B$2</f>
        <v>2277.34375</v>
      </c>
      <c r="BI51" s="48">
        <f>Users!BI52*Params!$B$2</f>
        <v>2234.375</v>
      </c>
      <c r="BJ51" s="48">
        <f>Users!BJ52*Params!$B$2</f>
        <v>2182.03125</v>
      </c>
      <c r="BK51" s="48">
        <f>Users!BK52*Params!$B$2</f>
        <v>2132.8125</v>
      </c>
      <c r="BL51" s="48">
        <f>Users!BL52*Params!$B$2</f>
        <v>2087.5</v>
      </c>
      <c r="BM51" s="48">
        <f>Users!BM52*Params!$B$2</f>
        <v>2044.53125</v>
      </c>
      <c r="BN51" s="48">
        <f>Users!BN52*Params!$B$2</f>
        <v>2002.34375</v>
      </c>
      <c r="BO51" s="48">
        <f>Users!BO52*Params!$B$2</f>
        <v>1961.71875</v>
      </c>
      <c r="BP51" s="48">
        <f>Users!BP52*Params!$B$2</f>
        <v>1923.4375</v>
      </c>
      <c r="BQ51" s="48">
        <f>Users!BQ52*Params!$B$2</f>
        <v>1886.71875</v>
      </c>
      <c r="BR51" s="48">
        <f>Users!BR52*Params!$B$2</f>
        <v>1850.78125</v>
      </c>
      <c r="BS51" s="48">
        <f>Users!BS52*Params!$B$2</f>
        <v>1816.40625</v>
      </c>
      <c r="BT51" s="48">
        <f>Users!BT52*Params!$B$2</f>
        <v>1783.59375</v>
      </c>
      <c r="BU51" s="48">
        <f>Users!BU52*Params!$B$2</f>
        <v>1751.5625</v>
      </c>
      <c r="BV51" s="48">
        <f>Users!BV52*Params!$B$2</f>
        <v>1721.09375</v>
      </c>
      <c r="BW51" s="48">
        <f>Users!BW52*Params!$B$2</f>
        <v>1691.40625</v>
      </c>
      <c r="BX51" s="48">
        <f>Users!BX52*Params!$B$2</f>
        <v>1663.28125</v>
      </c>
      <c r="BY51" s="48">
        <f>Users!BY52*Params!$B$2</f>
        <v>1635.9375</v>
      </c>
      <c r="BZ51" s="48">
        <f>Users!BZ52*Params!$B$2</f>
        <v>1609.375</v>
      </c>
      <c r="CA51" s="48">
        <f>Users!CA52*Params!$B$2</f>
        <v>1583.59375</v>
      </c>
      <c r="CB51" s="48">
        <f>Users!CB52*Params!$B$2</f>
        <v>1559.375</v>
      </c>
      <c r="CC51" s="48">
        <f>Users!CC52*Params!$B$2</f>
        <v>1535.9375</v>
      </c>
      <c r="CD51" s="48">
        <f>Users!CD52*Params!$B$2</f>
        <v>1513.28125</v>
      </c>
      <c r="CE51" s="48">
        <f>Users!CE52*Params!$B$2</f>
        <v>1491.40625</v>
      </c>
      <c r="CF51" s="48">
        <f>Users!CF52*Params!$B$2</f>
        <v>1470.3125</v>
      </c>
      <c r="CG51" s="48">
        <f>Users!CG52*Params!$B$2</f>
        <v>1450</v>
      </c>
      <c r="CH51" s="48">
        <f>Users!CH52*Params!$B$2</f>
        <v>1429.6875</v>
      </c>
      <c r="CI51" s="48">
        <f>Users!CI52*Params!$B$2</f>
        <v>1410.15625</v>
      </c>
      <c r="CJ51" s="48">
        <f>Users!CJ52*Params!$B$2</f>
        <v>1391.40625</v>
      </c>
      <c r="CK51" s="48">
        <f>Users!CK52*Params!$B$2</f>
        <v>1373.4375</v>
      </c>
      <c r="CL51" s="48">
        <f>Users!CL52*Params!$B$2</f>
        <v>1356.25</v>
      </c>
      <c r="CM51" s="48">
        <f>Users!CM52*Params!$B$2</f>
        <v>1339.0625</v>
      </c>
      <c r="CN51" s="48">
        <f>Users!CN52*Params!$B$2</f>
        <v>1322.65625</v>
      </c>
      <c r="CO51" s="48">
        <f>Users!CO52*Params!$B$2</f>
        <v>1307.03125</v>
      </c>
      <c r="CP51" s="48">
        <f>Users!CP52*Params!$B$2</f>
        <v>1291.40625</v>
      </c>
      <c r="CQ51" s="48">
        <f>Users!CQ52*Params!$B$2</f>
        <v>1276.5625</v>
      </c>
      <c r="CR51" s="48">
        <f>Users!CR52*Params!$B$2</f>
        <v>1262.5</v>
      </c>
      <c r="CS51" s="48">
        <f>Users!CS52*Params!$B$2</f>
        <v>1248.4375</v>
      </c>
      <c r="CT51" s="48">
        <f>Users!CT52*Params!$B$2</f>
        <v>1235.15625</v>
      </c>
      <c r="CU51" s="48">
        <f>Users!CU52*Params!$B$2</f>
        <v>1221.875</v>
      </c>
      <c r="CV51" s="48">
        <f>Users!CV52*Params!$B$2</f>
        <v>1209.375</v>
      </c>
      <c r="CW51" s="48">
        <f>Users!CW52*Params!$B$2</f>
        <v>1196.875</v>
      </c>
    </row>
    <row r="52">
      <c r="A52" s="4">
        <v>50.0</v>
      </c>
      <c r="B52" s="48">
        <f>Users!B53*Params!$B$2</f>
        <v>0</v>
      </c>
      <c r="C52" s="48">
        <f>Users!C53*Params!$B$2</f>
        <v>0</v>
      </c>
      <c r="D52" s="48">
        <f>Users!D53*Params!$B$2</f>
        <v>0</v>
      </c>
      <c r="E52" s="48">
        <f>Users!E53*Params!$B$2</f>
        <v>0</v>
      </c>
      <c r="F52" s="48">
        <f>Users!F53*Params!$B$2</f>
        <v>0</v>
      </c>
      <c r="G52" s="48">
        <f>Users!G53*Params!$B$2</f>
        <v>0</v>
      </c>
      <c r="H52" s="48">
        <f>Users!H53*Params!$B$2</f>
        <v>0</v>
      </c>
      <c r="I52" s="48">
        <f>Users!I53*Params!$B$2</f>
        <v>0</v>
      </c>
      <c r="J52" s="48">
        <f>Users!J53*Params!$B$2</f>
        <v>0</v>
      </c>
      <c r="K52" s="48">
        <f>Users!K53*Params!$B$2</f>
        <v>0</v>
      </c>
      <c r="L52" s="48">
        <f>Users!L53*Params!$B$2</f>
        <v>0</v>
      </c>
      <c r="M52" s="48">
        <f>Users!M53*Params!$B$2</f>
        <v>0</v>
      </c>
      <c r="N52" s="48">
        <f>Users!N53*Params!$B$2</f>
        <v>0</v>
      </c>
      <c r="O52" s="48">
        <f>Users!O53*Params!$B$2</f>
        <v>0</v>
      </c>
      <c r="P52" s="48">
        <f>Users!P53*Params!$B$2</f>
        <v>0</v>
      </c>
      <c r="Q52" s="48">
        <f>Users!Q53*Params!$B$2</f>
        <v>0</v>
      </c>
      <c r="R52" s="48">
        <f>Users!R53*Params!$B$2</f>
        <v>0</v>
      </c>
      <c r="S52" s="48">
        <f>Users!S53*Params!$B$2</f>
        <v>0</v>
      </c>
      <c r="T52" s="48">
        <f>Users!T53*Params!$B$2</f>
        <v>0</v>
      </c>
      <c r="U52" s="48">
        <f>Users!U53*Params!$B$2</f>
        <v>0</v>
      </c>
      <c r="V52" s="48">
        <f>Users!V53*Params!$B$2</f>
        <v>0</v>
      </c>
      <c r="W52" s="48">
        <f>Users!W53*Params!$B$2</f>
        <v>0</v>
      </c>
      <c r="X52" s="48">
        <f>Users!X53*Params!$B$2</f>
        <v>0</v>
      </c>
      <c r="Y52" s="48">
        <f>Users!Y53*Params!$B$2</f>
        <v>0</v>
      </c>
      <c r="Z52" s="48">
        <f>Users!Z53*Params!$B$2</f>
        <v>0</v>
      </c>
      <c r="AA52" s="48">
        <f>Users!AA53*Params!$B$2</f>
        <v>0</v>
      </c>
      <c r="AB52" s="48">
        <f>Users!AB53*Params!$B$2</f>
        <v>0</v>
      </c>
      <c r="AC52" s="48">
        <f>Users!AC53*Params!$B$2</f>
        <v>0</v>
      </c>
      <c r="AD52" s="48">
        <f>Users!AD53*Params!$B$2</f>
        <v>0</v>
      </c>
      <c r="AE52" s="48">
        <f>Users!AE53*Params!$B$2</f>
        <v>0</v>
      </c>
      <c r="AF52" s="48">
        <f>Users!AF53*Params!$B$2</f>
        <v>0</v>
      </c>
      <c r="AG52" s="48">
        <f>Users!AG53*Params!$B$2</f>
        <v>0</v>
      </c>
      <c r="AH52" s="48">
        <f>Users!AH53*Params!$B$2</f>
        <v>0</v>
      </c>
      <c r="AI52" s="48">
        <f>Users!AI53*Params!$B$2</f>
        <v>0</v>
      </c>
      <c r="AJ52" s="48">
        <f>Users!AJ53*Params!$B$2</f>
        <v>0</v>
      </c>
      <c r="AK52" s="48">
        <f>Users!AK53*Params!$B$2</f>
        <v>0</v>
      </c>
      <c r="AL52" s="48">
        <f>Users!AL53*Params!$B$2</f>
        <v>0</v>
      </c>
      <c r="AM52" s="48">
        <f>Users!AM53*Params!$B$2</f>
        <v>0</v>
      </c>
      <c r="AN52" s="48">
        <f>Users!AN53*Params!$B$2</f>
        <v>0</v>
      </c>
      <c r="AO52" s="48">
        <f>Users!AO53*Params!$B$2</f>
        <v>0</v>
      </c>
      <c r="AP52" s="48">
        <f>Users!AP53*Params!$B$2</f>
        <v>0</v>
      </c>
      <c r="AQ52" s="48">
        <f>Users!AQ53*Params!$B$2</f>
        <v>0</v>
      </c>
      <c r="AR52" s="48">
        <f>Users!AR53*Params!$B$2</f>
        <v>0</v>
      </c>
      <c r="AS52" s="48">
        <f>Users!AS53*Params!$B$2</f>
        <v>0</v>
      </c>
      <c r="AT52" s="48">
        <f>Users!AT53*Params!$B$2</f>
        <v>0</v>
      </c>
      <c r="AU52" s="48">
        <f>Users!AU53*Params!$B$2</f>
        <v>0</v>
      </c>
      <c r="AV52" s="48">
        <f>Users!AV53*Params!$B$2</f>
        <v>0</v>
      </c>
      <c r="AW52" s="48">
        <f>Users!AW53*Params!$B$2</f>
        <v>0</v>
      </c>
      <c r="AX52" s="48">
        <f>Users!AX53*Params!$B$2</f>
        <v>0</v>
      </c>
      <c r="AY52" s="48">
        <f>Users!AY53*Params!$B$2</f>
        <v>3075</v>
      </c>
      <c r="AZ52" s="48">
        <f>Users!AZ53*Params!$B$2</f>
        <v>3021.09375</v>
      </c>
      <c r="BA52" s="48">
        <f>Users!BA53*Params!$B$2</f>
        <v>2812.5</v>
      </c>
      <c r="BB52" s="48">
        <f>Users!BB53*Params!$B$2</f>
        <v>2675</v>
      </c>
      <c r="BC52" s="48">
        <f>Users!BC53*Params!$B$2</f>
        <v>2640.625</v>
      </c>
      <c r="BD52" s="48">
        <f>Users!BD53*Params!$B$2</f>
        <v>2613.28125</v>
      </c>
      <c r="BE52" s="48">
        <f>Users!BE53*Params!$B$2</f>
        <v>2556.25</v>
      </c>
      <c r="BF52" s="48">
        <f>Users!BF53*Params!$B$2</f>
        <v>2521.09375</v>
      </c>
      <c r="BG52" s="48">
        <f>Users!BG53*Params!$B$2</f>
        <v>2485.9375</v>
      </c>
      <c r="BH52" s="48">
        <f>Users!BH53*Params!$B$2</f>
        <v>2450</v>
      </c>
      <c r="BI52" s="48">
        <f>Users!BI53*Params!$B$2</f>
        <v>2412.5</v>
      </c>
      <c r="BJ52" s="48">
        <f>Users!BJ53*Params!$B$2</f>
        <v>2379.6875</v>
      </c>
      <c r="BK52" s="48">
        <f>Users!BK53*Params!$B$2</f>
        <v>2347.65625</v>
      </c>
      <c r="BL52" s="48">
        <f>Users!BL53*Params!$B$2</f>
        <v>2315.625</v>
      </c>
      <c r="BM52" s="48">
        <f>Users!BM53*Params!$B$2</f>
        <v>2285.15625</v>
      </c>
      <c r="BN52" s="48">
        <f>Users!BN53*Params!$B$2</f>
        <v>2255.46875</v>
      </c>
      <c r="BO52" s="48">
        <f>Users!BO53*Params!$B$2</f>
        <v>2226.5625</v>
      </c>
      <c r="BP52" s="48">
        <f>Users!BP53*Params!$B$2</f>
        <v>2199.21875</v>
      </c>
      <c r="BQ52" s="48">
        <f>Users!BQ53*Params!$B$2</f>
        <v>2172.65625</v>
      </c>
      <c r="BR52" s="48">
        <f>Users!BR53*Params!$B$2</f>
        <v>2146.875</v>
      </c>
      <c r="BS52" s="48">
        <f>Users!BS53*Params!$B$2</f>
        <v>2121.875</v>
      </c>
      <c r="BT52" s="48">
        <f>Users!BT53*Params!$B$2</f>
        <v>2097.65625</v>
      </c>
      <c r="BU52" s="48">
        <f>Users!BU53*Params!$B$2</f>
        <v>2074.21875</v>
      </c>
      <c r="BV52" s="48">
        <f>Users!BV53*Params!$B$2</f>
        <v>2051.5625</v>
      </c>
      <c r="BW52" s="48">
        <f>Users!BW53*Params!$B$2</f>
        <v>2029.6875</v>
      </c>
      <c r="BX52" s="48">
        <f>Users!BX53*Params!$B$2</f>
        <v>2007.8125</v>
      </c>
      <c r="BY52" s="48">
        <f>Users!BY53*Params!$B$2</f>
        <v>1986.71875</v>
      </c>
      <c r="BZ52" s="48">
        <f>Users!BZ53*Params!$B$2</f>
        <v>1966.40625</v>
      </c>
      <c r="CA52" s="48">
        <f>Users!CA53*Params!$B$2</f>
        <v>1946.875</v>
      </c>
      <c r="CB52" s="48">
        <f>Users!CB53*Params!$B$2</f>
        <v>1928.125</v>
      </c>
      <c r="CC52" s="48">
        <f>Users!CC53*Params!$B$2</f>
        <v>1909.375</v>
      </c>
      <c r="CD52" s="48">
        <f>Users!CD53*Params!$B$2</f>
        <v>1891.40625</v>
      </c>
      <c r="CE52" s="48">
        <f>Users!CE53*Params!$B$2</f>
        <v>1874.21875</v>
      </c>
      <c r="CF52" s="48">
        <f>Users!CF53*Params!$B$2</f>
        <v>1857.03125</v>
      </c>
      <c r="CG52" s="48">
        <f>Users!CG53*Params!$B$2</f>
        <v>1840.625</v>
      </c>
      <c r="CH52" s="48">
        <f>Users!CH53*Params!$B$2</f>
        <v>1825</v>
      </c>
      <c r="CI52" s="48">
        <f>Users!CI53*Params!$B$2</f>
        <v>1809.375</v>
      </c>
      <c r="CJ52" s="48">
        <f>Users!CJ53*Params!$B$2</f>
        <v>1794.53125</v>
      </c>
      <c r="CK52" s="48">
        <f>Users!CK53*Params!$B$2</f>
        <v>1779.6875</v>
      </c>
      <c r="CL52" s="48">
        <f>Users!CL53*Params!$B$2</f>
        <v>1765.625</v>
      </c>
      <c r="CM52" s="48">
        <f>Users!CM53*Params!$B$2</f>
        <v>1751.5625</v>
      </c>
      <c r="CN52" s="48">
        <f>Users!CN53*Params!$B$2</f>
        <v>1738.28125</v>
      </c>
      <c r="CO52" s="48">
        <f>Users!CO53*Params!$B$2</f>
        <v>1725</v>
      </c>
      <c r="CP52" s="48">
        <f>Users!CP53*Params!$B$2</f>
        <v>1712.5</v>
      </c>
      <c r="CQ52" s="48">
        <f>Users!CQ53*Params!$B$2</f>
        <v>1700</v>
      </c>
      <c r="CR52" s="48">
        <f>Users!CR53*Params!$B$2</f>
        <v>1687.5</v>
      </c>
      <c r="CS52" s="48">
        <f>Users!CS53*Params!$B$2</f>
        <v>1675.78125</v>
      </c>
      <c r="CT52" s="48">
        <f>Users!CT53*Params!$B$2</f>
        <v>1664.0625</v>
      </c>
      <c r="CU52" s="48">
        <f>Users!CU53*Params!$B$2</f>
        <v>1653.125</v>
      </c>
      <c r="CV52" s="48">
        <f>Users!CV53*Params!$B$2</f>
        <v>1642.1875</v>
      </c>
      <c r="CW52" s="48">
        <f>Users!CW53*Params!$B$2</f>
        <v>1631.25</v>
      </c>
    </row>
    <row r="53">
      <c r="A53" s="4">
        <v>51.0</v>
      </c>
      <c r="B53" s="48">
        <f>Users!B54*Params!$B$2</f>
        <v>0</v>
      </c>
      <c r="C53" s="48">
        <f>Users!C54*Params!$B$2</f>
        <v>0</v>
      </c>
      <c r="D53" s="48">
        <f>Users!D54*Params!$B$2</f>
        <v>0</v>
      </c>
      <c r="E53" s="48">
        <f>Users!E54*Params!$B$2</f>
        <v>0</v>
      </c>
      <c r="F53" s="48">
        <f>Users!F54*Params!$B$2</f>
        <v>0</v>
      </c>
      <c r="G53" s="48">
        <f>Users!G54*Params!$B$2</f>
        <v>0</v>
      </c>
      <c r="H53" s="48">
        <f>Users!H54*Params!$B$2</f>
        <v>0</v>
      </c>
      <c r="I53" s="48">
        <f>Users!I54*Params!$B$2</f>
        <v>0</v>
      </c>
      <c r="J53" s="48">
        <f>Users!J54*Params!$B$2</f>
        <v>0</v>
      </c>
      <c r="K53" s="48">
        <f>Users!K54*Params!$B$2</f>
        <v>0</v>
      </c>
      <c r="L53" s="48">
        <f>Users!L54*Params!$B$2</f>
        <v>0</v>
      </c>
      <c r="M53" s="48">
        <f>Users!M54*Params!$B$2</f>
        <v>0</v>
      </c>
      <c r="N53" s="48">
        <f>Users!N54*Params!$B$2</f>
        <v>0</v>
      </c>
      <c r="O53" s="48">
        <f>Users!O54*Params!$B$2</f>
        <v>0</v>
      </c>
      <c r="P53" s="48">
        <f>Users!P54*Params!$B$2</f>
        <v>0</v>
      </c>
      <c r="Q53" s="48">
        <f>Users!Q54*Params!$B$2</f>
        <v>0</v>
      </c>
      <c r="R53" s="48">
        <f>Users!R54*Params!$B$2</f>
        <v>0</v>
      </c>
      <c r="S53" s="48">
        <f>Users!S54*Params!$B$2</f>
        <v>0</v>
      </c>
      <c r="T53" s="48">
        <f>Users!T54*Params!$B$2</f>
        <v>0</v>
      </c>
      <c r="U53" s="48">
        <f>Users!U54*Params!$B$2</f>
        <v>0</v>
      </c>
      <c r="V53" s="48">
        <f>Users!V54*Params!$B$2</f>
        <v>0</v>
      </c>
      <c r="W53" s="48">
        <f>Users!W54*Params!$B$2</f>
        <v>0</v>
      </c>
      <c r="X53" s="48">
        <f>Users!X54*Params!$B$2</f>
        <v>0</v>
      </c>
      <c r="Y53" s="48">
        <f>Users!Y54*Params!$B$2</f>
        <v>0</v>
      </c>
      <c r="Z53" s="48">
        <f>Users!Z54*Params!$B$2</f>
        <v>0</v>
      </c>
      <c r="AA53" s="48">
        <f>Users!AA54*Params!$B$2</f>
        <v>0</v>
      </c>
      <c r="AB53" s="48">
        <f>Users!AB54*Params!$B$2</f>
        <v>0</v>
      </c>
      <c r="AC53" s="48">
        <f>Users!AC54*Params!$B$2</f>
        <v>0</v>
      </c>
      <c r="AD53" s="48">
        <f>Users!AD54*Params!$B$2</f>
        <v>0</v>
      </c>
      <c r="AE53" s="48">
        <f>Users!AE54*Params!$B$2</f>
        <v>0</v>
      </c>
      <c r="AF53" s="48">
        <f>Users!AF54*Params!$B$2</f>
        <v>0</v>
      </c>
      <c r="AG53" s="48">
        <f>Users!AG54*Params!$B$2</f>
        <v>0</v>
      </c>
      <c r="AH53" s="48">
        <f>Users!AH54*Params!$B$2</f>
        <v>0</v>
      </c>
      <c r="AI53" s="48">
        <f>Users!AI54*Params!$B$2</f>
        <v>0</v>
      </c>
      <c r="AJ53" s="48">
        <f>Users!AJ54*Params!$B$2</f>
        <v>0</v>
      </c>
      <c r="AK53" s="48">
        <f>Users!AK54*Params!$B$2</f>
        <v>0</v>
      </c>
      <c r="AL53" s="48">
        <f>Users!AL54*Params!$B$2</f>
        <v>0</v>
      </c>
      <c r="AM53" s="48">
        <f>Users!AM54*Params!$B$2</f>
        <v>0</v>
      </c>
      <c r="AN53" s="48">
        <f>Users!AN54*Params!$B$2</f>
        <v>0</v>
      </c>
      <c r="AO53" s="48">
        <f>Users!AO54*Params!$B$2</f>
        <v>0</v>
      </c>
      <c r="AP53" s="48">
        <f>Users!AP54*Params!$B$2</f>
        <v>0</v>
      </c>
      <c r="AQ53" s="48">
        <f>Users!AQ54*Params!$B$2</f>
        <v>0</v>
      </c>
      <c r="AR53" s="48">
        <f>Users!AR54*Params!$B$2</f>
        <v>0</v>
      </c>
      <c r="AS53" s="48">
        <f>Users!AS54*Params!$B$2</f>
        <v>0</v>
      </c>
      <c r="AT53" s="48">
        <f>Users!AT54*Params!$B$2</f>
        <v>0</v>
      </c>
      <c r="AU53" s="48">
        <f>Users!AU54*Params!$B$2</f>
        <v>0</v>
      </c>
      <c r="AV53" s="48">
        <f>Users!AV54*Params!$B$2</f>
        <v>0</v>
      </c>
      <c r="AW53" s="48">
        <f>Users!AW54*Params!$B$2</f>
        <v>0</v>
      </c>
      <c r="AX53" s="48">
        <f>Users!AX54*Params!$B$2</f>
        <v>0</v>
      </c>
      <c r="AY53" s="48">
        <f>Users!AY54*Params!$B$2</f>
        <v>0</v>
      </c>
      <c r="AZ53" s="48">
        <f>Users!AZ54*Params!$B$2</f>
        <v>3016.40625</v>
      </c>
      <c r="BA53" s="48">
        <f>Users!BA54*Params!$B$2</f>
        <v>2874.21875</v>
      </c>
      <c r="BB53" s="48">
        <f>Users!BB54*Params!$B$2</f>
        <v>2758.59375</v>
      </c>
      <c r="BC53" s="48">
        <f>Users!BC54*Params!$B$2</f>
        <v>2645.3125</v>
      </c>
      <c r="BD53" s="48">
        <f>Users!BD54*Params!$B$2</f>
        <v>2588.28125</v>
      </c>
      <c r="BE53" s="48">
        <f>Users!BE54*Params!$B$2</f>
        <v>2512.5</v>
      </c>
      <c r="BF53" s="48">
        <f>Users!BF54*Params!$B$2</f>
        <v>2475</v>
      </c>
      <c r="BG53" s="48">
        <f>Users!BG54*Params!$B$2</f>
        <v>2359.375</v>
      </c>
      <c r="BH53" s="48">
        <f>Users!BH54*Params!$B$2</f>
        <v>2296.09375</v>
      </c>
      <c r="BI53" s="48">
        <f>Users!BI54*Params!$B$2</f>
        <v>2232.03125</v>
      </c>
      <c r="BJ53" s="48">
        <f>Users!BJ54*Params!$B$2</f>
        <v>2170.3125</v>
      </c>
      <c r="BK53" s="48">
        <f>Users!BK54*Params!$B$2</f>
        <v>2103.90625</v>
      </c>
      <c r="BL53" s="48">
        <f>Users!BL54*Params!$B$2</f>
        <v>2047.65625</v>
      </c>
      <c r="BM53" s="48">
        <f>Users!BM54*Params!$B$2</f>
        <v>1992.96875</v>
      </c>
      <c r="BN53" s="48">
        <f>Users!BN54*Params!$B$2</f>
        <v>1939.84375</v>
      </c>
      <c r="BO53" s="48">
        <f>Users!BO54*Params!$B$2</f>
        <v>1888.28125</v>
      </c>
      <c r="BP53" s="48">
        <f>Users!BP54*Params!$B$2</f>
        <v>1840.625</v>
      </c>
      <c r="BQ53" s="48">
        <f>Users!BQ54*Params!$B$2</f>
        <v>1794.53125</v>
      </c>
      <c r="BR53" s="48">
        <f>Users!BR54*Params!$B$2</f>
        <v>1750.78125</v>
      </c>
      <c r="BS53" s="48">
        <f>Users!BS54*Params!$B$2</f>
        <v>1708.59375</v>
      </c>
      <c r="BT53" s="48">
        <f>Users!BT54*Params!$B$2</f>
        <v>1667.96875</v>
      </c>
      <c r="BU53" s="48">
        <f>Users!BU54*Params!$B$2</f>
        <v>1629.6875</v>
      </c>
      <c r="BV53" s="48">
        <f>Users!BV54*Params!$B$2</f>
        <v>1592.96875</v>
      </c>
      <c r="BW53" s="48">
        <f>Users!BW54*Params!$B$2</f>
        <v>1557.8125</v>
      </c>
      <c r="BX53" s="48">
        <f>Users!BX54*Params!$B$2</f>
        <v>1524.21875</v>
      </c>
      <c r="BY53" s="48">
        <f>Users!BY54*Params!$B$2</f>
        <v>1491.40625</v>
      </c>
      <c r="BZ53" s="48">
        <f>Users!BZ54*Params!$B$2</f>
        <v>1460.15625</v>
      </c>
      <c r="CA53" s="48">
        <f>Users!CA54*Params!$B$2</f>
        <v>1430.46875</v>
      </c>
      <c r="CB53" s="48">
        <f>Users!CB54*Params!$B$2</f>
        <v>1401.5625</v>
      </c>
      <c r="CC53" s="48">
        <f>Users!CC54*Params!$B$2</f>
        <v>1374.21875</v>
      </c>
      <c r="CD53" s="48">
        <f>Users!CD54*Params!$B$2</f>
        <v>1347.65625</v>
      </c>
      <c r="CE53" s="48">
        <f>Users!CE54*Params!$B$2</f>
        <v>1321.875</v>
      </c>
      <c r="CF53" s="48">
        <f>Users!CF54*Params!$B$2</f>
        <v>1297.65625</v>
      </c>
      <c r="CG53" s="48">
        <f>Users!CG54*Params!$B$2</f>
        <v>1274.21875</v>
      </c>
      <c r="CH53" s="48">
        <f>Users!CH54*Params!$B$2</f>
        <v>1251.5625</v>
      </c>
      <c r="CI53" s="48">
        <f>Users!CI54*Params!$B$2</f>
        <v>1229.6875</v>
      </c>
      <c r="CJ53" s="48">
        <f>Users!CJ54*Params!$B$2</f>
        <v>1208.59375</v>
      </c>
      <c r="CK53" s="48">
        <f>Users!CK54*Params!$B$2</f>
        <v>1188.28125</v>
      </c>
      <c r="CL53" s="48">
        <f>Users!CL54*Params!$B$2</f>
        <v>1168.75</v>
      </c>
      <c r="CM53" s="48">
        <f>Users!CM54*Params!$B$2</f>
        <v>1150</v>
      </c>
      <c r="CN53" s="48">
        <f>Users!CN54*Params!$B$2</f>
        <v>1132.03125</v>
      </c>
      <c r="CO53" s="48">
        <f>Users!CO54*Params!$B$2</f>
        <v>1114.0625</v>
      </c>
      <c r="CP53" s="48">
        <f>Users!CP54*Params!$B$2</f>
        <v>1096.875</v>
      </c>
      <c r="CQ53" s="48">
        <f>Users!CQ54*Params!$B$2</f>
        <v>1080.46875</v>
      </c>
      <c r="CR53" s="48">
        <f>Users!CR54*Params!$B$2</f>
        <v>1064.84375</v>
      </c>
      <c r="CS53" s="48">
        <f>Users!CS54*Params!$B$2</f>
        <v>1049.21875</v>
      </c>
      <c r="CT53" s="48">
        <f>Users!CT54*Params!$B$2</f>
        <v>1034.375</v>
      </c>
      <c r="CU53" s="48">
        <f>Users!CU54*Params!$B$2</f>
        <v>1020.3125</v>
      </c>
      <c r="CV53" s="48">
        <f>Users!CV54*Params!$B$2</f>
        <v>1006.25</v>
      </c>
      <c r="CW53" s="48">
        <f>Users!CW54*Params!$B$2</f>
        <v>992.96875</v>
      </c>
    </row>
    <row r="54">
      <c r="A54" s="4">
        <v>52.0</v>
      </c>
      <c r="B54" s="48">
        <f>Users!B55*Params!$B$2</f>
        <v>0</v>
      </c>
      <c r="C54" s="48">
        <f>Users!C55*Params!$B$2</f>
        <v>0</v>
      </c>
      <c r="D54" s="48">
        <f>Users!D55*Params!$B$2</f>
        <v>0</v>
      </c>
      <c r="E54" s="48">
        <f>Users!E55*Params!$B$2</f>
        <v>0</v>
      </c>
      <c r="F54" s="48">
        <f>Users!F55*Params!$B$2</f>
        <v>0</v>
      </c>
      <c r="G54" s="48">
        <f>Users!G55*Params!$B$2</f>
        <v>0</v>
      </c>
      <c r="H54" s="48">
        <f>Users!H55*Params!$B$2</f>
        <v>0</v>
      </c>
      <c r="I54" s="48">
        <f>Users!I55*Params!$B$2</f>
        <v>0</v>
      </c>
      <c r="J54" s="48">
        <f>Users!J55*Params!$B$2</f>
        <v>0</v>
      </c>
      <c r="K54" s="48">
        <f>Users!K55*Params!$B$2</f>
        <v>0</v>
      </c>
      <c r="L54" s="48">
        <f>Users!L55*Params!$B$2</f>
        <v>0</v>
      </c>
      <c r="M54" s="48">
        <f>Users!M55*Params!$B$2</f>
        <v>0</v>
      </c>
      <c r="N54" s="48">
        <f>Users!N55*Params!$B$2</f>
        <v>0</v>
      </c>
      <c r="O54" s="48">
        <f>Users!O55*Params!$B$2</f>
        <v>0</v>
      </c>
      <c r="P54" s="48">
        <f>Users!P55*Params!$B$2</f>
        <v>0</v>
      </c>
      <c r="Q54" s="48">
        <f>Users!Q55*Params!$B$2</f>
        <v>0</v>
      </c>
      <c r="R54" s="48">
        <f>Users!R55*Params!$B$2</f>
        <v>0</v>
      </c>
      <c r="S54" s="48">
        <f>Users!S55*Params!$B$2</f>
        <v>0</v>
      </c>
      <c r="T54" s="48">
        <f>Users!T55*Params!$B$2</f>
        <v>0</v>
      </c>
      <c r="U54" s="48">
        <f>Users!U55*Params!$B$2</f>
        <v>0</v>
      </c>
      <c r="V54" s="48">
        <f>Users!V55*Params!$B$2</f>
        <v>0</v>
      </c>
      <c r="W54" s="48">
        <f>Users!W55*Params!$B$2</f>
        <v>0</v>
      </c>
      <c r="X54" s="48">
        <f>Users!X55*Params!$B$2</f>
        <v>0</v>
      </c>
      <c r="Y54" s="48">
        <f>Users!Y55*Params!$B$2</f>
        <v>0</v>
      </c>
      <c r="Z54" s="48">
        <f>Users!Z55*Params!$B$2</f>
        <v>0</v>
      </c>
      <c r="AA54" s="48">
        <f>Users!AA55*Params!$B$2</f>
        <v>0</v>
      </c>
      <c r="AB54" s="48">
        <f>Users!AB55*Params!$B$2</f>
        <v>0</v>
      </c>
      <c r="AC54" s="48">
        <f>Users!AC55*Params!$B$2</f>
        <v>0</v>
      </c>
      <c r="AD54" s="48">
        <f>Users!AD55*Params!$B$2</f>
        <v>0</v>
      </c>
      <c r="AE54" s="48">
        <f>Users!AE55*Params!$B$2</f>
        <v>0</v>
      </c>
      <c r="AF54" s="48">
        <f>Users!AF55*Params!$B$2</f>
        <v>0</v>
      </c>
      <c r="AG54" s="48">
        <f>Users!AG55*Params!$B$2</f>
        <v>0</v>
      </c>
      <c r="AH54" s="48">
        <f>Users!AH55*Params!$B$2</f>
        <v>0</v>
      </c>
      <c r="AI54" s="48">
        <f>Users!AI55*Params!$B$2</f>
        <v>0</v>
      </c>
      <c r="AJ54" s="48">
        <f>Users!AJ55*Params!$B$2</f>
        <v>0</v>
      </c>
      <c r="AK54" s="48">
        <f>Users!AK55*Params!$B$2</f>
        <v>0</v>
      </c>
      <c r="AL54" s="48">
        <f>Users!AL55*Params!$B$2</f>
        <v>0</v>
      </c>
      <c r="AM54" s="48">
        <f>Users!AM55*Params!$B$2</f>
        <v>0</v>
      </c>
      <c r="AN54" s="48">
        <f>Users!AN55*Params!$B$2</f>
        <v>0</v>
      </c>
      <c r="AO54" s="48">
        <f>Users!AO55*Params!$B$2</f>
        <v>0</v>
      </c>
      <c r="AP54" s="48">
        <f>Users!AP55*Params!$B$2</f>
        <v>0</v>
      </c>
      <c r="AQ54" s="48">
        <f>Users!AQ55*Params!$B$2</f>
        <v>0</v>
      </c>
      <c r="AR54" s="48">
        <f>Users!AR55*Params!$B$2</f>
        <v>0</v>
      </c>
      <c r="AS54" s="48">
        <f>Users!AS55*Params!$B$2</f>
        <v>0</v>
      </c>
      <c r="AT54" s="48">
        <f>Users!AT55*Params!$B$2</f>
        <v>0</v>
      </c>
      <c r="AU54" s="48">
        <f>Users!AU55*Params!$B$2</f>
        <v>0</v>
      </c>
      <c r="AV54" s="48">
        <f>Users!AV55*Params!$B$2</f>
        <v>0</v>
      </c>
      <c r="AW54" s="48">
        <f>Users!AW55*Params!$B$2</f>
        <v>0</v>
      </c>
      <c r="AX54" s="48">
        <f>Users!AX55*Params!$B$2</f>
        <v>0</v>
      </c>
      <c r="AY54" s="48">
        <f>Users!AY55*Params!$B$2</f>
        <v>0</v>
      </c>
      <c r="AZ54" s="48">
        <f>Users!AZ55*Params!$B$2</f>
        <v>0</v>
      </c>
      <c r="BA54" s="48">
        <f>Users!BA55*Params!$B$2</f>
        <v>3093.75</v>
      </c>
      <c r="BB54" s="48">
        <f>Users!BB55*Params!$B$2</f>
        <v>2934.375</v>
      </c>
      <c r="BC54" s="48">
        <f>Users!BC55*Params!$B$2</f>
        <v>2797.65625</v>
      </c>
      <c r="BD54" s="48">
        <f>Users!BD55*Params!$B$2</f>
        <v>2714.84375</v>
      </c>
      <c r="BE54" s="48">
        <f>Users!BE55*Params!$B$2</f>
        <v>2659.375</v>
      </c>
      <c r="BF54" s="48">
        <f>Users!BF55*Params!$B$2</f>
        <v>2624.21875</v>
      </c>
      <c r="BG54" s="48">
        <f>Users!BG55*Params!$B$2</f>
        <v>2520.3125</v>
      </c>
      <c r="BH54" s="48">
        <f>Users!BH55*Params!$B$2</f>
        <v>2520.3125</v>
      </c>
      <c r="BI54" s="48">
        <f>Users!BI55*Params!$B$2</f>
        <v>2476.5625</v>
      </c>
      <c r="BJ54" s="48">
        <f>Users!BJ55*Params!$B$2</f>
        <v>2435.15625</v>
      </c>
      <c r="BK54" s="48">
        <f>Users!BK55*Params!$B$2</f>
        <v>2392.1875</v>
      </c>
      <c r="BL54" s="48">
        <f>Users!BL55*Params!$B$2</f>
        <v>2362.5</v>
      </c>
      <c r="BM54" s="48">
        <f>Users!BM55*Params!$B$2</f>
        <v>2326.5625</v>
      </c>
      <c r="BN54" s="48">
        <f>Users!BN55*Params!$B$2</f>
        <v>2292.1875</v>
      </c>
      <c r="BO54" s="48">
        <f>Users!BO55*Params!$B$2</f>
        <v>2259.375</v>
      </c>
      <c r="BP54" s="48">
        <f>Users!BP55*Params!$B$2</f>
        <v>2228.90625</v>
      </c>
      <c r="BQ54" s="48">
        <f>Users!BQ55*Params!$B$2</f>
        <v>2198.4375</v>
      </c>
      <c r="BR54" s="48">
        <f>Users!BR55*Params!$B$2</f>
        <v>2168.75</v>
      </c>
      <c r="BS54" s="48">
        <f>Users!BS55*Params!$B$2</f>
        <v>2140.625</v>
      </c>
      <c r="BT54" s="48">
        <f>Users!BT55*Params!$B$2</f>
        <v>2113.28125</v>
      </c>
      <c r="BU54" s="48">
        <f>Users!BU55*Params!$B$2</f>
        <v>2086.71875</v>
      </c>
      <c r="BV54" s="48">
        <f>Users!BV55*Params!$B$2</f>
        <v>2060.9375</v>
      </c>
      <c r="BW54" s="48">
        <f>Users!BW55*Params!$B$2</f>
        <v>2035.9375</v>
      </c>
      <c r="BX54" s="48">
        <f>Users!BX55*Params!$B$2</f>
        <v>2011.71875</v>
      </c>
      <c r="BY54" s="48">
        <f>Users!BY55*Params!$B$2</f>
        <v>1988.28125</v>
      </c>
      <c r="BZ54" s="48">
        <f>Users!BZ55*Params!$B$2</f>
        <v>1965.625</v>
      </c>
      <c r="CA54" s="48">
        <f>Users!CA55*Params!$B$2</f>
        <v>1943.75</v>
      </c>
      <c r="CB54" s="48">
        <f>Users!CB55*Params!$B$2</f>
        <v>1922.65625</v>
      </c>
      <c r="CC54" s="48">
        <f>Users!CC55*Params!$B$2</f>
        <v>1902.34375</v>
      </c>
      <c r="CD54" s="48">
        <f>Users!CD55*Params!$B$2</f>
        <v>1882.8125</v>
      </c>
      <c r="CE54" s="48">
        <f>Users!CE55*Params!$B$2</f>
        <v>1863.28125</v>
      </c>
      <c r="CF54" s="48">
        <f>Users!CF55*Params!$B$2</f>
        <v>1844.53125</v>
      </c>
      <c r="CG54" s="48">
        <f>Users!CG55*Params!$B$2</f>
        <v>1826.5625</v>
      </c>
      <c r="CH54" s="48">
        <f>Users!CH55*Params!$B$2</f>
        <v>1808.59375</v>
      </c>
      <c r="CI54" s="48">
        <f>Users!CI55*Params!$B$2</f>
        <v>1791.40625</v>
      </c>
      <c r="CJ54" s="48">
        <f>Users!CJ55*Params!$B$2</f>
        <v>1775</v>
      </c>
      <c r="CK54" s="48">
        <f>Users!CK55*Params!$B$2</f>
        <v>1758.59375</v>
      </c>
      <c r="CL54" s="48">
        <f>Users!CL55*Params!$B$2</f>
        <v>1742.96875</v>
      </c>
      <c r="CM54" s="48">
        <f>Users!CM55*Params!$B$2</f>
        <v>1727.34375</v>
      </c>
      <c r="CN54" s="48">
        <f>Users!CN55*Params!$B$2</f>
        <v>1712.5</v>
      </c>
      <c r="CO54" s="48">
        <f>Users!CO55*Params!$B$2</f>
        <v>1698.4375</v>
      </c>
      <c r="CP54" s="48">
        <f>Users!CP55*Params!$B$2</f>
        <v>1684.375</v>
      </c>
      <c r="CQ54" s="48">
        <f>Users!CQ55*Params!$B$2</f>
        <v>1671.09375</v>
      </c>
      <c r="CR54" s="48">
        <f>Users!CR55*Params!$B$2</f>
        <v>1657.8125</v>
      </c>
      <c r="CS54" s="48">
        <f>Users!CS55*Params!$B$2</f>
        <v>1644.53125</v>
      </c>
      <c r="CT54" s="48">
        <f>Users!CT55*Params!$B$2</f>
        <v>1632.03125</v>
      </c>
      <c r="CU54" s="48">
        <f>Users!CU55*Params!$B$2</f>
        <v>1619.53125</v>
      </c>
      <c r="CV54" s="48">
        <f>Users!CV55*Params!$B$2</f>
        <v>1607.8125</v>
      </c>
      <c r="CW54" s="48">
        <f>Users!CW55*Params!$B$2</f>
        <v>1596.09375</v>
      </c>
    </row>
    <row r="55">
      <c r="A55" s="4">
        <v>53.0</v>
      </c>
      <c r="B55" s="48">
        <f>Users!B56*Params!$B$2</f>
        <v>0</v>
      </c>
      <c r="C55" s="48">
        <f>Users!C56*Params!$B$2</f>
        <v>0</v>
      </c>
      <c r="D55" s="48">
        <f>Users!D56*Params!$B$2</f>
        <v>0</v>
      </c>
      <c r="E55" s="48">
        <f>Users!E56*Params!$B$2</f>
        <v>0</v>
      </c>
      <c r="F55" s="48">
        <f>Users!F56*Params!$B$2</f>
        <v>0</v>
      </c>
      <c r="G55" s="48">
        <f>Users!G56*Params!$B$2</f>
        <v>0</v>
      </c>
      <c r="H55" s="48">
        <f>Users!H56*Params!$B$2</f>
        <v>0</v>
      </c>
      <c r="I55" s="48">
        <f>Users!I56*Params!$B$2</f>
        <v>0</v>
      </c>
      <c r="J55" s="48">
        <f>Users!J56*Params!$B$2</f>
        <v>0</v>
      </c>
      <c r="K55" s="48">
        <f>Users!K56*Params!$B$2</f>
        <v>0</v>
      </c>
      <c r="L55" s="48">
        <f>Users!L56*Params!$B$2</f>
        <v>0</v>
      </c>
      <c r="M55" s="48">
        <f>Users!M56*Params!$B$2</f>
        <v>0</v>
      </c>
      <c r="N55" s="48">
        <f>Users!N56*Params!$B$2</f>
        <v>0</v>
      </c>
      <c r="O55" s="48">
        <f>Users!O56*Params!$B$2</f>
        <v>0</v>
      </c>
      <c r="P55" s="48">
        <f>Users!P56*Params!$B$2</f>
        <v>0</v>
      </c>
      <c r="Q55" s="48">
        <f>Users!Q56*Params!$B$2</f>
        <v>0</v>
      </c>
      <c r="R55" s="48">
        <f>Users!R56*Params!$B$2</f>
        <v>0</v>
      </c>
      <c r="S55" s="48">
        <f>Users!S56*Params!$B$2</f>
        <v>0</v>
      </c>
      <c r="T55" s="48">
        <f>Users!T56*Params!$B$2</f>
        <v>0</v>
      </c>
      <c r="U55" s="48">
        <f>Users!U56*Params!$B$2</f>
        <v>0</v>
      </c>
      <c r="V55" s="48">
        <f>Users!V56*Params!$B$2</f>
        <v>0</v>
      </c>
      <c r="W55" s="48">
        <f>Users!W56*Params!$B$2</f>
        <v>0</v>
      </c>
      <c r="X55" s="48">
        <f>Users!X56*Params!$B$2</f>
        <v>0</v>
      </c>
      <c r="Y55" s="48">
        <f>Users!Y56*Params!$B$2</f>
        <v>0</v>
      </c>
      <c r="Z55" s="48">
        <f>Users!Z56*Params!$B$2</f>
        <v>0</v>
      </c>
      <c r="AA55" s="48">
        <f>Users!AA56*Params!$B$2</f>
        <v>0</v>
      </c>
      <c r="AB55" s="48">
        <f>Users!AB56*Params!$B$2</f>
        <v>0</v>
      </c>
      <c r="AC55" s="48">
        <f>Users!AC56*Params!$B$2</f>
        <v>0</v>
      </c>
      <c r="AD55" s="48">
        <f>Users!AD56*Params!$B$2</f>
        <v>0</v>
      </c>
      <c r="AE55" s="48">
        <f>Users!AE56*Params!$B$2</f>
        <v>0</v>
      </c>
      <c r="AF55" s="48">
        <f>Users!AF56*Params!$B$2</f>
        <v>0</v>
      </c>
      <c r="AG55" s="48">
        <f>Users!AG56*Params!$B$2</f>
        <v>0</v>
      </c>
      <c r="AH55" s="48">
        <f>Users!AH56*Params!$B$2</f>
        <v>0</v>
      </c>
      <c r="AI55" s="48">
        <f>Users!AI56*Params!$B$2</f>
        <v>0</v>
      </c>
      <c r="AJ55" s="48">
        <f>Users!AJ56*Params!$B$2</f>
        <v>0</v>
      </c>
      <c r="AK55" s="48">
        <f>Users!AK56*Params!$B$2</f>
        <v>0</v>
      </c>
      <c r="AL55" s="48">
        <f>Users!AL56*Params!$B$2</f>
        <v>0</v>
      </c>
      <c r="AM55" s="48">
        <f>Users!AM56*Params!$B$2</f>
        <v>0</v>
      </c>
      <c r="AN55" s="48">
        <f>Users!AN56*Params!$B$2</f>
        <v>0</v>
      </c>
      <c r="AO55" s="48">
        <f>Users!AO56*Params!$B$2</f>
        <v>0</v>
      </c>
      <c r="AP55" s="48">
        <f>Users!AP56*Params!$B$2</f>
        <v>0</v>
      </c>
      <c r="AQ55" s="48">
        <f>Users!AQ56*Params!$B$2</f>
        <v>0</v>
      </c>
      <c r="AR55" s="48">
        <f>Users!AR56*Params!$B$2</f>
        <v>0</v>
      </c>
      <c r="AS55" s="48">
        <f>Users!AS56*Params!$B$2</f>
        <v>0</v>
      </c>
      <c r="AT55" s="48">
        <f>Users!AT56*Params!$B$2</f>
        <v>0</v>
      </c>
      <c r="AU55" s="48">
        <f>Users!AU56*Params!$B$2</f>
        <v>0</v>
      </c>
      <c r="AV55" s="48">
        <f>Users!AV56*Params!$B$2</f>
        <v>0</v>
      </c>
      <c r="AW55" s="48">
        <f>Users!AW56*Params!$B$2</f>
        <v>0</v>
      </c>
      <c r="AX55" s="48">
        <f>Users!AX56*Params!$B$2</f>
        <v>0</v>
      </c>
      <c r="AY55" s="48">
        <f>Users!AY56*Params!$B$2</f>
        <v>0</v>
      </c>
      <c r="AZ55" s="48">
        <f>Users!AZ56*Params!$B$2</f>
        <v>0</v>
      </c>
      <c r="BA55" s="48">
        <f>Users!BA56*Params!$B$2</f>
        <v>0</v>
      </c>
      <c r="BB55" s="48">
        <f>Users!BB56*Params!$B$2</f>
        <v>3034.375</v>
      </c>
      <c r="BC55" s="48">
        <f>Users!BC56*Params!$B$2</f>
        <v>2952.34375</v>
      </c>
      <c r="BD55" s="48">
        <f>Users!BD56*Params!$B$2</f>
        <v>2808.59375</v>
      </c>
      <c r="BE55" s="48">
        <f>Users!BE56*Params!$B$2</f>
        <v>2621.09375</v>
      </c>
      <c r="BF55" s="48">
        <f>Users!BF56*Params!$B$2</f>
        <v>2593.75</v>
      </c>
      <c r="BG55" s="48">
        <f>Users!BG56*Params!$B$2</f>
        <v>2536.71875</v>
      </c>
      <c r="BH55" s="48">
        <f>Users!BH56*Params!$B$2</f>
        <v>2423.4375</v>
      </c>
      <c r="BI55" s="48">
        <f>Users!BI56*Params!$B$2</f>
        <v>2389.84375</v>
      </c>
      <c r="BJ55" s="48">
        <f>Users!BJ56*Params!$B$2</f>
        <v>2338.28125</v>
      </c>
      <c r="BK55" s="48">
        <f>Users!BK56*Params!$B$2</f>
        <v>2282.03125</v>
      </c>
      <c r="BL55" s="48">
        <f>Users!BL56*Params!$B$2</f>
        <v>2225.78125</v>
      </c>
      <c r="BM55" s="48">
        <f>Users!BM56*Params!$B$2</f>
        <v>2181.25</v>
      </c>
      <c r="BN55" s="48">
        <f>Users!BN56*Params!$B$2</f>
        <v>2134.375</v>
      </c>
      <c r="BO55" s="48">
        <f>Users!BO56*Params!$B$2</f>
        <v>2088.28125</v>
      </c>
      <c r="BP55" s="48">
        <f>Users!BP56*Params!$B$2</f>
        <v>2044.53125</v>
      </c>
      <c r="BQ55" s="48">
        <f>Users!BQ56*Params!$B$2</f>
        <v>2003.90625</v>
      </c>
      <c r="BR55" s="48">
        <f>Users!BR56*Params!$B$2</f>
        <v>1964.0625</v>
      </c>
      <c r="BS55" s="48">
        <f>Users!BS56*Params!$B$2</f>
        <v>1925.78125</v>
      </c>
      <c r="BT55" s="48">
        <f>Users!BT56*Params!$B$2</f>
        <v>1889.0625</v>
      </c>
      <c r="BU55" s="48">
        <f>Users!BU56*Params!$B$2</f>
        <v>1853.90625</v>
      </c>
      <c r="BV55" s="48">
        <f>Users!BV56*Params!$B$2</f>
        <v>1819.53125</v>
      </c>
      <c r="BW55" s="48">
        <f>Users!BW56*Params!$B$2</f>
        <v>1786.71875</v>
      </c>
      <c r="BX55" s="48">
        <f>Users!BX56*Params!$B$2</f>
        <v>1755.46875</v>
      </c>
      <c r="BY55" s="48">
        <f>Users!BY56*Params!$B$2</f>
        <v>1725</v>
      </c>
      <c r="BZ55" s="48">
        <f>Users!BZ56*Params!$B$2</f>
        <v>1696.09375</v>
      </c>
      <c r="CA55" s="48">
        <f>Users!CA56*Params!$B$2</f>
        <v>1667.96875</v>
      </c>
      <c r="CB55" s="48">
        <f>Users!CB56*Params!$B$2</f>
        <v>1640.625</v>
      </c>
      <c r="CC55" s="48">
        <f>Users!CC56*Params!$B$2</f>
        <v>1614.0625</v>
      </c>
      <c r="CD55" s="48">
        <f>Users!CD56*Params!$B$2</f>
        <v>1589.0625</v>
      </c>
      <c r="CE55" s="48">
        <f>Users!CE56*Params!$B$2</f>
        <v>1564.84375</v>
      </c>
      <c r="CF55" s="48">
        <f>Users!CF56*Params!$B$2</f>
        <v>1541.40625</v>
      </c>
      <c r="CG55" s="48">
        <f>Users!CG56*Params!$B$2</f>
        <v>1518.75</v>
      </c>
      <c r="CH55" s="48">
        <f>Users!CH56*Params!$B$2</f>
        <v>1496.875</v>
      </c>
      <c r="CI55" s="48">
        <f>Users!CI56*Params!$B$2</f>
        <v>1475.78125</v>
      </c>
      <c r="CJ55" s="48">
        <f>Users!CJ56*Params!$B$2</f>
        <v>1455.46875</v>
      </c>
      <c r="CK55" s="48">
        <f>Users!CK56*Params!$B$2</f>
        <v>1435.9375</v>
      </c>
      <c r="CL55" s="48">
        <f>Users!CL56*Params!$B$2</f>
        <v>1416.40625</v>
      </c>
      <c r="CM55" s="48">
        <f>Users!CM56*Params!$B$2</f>
        <v>1397.65625</v>
      </c>
      <c r="CN55" s="48">
        <f>Users!CN56*Params!$B$2</f>
        <v>1379.6875</v>
      </c>
      <c r="CO55" s="48">
        <f>Users!CO56*Params!$B$2</f>
        <v>1362.5</v>
      </c>
      <c r="CP55" s="48">
        <f>Users!CP56*Params!$B$2</f>
        <v>1345.3125</v>
      </c>
      <c r="CQ55" s="48">
        <f>Users!CQ56*Params!$B$2</f>
        <v>1328.90625</v>
      </c>
      <c r="CR55" s="48">
        <f>Users!CR56*Params!$B$2</f>
        <v>1313.28125</v>
      </c>
      <c r="CS55" s="48">
        <f>Users!CS56*Params!$B$2</f>
        <v>1297.65625</v>
      </c>
      <c r="CT55" s="48">
        <f>Users!CT56*Params!$B$2</f>
        <v>1282.8125</v>
      </c>
      <c r="CU55" s="48">
        <f>Users!CU56*Params!$B$2</f>
        <v>1268.75</v>
      </c>
      <c r="CV55" s="48">
        <f>Users!CV56*Params!$B$2</f>
        <v>1254.6875</v>
      </c>
      <c r="CW55" s="48">
        <f>Users!CW56*Params!$B$2</f>
        <v>1241.40625</v>
      </c>
    </row>
    <row r="56">
      <c r="A56" s="4">
        <v>54.0</v>
      </c>
      <c r="B56" s="48">
        <f>Users!B57*Params!$B$2</f>
        <v>0</v>
      </c>
      <c r="C56" s="48">
        <f>Users!C57*Params!$B$2</f>
        <v>0</v>
      </c>
      <c r="D56" s="48">
        <f>Users!D57*Params!$B$2</f>
        <v>0</v>
      </c>
      <c r="E56" s="48">
        <f>Users!E57*Params!$B$2</f>
        <v>0</v>
      </c>
      <c r="F56" s="48">
        <f>Users!F57*Params!$B$2</f>
        <v>0</v>
      </c>
      <c r="G56" s="48">
        <f>Users!G57*Params!$B$2</f>
        <v>0</v>
      </c>
      <c r="H56" s="48">
        <f>Users!H57*Params!$B$2</f>
        <v>0</v>
      </c>
      <c r="I56" s="48">
        <f>Users!I57*Params!$B$2</f>
        <v>0</v>
      </c>
      <c r="J56" s="48">
        <f>Users!J57*Params!$B$2</f>
        <v>0</v>
      </c>
      <c r="K56" s="48">
        <f>Users!K57*Params!$B$2</f>
        <v>0</v>
      </c>
      <c r="L56" s="48">
        <f>Users!L57*Params!$B$2</f>
        <v>0</v>
      </c>
      <c r="M56" s="48">
        <f>Users!M57*Params!$B$2</f>
        <v>0</v>
      </c>
      <c r="N56" s="48">
        <f>Users!N57*Params!$B$2</f>
        <v>0</v>
      </c>
      <c r="O56" s="48">
        <f>Users!O57*Params!$B$2</f>
        <v>0</v>
      </c>
      <c r="P56" s="48">
        <f>Users!P57*Params!$B$2</f>
        <v>0</v>
      </c>
      <c r="Q56" s="48">
        <f>Users!Q57*Params!$B$2</f>
        <v>0</v>
      </c>
      <c r="R56" s="48">
        <f>Users!R57*Params!$B$2</f>
        <v>0</v>
      </c>
      <c r="S56" s="48">
        <f>Users!S57*Params!$B$2</f>
        <v>0</v>
      </c>
      <c r="T56" s="48">
        <f>Users!T57*Params!$B$2</f>
        <v>0</v>
      </c>
      <c r="U56" s="48">
        <f>Users!U57*Params!$B$2</f>
        <v>0</v>
      </c>
      <c r="V56" s="48">
        <f>Users!V57*Params!$B$2</f>
        <v>0</v>
      </c>
      <c r="W56" s="48">
        <f>Users!W57*Params!$B$2</f>
        <v>0</v>
      </c>
      <c r="X56" s="48">
        <f>Users!X57*Params!$B$2</f>
        <v>0</v>
      </c>
      <c r="Y56" s="48">
        <f>Users!Y57*Params!$B$2</f>
        <v>0</v>
      </c>
      <c r="Z56" s="48">
        <f>Users!Z57*Params!$B$2</f>
        <v>0</v>
      </c>
      <c r="AA56" s="48">
        <f>Users!AA57*Params!$B$2</f>
        <v>0</v>
      </c>
      <c r="AB56" s="48">
        <f>Users!AB57*Params!$B$2</f>
        <v>0</v>
      </c>
      <c r="AC56" s="48">
        <f>Users!AC57*Params!$B$2</f>
        <v>0</v>
      </c>
      <c r="AD56" s="48">
        <f>Users!AD57*Params!$B$2</f>
        <v>0</v>
      </c>
      <c r="AE56" s="48">
        <f>Users!AE57*Params!$B$2</f>
        <v>0</v>
      </c>
      <c r="AF56" s="48">
        <f>Users!AF57*Params!$B$2</f>
        <v>0</v>
      </c>
      <c r="AG56" s="48">
        <f>Users!AG57*Params!$B$2</f>
        <v>0</v>
      </c>
      <c r="AH56" s="48">
        <f>Users!AH57*Params!$B$2</f>
        <v>0</v>
      </c>
      <c r="AI56" s="48">
        <f>Users!AI57*Params!$B$2</f>
        <v>0</v>
      </c>
      <c r="AJ56" s="48">
        <f>Users!AJ57*Params!$B$2</f>
        <v>0</v>
      </c>
      <c r="AK56" s="48">
        <f>Users!AK57*Params!$B$2</f>
        <v>0</v>
      </c>
      <c r="AL56" s="48">
        <f>Users!AL57*Params!$B$2</f>
        <v>0</v>
      </c>
      <c r="AM56" s="48">
        <f>Users!AM57*Params!$B$2</f>
        <v>0</v>
      </c>
      <c r="AN56" s="48">
        <f>Users!AN57*Params!$B$2</f>
        <v>0</v>
      </c>
      <c r="AO56" s="48">
        <f>Users!AO57*Params!$B$2</f>
        <v>0</v>
      </c>
      <c r="AP56" s="48">
        <f>Users!AP57*Params!$B$2</f>
        <v>0</v>
      </c>
      <c r="AQ56" s="48">
        <f>Users!AQ57*Params!$B$2</f>
        <v>0</v>
      </c>
      <c r="AR56" s="48">
        <f>Users!AR57*Params!$B$2</f>
        <v>0</v>
      </c>
      <c r="AS56" s="48">
        <f>Users!AS57*Params!$B$2</f>
        <v>0</v>
      </c>
      <c r="AT56" s="48">
        <f>Users!AT57*Params!$B$2</f>
        <v>0</v>
      </c>
      <c r="AU56" s="48">
        <f>Users!AU57*Params!$B$2</f>
        <v>0</v>
      </c>
      <c r="AV56" s="48">
        <f>Users!AV57*Params!$B$2</f>
        <v>0</v>
      </c>
      <c r="AW56" s="48">
        <f>Users!AW57*Params!$B$2</f>
        <v>0</v>
      </c>
      <c r="AX56" s="48">
        <f>Users!AX57*Params!$B$2</f>
        <v>0</v>
      </c>
      <c r="AY56" s="48">
        <f>Users!AY57*Params!$B$2</f>
        <v>0</v>
      </c>
      <c r="AZ56" s="48">
        <f>Users!AZ57*Params!$B$2</f>
        <v>0</v>
      </c>
      <c r="BA56" s="48">
        <f>Users!BA57*Params!$B$2</f>
        <v>0</v>
      </c>
      <c r="BB56" s="48">
        <f>Users!BB57*Params!$B$2</f>
        <v>0</v>
      </c>
      <c r="BC56" s="48">
        <f>Users!BC57*Params!$B$2</f>
        <v>3008.59375</v>
      </c>
      <c r="BD56" s="48">
        <f>Users!BD57*Params!$B$2</f>
        <v>2932.03125</v>
      </c>
      <c r="BE56" s="48">
        <f>Users!BE57*Params!$B$2</f>
        <v>2821.09375</v>
      </c>
      <c r="BF56" s="48">
        <f>Users!BF57*Params!$B$2</f>
        <v>2725.78125</v>
      </c>
      <c r="BG56" s="48">
        <f>Users!BG57*Params!$B$2</f>
        <v>2607.03125</v>
      </c>
      <c r="BH56" s="48">
        <f>Users!BH57*Params!$B$2</f>
        <v>2472.65625</v>
      </c>
      <c r="BI56" s="48">
        <f>Users!BI57*Params!$B$2</f>
        <v>2418.75</v>
      </c>
      <c r="BJ56" s="48">
        <f>Users!BJ57*Params!$B$2</f>
        <v>2306.25</v>
      </c>
      <c r="BK56" s="48">
        <f>Users!BK57*Params!$B$2</f>
        <v>2216.40625</v>
      </c>
      <c r="BL56" s="48">
        <f>Users!BL57*Params!$B$2</f>
        <v>2132.8125</v>
      </c>
      <c r="BM56" s="48">
        <f>Users!BM57*Params!$B$2</f>
        <v>2059.375</v>
      </c>
      <c r="BN56" s="48">
        <f>Users!BN57*Params!$B$2</f>
        <v>1982.03125</v>
      </c>
      <c r="BO56" s="48">
        <f>Users!BO57*Params!$B$2</f>
        <v>1911.71875</v>
      </c>
      <c r="BP56" s="48">
        <f>Users!BP57*Params!$B$2</f>
        <v>1846.09375</v>
      </c>
      <c r="BQ56" s="48">
        <f>Users!BQ57*Params!$B$2</f>
        <v>1783.59375</v>
      </c>
      <c r="BR56" s="48">
        <f>Users!BR57*Params!$B$2</f>
        <v>1723.4375</v>
      </c>
      <c r="BS56" s="48">
        <f>Users!BS57*Params!$B$2</f>
        <v>1667.1875</v>
      </c>
      <c r="BT56" s="48">
        <f>Users!BT57*Params!$B$2</f>
        <v>1614.0625</v>
      </c>
      <c r="BU56" s="48">
        <f>Users!BU57*Params!$B$2</f>
        <v>1563.28125</v>
      </c>
      <c r="BV56" s="48">
        <f>Users!BV57*Params!$B$2</f>
        <v>1514.84375</v>
      </c>
      <c r="BW56" s="48">
        <f>Users!BW57*Params!$B$2</f>
        <v>1469.53125</v>
      </c>
      <c r="BX56" s="48">
        <f>Users!BX57*Params!$B$2</f>
        <v>1425.78125</v>
      </c>
      <c r="BY56" s="48">
        <f>Users!BY57*Params!$B$2</f>
        <v>1384.375</v>
      </c>
      <c r="BZ56" s="48">
        <f>Users!BZ57*Params!$B$2</f>
        <v>1345.3125</v>
      </c>
      <c r="CA56" s="48">
        <f>Users!CA57*Params!$B$2</f>
        <v>1307.8125</v>
      </c>
      <c r="CB56" s="48">
        <f>Users!CB57*Params!$B$2</f>
        <v>1271.875</v>
      </c>
      <c r="CC56" s="48">
        <f>Users!CC57*Params!$B$2</f>
        <v>1237.5</v>
      </c>
      <c r="CD56" s="48">
        <f>Users!CD57*Params!$B$2</f>
        <v>1204.6875</v>
      </c>
      <c r="CE56" s="48">
        <f>Users!CE57*Params!$B$2</f>
        <v>1173.4375</v>
      </c>
      <c r="CF56" s="48">
        <f>Users!CF57*Params!$B$2</f>
        <v>1143.75</v>
      </c>
      <c r="CG56" s="48">
        <f>Users!CG57*Params!$B$2</f>
        <v>1115.625</v>
      </c>
      <c r="CH56" s="48">
        <f>Users!CH57*Params!$B$2</f>
        <v>1088.28125</v>
      </c>
      <c r="CI56" s="48">
        <f>Users!CI57*Params!$B$2</f>
        <v>1062.5</v>
      </c>
      <c r="CJ56" s="48">
        <f>Users!CJ57*Params!$B$2</f>
        <v>1037.5</v>
      </c>
      <c r="CK56" s="48">
        <f>Users!CK57*Params!$B$2</f>
        <v>1014.0625</v>
      </c>
      <c r="CL56" s="48">
        <f>Users!CL57*Params!$B$2</f>
        <v>991.40625</v>
      </c>
      <c r="CM56" s="48">
        <f>Users!CM57*Params!$B$2</f>
        <v>969.53125</v>
      </c>
      <c r="CN56" s="48">
        <f>Users!CN57*Params!$B$2</f>
        <v>948.4375</v>
      </c>
      <c r="CO56" s="48">
        <f>Users!CO57*Params!$B$2</f>
        <v>928.125</v>
      </c>
      <c r="CP56" s="48">
        <f>Users!CP57*Params!$B$2</f>
        <v>908.59375</v>
      </c>
      <c r="CQ56" s="48">
        <f>Users!CQ57*Params!$B$2</f>
        <v>889.84375</v>
      </c>
      <c r="CR56" s="48">
        <f>Users!CR57*Params!$B$2</f>
        <v>871.875</v>
      </c>
      <c r="CS56" s="48">
        <f>Users!CS57*Params!$B$2</f>
        <v>854.6875</v>
      </c>
      <c r="CT56" s="48">
        <f>Users!CT57*Params!$B$2</f>
        <v>838.28125</v>
      </c>
      <c r="CU56" s="48">
        <f>Users!CU57*Params!$B$2</f>
        <v>822.65625</v>
      </c>
      <c r="CV56" s="48">
        <f>Users!CV57*Params!$B$2</f>
        <v>807.8125</v>
      </c>
      <c r="CW56" s="48">
        <f>Users!CW57*Params!$B$2</f>
        <v>792.96875</v>
      </c>
    </row>
    <row r="57">
      <c r="A57" s="4">
        <v>55.0</v>
      </c>
      <c r="B57" s="48">
        <f>Users!B58*Params!$B$2</f>
        <v>0</v>
      </c>
      <c r="C57" s="48">
        <f>Users!C58*Params!$B$2</f>
        <v>0</v>
      </c>
      <c r="D57" s="48">
        <f>Users!D58*Params!$B$2</f>
        <v>0</v>
      </c>
      <c r="E57" s="48">
        <f>Users!E58*Params!$B$2</f>
        <v>0</v>
      </c>
      <c r="F57" s="48">
        <f>Users!F58*Params!$B$2</f>
        <v>0</v>
      </c>
      <c r="G57" s="48">
        <f>Users!G58*Params!$B$2</f>
        <v>0</v>
      </c>
      <c r="H57" s="48">
        <f>Users!H58*Params!$B$2</f>
        <v>0</v>
      </c>
      <c r="I57" s="48">
        <f>Users!I58*Params!$B$2</f>
        <v>0</v>
      </c>
      <c r="J57" s="48">
        <f>Users!J58*Params!$B$2</f>
        <v>0</v>
      </c>
      <c r="K57" s="48">
        <f>Users!K58*Params!$B$2</f>
        <v>0</v>
      </c>
      <c r="L57" s="48">
        <f>Users!L58*Params!$B$2</f>
        <v>0</v>
      </c>
      <c r="M57" s="48">
        <f>Users!M58*Params!$B$2</f>
        <v>0</v>
      </c>
      <c r="N57" s="48">
        <f>Users!N58*Params!$B$2</f>
        <v>0</v>
      </c>
      <c r="O57" s="48">
        <f>Users!O58*Params!$B$2</f>
        <v>0</v>
      </c>
      <c r="P57" s="48">
        <f>Users!P58*Params!$B$2</f>
        <v>0</v>
      </c>
      <c r="Q57" s="48">
        <f>Users!Q58*Params!$B$2</f>
        <v>0</v>
      </c>
      <c r="R57" s="48">
        <f>Users!R58*Params!$B$2</f>
        <v>0</v>
      </c>
      <c r="S57" s="48">
        <f>Users!S58*Params!$B$2</f>
        <v>0</v>
      </c>
      <c r="T57" s="48">
        <f>Users!T58*Params!$B$2</f>
        <v>0</v>
      </c>
      <c r="U57" s="48">
        <f>Users!U58*Params!$B$2</f>
        <v>0</v>
      </c>
      <c r="V57" s="48">
        <f>Users!V58*Params!$B$2</f>
        <v>0</v>
      </c>
      <c r="W57" s="48">
        <f>Users!W58*Params!$B$2</f>
        <v>0</v>
      </c>
      <c r="X57" s="48">
        <f>Users!X58*Params!$B$2</f>
        <v>0</v>
      </c>
      <c r="Y57" s="48">
        <f>Users!Y58*Params!$B$2</f>
        <v>0</v>
      </c>
      <c r="Z57" s="48">
        <f>Users!Z58*Params!$B$2</f>
        <v>0</v>
      </c>
      <c r="AA57" s="48">
        <f>Users!AA58*Params!$B$2</f>
        <v>0</v>
      </c>
      <c r="AB57" s="48">
        <f>Users!AB58*Params!$B$2</f>
        <v>0</v>
      </c>
      <c r="AC57" s="48">
        <f>Users!AC58*Params!$B$2</f>
        <v>0</v>
      </c>
      <c r="AD57" s="48">
        <f>Users!AD58*Params!$B$2</f>
        <v>0</v>
      </c>
      <c r="AE57" s="48">
        <f>Users!AE58*Params!$B$2</f>
        <v>0</v>
      </c>
      <c r="AF57" s="48">
        <f>Users!AF58*Params!$B$2</f>
        <v>0</v>
      </c>
      <c r="AG57" s="48">
        <f>Users!AG58*Params!$B$2</f>
        <v>0</v>
      </c>
      <c r="AH57" s="48">
        <f>Users!AH58*Params!$B$2</f>
        <v>0</v>
      </c>
      <c r="AI57" s="48">
        <f>Users!AI58*Params!$B$2</f>
        <v>0</v>
      </c>
      <c r="AJ57" s="48">
        <f>Users!AJ58*Params!$B$2</f>
        <v>0</v>
      </c>
      <c r="AK57" s="48">
        <f>Users!AK58*Params!$B$2</f>
        <v>0</v>
      </c>
      <c r="AL57" s="48">
        <f>Users!AL58*Params!$B$2</f>
        <v>0</v>
      </c>
      <c r="AM57" s="48">
        <f>Users!AM58*Params!$B$2</f>
        <v>0</v>
      </c>
      <c r="AN57" s="48">
        <f>Users!AN58*Params!$B$2</f>
        <v>0</v>
      </c>
      <c r="AO57" s="48">
        <f>Users!AO58*Params!$B$2</f>
        <v>0</v>
      </c>
      <c r="AP57" s="48">
        <f>Users!AP58*Params!$B$2</f>
        <v>0</v>
      </c>
      <c r="AQ57" s="48">
        <f>Users!AQ58*Params!$B$2</f>
        <v>0</v>
      </c>
      <c r="AR57" s="48">
        <f>Users!AR58*Params!$B$2</f>
        <v>0</v>
      </c>
      <c r="AS57" s="48">
        <f>Users!AS58*Params!$B$2</f>
        <v>0</v>
      </c>
      <c r="AT57" s="48">
        <f>Users!AT58*Params!$B$2</f>
        <v>0</v>
      </c>
      <c r="AU57" s="48">
        <f>Users!AU58*Params!$B$2</f>
        <v>0</v>
      </c>
      <c r="AV57" s="48">
        <f>Users!AV58*Params!$B$2</f>
        <v>0</v>
      </c>
      <c r="AW57" s="48">
        <f>Users!AW58*Params!$B$2</f>
        <v>0</v>
      </c>
      <c r="AX57" s="48">
        <f>Users!AX58*Params!$B$2</f>
        <v>0</v>
      </c>
      <c r="AY57" s="48">
        <f>Users!AY58*Params!$B$2</f>
        <v>0</v>
      </c>
      <c r="AZ57" s="48">
        <f>Users!AZ58*Params!$B$2</f>
        <v>0</v>
      </c>
      <c r="BA57" s="48">
        <f>Users!BA58*Params!$B$2</f>
        <v>0</v>
      </c>
      <c r="BB57" s="48">
        <f>Users!BB58*Params!$B$2</f>
        <v>0</v>
      </c>
      <c r="BC57" s="48">
        <f>Users!BC58*Params!$B$2</f>
        <v>0</v>
      </c>
      <c r="BD57" s="48">
        <f>Users!BD58*Params!$B$2</f>
        <v>3066.40625</v>
      </c>
      <c r="BE57" s="48">
        <f>Users!BE58*Params!$B$2</f>
        <v>2947.65625</v>
      </c>
      <c r="BF57" s="48">
        <f>Users!BF58*Params!$B$2</f>
        <v>2763.28125</v>
      </c>
      <c r="BG57" s="48">
        <f>Users!BG58*Params!$B$2</f>
        <v>2671.875</v>
      </c>
      <c r="BH57" s="48">
        <f>Users!BH58*Params!$B$2</f>
        <v>2633.59375</v>
      </c>
      <c r="BI57" s="48">
        <f>Users!BI58*Params!$B$2</f>
        <v>2606.25</v>
      </c>
      <c r="BJ57" s="48">
        <f>Users!BJ58*Params!$B$2</f>
        <v>2567.1875</v>
      </c>
      <c r="BK57" s="48">
        <f>Users!BK58*Params!$B$2</f>
        <v>2567.1875</v>
      </c>
      <c r="BL57" s="48">
        <f>Users!BL58*Params!$B$2</f>
        <v>2542.96875</v>
      </c>
      <c r="BM57" s="48">
        <f>Users!BM58*Params!$B$2</f>
        <v>2521.875</v>
      </c>
      <c r="BN57" s="48">
        <f>Users!BN58*Params!$B$2</f>
        <v>2502.34375</v>
      </c>
      <c r="BO57" s="48">
        <f>Users!BO58*Params!$B$2</f>
        <v>2486.71875</v>
      </c>
      <c r="BP57" s="48">
        <f>Users!BP58*Params!$B$2</f>
        <v>2467.96875</v>
      </c>
      <c r="BQ57" s="48">
        <f>Users!BQ58*Params!$B$2</f>
        <v>2450</v>
      </c>
      <c r="BR57" s="48">
        <f>Users!BR58*Params!$B$2</f>
        <v>2433.59375</v>
      </c>
      <c r="BS57" s="48">
        <f>Users!BS58*Params!$B$2</f>
        <v>2417.1875</v>
      </c>
      <c r="BT57" s="48">
        <f>Users!BT58*Params!$B$2</f>
        <v>2400.78125</v>
      </c>
      <c r="BU57" s="48">
        <f>Users!BU58*Params!$B$2</f>
        <v>2385.15625</v>
      </c>
      <c r="BV57" s="48">
        <f>Users!BV58*Params!$B$2</f>
        <v>2370.3125</v>
      </c>
      <c r="BW57" s="48">
        <f>Users!BW58*Params!$B$2</f>
        <v>2355.46875</v>
      </c>
      <c r="BX57" s="48">
        <f>Users!BX58*Params!$B$2</f>
        <v>2341.40625</v>
      </c>
      <c r="BY57" s="48">
        <f>Users!BY58*Params!$B$2</f>
        <v>2327.34375</v>
      </c>
      <c r="BZ57" s="48">
        <f>Users!BZ58*Params!$B$2</f>
        <v>2314.0625</v>
      </c>
      <c r="CA57" s="48">
        <f>Users!CA58*Params!$B$2</f>
        <v>2300.78125</v>
      </c>
      <c r="CB57" s="48">
        <f>Users!CB58*Params!$B$2</f>
        <v>2287.5</v>
      </c>
      <c r="CC57" s="48">
        <f>Users!CC58*Params!$B$2</f>
        <v>2275</v>
      </c>
      <c r="CD57" s="48">
        <f>Users!CD58*Params!$B$2</f>
        <v>2262.5</v>
      </c>
      <c r="CE57" s="48">
        <f>Users!CE58*Params!$B$2</f>
        <v>2250.78125</v>
      </c>
      <c r="CF57" s="48">
        <f>Users!CF58*Params!$B$2</f>
        <v>2239.0625</v>
      </c>
      <c r="CG57" s="48">
        <f>Users!CG58*Params!$B$2</f>
        <v>2227.34375</v>
      </c>
      <c r="CH57" s="48">
        <f>Users!CH58*Params!$B$2</f>
        <v>2216.40625</v>
      </c>
      <c r="CI57" s="48">
        <f>Users!CI58*Params!$B$2</f>
        <v>2205.46875</v>
      </c>
      <c r="CJ57" s="48">
        <f>Users!CJ58*Params!$B$2</f>
        <v>2194.53125</v>
      </c>
      <c r="CK57" s="48">
        <f>Users!CK58*Params!$B$2</f>
        <v>2184.375</v>
      </c>
      <c r="CL57" s="48">
        <f>Users!CL58*Params!$B$2</f>
        <v>2174.21875</v>
      </c>
      <c r="CM57" s="48">
        <f>Users!CM58*Params!$B$2</f>
        <v>2164.0625</v>
      </c>
      <c r="CN57" s="48">
        <f>Users!CN58*Params!$B$2</f>
        <v>2154.6875</v>
      </c>
      <c r="CO57" s="48">
        <f>Users!CO58*Params!$B$2</f>
        <v>2145.3125</v>
      </c>
      <c r="CP57" s="48">
        <f>Users!CP58*Params!$B$2</f>
        <v>2135.9375</v>
      </c>
      <c r="CQ57" s="48">
        <f>Users!CQ58*Params!$B$2</f>
        <v>2126.5625</v>
      </c>
      <c r="CR57" s="48">
        <f>Users!CR58*Params!$B$2</f>
        <v>2117.96875</v>
      </c>
      <c r="CS57" s="48">
        <f>Users!CS58*Params!$B$2</f>
        <v>2109.375</v>
      </c>
      <c r="CT57" s="48">
        <f>Users!CT58*Params!$B$2</f>
        <v>2100.78125</v>
      </c>
      <c r="CU57" s="48">
        <f>Users!CU58*Params!$B$2</f>
        <v>2092.96875</v>
      </c>
      <c r="CV57" s="48">
        <f>Users!CV58*Params!$B$2</f>
        <v>2085.15625</v>
      </c>
      <c r="CW57" s="48">
        <f>Users!CW58*Params!$B$2</f>
        <v>2077.34375</v>
      </c>
    </row>
    <row r="58">
      <c r="A58" s="4">
        <v>56.0</v>
      </c>
      <c r="B58" s="48">
        <f>Users!B59*Params!$B$2</f>
        <v>0</v>
      </c>
      <c r="C58" s="48">
        <f>Users!C59*Params!$B$2</f>
        <v>0</v>
      </c>
      <c r="D58" s="48">
        <f>Users!D59*Params!$B$2</f>
        <v>0</v>
      </c>
      <c r="E58" s="48">
        <f>Users!E59*Params!$B$2</f>
        <v>0</v>
      </c>
      <c r="F58" s="48">
        <f>Users!F59*Params!$B$2</f>
        <v>0</v>
      </c>
      <c r="G58" s="48">
        <f>Users!G59*Params!$B$2</f>
        <v>0</v>
      </c>
      <c r="H58" s="48">
        <f>Users!H59*Params!$B$2</f>
        <v>0</v>
      </c>
      <c r="I58" s="48">
        <f>Users!I59*Params!$B$2</f>
        <v>0</v>
      </c>
      <c r="J58" s="48">
        <f>Users!J59*Params!$B$2</f>
        <v>0</v>
      </c>
      <c r="K58" s="48">
        <f>Users!K59*Params!$B$2</f>
        <v>0</v>
      </c>
      <c r="L58" s="48">
        <f>Users!L59*Params!$B$2</f>
        <v>0</v>
      </c>
      <c r="M58" s="48">
        <f>Users!M59*Params!$B$2</f>
        <v>0</v>
      </c>
      <c r="N58" s="48">
        <f>Users!N59*Params!$B$2</f>
        <v>0</v>
      </c>
      <c r="O58" s="48">
        <f>Users!O59*Params!$B$2</f>
        <v>0</v>
      </c>
      <c r="P58" s="48">
        <f>Users!P59*Params!$B$2</f>
        <v>0</v>
      </c>
      <c r="Q58" s="48">
        <f>Users!Q59*Params!$B$2</f>
        <v>0</v>
      </c>
      <c r="R58" s="48">
        <f>Users!R59*Params!$B$2</f>
        <v>0</v>
      </c>
      <c r="S58" s="48">
        <f>Users!S59*Params!$B$2</f>
        <v>0</v>
      </c>
      <c r="T58" s="48">
        <f>Users!T59*Params!$B$2</f>
        <v>0</v>
      </c>
      <c r="U58" s="48">
        <f>Users!U59*Params!$B$2</f>
        <v>0</v>
      </c>
      <c r="V58" s="48">
        <f>Users!V59*Params!$B$2</f>
        <v>0</v>
      </c>
      <c r="W58" s="48">
        <f>Users!W59*Params!$B$2</f>
        <v>0</v>
      </c>
      <c r="X58" s="48">
        <f>Users!X59*Params!$B$2</f>
        <v>0</v>
      </c>
      <c r="Y58" s="48">
        <f>Users!Y59*Params!$B$2</f>
        <v>0</v>
      </c>
      <c r="Z58" s="48">
        <f>Users!Z59*Params!$B$2</f>
        <v>0</v>
      </c>
      <c r="AA58" s="48">
        <f>Users!AA59*Params!$B$2</f>
        <v>0</v>
      </c>
      <c r="AB58" s="48">
        <f>Users!AB59*Params!$B$2</f>
        <v>0</v>
      </c>
      <c r="AC58" s="48">
        <f>Users!AC59*Params!$B$2</f>
        <v>0</v>
      </c>
      <c r="AD58" s="48">
        <f>Users!AD59*Params!$B$2</f>
        <v>0</v>
      </c>
      <c r="AE58" s="48">
        <f>Users!AE59*Params!$B$2</f>
        <v>0</v>
      </c>
      <c r="AF58" s="48">
        <f>Users!AF59*Params!$B$2</f>
        <v>0</v>
      </c>
      <c r="AG58" s="48">
        <f>Users!AG59*Params!$B$2</f>
        <v>0</v>
      </c>
      <c r="AH58" s="48">
        <f>Users!AH59*Params!$B$2</f>
        <v>0</v>
      </c>
      <c r="AI58" s="48">
        <f>Users!AI59*Params!$B$2</f>
        <v>0</v>
      </c>
      <c r="AJ58" s="48">
        <f>Users!AJ59*Params!$B$2</f>
        <v>0</v>
      </c>
      <c r="AK58" s="48">
        <f>Users!AK59*Params!$B$2</f>
        <v>0</v>
      </c>
      <c r="AL58" s="48">
        <f>Users!AL59*Params!$B$2</f>
        <v>0</v>
      </c>
      <c r="AM58" s="48">
        <f>Users!AM59*Params!$B$2</f>
        <v>0</v>
      </c>
      <c r="AN58" s="48">
        <f>Users!AN59*Params!$B$2</f>
        <v>0</v>
      </c>
      <c r="AO58" s="48">
        <f>Users!AO59*Params!$B$2</f>
        <v>0</v>
      </c>
      <c r="AP58" s="48">
        <f>Users!AP59*Params!$B$2</f>
        <v>0</v>
      </c>
      <c r="AQ58" s="48">
        <f>Users!AQ59*Params!$B$2</f>
        <v>0</v>
      </c>
      <c r="AR58" s="48">
        <f>Users!AR59*Params!$B$2</f>
        <v>0</v>
      </c>
      <c r="AS58" s="48">
        <f>Users!AS59*Params!$B$2</f>
        <v>0</v>
      </c>
      <c r="AT58" s="48">
        <f>Users!AT59*Params!$B$2</f>
        <v>0</v>
      </c>
      <c r="AU58" s="48">
        <f>Users!AU59*Params!$B$2</f>
        <v>0</v>
      </c>
      <c r="AV58" s="48">
        <f>Users!AV59*Params!$B$2</f>
        <v>0</v>
      </c>
      <c r="AW58" s="48">
        <f>Users!AW59*Params!$B$2</f>
        <v>0</v>
      </c>
      <c r="AX58" s="48">
        <f>Users!AX59*Params!$B$2</f>
        <v>0</v>
      </c>
      <c r="AY58" s="48">
        <f>Users!AY59*Params!$B$2</f>
        <v>0</v>
      </c>
      <c r="AZ58" s="48">
        <f>Users!AZ59*Params!$B$2</f>
        <v>0</v>
      </c>
      <c r="BA58" s="48">
        <f>Users!BA59*Params!$B$2</f>
        <v>0</v>
      </c>
      <c r="BB58" s="48">
        <f>Users!BB59*Params!$B$2</f>
        <v>0</v>
      </c>
      <c r="BC58" s="48">
        <f>Users!BC59*Params!$B$2</f>
        <v>0</v>
      </c>
      <c r="BD58" s="48">
        <f>Users!BD59*Params!$B$2</f>
        <v>0</v>
      </c>
      <c r="BE58" s="48">
        <f>Users!BE59*Params!$B$2</f>
        <v>3093.75</v>
      </c>
      <c r="BF58" s="48">
        <f>Users!BF59*Params!$B$2</f>
        <v>3023.4375</v>
      </c>
      <c r="BG58" s="48">
        <f>Users!BG59*Params!$B$2</f>
        <v>2948.4375</v>
      </c>
      <c r="BH58" s="48">
        <f>Users!BH59*Params!$B$2</f>
        <v>2866.40625</v>
      </c>
      <c r="BI58" s="48">
        <f>Users!BI59*Params!$B$2</f>
        <v>2829.6875</v>
      </c>
      <c r="BJ58" s="48">
        <f>Users!BJ59*Params!$B$2</f>
        <v>2746.875</v>
      </c>
      <c r="BK58" s="48">
        <f>Users!BK59*Params!$B$2</f>
        <v>2638.28125</v>
      </c>
      <c r="BL58" s="48">
        <f>Users!BL59*Params!$B$2</f>
        <v>2601.5625</v>
      </c>
      <c r="BM58" s="48">
        <f>Users!BM59*Params!$B$2</f>
        <v>2542.1875</v>
      </c>
      <c r="BN58" s="48">
        <f>Users!BN59*Params!$B$2</f>
        <v>2478.90625</v>
      </c>
      <c r="BO58" s="48">
        <f>Users!BO59*Params!$B$2</f>
        <v>2419.53125</v>
      </c>
      <c r="BP58" s="48">
        <f>Users!BP59*Params!$B$2</f>
        <v>2370.3125</v>
      </c>
      <c r="BQ58" s="48">
        <f>Users!BQ59*Params!$B$2</f>
        <v>2318.75</v>
      </c>
      <c r="BR58" s="48">
        <f>Users!BR59*Params!$B$2</f>
        <v>2268.75</v>
      </c>
      <c r="BS58" s="48">
        <f>Users!BS59*Params!$B$2</f>
        <v>2221.09375</v>
      </c>
      <c r="BT58" s="48">
        <f>Users!BT59*Params!$B$2</f>
        <v>2176.5625</v>
      </c>
      <c r="BU58" s="48">
        <f>Users!BU59*Params!$B$2</f>
        <v>2132.8125</v>
      </c>
      <c r="BV58" s="48">
        <f>Users!BV59*Params!$B$2</f>
        <v>2090.625</v>
      </c>
      <c r="BW58" s="48">
        <f>Users!BW59*Params!$B$2</f>
        <v>2050</v>
      </c>
      <c r="BX58" s="48">
        <f>Users!BX59*Params!$B$2</f>
        <v>2011.71875</v>
      </c>
      <c r="BY58" s="48">
        <f>Users!BY59*Params!$B$2</f>
        <v>1974.21875</v>
      </c>
      <c r="BZ58" s="48">
        <f>Users!BZ59*Params!$B$2</f>
        <v>1938.28125</v>
      </c>
      <c r="CA58" s="48">
        <f>Users!CA59*Params!$B$2</f>
        <v>1903.90625</v>
      </c>
      <c r="CB58" s="48">
        <f>Users!CB59*Params!$B$2</f>
        <v>1871.09375</v>
      </c>
      <c r="CC58" s="48">
        <f>Users!CC59*Params!$B$2</f>
        <v>1839.0625</v>
      </c>
      <c r="CD58" s="48">
        <f>Users!CD59*Params!$B$2</f>
        <v>1808.59375</v>
      </c>
      <c r="CE58" s="48">
        <f>Users!CE59*Params!$B$2</f>
        <v>1778.90625</v>
      </c>
      <c r="CF58" s="48">
        <f>Users!CF59*Params!$B$2</f>
        <v>1750</v>
      </c>
      <c r="CG58" s="48">
        <f>Users!CG59*Params!$B$2</f>
        <v>1722.65625</v>
      </c>
      <c r="CH58" s="48">
        <f>Users!CH59*Params!$B$2</f>
        <v>1696.09375</v>
      </c>
      <c r="CI58" s="48">
        <f>Users!CI59*Params!$B$2</f>
        <v>1670.3125</v>
      </c>
      <c r="CJ58" s="48">
        <f>Users!CJ59*Params!$B$2</f>
        <v>1645.3125</v>
      </c>
      <c r="CK58" s="48">
        <f>Users!CK59*Params!$B$2</f>
        <v>1621.09375</v>
      </c>
      <c r="CL58" s="48">
        <f>Users!CL59*Params!$B$2</f>
        <v>1597.65625</v>
      </c>
      <c r="CM58" s="48">
        <f>Users!CM59*Params!$B$2</f>
        <v>1575</v>
      </c>
      <c r="CN58" s="48">
        <f>Users!CN59*Params!$B$2</f>
        <v>1553.125</v>
      </c>
      <c r="CO58" s="48">
        <f>Users!CO59*Params!$B$2</f>
        <v>1532.03125</v>
      </c>
      <c r="CP58" s="48">
        <f>Users!CP59*Params!$B$2</f>
        <v>1511.71875</v>
      </c>
      <c r="CQ58" s="48">
        <f>Users!CQ59*Params!$B$2</f>
        <v>1492.1875</v>
      </c>
      <c r="CR58" s="48">
        <f>Users!CR59*Params!$B$2</f>
        <v>1473.4375</v>
      </c>
      <c r="CS58" s="48">
        <f>Users!CS59*Params!$B$2</f>
        <v>1455.46875</v>
      </c>
      <c r="CT58" s="48">
        <f>Users!CT59*Params!$B$2</f>
        <v>1437.5</v>
      </c>
      <c r="CU58" s="48">
        <f>Users!CU59*Params!$B$2</f>
        <v>1420.3125</v>
      </c>
      <c r="CV58" s="48">
        <f>Users!CV59*Params!$B$2</f>
        <v>1403.90625</v>
      </c>
      <c r="CW58" s="48">
        <f>Users!CW59*Params!$B$2</f>
        <v>1387.5</v>
      </c>
    </row>
    <row r="59">
      <c r="A59" s="4">
        <v>57.0</v>
      </c>
      <c r="B59" s="48">
        <f>Users!B60*Params!$B$2</f>
        <v>0</v>
      </c>
      <c r="C59" s="48">
        <f>Users!C60*Params!$B$2</f>
        <v>0</v>
      </c>
      <c r="D59" s="48">
        <f>Users!D60*Params!$B$2</f>
        <v>0</v>
      </c>
      <c r="E59" s="48">
        <f>Users!E60*Params!$B$2</f>
        <v>0</v>
      </c>
      <c r="F59" s="48">
        <f>Users!F60*Params!$B$2</f>
        <v>0</v>
      </c>
      <c r="G59" s="48">
        <f>Users!G60*Params!$B$2</f>
        <v>0</v>
      </c>
      <c r="H59" s="48">
        <f>Users!H60*Params!$B$2</f>
        <v>0</v>
      </c>
      <c r="I59" s="48">
        <f>Users!I60*Params!$B$2</f>
        <v>0</v>
      </c>
      <c r="J59" s="48">
        <f>Users!J60*Params!$B$2</f>
        <v>0</v>
      </c>
      <c r="K59" s="48">
        <f>Users!K60*Params!$B$2</f>
        <v>0</v>
      </c>
      <c r="L59" s="48">
        <f>Users!L60*Params!$B$2</f>
        <v>0</v>
      </c>
      <c r="M59" s="48">
        <f>Users!M60*Params!$B$2</f>
        <v>0</v>
      </c>
      <c r="N59" s="48">
        <f>Users!N60*Params!$B$2</f>
        <v>0</v>
      </c>
      <c r="O59" s="48">
        <f>Users!O60*Params!$B$2</f>
        <v>0</v>
      </c>
      <c r="P59" s="48">
        <f>Users!P60*Params!$B$2</f>
        <v>0</v>
      </c>
      <c r="Q59" s="48">
        <f>Users!Q60*Params!$B$2</f>
        <v>0</v>
      </c>
      <c r="R59" s="48">
        <f>Users!R60*Params!$B$2</f>
        <v>0</v>
      </c>
      <c r="S59" s="48">
        <f>Users!S60*Params!$B$2</f>
        <v>0</v>
      </c>
      <c r="T59" s="48">
        <f>Users!T60*Params!$B$2</f>
        <v>0</v>
      </c>
      <c r="U59" s="48">
        <f>Users!U60*Params!$B$2</f>
        <v>0</v>
      </c>
      <c r="V59" s="48">
        <f>Users!V60*Params!$B$2</f>
        <v>0</v>
      </c>
      <c r="W59" s="48">
        <f>Users!W60*Params!$B$2</f>
        <v>0</v>
      </c>
      <c r="X59" s="48">
        <f>Users!X60*Params!$B$2</f>
        <v>0</v>
      </c>
      <c r="Y59" s="48">
        <f>Users!Y60*Params!$B$2</f>
        <v>0</v>
      </c>
      <c r="Z59" s="48">
        <f>Users!Z60*Params!$B$2</f>
        <v>0</v>
      </c>
      <c r="AA59" s="48">
        <f>Users!AA60*Params!$B$2</f>
        <v>0</v>
      </c>
      <c r="AB59" s="48">
        <f>Users!AB60*Params!$B$2</f>
        <v>0</v>
      </c>
      <c r="AC59" s="48">
        <f>Users!AC60*Params!$B$2</f>
        <v>0</v>
      </c>
      <c r="AD59" s="48">
        <f>Users!AD60*Params!$B$2</f>
        <v>0</v>
      </c>
      <c r="AE59" s="48">
        <f>Users!AE60*Params!$B$2</f>
        <v>0</v>
      </c>
      <c r="AF59" s="48">
        <f>Users!AF60*Params!$B$2</f>
        <v>0</v>
      </c>
      <c r="AG59" s="48">
        <f>Users!AG60*Params!$B$2</f>
        <v>0</v>
      </c>
      <c r="AH59" s="48">
        <f>Users!AH60*Params!$B$2</f>
        <v>0</v>
      </c>
      <c r="AI59" s="48">
        <f>Users!AI60*Params!$B$2</f>
        <v>0</v>
      </c>
      <c r="AJ59" s="48">
        <f>Users!AJ60*Params!$B$2</f>
        <v>0</v>
      </c>
      <c r="AK59" s="48">
        <f>Users!AK60*Params!$B$2</f>
        <v>0</v>
      </c>
      <c r="AL59" s="48">
        <f>Users!AL60*Params!$B$2</f>
        <v>0</v>
      </c>
      <c r="AM59" s="48">
        <f>Users!AM60*Params!$B$2</f>
        <v>0</v>
      </c>
      <c r="AN59" s="48">
        <f>Users!AN60*Params!$B$2</f>
        <v>0</v>
      </c>
      <c r="AO59" s="48">
        <f>Users!AO60*Params!$B$2</f>
        <v>0</v>
      </c>
      <c r="AP59" s="48">
        <f>Users!AP60*Params!$B$2</f>
        <v>0</v>
      </c>
      <c r="AQ59" s="48">
        <f>Users!AQ60*Params!$B$2</f>
        <v>0</v>
      </c>
      <c r="AR59" s="48">
        <f>Users!AR60*Params!$B$2</f>
        <v>0</v>
      </c>
      <c r="AS59" s="48">
        <f>Users!AS60*Params!$B$2</f>
        <v>0</v>
      </c>
      <c r="AT59" s="48">
        <f>Users!AT60*Params!$B$2</f>
        <v>0</v>
      </c>
      <c r="AU59" s="48">
        <f>Users!AU60*Params!$B$2</f>
        <v>0</v>
      </c>
      <c r="AV59" s="48">
        <f>Users!AV60*Params!$B$2</f>
        <v>0</v>
      </c>
      <c r="AW59" s="48">
        <f>Users!AW60*Params!$B$2</f>
        <v>0</v>
      </c>
      <c r="AX59" s="48">
        <f>Users!AX60*Params!$B$2</f>
        <v>0</v>
      </c>
      <c r="AY59" s="48">
        <f>Users!AY60*Params!$B$2</f>
        <v>0</v>
      </c>
      <c r="AZ59" s="48">
        <f>Users!AZ60*Params!$B$2</f>
        <v>0</v>
      </c>
      <c r="BA59" s="48">
        <f>Users!BA60*Params!$B$2</f>
        <v>0</v>
      </c>
      <c r="BB59" s="48">
        <f>Users!BB60*Params!$B$2</f>
        <v>0</v>
      </c>
      <c r="BC59" s="48">
        <f>Users!BC60*Params!$B$2</f>
        <v>0</v>
      </c>
      <c r="BD59" s="48">
        <f>Users!BD60*Params!$B$2</f>
        <v>0</v>
      </c>
      <c r="BE59" s="48">
        <f>Users!BE60*Params!$B$2</f>
        <v>0</v>
      </c>
      <c r="BF59" s="48">
        <f>Users!BF60*Params!$B$2</f>
        <v>3071.09375</v>
      </c>
      <c r="BG59" s="48">
        <f>Users!BG60*Params!$B$2</f>
        <v>3071.09375</v>
      </c>
      <c r="BH59" s="48">
        <f>Users!BH60*Params!$B$2</f>
        <v>2903.90625</v>
      </c>
      <c r="BI59" s="48">
        <f>Users!BI60*Params!$B$2</f>
        <v>2761.71875</v>
      </c>
      <c r="BJ59" s="48">
        <f>Users!BJ60*Params!$B$2</f>
        <v>2702.34375</v>
      </c>
      <c r="BK59" s="48">
        <f>Users!BK60*Params!$B$2</f>
        <v>2667.1875</v>
      </c>
      <c r="BL59" s="48">
        <f>Users!BL60*Params!$B$2</f>
        <v>2548.4375</v>
      </c>
      <c r="BM59" s="48">
        <f>Users!BM60*Params!$B$2</f>
        <v>2429.6875</v>
      </c>
      <c r="BN59" s="48">
        <f>Users!BN60*Params!$B$2</f>
        <v>2357.03125</v>
      </c>
      <c r="BO59" s="48">
        <f>Users!BO60*Params!$B$2</f>
        <v>2282.03125</v>
      </c>
      <c r="BP59" s="48">
        <f>Users!BP60*Params!$B$2</f>
        <v>2199.21875</v>
      </c>
      <c r="BQ59" s="48">
        <f>Users!BQ60*Params!$B$2</f>
        <v>2123.4375</v>
      </c>
      <c r="BR59" s="48">
        <f>Users!BR60*Params!$B$2</f>
        <v>2056.25</v>
      </c>
      <c r="BS59" s="48">
        <f>Users!BS60*Params!$B$2</f>
        <v>1990.625</v>
      </c>
      <c r="BT59" s="48">
        <f>Users!BT60*Params!$B$2</f>
        <v>1927.34375</v>
      </c>
      <c r="BU59" s="48">
        <f>Users!BU60*Params!$B$2</f>
        <v>1867.96875</v>
      </c>
      <c r="BV59" s="48">
        <f>Users!BV60*Params!$B$2</f>
        <v>1811.71875</v>
      </c>
      <c r="BW59" s="48">
        <f>Users!BW60*Params!$B$2</f>
        <v>1757.8125</v>
      </c>
      <c r="BX59" s="48">
        <f>Users!BX60*Params!$B$2</f>
        <v>1707.03125</v>
      </c>
      <c r="BY59" s="48">
        <f>Users!BY60*Params!$B$2</f>
        <v>1658.59375</v>
      </c>
      <c r="BZ59" s="48">
        <f>Users!BZ60*Params!$B$2</f>
        <v>1612.5</v>
      </c>
      <c r="CA59" s="48">
        <f>Users!CA60*Params!$B$2</f>
        <v>1568.75</v>
      </c>
      <c r="CB59" s="48">
        <f>Users!CB60*Params!$B$2</f>
        <v>1526.5625</v>
      </c>
      <c r="CC59" s="48">
        <f>Users!CC60*Params!$B$2</f>
        <v>1486.71875</v>
      </c>
      <c r="CD59" s="48">
        <f>Users!CD60*Params!$B$2</f>
        <v>1448.4375</v>
      </c>
      <c r="CE59" s="48">
        <f>Users!CE60*Params!$B$2</f>
        <v>1411.71875</v>
      </c>
      <c r="CF59" s="48">
        <f>Users!CF60*Params!$B$2</f>
        <v>1376.5625</v>
      </c>
      <c r="CG59" s="48">
        <f>Users!CG60*Params!$B$2</f>
        <v>1342.96875</v>
      </c>
      <c r="CH59" s="48">
        <f>Users!CH60*Params!$B$2</f>
        <v>1310.9375</v>
      </c>
      <c r="CI59" s="48">
        <f>Users!CI60*Params!$B$2</f>
        <v>1280.46875</v>
      </c>
      <c r="CJ59" s="48">
        <f>Users!CJ60*Params!$B$2</f>
        <v>1251.5625</v>
      </c>
      <c r="CK59" s="48">
        <f>Users!CK60*Params!$B$2</f>
        <v>1223.4375</v>
      </c>
      <c r="CL59" s="48">
        <f>Users!CL60*Params!$B$2</f>
        <v>1196.875</v>
      </c>
      <c r="CM59" s="48">
        <f>Users!CM60*Params!$B$2</f>
        <v>1171.09375</v>
      </c>
      <c r="CN59" s="48">
        <f>Users!CN60*Params!$B$2</f>
        <v>1146.09375</v>
      </c>
      <c r="CO59" s="48">
        <f>Users!CO60*Params!$B$2</f>
        <v>1122.65625</v>
      </c>
      <c r="CP59" s="48">
        <f>Users!CP60*Params!$B$2</f>
        <v>1100</v>
      </c>
      <c r="CQ59" s="48">
        <f>Users!CQ60*Params!$B$2</f>
        <v>1078.125</v>
      </c>
      <c r="CR59" s="48">
        <f>Users!CR60*Params!$B$2</f>
        <v>1057.03125</v>
      </c>
      <c r="CS59" s="48">
        <f>Users!CS60*Params!$B$2</f>
        <v>1036.71875</v>
      </c>
      <c r="CT59" s="48">
        <f>Users!CT60*Params!$B$2</f>
        <v>1017.1875</v>
      </c>
      <c r="CU59" s="48">
        <f>Users!CU60*Params!$B$2</f>
        <v>998.4375</v>
      </c>
      <c r="CV59" s="48">
        <f>Users!CV60*Params!$B$2</f>
        <v>980.46875</v>
      </c>
      <c r="CW59" s="48">
        <f>Users!CW60*Params!$B$2</f>
        <v>963.28125</v>
      </c>
    </row>
    <row r="60">
      <c r="A60" s="4">
        <v>58.0</v>
      </c>
      <c r="B60" s="48">
        <f>Users!B61*Params!$B$2</f>
        <v>0</v>
      </c>
      <c r="C60" s="48">
        <f>Users!C61*Params!$B$2</f>
        <v>0</v>
      </c>
      <c r="D60" s="48">
        <f>Users!D61*Params!$B$2</f>
        <v>0</v>
      </c>
      <c r="E60" s="48">
        <f>Users!E61*Params!$B$2</f>
        <v>0</v>
      </c>
      <c r="F60" s="48">
        <f>Users!F61*Params!$B$2</f>
        <v>0</v>
      </c>
      <c r="G60" s="48">
        <f>Users!G61*Params!$B$2</f>
        <v>0</v>
      </c>
      <c r="H60" s="48">
        <f>Users!H61*Params!$B$2</f>
        <v>0</v>
      </c>
      <c r="I60" s="48">
        <f>Users!I61*Params!$B$2</f>
        <v>0</v>
      </c>
      <c r="J60" s="48">
        <f>Users!J61*Params!$B$2</f>
        <v>0</v>
      </c>
      <c r="K60" s="48">
        <f>Users!K61*Params!$B$2</f>
        <v>0</v>
      </c>
      <c r="L60" s="48">
        <f>Users!L61*Params!$B$2</f>
        <v>0</v>
      </c>
      <c r="M60" s="48">
        <f>Users!M61*Params!$B$2</f>
        <v>0</v>
      </c>
      <c r="N60" s="48">
        <f>Users!N61*Params!$B$2</f>
        <v>0</v>
      </c>
      <c r="O60" s="48">
        <f>Users!O61*Params!$B$2</f>
        <v>0</v>
      </c>
      <c r="P60" s="48">
        <f>Users!P61*Params!$B$2</f>
        <v>0</v>
      </c>
      <c r="Q60" s="48">
        <f>Users!Q61*Params!$B$2</f>
        <v>0</v>
      </c>
      <c r="R60" s="48">
        <f>Users!R61*Params!$B$2</f>
        <v>0</v>
      </c>
      <c r="S60" s="48">
        <f>Users!S61*Params!$B$2</f>
        <v>0</v>
      </c>
      <c r="T60" s="48">
        <f>Users!T61*Params!$B$2</f>
        <v>0</v>
      </c>
      <c r="U60" s="48">
        <f>Users!U61*Params!$B$2</f>
        <v>0</v>
      </c>
      <c r="V60" s="48">
        <f>Users!V61*Params!$B$2</f>
        <v>0</v>
      </c>
      <c r="W60" s="48">
        <f>Users!W61*Params!$B$2</f>
        <v>0</v>
      </c>
      <c r="X60" s="48">
        <f>Users!X61*Params!$B$2</f>
        <v>0</v>
      </c>
      <c r="Y60" s="48">
        <f>Users!Y61*Params!$B$2</f>
        <v>0</v>
      </c>
      <c r="Z60" s="48">
        <f>Users!Z61*Params!$B$2</f>
        <v>0</v>
      </c>
      <c r="AA60" s="48">
        <f>Users!AA61*Params!$B$2</f>
        <v>0</v>
      </c>
      <c r="AB60" s="48">
        <f>Users!AB61*Params!$B$2</f>
        <v>0</v>
      </c>
      <c r="AC60" s="48">
        <f>Users!AC61*Params!$B$2</f>
        <v>0</v>
      </c>
      <c r="AD60" s="48">
        <f>Users!AD61*Params!$B$2</f>
        <v>0</v>
      </c>
      <c r="AE60" s="48">
        <f>Users!AE61*Params!$B$2</f>
        <v>0</v>
      </c>
      <c r="AF60" s="48">
        <f>Users!AF61*Params!$B$2</f>
        <v>0</v>
      </c>
      <c r="AG60" s="48">
        <f>Users!AG61*Params!$B$2</f>
        <v>0</v>
      </c>
      <c r="AH60" s="48">
        <f>Users!AH61*Params!$B$2</f>
        <v>0</v>
      </c>
      <c r="AI60" s="48">
        <f>Users!AI61*Params!$B$2</f>
        <v>0</v>
      </c>
      <c r="AJ60" s="48">
        <f>Users!AJ61*Params!$B$2</f>
        <v>0</v>
      </c>
      <c r="AK60" s="48">
        <f>Users!AK61*Params!$B$2</f>
        <v>0</v>
      </c>
      <c r="AL60" s="48">
        <f>Users!AL61*Params!$B$2</f>
        <v>0</v>
      </c>
      <c r="AM60" s="48">
        <f>Users!AM61*Params!$B$2</f>
        <v>0</v>
      </c>
      <c r="AN60" s="48">
        <f>Users!AN61*Params!$B$2</f>
        <v>0</v>
      </c>
      <c r="AO60" s="48">
        <f>Users!AO61*Params!$B$2</f>
        <v>0</v>
      </c>
      <c r="AP60" s="48">
        <f>Users!AP61*Params!$B$2</f>
        <v>0</v>
      </c>
      <c r="AQ60" s="48">
        <f>Users!AQ61*Params!$B$2</f>
        <v>0</v>
      </c>
      <c r="AR60" s="48">
        <f>Users!AR61*Params!$B$2</f>
        <v>0</v>
      </c>
      <c r="AS60" s="48">
        <f>Users!AS61*Params!$B$2</f>
        <v>0</v>
      </c>
      <c r="AT60" s="48">
        <f>Users!AT61*Params!$B$2</f>
        <v>0</v>
      </c>
      <c r="AU60" s="48">
        <f>Users!AU61*Params!$B$2</f>
        <v>0</v>
      </c>
      <c r="AV60" s="48">
        <f>Users!AV61*Params!$B$2</f>
        <v>0</v>
      </c>
      <c r="AW60" s="48">
        <f>Users!AW61*Params!$B$2</f>
        <v>0</v>
      </c>
      <c r="AX60" s="48">
        <f>Users!AX61*Params!$B$2</f>
        <v>0</v>
      </c>
      <c r="AY60" s="48">
        <f>Users!AY61*Params!$B$2</f>
        <v>0</v>
      </c>
      <c r="AZ60" s="48">
        <f>Users!AZ61*Params!$B$2</f>
        <v>0</v>
      </c>
      <c r="BA60" s="48">
        <f>Users!BA61*Params!$B$2</f>
        <v>0</v>
      </c>
      <c r="BB60" s="48">
        <f>Users!BB61*Params!$B$2</f>
        <v>0</v>
      </c>
      <c r="BC60" s="48">
        <f>Users!BC61*Params!$B$2</f>
        <v>0</v>
      </c>
      <c r="BD60" s="48">
        <f>Users!BD61*Params!$B$2</f>
        <v>0</v>
      </c>
      <c r="BE60" s="48">
        <f>Users!BE61*Params!$B$2</f>
        <v>0</v>
      </c>
      <c r="BF60" s="48">
        <f>Users!BF61*Params!$B$2</f>
        <v>0</v>
      </c>
      <c r="BG60" s="48">
        <f>Users!BG61*Params!$B$2</f>
        <v>3052.34375</v>
      </c>
      <c r="BH60" s="48">
        <f>Users!BH61*Params!$B$2</f>
        <v>3023.4375</v>
      </c>
      <c r="BI60" s="48">
        <f>Users!BI61*Params!$B$2</f>
        <v>2814.0625</v>
      </c>
      <c r="BJ60" s="48">
        <f>Users!BJ61*Params!$B$2</f>
        <v>2699.21875</v>
      </c>
      <c r="BK60" s="48">
        <f>Users!BK61*Params!$B$2</f>
        <v>2644.53125</v>
      </c>
      <c r="BL60" s="48">
        <f>Users!BL61*Params!$B$2</f>
        <v>2586.71875</v>
      </c>
      <c r="BM60" s="48">
        <f>Users!BM61*Params!$B$2</f>
        <v>2530.46875</v>
      </c>
      <c r="BN60" s="48">
        <f>Users!BN61*Params!$B$2</f>
        <v>2530.46875</v>
      </c>
      <c r="BO60" s="48">
        <f>Users!BO61*Params!$B$2</f>
        <v>2492.1875</v>
      </c>
      <c r="BP60" s="48">
        <f>Users!BP61*Params!$B$2</f>
        <v>2457.03125</v>
      </c>
      <c r="BQ60" s="48">
        <f>Users!BQ61*Params!$B$2</f>
        <v>2427.34375</v>
      </c>
      <c r="BR60" s="48">
        <f>Users!BR61*Params!$B$2</f>
        <v>2403.125</v>
      </c>
      <c r="BS60" s="48">
        <f>Users!BS61*Params!$B$2</f>
        <v>2373.4375</v>
      </c>
      <c r="BT60" s="48">
        <f>Users!BT61*Params!$B$2</f>
        <v>2346.09375</v>
      </c>
      <c r="BU60" s="48">
        <f>Users!BU61*Params!$B$2</f>
        <v>2320.3125</v>
      </c>
      <c r="BV60" s="48">
        <f>Users!BV61*Params!$B$2</f>
        <v>2296.09375</v>
      </c>
      <c r="BW60" s="48">
        <f>Users!BW61*Params!$B$2</f>
        <v>2271.09375</v>
      </c>
      <c r="BX60" s="48">
        <f>Users!BX61*Params!$B$2</f>
        <v>2247.65625</v>
      </c>
      <c r="BY60" s="48">
        <f>Users!BY61*Params!$B$2</f>
        <v>2225</v>
      </c>
      <c r="BZ60" s="48">
        <f>Users!BZ61*Params!$B$2</f>
        <v>2203.125</v>
      </c>
      <c r="CA60" s="48">
        <f>Users!CA61*Params!$B$2</f>
        <v>2181.25</v>
      </c>
      <c r="CB60" s="48">
        <f>Users!CB61*Params!$B$2</f>
        <v>2160.15625</v>
      </c>
      <c r="CC60" s="48">
        <f>Users!CC61*Params!$B$2</f>
        <v>2139.84375</v>
      </c>
      <c r="CD60" s="48">
        <f>Users!CD61*Params!$B$2</f>
        <v>2120.3125</v>
      </c>
      <c r="CE60" s="48">
        <f>Users!CE61*Params!$B$2</f>
        <v>2100.78125</v>
      </c>
      <c r="CF60" s="48">
        <f>Users!CF61*Params!$B$2</f>
        <v>2082.03125</v>
      </c>
      <c r="CG60" s="48">
        <f>Users!CG61*Params!$B$2</f>
        <v>2064.0625</v>
      </c>
      <c r="CH60" s="48">
        <f>Users!CH61*Params!$B$2</f>
        <v>2046.09375</v>
      </c>
      <c r="CI60" s="48">
        <f>Users!CI61*Params!$B$2</f>
        <v>2028.90625</v>
      </c>
      <c r="CJ60" s="48">
        <f>Users!CJ61*Params!$B$2</f>
        <v>2012.5</v>
      </c>
      <c r="CK60" s="48">
        <f>Users!CK61*Params!$B$2</f>
        <v>1996.09375</v>
      </c>
      <c r="CL60" s="48">
        <f>Users!CL61*Params!$B$2</f>
        <v>1980.46875</v>
      </c>
      <c r="CM60" s="48">
        <f>Users!CM61*Params!$B$2</f>
        <v>1964.84375</v>
      </c>
      <c r="CN60" s="48">
        <f>Users!CN61*Params!$B$2</f>
        <v>1950</v>
      </c>
      <c r="CO60" s="48">
        <f>Users!CO61*Params!$B$2</f>
        <v>1935.15625</v>
      </c>
      <c r="CP60" s="48">
        <f>Users!CP61*Params!$B$2</f>
        <v>1921.09375</v>
      </c>
      <c r="CQ60" s="48">
        <f>Users!CQ61*Params!$B$2</f>
        <v>1907.03125</v>
      </c>
      <c r="CR60" s="48">
        <f>Users!CR61*Params!$B$2</f>
        <v>1893.75</v>
      </c>
      <c r="CS60" s="48">
        <f>Users!CS61*Params!$B$2</f>
        <v>1880.46875</v>
      </c>
      <c r="CT60" s="48">
        <f>Users!CT61*Params!$B$2</f>
        <v>1867.96875</v>
      </c>
      <c r="CU60" s="48">
        <f>Users!CU61*Params!$B$2</f>
        <v>1855.46875</v>
      </c>
      <c r="CV60" s="48">
        <f>Users!CV61*Params!$B$2</f>
        <v>1843.75</v>
      </c>
      <c r="CW60" s="48">
        <f>Users!CW61*Params!$B$2</f>
        <v>1832.03125</v>
      </c>
    </row>
    <row r="61">
      <c r="A61" s="4">
        <v>59.0</v>
      </c>
      <c r="B61" s="48">
        <f>Users!B62*Params!$B$2</f>
        <v>0</v>
      </c>
      <c r="C61" s="48">
        <f>Users!C62*Params!$B$2</f>
        <v>0</v>
      </c>
      <c r="D61" s="48">
        <f>Users!D62*Params!$B$2</f>
        <v>0</v>
      </c>
      <c r="E61" s="48">
        <f>Users!E62*Params!$B$2</f>
        <v>0</v>
      </c>
      <c r="F61" s="48">
        <f>Users!F62*Params!$B$2</f>
        <v>0</v>
      </c>
      <c r="G61" s="48">
        <f>Users!G62*Params!$B$2</f>
        <v>0</v>
      </c>
      <c r="H61" s="48">
        <f>Users!H62*Params!$B$2</f>
        <v>0</v>
      </c>
      <c r="I61" s="48">
        <f>Users!I62*Params!$B$2</f>
        <v>0</v>
      </c>
      <c r="J61" s="48">
        <f>Users!J62*Params!$B$2</f>
        <v>0</v>
      </c>
      <c r="K61" s="48">
        <f>Users!K62*Params!$B$2</f>
        <v>0</v>
      </c>
      <c r="L61" s="48">
        <f>Users!L62*Params!$B$2</f>
        <v>0</v>
      </c>
      <c r="M61" s="48">
        <f>Users!M62*Params!$B$2</f>
        <v>0</v>
      </c>
      <c r="N61" s="48">
        <f>Users!N62*Params!$B$2</f>
        <v>0</v>
      </c>
      <c r="O61" s="48">
        <f>Users!O62*Params!$B$2</f>
        <v>0</v>
      </c>
      <c r="P61" s="48">
        <f>Users!P62*Params!$B$2</f>
        <v>0</v>
      </c>
      <c r="Q61" s="48">
        <f>Users!Q62*Params!$B$2</f>
        <v>0</v>
      </c>
      <c r="R61" s="48">
        <f>Users!R62*Params!$B$2</f>
        <v>0</v>
      </c>
      <c r="S61" s="48">
        <f>Users!S62*Params!$B$2</f>
        <v>0</v>
      </c>
      <c r="T61" s="48">
        <f>Users!T62*Params!$B$2</f>
        <v>0</v>
      </c>
      <c r="U61" s="48">
        <f>Users!U62*Params!$B$2</f>
        <v>0</v>
      </c>
      <c r="V61" s="48">
        <f>Users!V62*Params!$B$2</f>
        <v>0</v>
      </c>
      <c r="W61" s="48">
        <f>Users!W62*Params!$B$2</f>
        <v>0</v>
      </c>
      <c r="X61" s="48">
        <f>Users!X62*Params!$B$2</f>
        <v>0</v>
      </c>
      <c r="Y61" s="48">
        <f>Users!Y62*Params!$B$2</f>
        <v>0</v>
      </c>
      <c r="Z61" s="48">
        <f>Users!Z62*Params!$B$2</f>
        <v>0</v>
      </c>
      <c r="AA61" s="48">
        <f>Users!AA62*Params!$B$2</f>
        <v>0</v>
      </c>
      <c r="AB61" s="48">
        <f>Users!AB62*Params!$B$2</f>
        <v>0</v>
      </c>
      <c r="AC61" s="48">
        <f>Users!AC62*Params!$B$2</f>
        <v>0</v>
      </c>
      <c r="AD61" s="48">
        <f>Users!AD62*Params!$B$2</f>
        <v>0</v>
      </c>
      <c r="AE61" s="48">
        <f>Users!AE62*Params!$B$2</f>
        <v>0</v>
      </c>
      <c r="AF61" s="48">
        <f>Users!AF62*Params!$B$2</f>
        <v>0</v>
      </c>
      <c r="AG61" s="48">
        <f>Users!AG62*Params!$B$2</f>
        <v>0</v>
      </c>
      <c r="AH61" s="48">
        <f>Users!AH62*Params!$B$2</f>
        <v>0</v>
      </c>
      <c r="AI61" s="48">
        <f>Users!AI62*Params!$B$2</f>
        <v>0</v>
      </c>
      <c r="AJ61" s="48">
        <f>Users!AJ62*Params!$B$2</f>
        <v>0</v>
      </c>
      <c r="AK61" s="48">
        <f>Users!AK62*Params!$B$2</f>
        <v>0</v>
      </c>
      <c r="AL61" s="48">
        <f>Users!AL62*Params!$B$2</f>
        <v>0</v>
      </c>
      <c r="AM61" s="48">
        <f>Users!AM62*Params!$B$2</f>
        <v>0</v>
      </c>
      <c r="AN61" s="48">
        <f>Users!AN62*Params!$B$2</f>
        <v>0</v>
      </c>
      <c r="AO61" s="48">
        <f>Users!AO62*Params!$B$2</f>
        <v>0</v>
      </c>
      <c r="AP61" s="48">
        <f>Users!AP62*Params!$B$2</f>
        <v>0</v>
      </c>
      <c r="AQ61" s="48">
        <f>Users!AQ62*Params!$B$2</f>
        <v>0</v>
      </c>
      <c r="AR61" s="48">
        <f>Users!AR62*Params!$B$2</f>
        <v>0</v>
      </c>
      <c r="AS61" s="48">
        <f>Users!AS62*Params!$B$2</f>
        <v>0</v>
      </c>
      <c r="AT61" s="48">
        <f>Users!AT62*Params!$B$2</f>
        <v>0</v>
      </c>
      <c r="AU61" s="48">
        <f>Users!AU62*Params!$B$2</f>
        <v>0</v>
      </c>
      <c r="AV61" s="48">
        <f>Users!AV62*Params!$B$2</f>
        <v>0</v>
      </c>
      <c r="AW61" s="48">
        <f>Users!AW62*Params!$B$2</f>
        <v>0</v>
      </c>
      <c r="AX61" s="48">
        <f>Users!AX62*Params!$B$2</f>
        <v>0</v>
      </c>
      <c r="AY61" s="48">
        <f>Users!AY62*Params!$B$2</f>
        <v>0</v>
      </c>
      <c r="AZ61" s="48">
        <f>Users!AZ62*Params!$B$2</f>
        <v>0</v>
      </c>
      <c r="BA61" s="48">
        <f>Users!BA62*Params!$B$2</f>
        <v>0</v>
      </c>
      <c r="BB61" s="48">
        <f>Users!BB62*Params!$B$2</f>
        <v>0</v>
      </c>
      <c r="BC61" s="48">
        <f>Users!BC62*Params!$B$2</f>
        <v>0</v>
      </c>
      <c r="BD61" s="48">
        <f>Users!BD62*Params!$B$2</f>
        <v>0</v>
      </c>
      <c r="BE61" s="48">
        <f>Users!BE62*Params!$B$2</f>
        <v>0</v>
      </c>
      <c r="BF61" s="48">
        <f>Users!BF62*Params!$B$2</f>
        <v>0</v>
      </c>
      <c r="BG61" s="48">
        <f>Users!BG62*Params!$B$2</f>
        <v>0</v>
      </c>
      <c r="BH61" s="48">
        <f>Users!BH62*Params!$B$2</f>
        <v>3035.9375</v>
      </c>
      <c r="BI61" s="48">
        <f>Users!BI62*Params!$B$2</f>
        <v>2982.03125</v>
      </c>
      <c r="BJ61" s="48">
        <f>Users!BJ62*Params!$B$2</f>
        <v>2862.5</v>
      </c>
      <c r="BK61" s="48">
        <f>Users!BK62*Params!$B$2</f>
        <v>2778.125</v>
      </c>
      <c r="BL61" s="48">
        <f>Users!BL62*Params!$B$2</f>
        <v>2749.21875</v>
      </c>
      <c r="BM61" s="48">
        <f>Users!BM62*Params!$B$2</f>
        <v>2607.03125</v>
      </c>
      <c r="BN61" s="48">
        <f>Users!BN62*Params!$B$2</f>
        <v>2567.96875</v>
      </c>
      <c r="BO61" s="48">
        <f>Users!BO62*Params!$B$2</f>
        <v>2532.03125</v>
      </c>
      <c r="BP61" s="48">
        <f>Users!BP62*Params!$B$2</f>
        <v>2477.34375</v>
      </c>
      <c r="BQ61" s="48">
        <f>Users!BQ62*Params!$B$2</f>
        <v>2417.1875</v>
      </c>
      <c r="BR61" s="48">
        <f>Users!BR62*Params!$B$2</f>
        <v>2374.21875</v>
      </c>
      <c r="BS61" s="48">
        <f>Users!BS62*Params!$B$2</f>
        <v>2330.46875</v>
      </c>
      <c r="BT61" s="48">
        <f>Users!BT62*Params!$B$2</f>
        <v>2285.15625</v>
      </c>
      <c r="BU61" s="48">
        <f>Users!BU62*Params!$B$2</f>
        <v>2241.40625</v>
      </c>
      <c r="BV61" s="48">
        <f>Users!BV62*Params!$B$2</f>
        <v>2201.5625</v>
      </c>
      <c r="BW61" s="48">
        <f>Users!BW62*Params!$B$2</f>
        <v>2162.5</v>
      </c>
      <c r="BX61" s="48">
        <f>Users!BX62*Params!$B$2</f>
        <v>2124.21875</v>
      </c>
      <c r="BY61" s="48">
        <f>Users!BY62*Params!$B$2</f>
        <v>2087.5</v>
      </c>
      <c r="BZ61" s="48">
        <f>Users!BZ62*Params!$B$2</f>
        <v>2052.34375</v>
      </c>
      <c r="CA61" s="48">
        <f>Users!CA62*Params!$B$2</f>
        <v>2018.75</v>
      </c>
      <c r="CB61" s="48">
        <f>Users!CB62*Params!$B$2</f>
        <v>1985.9375</v>
      </c>
      <c r="CC61" s="48">
        <f>Users!CC62*Params!$B$2</f>
        <v>1954.6875</v>
      </c>
      <c r="CD61" s="48">
        <f>Users!CD62*Params!$B$2</f>
        <v>1924.21875</v>
      </c>
      <c r="CE61" s="48">
        <f>Users!CE62*Params!$B$2</f>
        <v>1895.3125</v>
      </c>
      <c r="CF61" s="48">
        <f>Users!CF62*Params!$B$2</f>
        <v>1867.1875</v>
      </c>
      <c r="CG61" s="48">
        <f>Users!CG62*Params!$B$2</f>
        <v>1839.84375</v>
      </c>
      <c r="CH61" s="48">
        <f>Users!CH62*Params!$B$2</f>
        <v>1813.28125</v>
      </c>
      <c r="CI61" s="48">
        <f>Users!CI62*Params!$B$2</f>
        <v>1787.5</v>
      </c>
      <c r="CJ61" s="48">
        <f>Users!CJ62*Params!$B$2</f>
        <v>1763.28125</v>
      </c>
      <c r="CK61" s="48">
        <f>Users!CK62*Params!$B$2</f>
        <v>1739.84375</v>
      </c>
      <c r="CL61" s="48">
        <f>Users!CL62*Params!$B$2</f>
        <v>1717.1875</v>
      </c>
      <c r="CM61" s="48">
        <f>Users!CM62*Params!$B$2</f>
        <v>1695.3125</v>
      </c>
      <c r="CN61" s="48">
        <f>Users!CN62*Params!$B$2</f>
        <v>1673.4375</v>
      </c>
      <c r="CO61" s="48">
        <f>Users!CO62*Params!$B$2</f>
        <v>1652.34375</v>
      </c>
      <c r="CP61" s="48">
        <f>Users!CP62*Params!$B$2</f>
        <v>1632.03125</v>
      </c>
      <c r="CQ61" s="48">
        <f>Users!CQ62*Params!$B$2</f>
        <v>1612.5</v>
      </c>
      <c r="CR61" s="48">
        <f>Users!CR62*Params!$B$2</f>
        <v>1593.75</v>
      </c>
      <c r="CS61" s="48">
        <f>Users!CS62*Params!$B$2</f>
        <v>1575.78125</v>
      </c>
      <c r="CT61" s="48">
        <f>Users!CT62*Params!$B$2</f>
        <v>1557.8125</v>
      </c>
      <c r="CU61" s="48">
        <f>Users!CU62*Params!$B$2</f>
        <v>1540.625</v>
      </c>
      <c r="CV61" s="48">
        <f>Users!CV62*Params!$B$2</f>
        <v>1524.21875</v>
      </c>
      <c r="CW61" s="48">
        <f>Users!CW62*Params!$B$2</f>
        <v>1507.8125</v>
      </c>
    </row>
    <row r="62">
      <c r="A62" s="4">
        <v>60.0</v>
      </c>
      <c r="B62" s="48">
        <f>Users!B63*Params!$B$2</f>
        <v>0</v>
      </c>
      <c r="C62" s="48">
        <f>Users!C63*Params!$B$2</f>
        <v>0</v>
      </c>
      <c r="D62" s="48">
        <f>Users!D63*Params!$B$2</f>
        <v>0</v>
      </c>
      <c r="E62" s="48">
        <f>Users!E63*Params!$B$2</f>
        <v>0</v>
      </c>
      <c r="F62" s="48">
        <f>Users!F63*Params!$B$2</f>
        <v>0</v>
      </c>
      <c r="G62" s="48">
        <f>Users!G63*Params!$B$2</f>
        <v>0</v>
      </c>
      <c r="H62" s="48">
        <f>Users!H63*Params!$B$2</f>
        <v>0</v>
      </c>
      <c r="I62" s="48">
        <f>Users!I63*Params!$B$2</f>
        <v>0</v>
      </c>
      <c r="J62" s="48">
        <f>Users!J63*Params!$B$2</f>
        <v>0</v>
      </c>
      <c r="K62" s="48">
        <f>Users!K63*Params!$B$2</f>
        <v>0</v>
      </c>
      <c r="L62" s="48">
        <f>Users!L63*Params!$B$2</f>
        <v>0</v>
      </c>
      <c r="M62" s="48">
        <f>Users!M63*Params!$B$2</f>
        <v>0</v>
      </c>
      <c r="N62" s="48">
        <f>Users!N63*Params!$B$2</f>
        <v>0</v>
      </c>
      <c r="O62" s="48">
        <f>Users!O63*Params!$B$2</f>
        <v>0</v>
      </c>
      <c r="P62" s="48">
        <f>Users!P63*Params!$B$2</f>
        <v>0</v>
      </c>
      <c r="Q62" s="48">
        <f>Users!Q63*Params!$B$2</f>
        <v>0</v>
      </c>
      <c r="R62" s="48">
        <f>Users!R63*Params!$B$2</f>
        <v>0</v>
      </c>
      <c r="S62" s="48">
        <f>Users!S63*Params!$B$2</f>
        <v>0</v>
      </c>
      <c r="T62" s="48">
        <f>Users!T63*Params!$B$2</f>
        <v>0</v>
      </c>
      <c r="U62" s="48">
        <f>Users!U63*Params!$B$2</f>
        <v>0</v>
      </c>
      <c r="V62" s="48">
        <f>Users!V63*Params!$B$2</f>
        <v>0</v>
      </c>
      <c r="W62" s="48">
        <f>Users!W63*Params!$B$2</f>
        <v>0</v>
      </c>
      <c r="X62" s="48">
        <f>Users!X63*Params!$B$2</f>
        <v>0</v>
      </c>
      <c r="Y62" s="48">
        <f>Users!Y63*Params!$B$2</f>
        <v>0</v>
      </c>
      <c r="Z62" s="48">
        <f>Users!Z63*Params!$B$2</f>
        <v>0</v>
      </c>
      <c r="AA62" s="48">
        <f>Users!AA63*Params!$B$2</f>
        <v>0</v>
      </c>
      <c r="AB62" s="48">
        <f>Users!AB63*Params!$B$2</f>
        <v>0</v>
      </c>
      <c r="AC62" s="48">
        <f>Users!AC63*Params!$B$2</f>
        <v>0</v>
      </c>
      <c r="AD62" s="48">
        <f>Users!AD63*Params!$B$2</f>
        <v>0</v>
      </c>
      <c r="AE62" s="48">
        <f>Users!AE63*Params!$B$2</f>
        <v>0</v>
      </c>
      <c r="AF62" s="48">
        <f>Users!AF63*Params!$B$2</f>
        <v>0</v>
      </c>
      <c r="AG62" s="48">
        <f>Users!AG63*Params!$B$2</f>
        <v>0</v>
      </c>
      <c r="AH62" s="48">
        <f>Users!AH63*Params!$B$2</f>
        <v>0</v>
      </c>
      <c r="AI62" s="48">
        <f>Users!AI63*Params!$B$2</f>
        <v>0</v>
      </c>
      <c r="AJ62" s="48">
        <f>Users!AJ63*Params!$B$2</f>
        <v>0</v>
      </c>
      <c r="AK62" s="48">
        <f>Users!AK63*Params!$B$2</f>
        <v>0</v>
      </c>
      <c r="AL62" s="48">
        <f>Users!AL63*Params!$B$2</f>
        <v>0</v>
      </c>
      <c r="AM62" s="48">
        <f>Users!AM63*Params!$B$2</f>
        <v>0</v>
      </c>
      <c r="AN62" s="48">
        <f>Users!AN63*Params!$B$2</f>
        <v>0</v>
      </c>
      <c r="AO62" s="48">
        <f>Users!AO63*Params!$B$2</f>
        <v>0</v>
      </c>
      <c r="AP62" s="48">
        <f>Users!AP63*Params!$B$2</f>
        <v>0</v>
      </c>
      <c r="AQ62" s="48">
        <f>Users!AQ63*Params!$B$2</f>
        <v>0</v>
      </c>
      <c r="AR62" s="48">
        <f>Users!AR63*Params!$B$2</f>
        <v>0</v>
      </c>
      <c r="AS62" s="48">
        <f>Users!AS63*Params!$B$2</f>
        <v>0</v>
      </c>
      <c r="AT62" s="48">
        <f>Users!AT63*Params!$B$2</f>
        <v>0</v>
      </c>
      <c r="AU62" s="48">
        <f>Users!AU63*Params!$B$2</f>
        <v>0</v>
      </c>
      <c r="AV62" s="48">
        <f>Users!AV63*Params!$B$2</f>
        <v>0</v>
      </c>
      <c r="AW62" s="48">
        <f>Users!AW63*Params!$B$2</f>
        <v>0</v>
      </c>
      <c r="AX62" s="48">
        <f>Users!AX63*Params!$B$2</f>
        <v>0</v>
      </c>
      <c r="AY62" s="48">
        <f>Users!AY63*Params!$B$2</f>
        <v>0</v>
      </c>
      <c r="AZ62" s="48">
        <f>Users!AZ63*Params!$B$2</f>
        <v>0</v>
      </c>
      <c r="BA62" s="48">
        <f>Users!BA63*Params!$B$2</f>
        <v>0</v>
      </c>
      <c r="BB62" s="48">
        <f>Users!BB63*Params!$B$2</f>
        <v>0</v>
      </c>
      <c r="BC62" s="48">
        <f>Users!BC63*Params!$B$2</f>
        <v>0</v>
      </c>
      <c r="BD62" s="48">
        <f>Users!BD63*Params!$B$2</f>
        <v>0</v>
      </c>
      <c r="BE62" s="48">
        <f>Users!BE63*Params!$B$2</f>
        <v>0</v>
      </c>
      <c r="BF62" s="48">
        <f>Users!BF63*Params!$B$2</f>
        <v>0</v>
      </c>
      <c r="BG62" s="48">
        <f>Users!BG63*Params!$B$2</f>
        <v>0</v>
      </c>
      <c r="BH62" s="48">
        <f>Users!BH63*Params!$B$2</f>
        <v>0</v>
      </c>
      <c r="BI62" s="48">
        <f>Users!BI63*Params!$B$2</f>
        <v>3075</v>
      </c>
      <c r="BJ62" s="48">
        <f>Users!BJ63*Params!$B$2</f>
        <v>2930.46875</v>
      </c>
      <c r="BK62" s="48">
        <f>Users!BK63*Params!$B$2</f>
        <v>2793.75</v>
      </c>
      <c r="BL62" s="48">
        <f>Users!BL63*Params!$B$2</f>
        <v>2607.03125</v>
      </c>
      <c r="BM62" s="48">
        <f>Users!BM63*Params!$B$2</f>
        <v>2492.96875</v>
      </c>
      <c r="BN62" s="48">
        <f>Users!BN63*Params!$B$2</f>
        <v>2467.1875</v>
      </c>
      <c r="BO62" s="48">
        <f>Users!BO63*Params!$B$2</f>
        <v>2369.53125</v>
      </c>
      <c r="BP62" s="48">
        <f>Users!BP63*Params!$B$2</f>
        <v>2258.59375</v>
      </c>
      <c r="BQ62" s="48">
        <f>Users!BQ63*Params!$B$2</f>
        <v>2183.59375</v>
      </c>
      <c r="BR62" s="48">
        <f>Users!BR63*Params!$B$2</f>
        <v>2116.40625</v>
      </c>
      <c r="BS62" s="48">
        <f>Users!BS63*Params!$B$2</f>
        <v>2040.625</v>
      </c>
      <c r="BT62" s="48">
        <f>Users!BT63*Params!$B$2</f>
        <v>1969.53125</v>
      </c>
      <c r="BU62" s="48">
        <f>Users!BU63*Params!$B$2</f>
        <v>1906.25</v>
      </c>
      <c r="BV62" s="48">
        <f>Users!BV63*Params!$B$2</f>
        <v>1845.3125</v>
      </c>
      <c r="BW62" s="48">
        <f>Users!BW63*Params!$B$2</f>
        <v>1785.9375</v>
      </c>
      <c r="BX62" s="48">
        <f>Users!BX63*Params!$B$2</f>
        <v>1730.46875</v>
      </c>
      <c r="BY62" s="48">
        <f>Users!BY63*Params!$B$2</f>
        <v>1678.125</v>
      </c>
      <c r="BZ62" s="48">
        <f>Users!BZ63*Params!$B$2</f>
        <v>1628.125</v>
      </c>
      <c r="CA62" s="48">
        <f>Users!CA63*Params!$B$2</f>
        <v>1580.46875</v>
      </c>
      <c r="CB62" s="48">
        <f>Users!CB63*Params!$B$2</f>
        <v>1535.15625</v>
      </c>
      <c r="CC62" s="48">
        <f>Users!CC63*Params!$B$2</f>
        <v>1492.1875</v>
      </c>
      <c r="CD62" s="48">
        <f>Users!CD63*Params!$B$2</f>
        <v>1451.5625</v>
      </c>
      <c r="CE62" s="48">
        <f>Users!CE63*Params!$B$2</f>
        <v>1412.5</v>
      </c>
      <c r="CF62" s="48">
        <f>Users!CF63*Params!$B$2</f>
        <v>1375</v>
      </c>
      <c r="CG62" s="48">
        <f>Users!CG63*Params!$B$2</f>
        <v>1339.0625</v>
      </c>
      <c r="CH62" s="48">
        <f>Users!CH63*Params!$B$2</f>
        <v>1305.46875</v>
      </c>
      <c r="CI62" s="48">
        <f>Users!CI63*Params!$B$2</f>
        <v>1272.65625</v>
      </c>
      <c r="CJ62" s="48">
        <f>Users!CJ63*Params!$B$2</f>
        <v>1241.40625</v>
      </c>
      <c r="CK62" s="48">
        <f>Users!CK63*Params!$B$2</f>
        <v>1211.71875</v>
      </c>
      <c r="CL62" s="48">
        <f>Users!CL63*Params!$B$2</f>
        <v>1183.59375</v>
      </c>
      <c r="CM62" s="48">
        <f>Users!CM63*Params!$B$2</f>
        <v>1156.25</v>
      </c>
      <c r="CN62" s="48">
        <f>Users!CN63*Params!$B$2</f>
        <v>1130.46875</v>
      </c>
      <c r="CO62" s="48">
        <f>Users!CO63*Params!$B$2</f>
        <v>1105.46875</v>
      </c>
      <c r="CP62" s="48">
        <f>Users!CP63*Params!$B$2</f>
        <v>1081.25</v>
      </c>
      <c r="CQ62" s="48">
        <f>Users!CQ63*Params!$B$2</f>
        <v>1058.59375</v>
      </c>
      <c r="CR62" s="48">
        <f>Users!CR63*Params!$B$2</f>
        <v>1036.71875</v>
      </c>
      <c r="CS62" s="48">
        <f>Users!CS63*Params!$B$2</f>
        <v>1015.625</v>
      </c>
      <c r="CT62" s="48">
        <f>Users!CT63*Params!$B$2</f>
        <v>995.3125</v>
      </c>
      <c r="CU62" s="48">
        <f>Users!CU63*Params!$B$2</f>
        <v>975.78125</v>
      </c>
      <c r="CV62" s="48">
        <f>Users!CV63*Params!$B$2</f>
        <v>957.03125</v>
      </c>
      <c r="CW62" s="48">
        <f>Users!CW63*Params!$B$2</f>
        <v>939.0625</v>
      </c>
    </row>
    <row r="63">
      <c r="A63" s="4">
        <v>61.0</v>
      </c>
      <c r="B63" s="48">
        <f>Users!B64*Params!$B$2</f>
        <v>0</v>
      </c>
      <c r="C63" s="48">
        <f>Users!C64*Params!$B$2</f>
        <v>0</v>
      </c>
      <c r="D63" s="48">
        <f>Users!D64*Params!$B$2</f>
        <v>0</v>
      </c>
      <c r="E63" s="48">
        <f>Users!E64*Params!$B$2</f>
        <v>0</v>
      </c>
      <c r="F63" s="48">
        <f>Users!F64*Params!$B$2</f>
        <v>0</v>
      </c>
      <c r="G63" s="48">
        <f>Users!G64*Params!$B$2</f>
        <v>0</v>
      </c>
      <c r="H63" s="48">
        <f>Users!H64*Params!$B$2</f>
        <v>0</v>
      </c>
      <c r="I63" s="48">
        <f>Users!I64*Params!$B$2</f>
        <v>0</v>
      </c>
      <c r="J63" s="48">
        <f>Users!J64*Params!$B$2</f>
        <v>0</v>
      </c>
      <c r="K63" s="48">
        <f>Users!K64*Params!$B$2</f>
        <v>0</v>
      </c>
      <c r="L63" s="48">
        <f>Users!L64*Params!$B$2</f>
        <v>0</v>
      </c>
      <c r="M63" s="48">
        <f>Users!M64*Params!$B$2</f>
        <v>0</v>
      </c>
      <c r="N63" s="48">
        <f>Users!N64*Params!$B$2</f>
        <v>0</v>
      </c>
      <c r="O63" s="48">
        <f>Users!O64*Params!$B$2</f>
        <v>0</v>
      </c>
      <c r="P63" s="48">
        <f>Users!P64*Params!$B$2</f>
        <v>0</v>
      </c>
      <c r="Q63" s="48">
        <f>Users!Q64*Params!$B$2</f>
        <v>0</v>
      </c>
      <c r="R63" s="48">
        <f>Users!R64*Params!$B$2</f>
        <v>0</v>
      </c>
      <c r="S63" s="48">
        <f>Users!S64*Params!$B$2</f>
        <v>0</v>
      </c>
      <c r="T63" s="48">
        <f>Users!T64*Params!$B$2</f>
        <v>0</v>
      </c>
      <c r="U63" s="48">
        <f>Users!U64*Params!$B$2</f>
        <v>0</v>
      </c>
      <c r="V63" s="48">
        <f>Users!V64*Params!$B$2</f>
        <v>0</v>
      </c>
      <c r="W63" s="48">
        <f>Users!W64*Params!$B$2</f>
        <v>0</v>
      </c>
      <c r="X63" s="48">
        <f>Users!X64*Params!$B$2</f>
        <v>0</v>
      </c>
      <c r="Y63" s="48">
        <f>Users!Y64*Params!$B$2</f>
        <v>0</v>
      </c>
      <c r="Z63" s="48">
        <f>Users!Z64*Params!$B$2</f>
        <v>0</v>
      </c>
      <c r="AA63" s="48">
        <f>Users!AA64*Params!$B$2</f>
        <v>0</v>
      </c>
      <c r="AB63" s="48">
        <f>Users!AB64*Params!$B$2</f>
        <v>0</v>
      </c>
      <c r="AC63" s="48">
        <f>Users!AC64*Params!$B$2</f>
        <v>0</v>
      </c>
      <c r="AD63" s="48">
        <f>Users!AD64*Params!$B$2</f>
        <v>0</v>
      </c>
      <c r="AE63" s="48">
        <f>Users!AE64*Params!$B$2</f>
        <v>0</v>
      </c>
      <c r="AF63" s="48">
        <f>Users!AF64*Params!$B$2</f>
        <v>0</v>
      </c>
      <c r="AG63" s="48">
        <f>Users!AG64*Params!$B$2</f>
        <v>0</v>
      </c>
      <c r="AH63" s="48">
        <f>Users!AH64*Params!$B$2</f>
        <v>0</v>
      </c>
      <c r="AI63" s="48">
        <f>Users!AI64*Params!$B$2</f>
        <v>0</v>
      </c>
      <c r="AJ63" s="48">
        <f>Users!AJ64*Params!$B$2</f>
        <v>0</v>
      </c>
      <c r="AK63" s="48">
        <f>Users!AK64*Params!$B$2</f>
        <v>0</v>
      </c>
      <c r="AL63" s="48">
        <f>Users!AL64*Params!$B$2</f>
        <v>0</v>
      </c>
      <c r="AM63" s="48">
        <f>Users!AM64*Params!$B$2</f>
        <v>0</v>
      </c>
      <c r="AN63" s="48">
        <f>Users!AN64*Params!$B$2</f>
        <v>0</v>
      </c>
      <c r="AO63" s="48">
        <f>Users!AO64*Params!$B$2</f>
        <v>0</v>
      </c>
      <c r="AP63" s="48">
        <f>Users!AP64*Params!$B$2</f>
        <v>0</v>
      </c>
      <c r="AQ63" s="48">
        <f>Users!AQ64*Params!$B$2</f>
        <v>0</v>
      </c>
      <c r="AR63" s="48">
        <f>Users!AR64*Params!$B$2</f>
        <v>0</v>
      </c>
      <c r="AS63" s="48">
        <f>Users!AS64*Params!$B$2</f>
        <v>0</v>
      </c>
      <c r="AT63" s="48">
        <f>Users!AT64*Params!$B$2</f>
        <v>0</v>
      </c>
      <c r="AU63" s="48">
        <f>Users!AU64*Params!$B$2</f>
        <v>0</v>
      </c>
      <c r="AV63" s="48">
        <f>Users!AV64*Params!$B$2</f>
        <v>0</v>
      </c>
      <c r="AW63" s="48">
        <f>Users!AW64*Params!$B$2</f>
        <v>0</v>
      </c>
      <c r="AX63" s="48">
        <f>Users!AX64*Params!$B$2</f>
        <v>0</v>
      </c>
      <c r="AY63" s="48">
        <f>Users!AY64*Params!$B$2</f>
        <v>0</v>
      </c>
      <c r="AZ63" s="48">
        <f>Users!AZ64*Params!$B$2</f>
        <v>0</v>
      </c>
      <c r="BA63" s="48">
        <f>Users!BA64*Params!$B$2</f>
        <v>0</v>
      </c>
      <c r="BB63" s="48">
        <f>Users!BB64*Params!$B$2</f>
        <v>0</v>
      </c>
      <c r="BC63" s="48">
        <f>Users!BC64*Params!$B$2</f>
        <v>0</v>
      </c>
      <c r="BD63" s="48">
        <f>Users!BD64*Params!$B$2</f>
        <v>0</v>
      </c>
      <c r="BE63" s="48">
        <f>Users!BE64*Params!$B$2</f>
        <v>0</v>
      </c>
      <c r="BF63" s="48">
        <f>Users!BF64*Params!$B$2</f>
        <v>0</v>
      </c>
      <c r="BG63" s="48">
        <f>Users!BG64*Params!$B$2</f>
        <v>0</v>
      </c>
      <c r="BH63" s="48">
        <f>Users!BH64*Params!$B$2</f>
        <v>0</v>
      </c>
      <c r="BI63" s="48">
        <f>Users!BI64*Params!$B$2</f>
        <v>0</v>
      </c>
      <c r="BJ63" s="48">
        <f>Users!BJ64*Params!$B$2</f>
        <v>3016.40625</v>
      </c>
      <c r="BK63" s="48">
        <f>Users!BK64*Params!$B$2</f>
        <v>2860.9375</v>
      </c>
      <c r="BL63" s="48">
        <f>Users!BL64*Params!$B$2</f>
        <v>2721.875</v>
      </c>
      <c r="BM63" s="48">
        <f>Users!BM64*Params!$B$2</f>
        <v>2629.6875</v>
      </c>
      <c r="BN63" s="48">
        <f>Users!BN64*Params!$B$2</f>
        <v>2591.40625</v>
      </c>
      <c r="BO63" s="48">
        <f>Users!BO64*Params!$B$2</f>
        <v>2515.625</v>
      </c>
      <c r="BP63" s="48">
        <f>Users!BP64*Params!$B$2</f>
        <v>2403.90625</v>
      </c>
      <c r="BQ63" s="48">
        <f>Users!BQ64*Params!$B$2</f>
        <v>2403.90625</v>
      </c>
      <c r="BR63" s="48">
        <f>Users!BR64*Params!$B$2</f>
        <v>2353.125</v>
      </c>
      <c r="BS63" s="48">
        <f>Users!BS64*Params!$B$2</f>
        <v>2300</v>
      </c>
      <c r="BT63" s="48">
        <f>Users!BT64*Params!$B$2</f>
        <v>2251.5625</v>
      </c>
      <c r="BU63" s="48">
        <f>Users!BU64*Params!$B$2</f>
        <v>2217.1875</v>
      </c>
      <c r="BV63" s="48">
        <f>Users!BV64*Params!$B$2</f>
        <v>2175</v>
      </c>
      <c r="BW63" s="48">
        <f>Users!BW64*Params!$B$2</f>
        <v>2134.375</v>
      </c>
      <c r="BX63" s="48">
        <f>Users!BX64*Params!$B$2</f>
        <v>2096.875</v>
      </c>
      <c r="BY63" s="48">
        <f>Users!BY64*Params!$B$2</f>
        <v>2061.71875</v>
      </c>
      <c r="BZ63" s="48">
        <f>Users!BZ64*Params!$B$2</f>
        <v>2026.5625</v>
      </c>
      <c r="CA63" s="48">
        <f>Users!CA64*Params!$B$2</f>
        <v>1992.96875</v>
      </c>
      <c r="CB63" s="48">
        <f>Users!CB64*Params!$B$2</f>
        <v>1960.9375</v>
      </c>
      <c r="CC63" s="48">
        <f>Users!CC64*Params!$B$2</f>
        <v>1929.6875</v>
      </c>
      <c r="CD63" s="48">
        <f>Users!CD64*Params!$B$2</f>
        <v>1899.21875</v>
      </c>
      <c r="CE63" s="48">
        <f>Users!CE64*Params!$B$2</f>
        <v>1870.3125</v>
      </c>
      <c r="CF63" s="48">
        <f>Users!CF64*Params!$B$2</f>
        <v>1842.1875</v>
      </c>
      <c r="CG63" s="48">
        <f>Users!CG64*Params!$B$2</f>
        <v>1814.84375</v>
      </c>
      <c r="CH63" s="48">
        <f>Users!CH64*Params!$B$2</f>
        <v>1789.0625</v>
      </c>
      <c r="CI63" s="48">
        <f>Users!CI64*Params!$B$2</f>
        <v>1764.0625</v>
      </c>
      <c r="CJ63" s="48">
        <f>Users!CJ64*Params!$B$2</f>
        <v>1739.84375</v>
      </c>
      <c r="CK63" s="48">
        <f>Users!CK64*Params!$B$2</f>
        <v>1716.40625</v>
      </c>
      <c r="CL63" s="48">
        <f>Users!CL64*Params!$B$2</f>
        <v>1693.75</v>
      </c>
      <c r="CM63" s="48">
        <f>Users!CM64*Params!$B$2</f>
        <v>1671.875</v>
      </c>
      <c r="CN63" s="48">
        <f>Users!CN64*Params!$B$2</f>
        <v>1650.78125</v>
      </c>
      <c r="CO63" s="48">
        <f>Users!CO64*Params!$B$2</f>
        <v>1630.46875</v>
      </c>
      <c r="CP63" s="48">
        <f>Users!CP64*Params!$B$2</f>
        <v>1610.15625</v>
      </c>
      <c r="CQ63" s="48">
        <f>Users!CQ64*Params!$B$2</f>
        <v>1590.625</v>
      </c>
      <c r="CR63" s="48">
        <f>Users!CR64*Params!$B$2</f>
        <v>1571.875</v>
      </c>
      <c r="CS63" s="48">
        <f>Users!CS64*Params!$B$2</f>
        <v>1553.90625</v>
      </c>
      <c r="CT63" s="48">
        <f>Users!CT64*Params!$B$2</f>
        <v>1535.9375</v>
      </c>
      <c r="CU63" s="48">
        <f>Users!CU64*Params!$B$2</f>
        <v>1518.75</v>
      </c>
      <c r="CV63" s="48">
        <f>Users!CV64*Params!$B$2</f>
        <v>1502.34375</v>
      </c>
      <c r="CW63" s="48">
        <f>Users!CW64*Params!$B$2</f>
        <v>1485.9375</v>
      </c>
    </row>
    <row r="64">
      <c r="A64" s="4">
        <v>62.0</v>
      </c>
      <c r="B64" s="48">
        <f>Users!B65*Params!$B$2</f>
        <v>0</v>
      </c>
      <c r="C64" s="48">
        <f>Users!C65*Params!$B$2</f>
        <v>0</v>
      </c>
      <c r="D64" s="48">
        <f>Users!D65*Params!$B$2</f>
        <v>0</v>
      </c>
      <c r="E64" s="48">
        <f>Users!E65*Params!$B$2</f>
        <v>0</v>
      </c>
      <c r="F64" s="48">
        <f>Users!F65*Params!$B$2</f>
        <v>0</v>
      </c>
      <c r="G64" s="48">
        <f>Users!G65*Params!$B$2</f>
        <v>0</v>
      </c>
      <c r="H64" s="48">
        <f>Users!H65*Params!$B$2</f>
        <v>0</v>
      </c>
      <c r="I64" s="48">
        <f>Users!I65*Params!$B$2</f>
        <v>0</v>
      </c>
      <c r="J64" s="48">
        <f>Users!J65*Params!$B$2</f>
        <v>0</v>
      </c>
      <c r="K64" s="48">
        <f>Users!K65*Params!$B$2</f>
        <v>0</v>
      </c>
      <c r="L64" s="48">
        <f>Users!L65*Params!$B$2</f>
        <v>0</v>
      </c>
      <c r="M64" s="48">
        <f>Users!M65*Params!$B$2</f>
        <v>0</v>
      </c>
      <c r="N64" s="48">
        <f>Users!N65*Params!$B$2</f>
        <v>0</v>
      </c>
      <c r="O64" s="48">
        <f>Users!O65*Params!$B$2</f>
        <v>0</v>
      </c>
      <c r="P64" s="48">
        <f>Users!P65*Params!$B$2</f>
        <v>0</v>
      </c>
      <c r="Q64" s="48">
        <f>Users!Q65*Params!$B$2</f>
        <v>0</v>
      </c>
      <c r="R64" s="48">
        <f>Users!R65*Params!$B$2</f>
        <v>0</v>
      </c>
      <c r="S64" s="48">
        <f>Users!S65*Params!$B$2</f>
        <v>0</v>
      </c>
      <c r="T64" s="48">
        <f>Users!T65*Params!$B$2</f>
        <v>0</v>
      </c>
      <c r="U64" s="48">
        <f>Users!U65*Params!$B$2</f>
        <v>0</v>
      </c>
      <c r="V64" s="48">
        <f>Users!V65*Params!$B$2</f>
        <v>0</v>
      </c>
      <c r="W64" s="48">
        <f>Users!W65*Params!$B$2</f>
        <v>0</v>
      </c>
      <c r="X64" s="48">
        <f>Users!X65*Params!$B$2</f>
        <v>0</v>
      </c>
      <c r="Y64" s="48">
        <f>Users!Y65*Params!$B$2</f>
        <v>0</v>
      </c>
      <c r="Z64" s="48">
        <f>Users!Z65*Params!$B$2</f>
        <v>0</v>
      </c>
      <c r="AA64" s="48">
        <f>Users!AA65*Params!$B$2</f>
        <v>0</v>
      </c>
      <c r="AB64" s="48">
        <f>Users!AB65*Params!$B$2</f>
        <v>0</v>
      </c>
      <c r="AC64" s="48">
        <f>Users!AC65*Params!$B$2</f>
        <v>0</v>
      </c>
      <c r="AD64" s="48">
        <f>Users!AD65*Params!$B$2</f>
        <v>0</v>
      </c>
      <c r="AE64" s="48">
        <f>Users!AE65*Params!$B$2</f>
        <v>0</v>
      </c>
      <c r="AF64" s="48">
        <f>Users!AF65*Params!$B$2</f>
        <v>0</v>
      </c>
      <c r="AG64" s="48">
        <f>Users!AG65*Params!$B$2</f>
        <v>0</v>
      </c>
      <c r="AH64" s="48">
        <f>Users!AH65*Params!$B$2</f>
        <v>0</v>
      </c>
      <c r="AI64" s="48">
        <f>Users!AI65*Params!$B$2</f>
        <v>0</v>
      </c>
      <c r="AJ64" s="48">
        <f>Users!AJ65*Params!$B$2</f>
        <v>0</v>
      </c>
      <c r="AK64" s="48">
        <f>Users!AK65*Params!$B$2</f>
        <v>0</v>
      </c>
      <c r="AL64" s="48">
        <f>Users!AL65*Params!$B$2</f>
        <v>0</v>
      </c>
      <c r="AM64" s="48">
        <f>Users!AM65*Params!$B$2</f>
        <v>0</v>
      </c>
      <c r="AN64" s="48">
        <f>Users!AN65*Params!$B$2</f>
        <v>0</v>
      </c>
      <c r="AO64" s="48">
        <f>Users!AO65*Params!$B$2</f>
        <v>0</v>
      </c>
      <c r="AP64" s="48">
        <f>Users!AP65*Params!$B$2</f>
        <v>0</v>
      </c>
      <c r="AQ64" s="48">
        <f>Users!AQ65*Params!$B$2</f>
        <v>0</v>
      </c>
      <c r="AR64" s="48">
        <f>Users!AR65*Params!$B$2</f>
        <v>0</v>
      </c>
      <c r="AS64" s="48">
        <f>Users!AS65*Params!$B$2</f>
        <v>0</v>
      </c>
      <c r="AT64" s="48">
        <f>Users!AT65*Params!$B$2</f>
        <v>0</v>
      </c>
      <c r="AU64" s="48">
        <f>Users!AU65*Params!$B$2</f>
        <v>0</v>
      </c>
      <c r="AV64" s="48">
        <f>Users!AV65*Params!$B$2</f>
        <v>0</v>
      </c>
      <c r="AW64" s="48">
        <f>Users!AW65*Params!$B$2</f>
        <v>0</v>
      </c>
      <c r="AX64" s="48">
        <f>Users!AX65*Params!$B$2</f>
        <v>0</v>
      </c>
      <c r="AY64" s="48">
        <f>Users!AY65*Params!$B$2</f>
        <v>0</v>
      </c>
      <c r="AZ64" s="48">
        <f>Users!AZ65*Params!$B$2</f>
        <v>0</v>
      </c>
      <c r="BA64" s="48">
        <f>Users!BA65*Params!$B$2</f>
        <v>0</v>
      </c>
      <c r="BB64" s="48">
        <f>Users!BB65*Params!$B$2</f>
        <v>0</v>
      </c>
      <c r="BC64" s="48">
        <f>Users!BC65*Params!$B$2</f>
        <v>0</v>
      </c>
      <c r="BD64" s="48">
        <f>Users!BD65*Params!$B$2</f>
        <v>0</v>
      </c>
      <c r="BE64" s="48">
        <f>Users!BE65*Params!$B$2</f>
        <v>0</v>
      </c>
      <c r="BF64" s="48">
        <f>Users!BF65*Params!$B$2</f>
        <v>0</v>
      </c>
      <c r="BG64" s="48">
        <f>Users!BG65*Params!$B$2</f>
        <v>0</v>
      </c>
      <c r="BH64" s="48">
        <f>Users!BH65*Params!$B$2</f>
        <v>0</v>
      </c>
      <c r="BI64" s="48">
        <f>Users!BI65*Params!$B$2</f>
        <v>0</v>
      </c>
      <c r="BJ64" s="48">
        <f>Users!BJ65*Params!$B$2</f>
        <v>0</v>
      </c>
      <c r="BK64" s="48">
        <f>Users!BK65*Params!$B$2</f>
        <v>3093.75</v>
      </c>
      <c r="BL64" s="48">
        <f>Users!BL65*Params!$B$2</f>
        <v>3010.15625</v>
      </c>
      <c r="BM64" s="48">
        <f>Users!BM65*Params!$B$2</f>
        <v>2896.09375</v>
      </c>
      <c r="BN64" s="48">
        <f>Users!BN65*Params!$B$2</f>
        <v>2800.78125</v>
      </c>
      <c r="BO64" s="48">
        <f>Users!BO65*Params!$B$2</f>
        <v>2764.84375</v>
      </c>
      <c r="BP64" s="48">
        <f>Users!BP65*Params!$B$2</f>
        <v>2728.125</v>
      </c>
      <c r="BQ64" s="48">
        <f>Users!BQ65*Params!$B$2</f>
        <v>2668.75</v>
      </c>
      <c r="BR64" s="48">
        <f>Users!BR65*Params!$B$2</f>
        <v>2632.03125</v>
      </c>
      <c r="BS64" s="48">
        <f>Users!BS65*Params!$B$2</f>
        <v>2593.75</v>
      </c>
      <c r="BT64" s="48">
        <f>Users!BT65*Params!$B$2</f>
        <v>2554.6875</v>
      </c>
      <c r="BU64" s="48">
        <f>Users!BU65*Params!$B$2</f>
        <v>2514.84375</v>
      </c>
      <c r="BV64" s="48">
        <f>Users!BV65*Params!$B$2</f>
        <v>2479.6875</v>
      </c>
      <c r="BW64" s="48">
        <f>Users!BW65*Params!$B$2</f>
        <v>2444.53125</v>
      </c>
      <c r="BX64" s="48">
        <f>Users!BX65*Params!$B$2</f>
        <v>2410.15625</v>
      </c>
      <c r="BY64" s="48">
        <f>Users!BY65*Params!$B$2</f>
        <v>2377.34375</v>
      </c>
      <c r="BZ64" s="48">
        <f>Users!BZ65*Params!$B$2</f>
        <v>2346.09375</v>
      </c>
      <c r="CA64" s="48">
        <f>Users!CA65*Params!$B$2</f>
        <v>2315.625</v>
      </c>
      <c r="CB64" s="48">
        <f>Users!CB65*Params!$B$2</f>
        <v>2285.9375</v>
      </c>
      <c r="CC64" s="48">
        <f>Users!CC65*Params!$B$2</f>
        <v>2257.03125</v>
      </c>
      <c r="CD64" s="48">
        <f>Users!CD65*Params!$B$2</f>
        <v>2228.90625</v>
      </c>
      <c r="CE64" s="48">
        <f>Users!CE65*Params!$B$2</f>
        <v>2201.5625</v>
      </c>
      <c r="CF64" s="48">
        <f>Users!CF65*Params!$B$2</f>
        <v>2175.78125</v>
      </c>
      <c r="CG64" s="48">
        <f>Users!CG65*Params!$B$2</f>
        <v>2150.78125</v>
      </c>
      <c r="CH64" s="48">
        <f>Users!CH65*Params!$B$2</f>
        <v>2126.5625</v>
      </c>
      <c r="CI64" s="48">
        <f>Users!CI65*Params!$B$2</f>
        <v>2103.125</v>
      </c>
      <c r="CJ64" s="48">
        <f>Users!CJ65*Params!$B$2</f>
        <v>2080.46875</v>
      </c>
      <c r="CK64" s="48">
        <f>Users!CK65*Params!$B$2</f>
        <v>2057.8125</v>
      </c>
      <c r="CL64" s="48">
        <f>Users!CL65*Params!$B$2</f>
        <v>2035.9375</v>
      </c>
      <c r="CM64" s="48">
        <f>Users!CM65*Params!$B$2</f>
        <v>2014.84375</v>
      </c>
      <c r="CN64" s="48">
        <f>Users!CN65*Params!$B$2</f>
        <v>1994.53125</v>
      </c>
      <c r="CO64" s="48">
        <f>Users!CO65*Params!$B$2</f>
        <v>1975</v>
      </c>
      <c r="CP64" s="48">
        <f>Users!CP65*Params!$B$2</f>
        <v>1955.46875</v>
      </c>
      <c r="CQ64" s="48">
        <f>Users!CQ65*Params!$B$2</f>
        <v>1936.71875</v>
      </c>
      <c r="CR64" s="48">
        <f>Users!CR65*Params!$B$2</f>
        <v>1918.75</v>
      </c>
      <c r="CS64" s="48">
        <f>Users!CS65*Params!$B$2</f>
        <v>1900.78125</v>
      </c>
      <c r="CT64" s="48">
        <f>Users!CT65*Params!$B$2</f>
        <v>1883.59375</v>
      </c>
      <c r="CU64" s="48">
        <f>Users!CU65*Params!$B$2</f>
        <v>1867.1875</v>
      </c>
      <c r="CV64" s="48">
        <f>Users!CV65*Params!$B$2</f>
        <v>1850.78125</v>
      </c>
      <c r="CW64" s="48">
        <f>Users!CW65*Params!$B$2</f>
        <v>1835.15625</v>
      </c>
    </row>
    <row r="65">
      <c r="A65" s="4">
        <v>63.0</v>
      </c>
      <c r="B65" s="48">
        <f>Users!B66*Params!$B$2</f>
        <v>0</v>
      </c>
      <c r="C65" s="48">
        <f>Users!C66*Params!$B$2</f>
        <v>0</v>
      </c>
      <c r="D65" s="48">
        <f>Users!D66*Params!$B$2</f>
        <v>0</v>
      </c>
      <c r="E65" s="48">
        <f>Users!E66*Params!$B$2</f>
        <v>0</v>
      </c>
      <c r="F65" s="48">
        <f>Users!F66*Params!$B$2</f>
        <v>0</v>
      </c>
      <c r="G65" s="48">
        <f>Users!G66*Params!$B$2</f>
        <v>0</v>
      </c>
      <c r="H65" s="48">
        <f>Users!H66*Params!$B$2</f>
        <v>0</v>
      </c>
      <c r="I65" s="48">
        <f>Users!I66*Params!$B$2</f>
        <v>0</v>
      </c>
      <c r="J65" s="48">
        <f>Users!J66*Params!$B$2</f>
        <v>0</v>
      </c>
      <c r="K65" s="48">
        <f>Users!K66*Params!$B$2</f>
        <v>0</v>
      </c>
      <c r="L65" s="48">
        <f>Users!L66*Params!$B$2</f>
        <v>0</v>
      </c>
      <c r="M65" s="48">
        <f>Users!M66*Params!$B$2</f>
        <v>0</v>
      </c>
      <c r="N65" s="48">
        <f>Users!N66*Params!$B$2</f>
        <v>0</v>
      </c>
      <c r="O65" s="48">
        <f>Users!O66*Params!$B$2</f>
        <v>0</v>
      </c>
      <c r="P65" s="48">
        <f>Users!P66*Params!$B$2</f>
        <v>0</v>
      </c>
      <c r="Q65" s="48">
        <f>Users!Q66*Params!$B$2</f>
        <v>0</v>
      </c>
      <c r="R65" s="48">
        <f>Users!R66*Params!$B$2</f>
        <v>0</v>
      </c>
      <c r="S65" s="48">
        <f>Users!S66*Params!$B$2</f>
        <v>0</v>
      </c>
      <c r="T65" s="48">
        <f>Users!T66*Params!$B$2</f>
        <v>0</v>
      </c>
      <c r="U65" s="48">
        <f>Users!U66*Params!$B$2</f>
        <v>0</v>
      </c>
      <c r="V65" s="48">
        <f>Users!V66*Params!$B$2</f>
        <v>0</v>
      </c>
      <c r="W65" s="48">
        <f>Users!W66*Params!$B$2</f>
        <v>0</v>
      </c>
      <c r="X65" s="48">
        <f>Users!X66*Params!$B$2</f>
        <v>0</v>
      </c>
      <c r="Y65" s="48">
        <f>Users!Y66*Params!$B$2</f>
        <v>0</v>
      </c>
      <c r="Z65" s="48">
        <f>Users!Z66*Params!$B$2</f>
        <v>0</v>
      </c>
      <c r="AA65" s="48">
        <f>Users!AA66*Params!$B$2</f>
        <v>0</v>
      </c>
      <c r="AB65" s="48">
        <f>Users!AB66*Params!$B$2</f>
        <v>0</v>
      </c>
      <c r="AC65" s="48">
        <f>Users!AC66*Params!$B$2</f>
        <v>0</v>
      </c>
      <c r="AD65" s="48">
        <f>Users!AD66*Params!$B$2</f>
        <v>0</v>
      </c>
      <c r="AE65" s="48">
        <f>Users!AE66*Params!$B$2</f>
        <v>0</v>
      </c>
      <c r="AF65" s="48">
        <f>Users!AF66*Params!$B$2</f>
        <v>0</v>
      </c>
      <c r="AG65" s="48">
        <f>Users!AG66*Params!$B$2</f>
        <v>0</v>
      </c>
      <c r="AH65" s="48">
        <f>Users!AH66*Params!$B$2</f>
        <v>0</v>
      </c>
      <c r="AI65" s="48">
        <f>Users!AI66*Params!$B$2</f>
        <v>0</v>
      </c>
      <c r="AJ65" s="48">
        <f>Users!AJ66*Params!$B$2</f>
        <v>0</v>
      </c>
      <c r="AK65" s="48">
        <f>Users!AK66*Params!$B$2</f>
        <v>0</v>
      </c>
      <c r="AL65" s="48">
        <f>Users!AL66*Params!$B$2</f>
        <v>0</v>
      </c>
      <c r="AM65" s="48">
        <f>Users!AM66*Params!$B$2</f>
        <v>0</v>
      </c>
      <c r="AN65" s="48">
        <f>Users!AN66*Params!$B$2</f>
        <v>0</v>
      </c>
      <c r="AO65" s="48">
        <f>Users!AO66*Params!$B$2</f>
        <v>0</v>
      </c>
      <c r="AP65" s="48">
        <f>Users!AP66*Params!$B$2</f>
        <v>0</v>
      </c>
      <c r="AQ65" s="48">
        <f>Users!AQ66*Params!$B$2</f>
        <v>0</v>
      </c>
      <c r="AR65" s="48">
        <f>Users!AR66*Params!$B$2</f>
        <v>0</v>
      </c>
      <c r="AS65" s="48">
        <f>Users!AS66*Params!$B$2</f>
        <v>0</v>
      </c>
      <c r="AT65" s="48">
        <f>Users!AT66*Params!$B$2</f>
        <v>0</v>
      </c>
      <c r="AU65" s="48">
        <f>Users!AU66*Params!$B$2</f>
        <v>0</v>
      </c>
      <c r="AV65" s="48">
        <f>Users!AV66*Params!$B$2</f>
        <v>0</v>
      </c>
      <c r="AW65" s="48">
        <f>Users!AW66*Params!$B$2</f>
        <v>0</v>
      </c>
      <c r="AX65" s="48">
        <f>Users!AX66*Params!$B$2</f>
        <v>0</v>
      </c>
      <c r="AY65" s="48">
        <f>Users!AY66*Params!$B$2</f>
        <v>0</v>
      </c>
      <c r="AZ65" s="48">
        <f>Users!AZ66*Params!$B$2</f>
        <v>0</v>
      </c>
      <c r="BA65" s="48">
        <f>Users!BA66*Params!$B$2</f>
        <v>0</v>
      </c>
      <c r="BB65" s="48">
        <f>Users!BB66*Params!$B$2</f>
        <v>0</v>
      </c>
      <c r="BC65" s="48">
        <f>Users!BC66*Params!$B$2</f>
        <v>0</v>
      </c>
      <c r="BD65" s="48">
        <f>Users!BD66*Params!$B$2</f>
        <v>0</v>
      </c>
      <c r="BE65" s="48">
        <f>Users!BE66*Params!$B$2</f>
        <v>0</v>
      </c>
      <c r="BF65" s="48">
        <f>Users!BF66*Params!$B$2</f>
        <v>0</v>
      </c>
      <c r="BG65" s="48">
        <f>Users!BG66*Params!$B$2</f>
        <v>0</v>
      </c>
      <c r="BH65" s="48">
        <f>Users!BH66*Params!$B$2</f>
        <v>0</v>
      </c>
      <c r="BI65" s="48">
        <f>Users!BI66*Params!$B$2</f>
        <v>0</v>
      </c>
      <c r="BJ65" s="48">
        <f>Users!BJ66*Params!$B$2</f>
        <v>0</v>
      </c>
      <c r="BK65" s="48">
        <f>Users!BK66*Params!$B$2</f>
        <v>0</v>
      </c>
      <c r="BL65" s="48">
        <f>Users!BL66*Params!$B$2</f>
        <v>3034.375</v>
      </c>
      <c r="BM65" s="48">
        <f>Users!BM66*Params!$B$2</f>
        <v>2957.03125</v>
      </c>
      <c r="BN65" s="48">
        <f>Users!BN66*Params!$B$2</f>
        <v>2771.875</v>
      </c>
      <c r="BO65" s="48">
        <f>Users!BO66*Params!$B$2</f>
        <v>2694.53125</v>
      </c>
      <c r="BP65" s="48">
        <f>Users!BP66*Params!$B$2</f>
        <v>2636.71875</v>
      </c>
      <c r="BQ65" s="48">
        <f>Users!BQ66*Params!$B$2</f>
        <v>2578.90625</v>
      </c>
      <c r="BR65" s="48">
        <f>Users!BR66*Params!$B$2</f>
        <v>2539.84375</v>
      </c>
      <c r="BS65" s="48">
        <f>Users!BS66*Params!$B$2</f>
        <v>2421.09375</v>
      </c>
      <c r="BT65" s="48">
        <f>Users!BT66*Params!$B$2</f>
        <v>2360.9375</v>
      </c>
      <c r="BU65" s="48">
        <f>Users!BU66*Params!$B$2</f>
        <v>2300</v>
      </c>
      <c r="BV65" s="48">
        <f>Users!BV66*Params!$B$2</f>
        <v>2238.28125</v>
      </c>
      <c r="BW65" s="48">
        <f>Users!BW66*Params!$B$2</f>
        <v>2171.875</v>
      </c>
      <c r="BX65" s="48">
        <f>Users!BX66*Params!$B$2</f>
        <v>2116.40625</v>
      </c>
      <c r="BY65" s="48">
        <f>Users!BY66*Params!$B$2</f>
        <v>2062.5</v>
      </c>
      <c r="BZ65" s="48">
        <f>Users!BZ66*Params!$B$2</f>
        <v>2010.15625</v>
      </c>
      <c r="CA65" s="48">
        <f>Users!CA66*Params!$B$2</f>
        <v>1959.375</v>
      </c>
      <c r="CB65" s="48">
        <f>Users!CB66*Params!$B$2</f>
        <v>1911.71875</v>
      </c>
      <c r="CC65" s="48">
        <f>Users!CC66*Params!$B$2</f>
        <v>1866.40625</v>
      </c>
      <c r="CD65" s="48">
        <f>Users!CD66*Params!$B$2</f>
        <v>1822.65625</v>
      </c>
      <c r="CE65" s="48">
        <f>Users!CE66*Params!$B$2</f>
        <v>1780.46875</v>
      </c>
      <c r="CF65" s="48">
        <f>Users!CF66*Params!$B$2</f>
        <v>1740.625</v>
      </c>
      <c r="CG65" s="48">
        <f>Users!CG66*Params!$B$2</f>
        <v>1702.34375</v>
      </c>
      <c r="CH65" s="48">
        <f>Users!CH66*Params!$B$2</f>
        <v>1665.625</v>
      </c>
      <c r="CI65" s="48">
        <f>Users!CI66*Params!$B$2</f>
        <v>1630.46875</v>
      </c>
      <c r="CJ65" s="48">
        <f>Users!CJ66*Params!$B$2</f>
        <v>1596.875</v>
      </c>
      <c r="CK65" s="48">
        <f>Users!CK66*Params!$B$2</f>
        <v>1564.0625</v>
      </c>
      <c r="CL65" s="48">
        <f>Users!CL66*Params!$B$2</f>
        <v>1532.8125</v>
      </c>
      <c r="CM65" s="48">
        <f>Users!CM66*Params!$B$2</f>
        <v>1503.125</v>
      </c>
      <c r="CN65" s="48">
        <f>Users!CN66*Params!$B$2</f>
        <v>1474.21875</v>
      </c>
      <c r="CO65" s="48">
        <f>Users!CO66*Params!$B$2</f>
        <v>1446.875</v>
      </c>
      <c r="CP65" s="48">
        <f>Users!CP66*Params!$B$2</f>
        <v>1420.3125</v>
      </c>
      <c r="CQ65" s="48">
        <f>Users!CQ66*Params!$B$2</f>
        <v>1394.53125</v>
      </c>
      <c r="CR65" s="48">
        <f>Users!CR66*Params!$B$2</f>
        <v>1369.53125</v>
      </c>
      <c r="CS65" s="48">
        <f>Users!CS66*Params!$B$2</f>
        <v>1346.09375</v>
      </c>
      <c r="CT65" s="48">
        <f>Users!CT66*Params!$B$2</f>
        <v>1323.4375</v>
      </c>
      <c r="CU65" s="48">
        <f>Users!CU66*Params!$B$2</f>
        <v>1301.5625</v>
      </c>
      <c r="CV65" s="48">
        <f>Users!CV66*Params!$B$2</f>
        <v>1280.46875</v>
      </c>
      <c r="CW65" s="48">
        <f>Users!CW66*Params!$B$2</f>
        <v>1260.15625</v>
      </c>
    </row>
    <row r="66">
      <c r="A66" s="4">
        <v>64.0</v>
      </c>
      <c r="B66" s="48">
        <f>Users!B67*Params!$B$2</f>
        <v>0</v>
      </c>
      <c r="C66" s="48">
        <f>Users!C67*Params!$B$2</f>
        <v>0</v>
      </c>
      <c r="D66" s="48">
        <f>Users!D67*Params!$B$2</f>
        <v>0</v>
      </c>
      <c r="E66" s="48">
        <f>Users!E67*Params!$B$2</f>
        <v>0</v>
      </c>
      <c r="F66" s="48">
        <f>Users!F67*Params!$B$2</f>
        <v>0</v>
      </c>
      <c r="G66" s="48">
        <f>Users!G67*Params!$B$2</f>
        <v>0</v>
      </c>
      <c r="H66" s="48">
        <f>Users!H67*Params!$B$2</f>
        <v>0</v>
      </c>
      <c r="I66" s="48">
        <f>Users!I67*Params!$B$2</f>
        <v>0</v>
      </c>
      <c r="J66" s="48">
        <f>Users!J67*Params!$B$2</f>
        <v>0</v>
      </c>
      <c r="K66" s="48">
        <f>Users!K67*Params!$B$2</f>
        <v>0</v>
      </c>
      <c r="L66" s="48">
        <f>Users!L67*Params!$B$2</f>
        <v>0</v>
      </c>
      <c r="M66" s="48">
        <f>Users!M67*Params!$B$2</f>
        <v>0</v>
      </c>
      <c r="N66" s="48">
        <f>Users!N67*Params!$B$2</f>
        <v>0</v>
      </c>
      <c r="O66" s="48">
        <f>Users!O67*Params!$B$2</f>
        <v>0</v>
      </c>
      <c r="P66" s="48">
        <f>Users!P67*Params!$B$2</f>
        <v>0</v>
      </c>
      <c r="Q66" s="48">
        <f>Users!Q67*Params!$B$2</f>
        <v>0</v>
      </c>
      <c r="R66" s="48">
        <f>Users!R67*Params!$B$2</f>
        <v>0</v>
      </c>
      <c r="S66" s="48">
        <f>Users!S67*Params!$B$2</f>
        <v>0</v>
      </c>
      <c r="T66" s="48">
        <f>Users!T67*Params!$B$2</f>
        <v>0</v>
      </c>
      <c r="U66" s="48">
        <f>Users!U67*Params!$B$2</f>
        <v>0</v>
      </c>
      <c r="V66" s="48">
        <f>Users!V67*Params!$B$2</f>
        <v>0</v>
      </c>
      <c r="W66" s="48">
        <f>Users!W67*Params!$B$2</f>
        <v>0</v>
      </c>
      <c r="X66" s="48">
        <f>Users!X67*Params!$B$2</f>
        <v>0</v>
      </c>
      <c r="Y66" s="48">
        <f>Users!Y67*Params!$B$2</f>
        <v>0</v>
      </c>
      <c r="Z66" s="48">
        <f>Users!Z67*Params!$B$2</f>
        <v>0</v>
      </c>
      <c r="AA66" s="48">
        <f>Users!AA67*Params!$B$2</f>
        <v>0</v>
      </c>
      <c r="AB66" s="48">
        <f>Users!AB67*Params!$B$2</f>
        <v>0</v>
      </c>
      <c r="AC66" s="48">
        <f>Users!AC67*Params!$B$2</f>
        <v>0</v>
      </c>
      <c r="AD66" s="48">
        <f>Users!AD67*Params!$B$2</f>
        <v>0</v>
      </c>
      <c r="AE66" s="48">
        <f>Users!AE67*Params!$B$2</f>
        <v>0</v>
      </c>
      <c r="AF66" s="48">
        <f>Users!AF67*Params!$B$2</f>
        <v>0</v>
      </c>
      <c r="AG66" s="48">
        <f>Users!AG67*Params!$B$2</f>
        <v>0</v>
      </c>
      <c r="AH66" s="48">
        <f>Users!AH67*Params!$B$2</f>
        <v>0</v>
      </c>
      <c r="AI66" s="48">
        <f>Users!AI67*Params!$B$2</f>
        <v>0</v>
      </c>
      <c r="AJ66" s="48">
        <f>Users!AJ67*Params!$B$2</f>
        <v>0</v>
      </c>
      <c r="AK66" s="48">
        <f>Users!AK67*Params!$B$2</f>
        <v>0</v>
      </c>
      <c r="AL66" s="48">
        <f>Users!AL67*Params!$B$2</f>
        <v>0</v>
      </c>
      <c r="AM66" s="48">
        <f>Users!AM67*Params!$B$2</f>
        <v>0</v>
      </c>
      <c r="AN66" s="48">
        <f>Users!AN67*Params!$B$2</f>
        <v>0</v>
      </c>
      <c r="AO66" s="48">
        <f>Users!AO67*Params!$B$2</f>
        <v>0</v>
      </c>
      <c r="AP66" s="48">
        <f>Users!AP67*Params!$B$2</f>
        <v>0</v>
      </c>
      <c r="AQ66" s="48">
        <f>Users!AQ67*Params!$B$2</f>
        <v>0</v>
      </c>
      <c r="AR66" s="48">
        <f>Users!AR67*Params!$B$2</f>
        <v>0</v>
      </c>
      <c r="AS66" s="48">
        <f>Users!AS67*Params!$B$2</f>
        <v>0</v>
      </c>
      <c r="AT66" s="48">
        <f>Users!AT67*Params!$B$2</f>
        <v>0</v>
      </c>
      <c r="AU66" s="48">
        <f>Users!AU67*Params!$B$2</f>
        <v>0</v>
      </c>
      <c r="AV66" s="48">
        <f>Users!AV67*Params!$B$2</f>
        <v>0</v>
      </c>
      <c r="AW66" s="48">
        <f>Users!AW67*Params!$B$2</f>
        <v>0</v>
      </c>
      <c r="AX66" s="48">
        <f>Users!AX67*Params!$B$2</f>
        <v>0</v>
      </c>
      <c r="AY66" s="48">
        <f>Users!AY67*Params!$B$2</f>
        <v>0</v>
      </c>
      <c r="AZ66" s="48">
        <f>Users!AZ67*Params!$B$2</f>
        <v>0</v>
      </c>
      <c r="BA66" s="48">
        <f>Users!BA67*Params!$B$2</f>
        <v>0</v>
      </c>
      <c r="BB66" s="48">
        <f>Users!BB67*Params!$B$2</f>
        <v>0</v>
      </c>
      <c r="BC66" s="48">
        <f>Users!BC67*Params!$B$2</f>
        <v>0</v>
      </c>
      <c r="BD66" s="48">
        <f>Users!BD67*Params!$B$2</f>
        <v>0</v>
      </c>
      <c r="BE66" s="48">
        <f>Users!BE67*Params!$B$2</f>
        <v>0</v>
      </c>
      <c r="BF66" s="48">
        <f>Users!BF67*Params!$B$2</f>
        <v>0</v>
      </c>
      <c r="BG66" s="48">
        <f>Users!BG67*Params!$B$2</f>
        <v>0</v>
      </c>
      <c r="BH66" s="48">
        <f>Users!BH67*Params!$B$2</f>
        <v>0</v>
      </c>
      <c r="BI66" s="48">
        <f>Users!BI67*Params!$B$2</f>
        <v>0</v>
      </c>
      <c r="BJ66" s="48">
        <f>Users!BJ67*Params!$B$2</f>
        <v>0</v>
      </c>
      <c r="BK66" s="48">
        <f>Users!BK67*Params!$B$2</f>
        <v>0</v>
      </c>
      <c r="BL66" s="48">
        <f>Users!BL67*Params!$B$2</f>
        <v>0</v>
      </c>
      <c r="BM66" s="48">
        <f>Users!BM67*Params!$B$2</f>
        <v>3008.59375</v>
      </c>
      <c r="BN66" s="48">
        <f>Users!BN67*Params!$B$2</f>
        <v>2892.1875</v>
      </c>
      <c r="BO66" s="48">
        <f>Users!BO67*Params!$B$2</f>
        <v>2820.3125</v>
      </c>
      <c r="BP66" s="48">
        <f>Users!BP67*Params!$B$2</f>
        <v>2682.03125</v>
      </c>
      <c r="BQ66" s="48">
        <f>Users!BQ67*Params!$B$2</f>
        <v>2627.34375</v>
      </c>
      <c r="BR66" s="48">
        <f>Users!BR67*Params!$B$2</f>
        <v>2491.40625</v>
      </c>
      <c r="BS66" s="48">
        <f>Users!BS67*Params!$B$2</f>
        <v>2392.96875</v>
      </c>
      <c r="BT66" s="48">
        <f>Users!BT67*Params!$B$2</f>
        <v>2392.96875</v>
      </c>
      <c r="BU66" s="48">
        <f>Users!BU67*Params!$B$2</f>
        <v>2329.6875</v>
      </c>
      <c r="BV66" s="48">
        <f>Users!BV67*Params!$B$2</f>
        <v>2264.0625</v>
      </c>
      <c r="BW66" s="48">
        <f>Users!BW67*Params!$B$2</f>
        <v>2213.28125</v>
      </c>
      <c r="BX66" s="48">
        <f>Users!BX67*Params!$B$2</f>
        <v>2172.65625</v>
      </c>
      <c r="BY66" s="48">
        <f>Users!BY67*Params!$B$2</f>
        <v>2123.4375</v>
      </c>
      <c r="BZ66" s="48">
        <f>Users!BZ67*Params!$B$2</f>
        <v>2077.34375</v>
      </c>
      <c r="CA66" s="48">
        <f>Users!CA67*Params!$B$2</f>
        <v>2035.15625</v>
      </c>
      <c r="CB66" s="48">
        <f>Users!CB67*Params!$B$2</f>
        <v>1995.3125</v>
      </c>
      <c r="CC66" s="48">
        <f>Users!CC67*Params!$B$2</f>
        <v>1955.46875</v>
      </c>
      <c r="CD66" s="48">
        <f>Users!CD67*Params!$B$2</f>
        <v>1917.1875</v>
      </c>
      <c r="CE66" s="48">
        <f>Users!CE67*Params!$B$2</f>
        <v>1881.25</v>
      </c>
      <c r="CF66" s="48">
        <f>Users!CF67*Params!$B$2</f>
        <v>1846.09375</v>
      </c>
      <c r="CG66" s="48">
        <f>Users!CG67*Params!$B$2</f>
        <v>1812.5</v>
      </c>
      <c r="CH66" s="48">
        <f>Users!CH67*Params!$B$2</f>
        <v>1779.6875</v>
      </c>
      <c r="CI66" s="48">
        <f>Users!CI67*Params!$B$2</f>
        <v>1748.4375</v>
      </c>
      <c r="CJ66" s="48">
        <f>Users!CJ67*Params!$B$2</f>
        <v>1718.75</v>
      </c>
      <c r="CK66" s="48">
        <f>Users!CK67*Params!$B$2</f>
        <v>1689.84375</v>
      </c>
      <c r="CL66" s="48">
        <f>Users!CL67*Params!$B$2</f>
        <v>1661.71875</v>
      </c>
      <c r="CM66" s="48">
        <f>Users!CM67*Params!$B$2</f>
        <v>1635.15625</v>
      </c>
      <c r="CN66" s="48">
        <f>Users!CN67*Params!$B$2</f>
        <v>1609.375</v>
      </c>
      <c r="CO66" s="48">
        <f>Users!CO67*Params!$B$2</f>
        <v>1584.375</v>
      </c>
      <c r="CP66" s="48">
        <f>Users!CP67*Params!$B$2</f>
        <v>1560.15625</v>
      </c>
      <c r="CQ66" s="48">
        <f>Users!CQ67*Params!$B$2</f>
        <v>1536.71875</v>
      </c>
      <c r="CR66" s="48">
        <f>Users!CR67*Params!$B$2</f>
        <v>1514.0625</v>
      </c>
      <c r="CS66" s="48">
        <f>Users!CS67*Params!$B$2</f>
        <v>1492.1875</v>
      </c>
      <c r="CT66" s="48">
        <f>Users!CT67*Params!$B$2</f>
        <v>1471.09375</v>
      </c>
      <c r="CU66" s="48">
        <f>Users!CU67*Params!$B$2</f>
        <v>1450.78125</v>
      </c>
      <c r="CV66" s="48">
        <f>Users!CV67*Params!$B$2</f>
        <v>1431.25</v>
      </c>
      <c r="CW66" s="48">
        <f>Users!CW67*Params!$B$2</f>
        <v>1412.5</v>
      </c>
    </row>
    <row r="67">
      <c r="A67" s="4">
        <v>65.0</v>
      </c>
      <c r="B67" s="48">
        <f>Users!B68*Params!$B$2</f>
        <v>0</v>
      </c>
      <c r="C67" s="48">
        <f>Users!C68*Params!$B$2</f>
        <v>0</v>
      </c>
      <c r="D67" s="48">
        <f>Users!D68*Params!$B$2</f>
        <v>0</v>
      </c>
      <c r="E67" s="48">
        <f>Users!E68*Params!$B$2</f>
        <v>0</v>
      </c>
      <c r="F67" s="48">
        <f>Users!F68*Params!$B$2</f>
        <v>0</v>
      </c>
      <c r="G67" s="48">
        <f>Users!G68*Params!$B$2</f>
        <v>0</v>
      </c>
      <c r="H67" s="48">
        <f>Users!H68*Params!$B$2</f>
        <v>0</v>
      </c>
      <c r="I67" s="48">
        <f>Users!I68*Params!$B$2</f>
        <v>0</v>
      </c>
      <c r="J67" s="48">
        <f>Users!J68*Params!$B$2</f>
        <v>0</v>
      </c>
      <c r="K67" s="48">
        <f>Users!K68*Params!$B$2</f>
        <v>0</v>
      </c>
      <c r="L67" s="48">
        <f>Users!L68*Params!$B$2</f>
        <v>0</v>
      </c>
      <c r="M67" s="48">
        <f>Users!M68*Params!$B$2</f>
        <v>0</v>
      </c>
      <c r="N67" s="48">
        <f>Users!N68*Params!$B$2</f>
        <v>0</v>
      </c>
      <c r="O67" s="48">
        <f>Users!O68*Params!$B$2</f>
        <v>0</v>
      </c>
      <c r="P67" s="48">
        <f>Users!P68*Params!$B$2</f>
        <v>0</v>
      </c>
      <c r="Q67" s="48">
        <f>Users!Q68*Params!$B$2</f>
        <v>0</v>
      </c>
      <c r="R67" s="48">
        <f>Users!R68*Params!$B$2</f>
        <v>0</v>
      </c>
      <c r="S67" s="48">
        <f>Users!S68*Params!$B$2</f>
        <v>0</v>
      </c>
      <c r="T67" s="48">
        <f>Users!T68*Params!$B$2</f>
        <v>0</v>
      </c>
      <c r="U67" s="48">
        <f>Users!U68*Params!$B$2</f>
        <v>0</v>
      </c>
      <c r="V67" s="48">
        <f>Users!V68*Params!$B$2</f>
        <v>0</v>
      </c>
      <c r="W67" s="48">
        <f>Users!W68*Params!$B$2</f>
        <v>0</v>
      </c>
      <c r="X67" s="48">
        <f>Users!X68*Params!$B$2</f>
        <v>0</v>
      </c>
      <c r="Y67" s="48">
        <f>Users!Y68*Params!$B$2</f>
        <v>0</v>
      </c>
      <c r="Z67" s="48">
        <f>Users!Z68*Params!$B$2</f>
        <v>0</v>
      </c>
      <c r="AA67" s="48">
        <f>Users!AA68*Params!$B$2</f>
        <v>0</v>
      </c>
      <c r="AB67" s="48">
        <f>Users!AB68*Params!$B$2</f>
        <v>0</v>
      </c>
      <c r="AC67" s="48">
        <f>Users!AC68*Params!$B$2</f>
        <v>0</v>
      </c>
      <c r="AD67" s="48">
        <f>Users!AD68*Params!$B$2</f>
        <v>0</v>
      </c>
      <c r="AE67" s="48">
        <f>Users!AE68*Params!$B$2</f>
        <v>0</v>
      </c>
      <c r="AF67" s="48">
        <f>Users!AF68*Params!$B$2</f>
        <v>0</v>
      </c>
      <c r="AG67" s="48">
        <f>Users!AG68*Params!$B$2</f>
        <v>0</v>
      </c>
      <c r="AH67" s="48">
        <f>Users!AH68*Params!$B$2</f>
        <v>0</v>
      </c>
      <c r="AI67" s="48">
        <f>Users!AI68*Params!$B$2</f>
        <v>0</v>
      </c>
      <c r="AJ67" s="48">
        <f>Users!AJ68*Params!$B$2</f>
        <v>0</v>
      </c>
      <c r="AK67" s="48">
        <f>Users!AK68*Params!$B$2</f>
        <v>0</v>
      </c>
      <c r="AL67" s="48">
        <f>Users!AL68*Params!$B$2</f>
        <v>0</v>
      </c>
      <c r="AM67" s="48">
        <f>Users!AM68*Params!$B$2</f>
        <v>0</v>
      </c>
      <c r="AN67" s="48">
        <f>Users!AN68*Params!$B$2</f>
        <v>0</v>
      </c>
      <c r="AO67" s="48">
        <f>Users!AO68*Params!$B$2</f>
        <v>0</v>
      </c>
      <c r="AP67" s="48">
        <f>Users!AP68*Params!$B$2</f>
        <v>0</v>
      </c>
      <c r="AQ67" s="48">
        <f>Users!AQ68*Params!$B$2</f>
        <v>0</v>
      </c>
      <c r="AR67" s="48">
        <f>Users!AR68*Params!$B$2</f>
        <v>0</v>
      </c>
      <c r="AS67" s="48">
        <f>Users!AS68*Params!$B$2</f>
        <v>0</v>
      </c>
      <c r="AT67" s="48">
        <f>Users!AT68*Params!$B$2</f>
        <v>0</v>
      </c>
      <c r="AU67" s="48">
        <f>Users!AU68*Params!$B$2</f>
        <v>0</v>
      </c>
      <c r="AV67" s="48">
        <f>Users!AV68*Params!$B$2</f>
        <v>0</v>
      </c>
      <c r="AW67" s="48">
        <f>Users!AW68*Params!$B$2</f>
        <v>0</v>
      </c>
      <c r="AX67" s="48">
        <f>Users!AX68*Params!$B$2</f>
        <v>0</v>
      </c>
      <c r="AY67" s="48">
        <f>Users!AY68*Params!$B$2</f>
        <v>0</v>
      </c>
      <c r="AZ67" s="48">
        <f>Users!AZ68*Params!$B$2</f>
        <v>0</v>
      </c>
      <c r="BA67" s="48">
        <f>Users!BA68*Params!$B$2</f>
        <v>0</v>
      </c>
      <c r="BB67" s="48">
        <f>Users!BB68*Params!$B$2</f>
        <v>0</v>
      </c>
      <c r="BC67" s="48">
        <f>Users!BC68*Params!$B$2</f>
        <v>0</v>
      </c>
      <c r="BD67" s="48">
        <f>Users!BD68*Params!$B$2</f>
        <v>0</v>
      </c>
      <c r="BE67" s="48">
        <f>Users!BE68*Params!$B$2</f>
        <v>0</v>
      </c>
      <c r="BF67" s="48">
        <f>Users!BF68*Params!$B$2</f>
        <v>0</v>
      </c>
      <c r="BG67" s="48">
        <f>Users!BG68*Params!$B$2</f>
        <v>0</v>
      </c>
      <c r="BH67" s="48">
        <f>Users!BH68*Params!$B$2</f>
        <v>0</v>
      </c>
      <c r="BI67" s="48">
        <f>Users!BI68*Params!$B$2</f>
        <v>0</v>
      </c>
      <c r="BJ67" s="48">
        <f>Users!BJ68*Params!$B$2</f>
        <v>0</v>
      </c>
      <c r="BK67" s="48">
        <f>Users!BK68*Params!$B$2</f>
        <v>0</v>
      </c>
      <c r="BL67" s="48">
        <f>Users!BL68*Params!$B$2</f>
        <v>0</v>
      </c>
      <c r="BM67" s="48">
        <f>Users!BM68*Params!$B$2</f>
        <v>0</v>
      </c>
      <c r="BN67" s="48">
        <f>Users!BN68*Params!$B$2</f>
        <v>3066.40625</v>
      </c>
      <c r="BO67" s="48">
        <f>Users!BO68*Params!$B$2</f>
        <v>2996.09375</v>
      </c>
      <c r="BP67" s="48">
        <f>Users!BP68*Params!$B$2</f>
        <v>2832.8125</v>
      </c>
      <c r="BQ67" s="48">
        <f>Users!BQ68*Params!$B$2</f>
        <v>2717.1875</v>
      </c>
      <c r="BR67" s="48">
        <f>Users!BR68*Params!$B$2</f>
        <v>2689.0625</v>
      </c>
      <c r="BS67" s="48">
        <f>Users!BS68*Params!$B$2</f>
        <v>2660.9375</v>
      </c>
      <c r="BT67" s="48">
        <f>Users!BT68*Params!$B$2</f>
        <v>2542.1875</v>
      </c>
      <c r="BU67" s="48">
        <f>Users!BU68*Params!$B$2</f>
        <v>2507.03125</v>
      </c>
      <c r="BV67" s="48">
        <f>Users!BV68*Params!$B$2</f>
        <v>2460.15625</v>
      </c>
      <c r="BW67" s="48">
        <f>Users!BW68*Params!$B$2</f>
        <v>2408.59375</v>
      </c>
      <c r="BX67" s="48">
        <f>Users!BX68*Params!$B$2</f>
        <v>2352.34375</v>
      </c>
      <c r="BY67" s="48">
        <f>Users!BY68*Params!$B$2</f>
        <v>2309.375</v>
      </c>
      <c r="BZ67" s="48">
        <f>Users!BZ68*Params!$B$2</f>
        <v>2264.84375</v>
      </c>
      <c r="CA67" s="48">
        <f>Users!CA68*Params!$B$2</f>
        <v>2221.09375</v>
      </c>
      <c r="CB67" s="48">
        <f>Users!CB68*Params!$B$2</f>
        <v>2178.90625</v>
      </c>
      <c r="CC67" s="48">
        <f>Users!CC68*Params!$B$2</f>
        <v>2139.84375</v>
      </c>
      <c r="CD67" s="48">
        <f>Users!CD68*Params!$B$2</f>
        <v>2101.5625</v>
      </c>
      <c r="CE67" s="48">
        <f>Users!CE68*Params!$B$2</f>
        <v>2064.0625</v>
      </c>
      <c r="CF67" s="48">
        <f>Users!CF68*Params!$B$2</f>
        <v>2028.125</v>
      </c>
      <c r="CG67" s="48">
        <f>Users!CG68*Params!$B$2</f>
        <v>1993.75</v>
      </c>
      <c r="CH67" s="48">
        <f>Users!CH68*Params!$B$2</f>
        <v>1960.15625</v>
      </c>
      <c r="CI67" s="48">
        <f>Users!CI68*Params!$B$2</f>
        <v>1928.125</v>
      </c>
      <c r="CJ67" s="48">
        <f>Users!CJ68*Params!$B$2</f>
        <v>1897.65625</v>
      </c>
      <c r="CK67" s="48">
        <f>Users!CK68*Params!$B$2</f>
        <v>1867.96875</v>
      </c>
      <c r="CL67" s="48">
        <f>Users!CL68*Params!$B$2</f>
        <v>1839.0625</v>
      </c>
      <c r="CM67" s="48">
        <f>Users!CM68*Params!$B$2</f>
        <v>1811.71875</v>
      </c>
      <c r="CN67" s="48">
        <f>Users!CN68*Params!$B$2</f>
        <v>1785.15625</v>
      </c>
      <c r="CO67" s="48">
        <f>Users!CO68*Params!$B$2</f>
        <v>1759.375</v>
      </c>
      <c r="CP67" s="48">
        <f>Users!CP68*Params!$B$2</f>
        <v>1734.375</v>
      </c>
      <c r="CQ67" s="48">
        <f>Users!CQ68*Params!$B$2</f>
        <v>1710.15625</v>
      </c>
      <c r="CR67" s="48">
        <f>Users!CR68*Params!$B$2</f>
        <v>1686.71875</v>
      </c>
      <c r="CS67" s="48">
        <f>Users!CS68*Params!$B$2</f>
        <v>1664.0625</v>
      </c>
      <c r="CT67" s="48">
        <f>Users!CT68*Params!$B$2</f>
        <v>1642.1875</v>
      </c>
      <c r="CU67" s="48">
        <f>Users!CU68*Params!$B$2</f>
        <v>1621.09375</v>
      </c>
      <c r="CV67" s="48">
        <f>Users!CV68*Params!$B$2</f>
        <v>1600.78125</v>
      </c>
      <c r="CW67" s="48">
        <f>Users!CW68*Params!$B$2</f>
        <v>1581.25</v>
      </c>
    </row>
    <row r="68">
      <c r="A68" s="4">
        <v>66.0</v>
      </c>
      <c r="B68" s="48">
        <f>Users!B69*Params!$B$2</f>
        <v>0</v>
      </c>
      <c r="C68" s="48">
        <f>Users!C69*Params!$B$2</f>
        <v>0</v>
      </c>
      <c r="D68" s="48">
        <f>Users!D69*Params!$B$2</f>
        <v>0</v>
      </c>
      <c r="E68" s="48">
        <f>Users!E69*Params!$B$2</f>
        <v>0</v>
      </c>
      <c r="F68" s="48">
        <f>Users!F69*Params!$B$2</f>
        <v>0</v>
      </c>
      <c r="G68" s="48">
        <f>Users!G69*Params!$B$2</f>
        <v>0</v>
      </c>
      <c r="H68" s="48">
        <f>Users!H69*Params!$B$2</f>
        <v>0</v>
      </c>
      <c r="I68" s="48">
        <f>Users!I69*Params!$B$2</f>
        <v>0</v>
      </c>
      <c r="J68" s="48">
        <f>Users!J69*Params!$B$2</f>
        <v>0</v>
      </c>
      <c r="K68" s="48">
        <f>Users!K69*Params!$B$2</f>
        <v>0</v>
      </c>
      <c r="L68" s="48">
        <f>Users!L69*Params!$B$2</f>
        <v>0</v>
      </c>
      <c r="M68" s="48">
        <f>Users!M69*Params!$B$2</f>
        <v>0</v>
      </c>
      <c r="N68" s="48">
        <f>Users!N69*Params!$B$2</f>
        <v>0</v>
      </c>
      <c r="O68" s="48">
        <f>Users!O69*Params!$B$2</f>
        <v>0</v>
      </c>
      <c r="P68" s="48">
        <f>Users!P69*Params!$B$2</f>
        <v>0</v>
      </c>
      <c r="Q68" s="48">
        <f>Users!Q69*Params!$B$2</f>
        <v>0</v>
      </c>
      <c r="R68" s="48">
        <f>Users!R69*Params!$B$2</f>
        <v>0</v>
      </c>
      <c r="S68" s="48">
        <f>Users!S69*Params!$B$2</f>
        <v>0</v>
      </c>
      <c r="T68" s="48">
        <f>Users!T69*Params!$B$2</f>
        <v>0</v>
      </c>
      <c r="U68" s="48">
        <f>Users!U69*Params!$B$2</f>
        <v>0</v>
      </c>
      <c r="V68" s="48">
        <f>Users!V69*Params!$B$2</f>
        <v>0</v>
      </c>
      <c r="W68" s="48">
        <f>Users!W69*Params!$B$2</f>
        <v>0</v>
      </c>
      <c r="X68" s="48">
        <f>Users!X69*Params!$B$2</f>
        <v>0</v>
      </c>
      <c r="Y68" s="48">
        <f>Users!Y69*Params!$B$2</f>
        <v>0</v>
      </c>
      <c r="Z68" s="48">
        <f>Users!Z69*Params!$B$2</f>
        <v>0</v>
      </c>
      <c r="AA68" s="48">
        <f>Users!AA69*Params!$B$2</f>
        <v>0</v>
      </c>
      <c r="AB68" s="48">
        <f>Users!AB69*Params!$B$2</f>
        <v>0</v>
      </c>
      <c r="AC68" s="48">
        <f>Users!AC69*Params!$B$2</f>
        <v>0</v>
      </c>
      <c r="AD68" s="48">
        <f>Users!AD69*Params!$B$2</f>
        <v>0</v>
      </c>
      <c r="AE68" s="48">
        <f>Users!AE69*Params!$B$2</f>
        <v>0</v>
      </c>
      <c r="AF68" s="48">
        <f>Users!AF69*Params!$B$2</f>
        <v>0</v>
      </c>
      <c r="AG68" s="48">
        <f>Users!AG69*Params!$B$2</f>
        <v>0</v>
      </c>
      <c r="AH68" s="48">
        <f>Users!AH69*Params!$B$2</f>
        <v>0</v>
      </c>
      <c r="AI68" s="48">
        <f>Users!AI69*Params!$B$2</f>
        <v>0</v>
      </c>
      <c r="AJ68" s="48">
        <f>Users!AJ69*Params!$B$2</f>
        <v>0</v>
      </c>
      <c r="AK68" s="48">
        <f>Users!AK69*Params!$B$2</f>
        <v>0</v>
      </c>
      <c r="AL68" s="48">
        <f>Users!AL69*Params!$B$2</f>
        <v>0</v>
      </c>
      <c r="AM68" s="48">
        <f>Users!AM69*Params!$B$2</f>
        <v>0</v>
      </c>
      <c r="AN68" s="48">
        <f>Users!AN69*Params!$B$2</f>
        <v>0</v>
      </c>
      <c r="AO68" s="48">
        <f>Users!AO69*Params!$B$2</f>
        <v>0</v>
      </c>
      <c r="AP68" s="48">
        <f>Users!AP69*Params!$B$2</f>
        <v>0</v>
      </c>
      <c r="AQ68" s="48">
        <f>Users!AQ69*Params!$B$2</f>
        <v>0</v>
      </c>
      <c r="AR68" s="48">
        <f>Users!AR69*Params!$B$2</f>
        <v>0</v>
      </c>
      <c r="AS68" s="48">
        <f>Users!AS69*Params!$B$2</f>
        <v>0</v>
      </c>
      <c r="AT68" s="48">
        <f>Users!AT69*Params!$B$2</f>
        <v>0</v>
      </c>
      <c r="AU68" s="48">
        <f>Users!AU69*Params!$B$2</f>
        <v>0</v>
      </c>
      <c r="AV68" s="48">
        <f>Users!AV69*Params!$B$2</f>
        <v>0</v>
      </c>
      <c r="AW68" s="48">
        <f>Users!AW69*Params!$B$2</f>
        <v>0</v>
      </c>
      <c r="AX68" s="48">
        <f>Users!AX69*Params!$B$2</f>
        <v>0</v>
      </c>
      <c r="AY68" s="48">
        <f>Users!AY69*Params!$B$2</f>
        <v>0</v>
      </c>
      <c r="AZ68" s="48">
        <f>Users!AZ69*Params!$B$2</f>
        <v>0</v>
      </c>
      <c r="BA68" s="48">
        <f>Users!BA69*Params!$B$2</f>
        <v>0</v>
      </c>
      <c r="BB68" s="48">
        <f>Users!BB69*Params!$B$2</f>
        <v>0</v>
      </c>
      <c r="BC68" s="48">
        <f>Users!BC69*Params!$B$2</f>
        <v>0</v>
      </c>
      <c r="BD68" s="48">
        <f>Users!BD69*Params!$B$2</f>
        <v>0</v>
      </c>
      <c r="BE68" s="48">
        <f>Users!BE69*Params!$B$2</f>
        <v>0</v>
      </c>
      <c r="BF68" s="48">
        <f>Users!BF69*Params!$B$2</f>
        <v>0</v>
      </c>
      <c r="BG68" s="48">
        <f>Users!BG69*Params!$B$2</f>
        <v>0</v>
      </c>
      <c r="BH68" s="48">
        <f>Users!BH69*Params!$B$2</f>
        <v>0</v>
      </c>
      <c r="BI68" s="48">
        <f>Users!BI69*Params!$B$2</f>
        <v>0</v>
      </c>
      <c r="BJ68" s="48">
        <f>Users!BJ69*Params!$B$2</f>
        <v>0</v>
      </c>
      <c r="BK68" s="48">
        <f>Users!BK69*Params!$B$2</f>
        <v>0</v>
      </c>
      <c r="BL68" s="48">
        <f>Users!BL69*Params!$B$2</f>
        <v>0</v>
      </c>
      <c r="BM68" s="48">
        <f>Users!BM69*Params!$B$2</f>
        <v>0</v>
      </c>
      <c r="BN68" s="48">
        <f>Users!BN69*Params!$B$2</f>
        <v>0</v>
      </c>
      <c r="BO68" s="48">
        <f>Users!BO69*Params!$B$2</f>
        <v>3093.75</v>
      </c>
      <c r="BP68" s="48">
        <f>Users!BP69*Params!$B$2</f>
        <v>3093.75</v>
      </c>
      <c r="BQ68" s="48">
        <f>Users!BQ69*Params!$B$2</f>
        <v>2879.6875</v>
      </c>
      <c r="BR68" s="48">
        <f>Users!BR69*Params!$B$2</f>
        <v>2794.53125</v>
      </c>
      <c r="BS68" s="48">
        <f>Users!BS69*Params!$B$2</f>
        <v>2672.65625</v>
      </c>
      <c r="BT68" s="48">
        <f>Users!BT69*Params!$B$2</f>
        <v>2594.53125</v>
      </c>
      <c r="BU68" s="48">
        <f>Users!BU69*Params!$B$2</f>
        <v>2537.5</v>
      </c>
      <c r="BV68" s="48">
        <f>Users!BV69*Params!$B$2</f>
        <v>2418.75</v>
      </c>
      <c r="BW68" s="48">
        <f>Users!BW69*Params!$B$2</f>
        <v>2337.5</v>
      </c>
      <c r="BX68" s="48">
        <f>Users!BX69*Params!$B$2</f>
        <v>2264.84375</v>
      </c>
      <c r="BY68" s="48">
        <f>Users!BY69*Params!$B$2</f>
        <v>2192.96875</v>
      </c>
      <c r="BZ68" s="48">
        <f>Users!BZ69*Params!$B$2</f>
        <v>2118.75</v>
      </c>
      <c r="CA68" s="48">
        <f>Users!CA69*Params!$B$2</f>
        <v>2053.125</v>
      </c>
      <c r="CB68" s="48">
        <f>Users!CB69*Params!$B$2</f>
        <v>1990.625</v>
      </c>
      <c r="CC68" s="48">
        <f>Users!CC69*Params!$B$2</f>
        <v>1930.46875</v>
      </c>
      <c r="CD68" s="48">
        <f>Users!CD69*Params!$B$2</f>
        <v>1872.65625</v>
      </c>
      <c r="CE68" s="48">
        <f>Users!CE69*Params!$B$2</f>
        <v>1818.75</v>
      </c>
      <c r="CF68" s="48">
        <f>Users!CF69*Params!$B$2</f>
        <v>1767.1875</v>
      </c>
      <c r="CG68" s="48">
        <f>Users!CG69*Params!$B$2</f>
        <v>1717.96875</v>
      </c>
      <c r="CH68" s="48">
        <f>Users!CH69*Params!$B$2</f>
        <v>1671.09375</v>
      </c>
      <c r="CI68" s="48">
        <f>Users!CI69*Params!$B$2</f>
        <v>1626.5625</v>
      </c>
      <c r="CJ68" s="48">
        <f>Users!CJ69*Params!$B$2</f>
        <v>1583.59375</v>
      </c>
      <c r="CK68" s="48">
        <f>Users!CK69*Params!$B$2</f>
        <v>1542.96875</v>
      </c>
      <c r="CL68" s="48">
        <f>Users!CL69*Params!$B$2</f>
        <v>1503.90625</v>
      </c>
      <c r="CM68" s="48">
        <f>Users!CM69*Params!$B$2</f>
        <v>1466.40625</v>
      </c>
      <c r="CN68" s="48">
        <f>Users!CN69*Params!$B$2</f>
        <v>1431.25</v>
      </c>
      <c r="CO68" s="48">
        <f>Users!CO69*Params!$B$2</f>
        <v>1397.65625</v>
      </c>
      <c r="CP68" s="48">
        <f>Users!CP69*Params!$B$2</f>
        <v>1364.84375</v>
      </c>
      <c r="CQ68" s="48">
        <f>Users!CQ69*Params!$B$2</f>
        <v>1333.59375</v>
      </c>
      <c r="CR68" s="48">
        <f>Users!CR69*Params!$B$2</f>
        <v>1303.90625</v>
      </c>
      <c r="CS68" s="48">
        <f>Users!CS69*Params!$B$2</f>
        <v>1275</v>
      </c>
      <c r="CT68" s="48">
        <f>Users!CT69*Params!$B$2</f>
        <v>1247.65625</v>
      </c>
      <c r="CU68" s="48">
        <f>Users!CU69*Params!$B$2</f>
        <v>1221.09375</v>
      </c>
      <c r="CV68" s="48">
        <f>Users!CV69*Params!$B$2</f>
        <v>1196.09375</v>
      </c>
      <c r="CW68" s="48">
        <f>Users!CW69*Params!$B$2</f>
        <v>1171.875</v>
      </c>
    </row>
    <row r="69">
      <c r="A69" s="4">
        <v>67.0</v>
      </c>
      <c r="B69" s="48">
        <f>Users!B70*Params!$B$2</f>
        <v>0</v>
      </c>
      <c r="C69" s="48">
        <f>Users!C70*Params!$B$2</f>
        <v>0</v>
      </c>
      <c r="D69" s="48">
        <f>Users!D70*Params!$B$2</f>
        <v>0</v>
      </c>
      <c r="E69" s="48">
        <f>Users!E70*Params!$B$2</f>
        <v>0</v>
      </c>
      <c r="F69" s="48">
        <f>Users!F70*Params!$B$2</f>
        <v>0</v>
      </c>
      <c r="G69" s="48">
        <f>Users!G70*Params!$B$2</f>
        <v>0</v>
      </c>
      <c r="H69" s="48">
        <f>Users!H70*Params!$B$2</f>
        <v>0</v>
      </c>
      <c r="I69" s="48">
        <f>Users!I70*Params!$B$2</f>
        <v>0</v>
      </c>
      <c r="J69" s="48">
        <f>Users!J70*Params!$B$2</f>
        <v>0</v>
      </c>
      <c r="K69" s="48">
        <f>Users!K70*Params!$B$2</f>
        <v>0</v>
      </c>
      <c r="L69" s="48">
        <f>Users!L70*Params!$B$2</f>
        <v>0</v>
      </c>
      <c r="M69" s="48">
        <f>Users!M70*Params!$B$2</f>
        <v>0</v>
      </c>
      <c r="N69" s="48">
        <f>Users!N70*Params!$B$2</f>
        <v>0</v>
      </c>
      <c r="O69" s="48">
        <f>Users!O70*Params!$B$2</f>
        <v>0</v>
      </c>
      <c r="P69" s="48">
        <f>Users!P70*Params!$B$2</f>
        <v>0</v>
      </c>
      <c r="Q69" s="48">
        <f>Users!Q70*Params!$B$2</f>
        <v>0</v>
      </c>
      <c r="R69" s="48">
        <f>Users!R70*Params!$B$2</f>
        <v>0</v>
      </c>
      <c r="S69" s="48">
        <f>Users!S70*Params!$B$2</f>
        <v>0</v>
      </c>
      <c r="T69" s="48">
        <f>Users!T70*Params!$B$2</f>
        <v>0</v>
      </c>
      <c r="U69" s="48">
        <f>Users!U70*Params!$B$2</f>
        <v>0</v>
      </c>
      <c r="V69" s="48">
        <f>Users!V70*Params!$B$2</f>
        <v>0</v>
      </c>
      <c r="W69" s="48">
        <f>Users!W70*Params!$B$2</f>
        <v>0</v>
      </c>
      <c r="X69" s="48">
        <f>Users!X70*Params!$B$2</f>
        <v>0</v>
      </c>
      <c r="Y69" s="48">
        <f>Users!Y70*Params!$B$2</f>
        <v>0</v>
      </c>
      <c r="Z69" s="48">
        <f>Users!Z70*Params!$B$2</f>
        <v>0</v>
      </c>
      <c r="AA69" s="48">
        <f>Users!AA70*Params!$B$2</f>
        <v>0</v>
      </c>
      <c r="AB69" s="48">
        <f>Users!AB70*Params!$B$2</f>
        <v>0</v>
      </c>
      <c r="AC69" s="48">
        <f>Users!AC70*Params!$B$2</f>
        <v>0</v>
      </c>
      <c r="AD69" s="48">
        <f>Users!AD70*Params!$B$2</f>
        <v>0</v>
      </c>
      <c r="AE69" s="48">
        <f>Users!AE70*Params!$B$2</f>
        <v>0</v>
      </c>
      <c r="AF69" s="48">
        <f>Users!AF70*Params!$B$2</f>
        <v>0</v>
      </c>
      <c r="AG69" s="48">
        <f>Users!AG70*Params!$B$2</f>
        <v>0</v>
      </c>
      <c r="AH69" s="48">
        <f>Users!AH70*Params!$B$2</f>
        <v>0</v>
      </c>
      <c r="AI69" s="48">
        <f>Users!AI70*Params!$B$2</f>
        <v>0</v>
      </c>
      <c r="AJ69" s="48">
        <f>Users!AJ70*Params!$B$2</f>
        <v>0</v>
      </c>
      <c r="AK69" s="48">
        <f>Users!AK70*Params!$B$2</f>
        <v>0</v>
      </c>
      <c r="AL69" s="48">
        <f>Users!AL70*Params!$B$2</f>
        <v>0</v>
      </c>
      <c r="AM69" s="48">
        <f>Users!AM70*Params!$B$2</f>
        <v>0</v>
      </c>
      <c r="AN69" s="48">
        <f>Users!AN70*Params!$B$2</f>
        <v>0</v>
      </c>
      <c r="AO69" s="48">
        <f>Users!AO70*Params!$B$2</f>
        <v>0</v>
      </c>
      <c r="AP69" s="48">
        <f>Users!AP70*Params!$B$2</f>
        <v>0</v>
      </c>
      <c r="AQ69" s="48">
        <f>Users!AQ70*Params!$B$2</f>
        <v>0</v>
      </c>
      <c r="AR69" s="48">
        <f>Users!AR70*Params!$B$2</f>
        <v>0</v>
      </c>
      <c r="AS69" s="48">
        <f>Users!AS70*Params!$B$2</f>
        <v>0</v>
      </c>
      <c r="AT69" s="48">
        <f>Users!AT70*Params!$B$2</f>
        <v>0</v>
      </c>
      <c r="AU69" s="48">
        <f>Users!AU70*Params!$B$2</f>
        <v>0</v>
      </c>
      <c r="AV69" s="48">
        <f>Users!AV70*Params!$B$2</f>
        <v>0</v>
      </c>
      <c r="AW69" s="48">
        <f>Users!AW70*Params!$B$2</f>
        <v>0</v>
      </c>
      <c r="AX69" s="48">
        <f>Users!AX70*Params!$B$2</f>
        <v>0</v>
      </c>
      <c r="AY69" s="48">
        <f>Users!AY70*Params!$B$2</f>
        <v>0</v>
      </c>
      <c r="AZ69" s="48">
        <f>Users!AZ70*Params!$B$2</f>
        <v>0</v>
      </c>
      <c r="BA69" s="48">
        <f>Users!BA70*Params!$B$2</f>
        <v>0</v>
      </c>
      <c r="BB69" s="48">
        <f>Users!BB70*Params!$B$2</f>
        <v>0</v>
      </c>
      <c r="BC69" s="48">
        <f>Users!BC70*Params!$B$2</f>
        <v>0</v>
      </c>
      <c r="BD69" s="48">
        <f>Users!BD70*Params!$B$2</f>
        <v>0</v>
      </c>
      <c r="BE69" s="48">
        <f>Users!BE70*Params!$B$2</f>
        <v>0</v>
      </c>
      <c r="BF69" s="48">
        <f>Users!BF70*Params!$B$2</f>
        <v>0</v>
      </c>
      <c r="BG69" s="48">
        <f>Users!BG70*Params!$B$2</f>
        <v>0</v>
      </c>
      <c r="BH69" s="48">
        <f>Users!BH70*Params!$B$2</f>
        <v>0</v>
      </c>
      <c r="BI69" s="48">
        <f>Users!BI70*Params!$B$2</f>
        <v>0</v>
      </c>
      <c r="BJ69" s="48">
        <f>Users!BJ70*Params!$B$2</f>
        <v>0</v>
      </c>
      <c r="BK69" s="48">
        <f>Users!BK70*Params!$B$2</f>
        <v>0</v>
      </c>
      <c r="BL69" s="48">
        <f>Users!BL70*Params!$B$2</f>
        <v>0</v>
      </c>
      <c r="BM69" s="48">
        <f>Users!BM70*Params!$B$2</f>
        <v>0</v>
      </c>
      <c r="BN69" s="48">
        <f>Users!BN70*Params!$B$2</f>
        <v>0</v>
      </c>
      <c r="BO69" s="48">
        <f>Users!BO70*Params!$B$2</f>
        <v>0</v>
      </c>
      <c r="BP69" s="48">
        <f>Users!BP70*Params!$B$2</f>
        <v>3071.09375</v>
      </c>
      <c r="BQ69" s="48">
        <f>Users!BQ70*Params!$B$2</f>
        <v>3042.1875</v>
      </c>
      <c r="BR69" s="48">
        <f>Users!BR70*Params!$B$2</f>
        <v>2920.3125</v>
      </c>
      <c r="BS69" s="48">
        <f>Users!BS70*Params!$B$2</f>
        <v>2725</v>
      </c>
      <c r="BT69" s="48">
        <f>Users!BT70*Params!$B$2</f>
        <v>2685.9375</v>
      </c>
      <c r="BU69" s="48">
        <f>Users!BU70*Params!$B$2</f>
        <v>2650.78125</v>
      </c>
      <c r="BV69" s="48">
        <f>Users!BV70*Params!$B$2</f>
        <v>2610.9375</v>
      </c>
      <c r="BW69" s="48">
        <f>Users!BW70*Params!$B$2</f>
        <v>2610.9375</v>
      </c>
      <c r="BX69" s="48">
        <f>Users!BX70*Params!$B$2</f>
        <v>2584.375</v>
      </c>
      <c r="BY69" s="48">
        <f>Users!BY70*Params!$B$2</f>
        <v>2560.9375</v>
      </c>
      <c r="BZ69" s="48">
        <f>Users!BZ70*Params!$B$2</f>
        <v>2539.84375</v>
      </c>
      <c r="CA69" s="48">
        <f>Users!CA70*Params!$B$2</f>
        <v>2523.4375</v>
      </c>
      <c r="CB69" s="48">
        <f>Users!CB70*Params!$B$2</f>
        <v>2503.125</v>
      </c>
      <c r="CC69" s="48">
        <f>Users!CC70*Params!$B$2</f>
        <v>2484.375</v>
      </c>
      <c r="CD69" s="48">
        <f>Users!CD70*Params!$B$2</f>
        <v>2466.40625</v>
      </c>
      <c r="CE69" s="48">
        <f>Users!CE70*Params!$B$2</f>
        <v>2449.21875</v>
      </c>
      <c r="CF69" s="48">
        <f>Users!CF70*Params!$B$2</f>
        <v>2432.03125</v>
      </c>
      <c r="CG69" s="48">
        <f>Users!CG70*Params!$B$2</f>
        <v>2414.84375</v>
      </c>
      <c r="CH69" s="48">
        <f>Users!CH70*Params!$B$2</f>
        <v>2398.4375</v>
      </c>
      <c r="CI69" s="48">
        <f>Users!CI70*Params!$B$2</f>
        <v>2382.8125</v>
      </c>
      <c r="CJ69" s="48">
        <f>Users!CJ70*Params!$B$2</f>
        <v>2367.1875</v>
      </c>
      <c r="CK69" s="48">
        <f>Users!CK70*Params!$B$2</f>
        <v>2352.34375</v>
      </c>
      <c r="CL69" s="48">
        <f>Users!CL70*Params!$B$2</f>
        <v>2337.5</v>
      </c>
      <c r="CM69" s="48">
        <f>Users!CM70*Params!$B$2</f>
        <v>2323.4375</v>
      </c>
      <c r="CN69" s="48">
        <f>Users!CN70*Params!$B$2</f>
        <v>2309.375</v>
      </c>
      <c r="CO69" s="48">
        <f>Users!CO70*Params!$B$2</f>
        <v>2296.09375</v>
      </c>
      <c r="CP69" s="48">
        <f>Users!CP70*Params!$B$2</f>
        <v>2282.8125</v>
      </c>
      <c r="CQ69" s="48">
        <f>Users!CQ70*Params!$B$2</f>
        <v>2269.53125</v>
      </c>
      <c r="CR69" s="48">
        <f>Users!CR70*Params!$B$2</f>
        <v>2257.03125</v>
      </c>
      <c r="CS69" s="48">
        <f>Users!CS70*Params!$B$2</f>
        <v>2244.53125</v>
      </c>
      <c r="CT69" s="48">
        <f>Users!CT70*Params!$B$2</f>
        <v>2232.8125</v>
      </c>
      <c r="CU69" s="48">
        <f>Users!CU70*Params!$B$2</f>
        <v>2221.09375</v>
      </c>
      <c r="CV69" s="48">
        <f>Users!CV70*Params!$B$2</f>
        <v>2209.375</v>
      </c>
      <c r="CW69" s="48">
        <f>Users!CW70*Params!$B$2</f>
        <v>2198.4375</v>
      </c>
    </row>
    <row r="70">
      <c r="A70" s="4">
        <v>68.0</v>
      </c>
      <c r="B70" s="48">
        <f>Users!B71*Params!$B$2</f>
        <v>0</v>
      </c>
      <c r="C70" s="48">
        <f>Users!C71*Params!$B$2</f>
        <v>0</v>
      </c>
      <c r="D70" s="48">
        <f>Users!D71*Params!$B$2</f>
        <v>0</v>
      </c>
      <c r="E70" s="48">
        <f>Users!E71*Params!$B$2</f>
        <v>0</v>
      </c>
      <c r="F70" s="48">
        <f>Users!F71*Params!$B$2</f>
        <v>0</v>
      </c>
      <c r="G70" s="48">
        <f>Users!G71*Params!$B$2</f>
        <v>0</v>
      </c>
      <c r="H70" s="48">
        <f>Users!H71*Params!$B$2</f>
        <v>0</v>
      </c>
      <c r="I70" s="48">
        <f>Users!I71*Params!$B$2</f>
        <v>0</v>
      </c>
      <c r="J70" s="48">
        <f>Users!J71*Params!$B$2</f>
        <v>0</v>
      </c>
      <c r="K70" s="48">
        <f>Users!K71*Params!$B$2</f>
        <v>0</v>
      </c>
      <c r="L70" s="48">
        <f>Users!L71*Params!$B$2</f>
        <v>0</v>
      </c>
      <c r="M70" s="48">
        <f>Users!M71*Params!$B$2</f>
        <v>0</v>
      </c>
      <c r="N70" s="48">
        <f>Users!N71*Params!$B$2</f>
        <v>0</v>
      </c>
      <c r="O70" s="48">
        <f>Users!O71*Params!$B$2</f>
        <v>0</v>
      </c>
      <c r="P70" s="48">
        <f>Users!P71*Params!$B$2</f>
        <v>0</v>
      </c>
      <c r="Q70" s="48">
        <f>Users!Q71*Params!$B$2</f>
        <v>0</v>
      </c>
      <c r="R70" s="48">
        <f>Users!R71*Params!$B$2</f>
        <v>0</v>
      </c>
      <c r="S70" s="48">
        <f>Users!S71*Params!$B$2</f>
        <v>0</v>
      </c>
      <c r="T70" s="48">
        <f>Users!T71*Params!$B$2</f>
        <v>0</v>
      </c>
      <c r="U70" s="48">
        <f>Users!U71*Params!$B$2</f>
        <v>0</v>
      </c>
      <c r="V70" s="48">
        <f>Users!V71*Params!$B$2</f>
        <v>0</v>
      </c>
      <c r="W70" s="48">
        <f>Users!W71*Params!$B$2</f>
        <v>0</v>
      </c>
      <c r="X70" s="48">
        <f>Users!X71*Params!$B$2</f>
        <v>0</v>
      </c>
      <c r="Y70" s="48">
        <f>Users!Y71*Params!$B$2</f>
        <v>0</v>
      </c>
      <c r="Z70" s="48">
        <f>Users!Z71*Params!$B$2</f>
        <v>0</v>
      </c>
      <c r="AA70" s="48">
        <f>Users!AA71*Params!$B$2</f>
        <v>0</v>
      </c>
      <c r="AB70" s="48">
        <f>Users!AB71*Params!$B$2</f>
        <v>0</v>
      </c>
      <c r="AC70" s="48">
        <f>Users!AC71*Params!$B$2</f>
        <v>0</v>
      </c>
      <c r="AD70" s="48">
        <f>Users!AD71*Params!$B$2</f>
        <v>0</v>
      </c>
      <c r="AE70" s="48">
        <f>Users!AE71*Params!$B$2</f>
        <v>0</v>
      </c>
      <c r="AF70" s="48">
        <f>Users!AF71*Params!$B$2</f>
        <v>0</v>
      </c>
      <c r="AG70" s="48">
        <f>Users!AG71*Params!$B$2</f>
        <v>0</v>
      </c>
      <c r="AH70" s="48">
        <f>Users!AH71*Params!$B$2</f>
        <v>0</v>
      </c>
      <c r="AI70" s="48">
        <f>Users!AI71*Params!$B$2</f>
        <v>0</v>
      </c>
      <c r="AJ70" s="48">
        <f>Users!AJ71*Params!$B$2</f>
        <v>0</v>
      </c>
      <c r="AK70" s="48">
        <f>Users!AK71*Params!$B$2</f>
        <v>0</v>
      </c>
      <c r="AL70" s="48">
        <f>Users!AL71*Params!$B$2</f>
        <v>0</v>
      </c>
      <c r="AM70" s="48">
        <f>Users!AM71*Params!$B$2</f>
        <v>0</v>
      </c>
      <c r="AN70" s="48">
        <f>Users!AN71*Params!$B$2</f>
        <v>0</v>
      </c>
      <c r="AO70" s="48">
        <f>Users!AO71*Params!$B$2</f>
        <v>0</v>
      </c>
      <c r="AP70" s="48">
        <f>Users!AP71*Params!$B$2</f>
        <v>0</v>
      </c>
      <c r="AQ70" s="48">
        <f>Users!AQ71*Params!$B$2</f>
        <v>0</v>
      </c>
      <c r="AR70" s="48">
        <f>Users!AR71*Params!$B$2</f>
        <v>0</v>
      </c>
      <c r="AS70" s="48">
        <f>Users!AS71*Params!$B$2</f>
        <v>0</v>
      </c>
      <c r="AT70" s="48">
        <f>Users!AT71*Params!$B$2</f>
        <v>0</v>
      </c>
      <c r="AU70" s="48">
        <f>Users!AU71*Params!$B$2</f>
        <v>0</v>
      </c>
      <c r="AV70" s="48">
        <f>Users!AV71*Params!$B$2</f>
        <v>0</v>
      </c>
      <c r="AW70" s="48">
        <f>Users!AW71*Params!$B$2</f>
        <v>0</v>
      </c>
      <c r="AX70" s="48">
        <f>Users!AX71*Params!$B$2</f>
        <v>0</v>
      </c>
      <c r="AY70" s="48">
        <f>Users!AY71*Params!$B$2</f>
        <v>0</v>
      </c>
      <c r="AZ70" s="48">
        <f>Users!AZ71*Params!$B$2</f>
        <v>0</v>
      </c>
      <c r="BA70" s="48">
        <f>Users!BA71*Params!$B$2</f>
        <v>0</v>
      </c>
      <c r="BB70" s="48">
        <f>Users!BB71*Params!$B$2</f>
        <v>0</v>
      </c>
      <c r="BC70" s="48">
        <f>Users!BC71*Params!$B$2</f>
        <v>0</v>
      </c>
      <c r="BD70" s="48">
        <f>Users!BD71*Params!$B$2</f>
        <v>0</v>
      </c>
      <c r="BE70" s="48">
        <f>Users!BE71*Params!$B$2</f>
        <v>0</v>
      </c>
      <c r="BF70" s="48">
        <f>Users!BF71*Params!$B$2</f>
        <v>0</v>
      </c>
      <c r="BG70" s="48">
        <f>Users!BG71*Params!$B$2</f>
        <v>0</v>
      </c>
      <c r="BH70" s="48">
        <f>Users!BH71*Params!$B$2</f>
        <v>0</v>
      </c>
      <c r="BI70" s="48">
        <f>Users!BI71*Params!$B$2</f>
        <v>0</v>
      </c>
      <c r="BJ70" s="48">
        <f>Users!BJ71*Params!$B$2</f>
        <v>0</v>
      </c>
      <c r="BK70" s="48">
        <f>Users!BK71*Params!$B$2</f>
        <v>0</v>
      </c>
      <c r="BL70" s="48">
        <f>Users!BL71*Params!$B$2</f>
        <v>0</v>
      </c>
      <c r="BM70" s="48">
        <f>Users!BM71*Params!$B$2</f>
        <v>0</v>
      </c>
      <c r="BN70" s="48">
        <f>Users!BN71*Params!$B$2</f>
        <v>0</v>
      </c>
      <c r="BO70" s="48">
        <f>Users!BO71*Params!$B$2</f>
        <v>0</v>
      </c>
      <c r="BP70" s="48">
        <f>Users!BP71*Params!$B$2</f>
        <v>0</v>
      </c>
      <c r="BQ70" s="48">
        <f>Users!BQ71*Params!$B$2</f>
        <v>3052.34375</v>
      </c>
      <c r="BR70" s="48">
        <f>Users!BR71*Params!$B$2</f>
        <v>3052.34375</v>
      </c>
      <c r="BS70" s="48">
        <f>Users!BS71*Params!$B$2</f>
        <v>3052.34375</v>
      </c>
      <c r="BT70" s="48">
        <f>Users!BT71*Params!$B$2</f>
        <v>3052.34375</v>
      </c>
      <c r="BU70" s="48">
        <f>Users!BU71*Params!$B$2</f>
        <v>3052.34375</v>
      </c>
      <c r="BV70" s="48">
        <f>Users!BV71*Params!$B$2</f>
        <v>3052.34375</v>
      </c>
      <c r="BW70" s="48">
        <f>Users!BW71*Params!$B$2</f>
        <v>3052.34375</v>
      </c>
      <c r="BX70" s="48">
        <f>Users!BX71*Params!$B$2</f>
        <v>3052.34375</v>
      </c>
      <c r="BY70" s="48">
        <f>Users!BY71*Params!$B$2</f>
        <v>3052.34375</v>
      </c>
      <c r="BZ70" s="48">
        <f>Users!BZ71*Params!$B$2</f>
        <v>3052.34375</v>
      </c>
      <c r="CA70" s="48">
        <f>Users!CA71*Params!$B$2</f>
        <v>3052.34375</v>
      </c>
      <c r="CB70" s="48">
        <f>Users!CB71*Params!$B$2</f>
        <v>3052.34375</v>
      </c>
      <c r="CC70" s="48">
        <f>Users!CC71*Params!$B$2</f>
        <v>3052.34375</v>
      </c>
      <c r="CD70" s="48">
        <f>Users!CD71*Params!$B$2</f>
        <v>3052.34375</v>
      </c>
      <c r="CE70" s="48">
        <f>Users!CE71*Params!$B$2</f>
        <v>3052.34375</v>
      </c>
      <c r="CF70" s="48">
        <f>Users!CF71*Params!$B$2</f>
        <v>3052.34375</v>
      </c>
      <c r="CG70" s="48">
        <f>Users!CG71*Params!$B$2</f>
        <v>3052.34375</v>
      </c>
      <c r="CH70" s="48">
        <f>Users!CH71*Params!$B$2</f>
        <v>3052.34375</v>
      </c>
      <c r="CI70" s="48">
        <f>Users!CI71*Params!$B$2</f>
        <v>3052.34375</v>
      </c>
      <c r="CJ70" s="48">
        <f>Users!CJ71*Params!$B$2</f>
        <v>3052.34375</v>
      </c>
      <c r="CK70" s="48">
        <f>Users!CK71*Params!$B$2</f>
        <v>3052.34375</v>
      </c>
      <c r="CL70" s="48">
        <f>Users!CL71*Params!$B$2</f>
        <v>3052.34375</v>
      </c>
      <c r="CM70" s="48">
        <f>Users!CM71*Params!$B$2</f>
        <v>3052.34375</v>
      </c>
      <c r="CN70" s="48">
        <f>Users!CN71*Params!$B$2</f>
        <v>3052.34375</v>
      </c>
      <c r="CO70" s="48">
        <f>Users!CO71*Params!$B$2</f>
        <v>3052.34375</v>
      </c>
      <c r="CP70" s="48">
        <f>Users!CP71*Params!$B$2</f>
        <v>3052.34375</v>
      </c>
      <c r="CQ70" s="48">
        <f>Users!CQ71*Params!$B$2</f>
        <v>3052.34375</v>
      </c>
      <c r="CR70" s="48">
        <f>Users!CR71*Params!$B$2</f>
        <v>3052.34375</v>
      </c>
      <c r="CS70" s="48">
        <f>Users!CS71*Params!$B$2</f>
        <v>3052.34375</v>
      </c>
      <c r="CT70" s="48">
        <f>Users!CT71*Params!$B$2</f>
        <v>3052.34375</v>
      </c>
      <c r="CU70" s="48">
        <f>Users!CU71*Params!$B$2</f>
        <v>3052.34375</v>
      </c>
      <c r="CV70" s="48">
        <f>Users!CV71*Params!$B$2</f>
        <v>3052.34375</v>
      </c>
      <c r="CW70" s="48">
        <f>Users!CW71*Params!$B$2</f>
        <v>3052.34375</v>
      </c>
    </row>
    <row r="71">
      <c r="A71" s="4">
        <v>69.0</v>
      </c>
      <c r="B71" s="48">
        <f>Users!B72*Params!$B$2</f>
        <v>0</v>
      </c>
      <c r="C71" s="48">
        <f>Users!C72*Params!$B$2</f>
        <v>0</v>
      </c>
      <c r="D71" s="48">
        <f>Users!D72*Params!$B$2</f>
        <v>0</v>
      </c>
      <c r="E71" s="48">
        <f>Users!E72*Params!$B$2</f>
        <v>0</v>
      </c>
      <c r="F71" s="48">
        <f>Users!F72*Params!$B$2</f>
        <v>0</v>
      </c>
      <c r="G71" s="48">
        <f>Users!G72*Params!$B$2</f>
        <v>0</v>
      </c>
      <c r="H71" s="48">
        <f>Users!H72*Params!$B$2</f>
        <v>0</v>
      </c>
      <c r="I71" s="48">
        <f>Users!I72*Params!$B$2</f>
        <v>0</v>
      </c>
      <c r="J71" s="48">
        <f>Users!J72*Params!$B$2</f>
        <v>0</v>
      </c>
      <c r="K71" s="48">
        <f>Users!K72*Params!$B$2</f>
        <v>0</v>
      </c>
      <c r="L71" s="48">
        <f>Users!L72*Params!$B$2</f>
        <v>0</v>
      </c>
      <c r="M71" s="48">
        <f>Users!M72*Params!$B$2</f>
        <v>0</v>
      </c>
      <c r="N71" s="48">
        <f>Users!N72*Params!$B$2</f>
        <v>0</v>
      </c>
      <c r="O71" s="48">
        <f>Users!O72*Params!$B$2</f>
        <v>0</v>
      </c>
      <c r="P71" s="48">
        <f>Users!P72*Params!$B$2</f>
        <v>0</v>
      </c>
      <c r="Q71" s="48">
        <f>Users!Q72*Params!$B$2</f>
        <v>0</v>
      </c>
      <c r="R71" s="48">
        <f>Users!R72*Params!$B$2</f>
        <v>0</v>
      </c>
      <c r="S71" s="48">
        <f>Users!S72*Params!$B$2</f>
        <v>0</v>
      </c>
      <c r="T71" s="48">
        <f>Users!T72*Params!$B$2</f>
        <v>0</v>
      </c>
      <c r="U71" s="48">
        <f>Users!U72*Params!$B$2</f>
        <v>0</v>
      </c>
      <c r="V71" s="48">
        <f>Users!V72*Params!$B$2</f>
        <v>0</v>
      </c>
      <c r="W71" s="48">
        <f>Users!W72*Params!$B$2</f>
        <v>0</v>
      </c>
      <c r="X71" s="48">
        <f>Users!X72*Params!$B$2</f>
        <v>0</v>
      </c>
      <c r="Y71" s="48">
        <f>Users!Y72*Params!$B$2</f>
        <v>0</v>
      </c>
      <c r="Z71" s="48">
        <f>Users!Z72*Params!$B$2</f>
        <v>0</v>
      </c>
      <c r="AA71" s="48">
        <f>Users!AA72*Params!$B$2</f>
        <v>0</v>
      </c>
      <c r="AB71" s="48">
        <f>Users!AB72*Params!$B$2</f>
        <v>0</v>
      </c>
      <c r="AC71" s="48">
        <f>Users!AC72*Params!$B$2</f>
        <v>0</v>
      </c>
      <c r="AD71" s="48">
        <f>Users!AD72*Params!$B$2</f>
        <v>0</v>
      </c>
      <c r="AE71" s="48">
        <f>Users!AE72*Params!$B$2</f>
        <v>0</v>
      </c>
      <c r="AF71" s="48">
        <f>Users!AF72*Params!$B$2</f>
        <v>0</v>
      </c>
      <c r="AG71" s="48">
        <f>Users!AG72*Params!$B$2</f>
        <v>0</v>
      </c>
      <c r="AH71" s="48">
        <f>Users!AH72*Params!$B$2</f>
        <v>0</v>
      </c>
      <c r="AI71" s="48">
        <f>Users!AI72*Params!$B$2</f>
        <v>0</v>
      </c>
      <c r="AJ71" s="48">
        <f>Users!AJ72*Params!$B$2</f>
        <v>0</v>
      </c>
      <c r="AK71" s="48">
        <f>Users!AK72*Params!$B$2</f>
        <v>0</v>
      </c>
      <c r="AL71" s="48">
        <f>Users!AL72*Params!$B$2</f>
        <v>0</v>
      </c>
      <c r="AM71" s="48">
        <f>Users!AM72*Params!$B$2</f>
        <v>0</v>
      </c>
      <c r="AN71" s="48">
        <f>Users!AN72*Params!$B$2</f>
        <v>0</v>
      </c>
      <c r="AO71" s="48">
        <f>Users!AO72*Params!$B$2</f>
        <v>0</v>
      </c>
      <c r="AP71" s="48">
        <f>Users!AP72*Params!$B$2</f>
        <v>0</v>
      </c>
      <c r="AQ71" s="48">
        <f>Users!AQ72*Params!$B$2</f>
        <v>0</v>
      </c>
      <c r="AR71" s="48">
        <f>Users!AR72*Params!$B$2</f>
        <v>0</v>
      </c>
      <c r="AS71" s="48">
        <f>Users!AS72*Params!$B$2</f>
        <v>0</v>
      </c>
      <c r="AT71" s="48">
        <f>Users!AT72*Params!$B$2</f>
        <v>0</v>
      </c>
      <c r="AU71" s="48">
        <f>Users!AU72*Params!$B$2</f>
        <v>0</v>
      </c>
      <c r="AV71" s="48">
        <f>Users!AV72*Params!$B$2</f>
        <v>0</v>
      </c>
      <c r="AW71" s="48">
        <f>Users!AW72*Params!$B$2</f>
        <v>0</v>
      </c>
      <c r="AX71" s="48">
        <f>Users!AX72*Params!$B$2</f>
        <v>0</v>
      </c>
      <c r="AY71" s="48">
        <f>Users!AY72*Params!$B$2</f>
        <v>0</v>
      </c>
      <c r="AZ71" s="48">
        <f>Users!AZ72*Params!$B$2</f>
        <v>0</v>
      </c>
      <c r="BA71" s="48">
        <f>Users!BA72*Params!$B$2</f>
        <v>0</v>
      </c>
      <c r="BB71" s="48">
        <f>Users!BB72*Params!$B$2</f>
        <v>0</v>
      </c>
      <c r="BC71" s="48">
        <f>Users!BC72*Params!$B$2</f>
        <v>0</v>
      </c>
      <c r="BD71" s="48">
        <f>Users!BD72*Params!$B$2</f>
        <v>0</v>
      </c>
      <c r="BE71" s="48">
        <f>Users!BE72*Params!$B$2</f>
        <v>0</v>
      </c>
      <c r="BF71" s="48">
        <f>Users!BF72*Params!$B$2</f>
        <v>0</v>
      </c>
      <c r="BG71" s="48">
        <f>Users!BG72*Params!$B$2</f>
        <v>0</v>
      </c>
      <c r="BH71" s="48">
        <f>Users!BH72*Params!$B$2</f>
        <v>0</v>
      </c>
      <c r="BI71" s="48">
        <f>Users!BI72*Params!$B$2</f>
        <v>0</v>
      </c>
      <c r="BJ71" s="48">
        <f>Users!BJ72*Params!$B$2</f>
        <v>0</v>
      </c>
      <c r="BK71" s="48">
        <f>Users!BK72*Params!$B$2</f>
        <v>0</v>
      </c>
      <c r="BL71" s="48">
        <f>Users!BL72*Params!$B$2</f>
        <v>0</v>
      </c>
      <c r="BM71" s="48">
        <f>Users!BM72*Params!$B$2</f>
        <v>0</v>
      </c>
      <c r="BN71" s="48">
        <f>Users!BN72*Params!$B$2</f>
        <v>0</v>
      </c>
      <c r="BO71" s="48">
        <f>Users!BO72*Params!$B$2</f>
        <v>0</v>
      </c>
      <c r="BP71" s="48">
        <f>Users!BP72*Params!$B$2</f>
        <v>0</v>
      </c>
      <c r="BQ71" s="48">
        <f>Users!BQ72*Params!$B$2</f>
        <v>0</v>
      </c>
      <c r="BR71" s="48">
        <f>Users!BR72*Params!$B$2</f>
        <v>3035.9375</v>
      </c>
      <c r="BS71" s="48">
        <f>Users!BS72*Params!$B$2</f>
        <v>2892.96875</v>
      </c>
      <c r="BT71" s="48">
        <f>Users!BT72*Params!$B$2</f>
        <v>2752.34375</v>
      </c>
      <c r="BU71" s="48">
        <f>Users!BU72*Params!$B$2</f>
        <v>2661.71875</v>
      </c>
      <c r="BV71" s="48">
        <f>Users!BV72*Params!$B$2</f>
        <v>2604.6875</v>
      </c>
      <c r="BW71" s="48">
        <f>Users!BW72*Params!$B$2</f>
        <v>2470.3125</v>
      </c>
      <c r="BX71" s="48">
        <f>Users!BX72*Params!$B$2</f>
        <v>2360.15625</v>
      </c>
      <c r="BY71" s="48">
        <f>Users!BY72*Params!$B$2</f>
        <v>2250</v>
      </c>
      <c r="BZ71" s="48">
        <f>Users!BZ72*Params!$B$2</f>
        <v>2162.5</v>
      </c>
      <c r="CA71" s="48">
        <f>Users!CA72*Params!$B$2</f>
        <v>2068.75</v>
      </c>
      <c r="CB71" s="48">
        <f>Users!CB72*Params!$B$2</f>
        <v>1983.59375</v>
      </c>
      <c r="CC71" s="48">
        <f>Users!CC72*Params!$B$2</f>
        <v>1903.125</v>
      </c>
      <c r="CD71" s="48">
        <f>Users!CD72*Params!$B$2</f>
        <v>1828.90625</v>
      </c>
      <c r="CE71" s="48">
        <f>Users!CE72*Params!$B$2</f>
        <v>1757.8125</v>
      </c>
      <c r="CF71" s="48">
        <f>Users!CF72*Params!$B$2</f>
        <v>1691.40625</v>
      </c>
      <c r="CG71" s="48">
        <f>Users!CG72*Params!$B$2</f>
        <v>1628.90625</v>
      </c>
      <c r="CH71" s="48">
        <f>Users!CH72*Params!$B$2</f>
        <v>1569.53125</v>
      </c>
      <c r="CI71" s="48">
        <f>Users!CI72*Params!$B$2</f>
        <v>1513.28125</v>
      </c>
      <c r="CJ71" s="48">
        <f>Users!CJ72*Params!$B$2</f>
        <v>1460.15625</v>
      </c>
      <c r="CK71" s="48">
        <f>Users!CK72*Params!$B$2</f>
        <v>1410.15625</v>
      </c>
      <c r="CL71" s="48">
        <f>Users!CL72*Params!$B$2</f>
        <v>1362.5</v>
      </c>
      <c r="CM71" s="48">
        <f>Users!CM72*Params!$B$2</f>
        <v>1317.1875</v>
      </c>
      <c r="CN71" s="48">
        <f>Users!CN72*Params!$B$2</f>
        <v>1275</v>
      </c>
      <c r="CO71" s="48">
        <f>Users!CO72*Params!$B$2</f>
        <v>1234.375</v>
      </c>
      <c r="CP71" s="48">
        <f>Users!CP72*Params!$B$2</f>
        <v>1196.09375</v>
      </c>
      <c r="CQ71" s="48">
        <f>Users!CQ72*Params!$B$2</f>
        <v>1159.375</v>
      </c>
      <c r="CR71" s="48">
        <f>Users!CR72*Params!$B$2</f>
        <v>1125</v>
      </c>
      <c r="CS71" s="48">
        <f>Users!CS72*Params!$B$2</f>
        <v>1092.1875</v>
      </c>
      <c r="CT71" s="48">
        <f>Users!CT72*Params!$B$2</f>
        <v>1060.9375</v>
      </c>
      <c r="CU71" s="48">
        <f>Users!CU72*Params!$B$2</f>
        <v>1031.25</v>
      </c>
      <c r="CV71" s="48">
        <f>Users!CV72*Params!$B$2</f>
        <v>1003.125</v>
      </c>
      <c r="CW71" s="48">
        <f>Users!CW72*Params!$B$2</f>
        <v>975.78125</v>
      </c>
    </row>
    <row r="72">
      <c r="A72" s="4">
        <v>70.0</v>
      </c>
      <c r="B72" s="48">
        <f>Users!B73*Params!$B$2</f>
        <v>0</v>
      </c>
      <c r="C72" s="48">
        <f>Users!C73*Params!$B$2</f>
        <v>0</v>
      </c>
      <c r="D72" s="48">
        <f>Users!D73*Params!$B$2</f>
        <v>0</v>
      </c>
      <c r="E72" s="48">
        <f>Users!E73*Params!$B$2</f>
        <v>0</v>
      </c>
      <c r="F72" s="48">
        <f>Users!F73*Params!$B$2</f>
        <v>0</v>
      </c>
      <c r="G72" s="48">
        <f>Users!G73*Params!$B$2</f>
        <v>0</v>
      </c>
      <c r="H72" s="48">
        <f>Users!H73*Params!$B$2</f>
        <v>0</v>
      </c>
      <c r="I72" s="48">
        <f>Users!I73*Params!$B$2</f>
        <v>0</v>
      </c>
      <c r="J72" s="48">
        <f>Users!J73*Params!$B$2</f>
        <v>0</v>
      </c>
      <c r="K72" s="48">
        <f>Users!K73*Params!$B$2</f>
        <v>0</v>
      </c>
      <c r="L72" s="48">
        <f>Users!L73*Params!$B$2</f>
        <v>0</v>
      </c>
      <c r="M72" s="48">
        <f>Users!M73*Params!$B$2</f>
        <v>0</v>
      </c>
      <c r="N72" s="48">
        <f>Users!N73*Params!$B$2</f>
        <v>0</v>
      </c>
      <c r="O72" s="48">
        <f>Users!O73*Params!$B$2</f>
        <v>0</v>
      </c>
      <c r="P72" s="48">
        <f>Users!P73*Params!$B$2</f>
        <v>0</v>
      </c>
      <c r="Q72" s="48">
        <f>Users!Q73*Params!$B$2</f>
        <v>0</v>
      </c>
      <c r="R72" s="48">
        <f>Users!R73*Params!$B$2</f>
        <v>0</v>
      </c>
      <c r="S72" s="48">
        <f>Users!S73*Params!$B$2</f>
        <v>0</v>
      </c>
      <c r="T72" s="48">
        <f>Users!T73*Params!$B$2</f>
        <v>0</v>
      </c>
      <c r="U72" s="48">
        <f>Users!U73*Params!$B$2</f>
        <v>0</v>
      </c>
      <c r="V72" s="48">
        <f>Users!V73*Params!$B$2</f>
        <v>0</v>
      </c>
      <c r="W72" s="48">
        <f>Users!W73*Params!$B$2</f>
        <v>0</v>
      </c>
      <c r="X72" s="48">
        <f>Users!X73*Params!$B$2</f>
        <v>0</v>
      </c>
      <c r="Y72" s="48">
        <f>Users!Y73*Params!$B$2</f>
        <v>0</v>
      </c>
      <c r="Z72" s="48">
        <f>Users!Z73*Params!$B$2</f>
        <v>0</v>
      </c>
      <c r="AA72" s="48">
        <f>Users!AA73*Params!$B$2</f>
        <v>0</v>
      </c>
      <c r="AB72" s="48">
        <f>Users!AB73*Params!$B$2</f>
        <v>0</v>
      </c>
      <c r="AC72" s="48">
        <f>Users!AC73*Params!$B$2</f>
        <v>0</v>
      </c>
      <c r="AD72" s="48">
        <f>Users!AD73*Params!$B$2</f>
        <v>0</v>
      </c>
      <c r="AE72" s="48">
        <f>Users!AE73*Params!$B$2</f>
        <v>0</v>
      </c>
      <c r="AF72" s="48">
        <f>Users!AF73*Params!$B$2</f>
        <v>0</v>
      </c>
      <c r="AG72" s="48">
        <f>Users!AG73*Params!$B$2</f>
        <v>0</v>
      </c>
      <c r="AH72" s="48">
        <f>Users!AH73*Params!$B$2</f>
        <v>0</v>
      </c>
      <c r="AI72" s="48">
        <f>Users!AI73*Params!$B$2</f>
        <v>0</v>
      </c>
      <c r="AJ72" s="48">
        <f>Users!AJ73*Params!$B$2</f>
        <v>0</v>
      </c>
      <c r="AK72" s="48">
        <f>Users!AK73*Params!$B$2</f>
        <v>0</v>
      </c>
      <c r="AL72" s="48">
        <f>Users!AL73*Params!$B$2</f>
        <v>0</v>
      </c>
      <c r="AM72" s="48">
        <f>Users!AM73*Params!$B$2</f>
        <v>0</v>
      </c>
      <c r="AN72" s="48">
        <f>Users!AN73*Params!$B$2</f>
        <v>0</v>
      </c>
      <c r="AO72" s="48">
        <f>Users!AO73*Params!$B$2</f>
        <v>0</v>
      </c>
      <c r="AP72" s="48">
        <f>Users!AP73*Params!$B$2</f>
        <v>0</v>
      </c>
      <c r="AQ72" s="48">
        <f>Users!AQ73*Params!$B$2</f>
        <v>0</v>
      </c>
      <c r="AR72" s="48">
        <f>Users!AR73*Params!$B$2</f>
        <v>0</v>
      </c>
      <c r="AS72" s="48">
        <f>Users!AS73*Params!$B$2</f>
        <v>0</v>
      </c>
      <c r="AT72" s="48">
        <f>Users!AT73*Params!$B$2</f>
        <v>0</v>
      </c>
      <c r="AU72" s="48">
        <f>Users!AU73*Params!$B$2</f>
        <v>0</v>
      </c>
      <c r="AV72" s="48">
        <f>Users!AV73*Params!$B$2</f>
        <v>0</v>
      </c>
      <c r="AW72" s="48">
        <f>Users!AW73*Params!$B$2</f>
        <v>0</v>
      </c>
      <c r="AX72" s="48">
        <f>Users!AX73*Params!$B$2</f>
        <v>0</v>
      </c>
      <c r="AY72" s="48">
        <f>Users!AY73*Params!$B$2</f>
        <v>0</v>
      </c>
      <c r="AZ72" s="48">
        <f>Users!AZ73*Params!$B$2</f>
        <v>0</v>
      </c>
      <c r="BA72" s="48">
        <f>Users!BA73*Params!$B$2</f>
        <v>0</v>
      </c>
      <c r="BB72" s="48">
        <f>Users!BB73*Params!$B$2</f>
        <v>0</v>
      </c>
      <c r="BC72" s="48">
        <f>Users!BC73*Params!$B$2</f>
        <v>0</v>
      </c>
      <c r="BD72" s="48">
        <f>Users!BD73*Params!$B$2</f>
        <v>0</v>
      </c>
      <c r="BE72" s="48">
        <f>Users!BE73*Params!$B$2</f>
        <v>0</v>
      </c>
      <c r="BF72" s="48">
        <f>Users!BF73*Params!$B$2</f>
        <v>0</v>
      </c>
      <c r="BG72" s="48">
        <f>Users!BG73*Params!$B$2</f>
        <v>0</v>
      </c>
      <c r="BH72" s="48">
        <f>Users!BH73*Params!$B$2</f>
        <v>0</v>
      </c>
      <c r="BI72" s="48">
        <f>Users!BI73*Params!$B$2</f>
        <v>0</v>
      </c>
      <c r="BJ72" s="48">
        <f>Users!BJ73*Params!$B$2</f>
        <v>0</v>
      </c>
      <c r="BK72" s="48">
        <f>Users!BK73*Params!$B$2</f>
        <v>0</v>
      </c>
      <c r="BL72" s="48">
        <f>Users!BL73*Params!$B$2</f>
        <v>0</v>
      </c>
      <c r="BM72" s="48">
        <f>Users!BM73*Params!$B$2</f>
        <v>0</v>
      </c>
      <c r="BN72" s="48">
        <f>Users!BN73*Params!$B$2</f>
        <v>0</v>
      </c>
      <c r="BO72" s="48">
        <f>Users!BO73*Params!$B$2</f>
        <v>0</v>
      </c>
      <c r="BP72" s="48">
        <f>Users!BP73*Params!$B$2</f>
        <v>0</v>
      </c>
      <c r="BQ72" s="48">
        <f>Users!BQ73*Params!$B$2</f>
        <v>0</v>
      </c>
      <c r="BR72" s="48">
        <f>Users!BR73*Params!$B$2</f>
        <v>0</v>
      </c>
      <c r="BS72" s="48">
        <f>Users!BS73*Params!$B$2</f>
        <v>3075</v>
      </c>
      <c r="BT72" s="48">
        <f>Users!BT73*Params!$B$2</f>
        <v>2916.40625</v>
      </c>
      <c r="BU72" s="48">
        <f>Users!BU73*Params!$B$2</f>
        <v>2806.25</v>
      </c>
      <c r="BV72" s="48">
        <f>Users!BV73*Params!$B$2</f>
        <v>2728.125</v>
      </c>
      <c r="BW72" s="48">
        <f>Users!BW73*Params!$B$2</f>
        <v>2672.65625</v>
      </c>
      <c r="BX72" s="48">
        <f>Users!BX73*Params!$B$2</f>
        <v>2644.53125</v>
      </c>
      <c r="BY72" s="48">
        <f>Users!BY73*Params!$B$2</f>
        <v>2586.71875</v>
      </c>
      <c r="BZ72" s="48">
        <f>Users!BZ73*Params!$B$2</f>
        <v>2586.71875</v>
      </c>
      <c r="CA72" s="48">
        <f>Users!CA73*Params!$B$2</f>
        <v>2553.90625</v>
      </c>
      <c r="CB72" s="48">
        <f>Users!CB73*Params!$B$2</f>
        <v>2526.5625</v>
      </c>
      <c r="CC72" s="48">
        <f>Users!CC73*Params!$B$2</f>
        <v>2499.21875</v>
      </c>
      <c r="CD72" s="48">
        <f>Users!CD73*Params!$B$2</f>
        <v>2478.90625</v>
      </c>
      <c r="CE72" s="48">
        <f>Users!CE73*Params!$B$2</f>
        <v>2453.90625</v>
      </c>
      <c r="CF72" s="48">
        <f>Users!CF73*Params!$B$2</f>
        <v>2430.46875</v>
      </c>
      <c r="CG72" s="48">
        <f>Users!CG73*Params!$B$2</f>
        <v>2408.59375</v>
      </c>
      <c r="CH72" s="48">
        <f>Users!CH73*Params!$B$2</f>
        <v>2387.5</v>
      </c>
      <c r="CI72" s="48">
        <f>Users!CI73*Params!$B$2</f>
        <v>2366.40625</v>
      </c>
      <c r="CJ72" s="48">
        <f>Users!CJ73*Params!$B$2</f>
        <v>2346.09375</v>
      </c>
      <c r="CK72" s="48">
        <f>Users!CK73*Params!$B$2</f>
        <v>2326.5625</v>
      </c>
      <c r="CL72" s="48">
        <f>Users!CL73*Params!$B$2</f>
        <v>2307.8125</v>
      </c>
      <c r="CM72" s="48">
        <f>Users!CM73*Params!$B$2</f>
        <v>2289.0625</v>
      </c>
      <c r="CN72" s="48">
        <f>Users!CN73*Params!$B$2</f>
        <v>2271.09375</v>
      </c>
      <c r="CO72" s="48">
        <f>Users!CO73*Params!$B$2</f>
        <v>2253.125</v>
      </c>
      <c r="CP72" s="48">
        <f>Users!CP73*Params!$B$2</f>
        <v>2235.9375</v>
      </c>
      <c r="CQ72" s="48">
        <f>Users!CQ73*Params!$B$2</f>
        <v>2219.53125</v>
      </c>
      <c r="CR72" s="48">
        <f>Users!CR73*Params!$B$2</f>
        <v>2203.125</v>
      </c>
      <c r="CS72" s="48">
        <f>Users!CS73*Params!$B$2</f>
        <v>2187.5</v>
      </c>
      <c r="CT72" s="48">
        <f>Users!CT73*Params!$B$2</f>
        <v>2171.875</v>
      </c>
      <c r="CU72" s="48">
        <f>Users!CU73*Params!$B$2</f>
        <v>2157.03125</v>
      </c>
      <c r="CV72" s="48">
        <f>Users!CV73*Params!$B$2</f>
        <v>2142.1875</v>
      </c>
      <c r="CW72" s="48">
        <f>Users!CW73*Params!$B$2</f>
        <v>2128.125</v>
      </c>
    </row>
    <row r="73">
      <c r="A73" s="4">
        <v>71.0</v>
      </c>
      <c r="B73" s="48">
        <f>Users!B74*Params!$B$2</f>
        <v>0</v>
      </c>
      <c r="C73" s="48">
        <f>Users!C74*Params!$B$2</f>
        <v>0</v>
      </c>
      <c r="D73" s="48">
        <f>Users!D74*Params!$B$2</f>
        <v>0</v>
      </c>
      <c r="E73" s="48">
        <f>Users!E74*Params!$B$2</f>
        <v>0</v>
      </c>
      <c r="F73" s="48">
        <f>Users!F74*Params!$B$2</f>
        <v>0</v>
      </c>
      <c r="G73" s="48">
        <f>Users!G74*Params!$B$2</f>
        <v>0</v>
      </c>
      <c r="H73" s="48">
        <f>Users!H74*Params!$B$2</f>
        <v>0</v>
      </c>
      <c r="I73" s="48">
        <f>Users!I74*Params!$B$2</f>
        <v>0</v>
      </c>
      <c r="J73" s="48">
        <f>Users!J74*Params!$B$2</f>
        <v>0</v>
      </c>
      <c r="K73" s="48">
        <f>Users!K74*Params!$B$2</f>
        <v>0</v>
      </c>
      <c r="L73" s="48">
        <f>Users!L74*Params!$B$2</f>
        <v>0</v>
      </c>
      <c r="M73" s="48">
        <f>Users!M74*Params!$B$2</f>
        <v>0</v>
      </c>
      <c r="N73" s="48">
        <f>Users!N74*Params!$B$2</f>
        <v>0</v>
      </c>
      <c r="O73" s="48">
        <f>Users!O74*Params!$B$2</f>
        <v>0</v>
      </c>
      <c r="P73" s="48">
        <f>Users!P74*Params!$B$2</f>
        <v>0</v>
      </c>
      <c r="Q73" s="48">
        <f>Users!Q74*Params!$B$2</f>
        <v>0</v>
      </c>
      <c r="R73" s="48">
        <f>Users!R74*Params!$B$2</f>
        <v>0</v>
      </c>
      <c r="S73" s="48">
        <f>Users!S74*Params!$B$2</f>
        <v>0</v>
      </c>
      <c r="T73" s="48">
        <f>Users!T74*Params!$B$2</f>
        <v>0</v>
      </c>
      <c r="U73" s="48">
        <f>Users!U74*Params!$B$2</f>
        <v>0</v>
      </c>
      <c r="V73" s="48">
        <f>Users!V74*Params!$B$2</f>
        <v>0</v>
      </c>
      <c r="W73" s="48">
        <f>Users!W74*Params!$B$2</f>
        <v>0</v>
      </c>
      <c r="X73" s="48">
        <f>Users!X74*Params!$B$2</f>
        <v>0</v>
      </c>
      <c r="Y73" s="48">
        <f>Users!Y74*Params!$B$2</f>
        <v>0</v>
      </c>
      <c r="Z73" s="48">
        <f>Users!Z74*Params!$B$2</f>
        <v>0</v>
      </c>
      <c r="AA73" s="48">
        <f>Users!AA74*Params!$B$2</f>
        <v>0</v>
      </c>
      <c r="AB73" s="48">
        <f>Users!AB74*Params!$B$2</f>
        <v>0</v>
      </c>
      <c r="AC73" s="48">
        <f>Users!AC74*Params!$B$2</f>
        <v>0</v>
      </c>
      <c r="AD73" s="48">
        <f>Users!AD74*Params!$B$2</f>
        <v>0</v>
      </c>
      <c r="AE73" s="48">
        <f>Users!AE74*Params!$B$2</f>
        <v>0</v>
      </c>
      <c r="AF73" s="48">
        <f>Users!AF74*Params!$B$2</f>
        <v>0</v>
      </c>
      <c r="AG73" s="48">
        <f>Users!AG74*Params!$B$2</f>
        <v>0</v>
      </c>
      <c r="AH73" s="48">
        <f>Users!AH74*Params!$B$2</f>
        <v>0</v>
      </c>
      <c r="AI73" s="48">
        <f>Users!AI74*Params!$B$2</f>
        <v>0</v>
      </c>
      <c r="AJ73" s="48">
        <f>Users!AJ74*Params!$B$2</f>
        <v>0</v>
      </c>
      <c r="AK73" s="48">
        <f>Users!AK74*Params!$B$2</f>
        <v>0</v>
      </c>
      <c r="AL73" s="48">
        <f>Users!AL74*Params!$B$2</f>
        <v>0</v>
      </c>
      <c r="AM73" s="48">
        <f>Users!AM74*Params!$B$2</f>
        <v>0</v>
      </c>
      <c r="AN73" s="48">
        <f>Users!AN74*Params!$B$2</f>
        <v>0</v>
      </c>
      <c r="AO73" s="48">
        <f>Users!AO74*Params!$B$2</f>
        <v>0</v>
      </c>
      <c r="AP73" s="48">
        <f>Users!AP74*Params!$B$2</f>
        <v>0</v>
      </c>
      <c r="AQ73" s="48">
        <f>Users!AQ74*Params!$B$2</f>
        <v>0</v>
      </c>
      <c r="AR73" s="48">
        <f>Users!AR74*Params!$B$2</f>
        <v>0</v>
      </c>
      <c r="AS73" s="48">
        <f>Users!AS74*Params!$B$2</f>
        <v>0</v>
      </c>
      <c r="AT73" s="48">
        <f>Users!AT74*Params!$B$2</f>
        <v>0</v>
      </c>
      <c r="AU73" s="48">
        <f>Users!AU74*Params!$B$2</f>
        <v>0</v>
      </c>
      <c r="AV73" s="48">
        <f>Users!AV74*Params!$B$2</f>
        <v>0</v>
      </c>
      <c r="AW73" s="48">
        <f>Users!AW74*Params!$B$2</f>
        <v>0</v>
      </c>
      <c r="AX73" s="48">
        <f>Users!AX74*Params!$B$2</f>
        <v>0</v>
      </c>
      <c r="AY73" s="48">
        <f>Users!AY74*Params!$B$2</f>
        <v>0</v>
      </c>
      <c r="AZ73" s="48">
        <f>Users!AZ74*Params!$B$2</f>
        <v>0</v>
      </c>
      <c r="BA73" s="48">
        <f>Users!BA74*Params!$B$2</f>
        <v>0</v>
      </c>
      <c r="BB73" s="48">
        <f>Users!BB74*Params!$B$2</f>
        <v>0</v>
      </c>
      <c r="BC73" s="48">
        <f>Users!BC74*Params!$B$2</f>
        <v>0</v>
      </c>
      <c r="BD73" s="48">
        <f>Users!BD74*Params!$B$2</f>
        <v>0</v>
      </c>
      <c r="BE73" s="48">
        <f>Users!BE74*Params!$B$2</f>
        <v>0</v>
      </c>
      <c r="BF73" s="48">
        <f>Users!BF74*Params!$B$2</f>
        <v>0</v>
      </c>
      <c r="BG73" s="48">
        <f>Users!BG74*Params!$B$2</f>
        <v>0</v>
      </c>
      <c r="BH73" s="48">
        <f>Users!BH74*Params!$B$2</f>
        <v>0</v>
      </c>
      <c r="BI73" s="48">
        <f>Users!BI74*Params!$B$2</f>
        <v>0</v>
      </c>
      <c r="BJ73" s="48">
        <f>Users!BJ74*Params!$B$2</f>
        <v>0</v>
      </c>
      <c r="BK73" s="48">
        <f>Users!BK74*Params!$B$2</f>
        <v>0</v>
      </c>
      <c r="BL73" s="48">
        <f>Users!BL74*Params!$B$2</f>
        <v>0</v>
      </c>
      <c r="BM73" s="48">
        <f>Users!BM74*Params!$B$2</f>
        <v>0</v>
      </c>
      <c r="BN73" s="48">
        <f>Users!BN74*Params!$B$2</f>
        <v>0</v>
      </c>
      <c r="BO73" s="48">
        <f>Users!BO74*Params!$B$2</f>
        <v>0</v>
      </c>
      <c r="BP73" s="48">
        <f>Users!BP74*Params!$B$2</f>
        <v>0</v>
      </c>
      <c r="BQ73" s="48">
        <f>Users!BQ74*Params!$B$2</f>
        <v>0</v>
      </c>
      <c r="BR73" s="48">
        <f>Users!BR74*Params!$B$2</f>
        <v>0</v>
      </c>
      <c r="BS73" s="48">
        <f>Users!BS74*Params!$B$2</f>
        <v>0</v>
      </c>
      <c r="BT73" s="48">
        <f>Users!BT74*Params!$B$2</f>
        <v>3016.40625</v>
      </c>
      <c r="BU73" s="48">
        <f>Users!BU74*Params!$B$2</f>
        <v>2935.15625</v>
      </c>
      <c r="BV73" s="48">
        <f>Users!BV74*Params!$B$2</f>
        <v>2751.5625</v>
      </c>
      <c r="BW73" s="48">
        <f>Users!BW74*Params!$B$2</f>
        <v>2617.1875</v>
      </c>
      <c r="BX73" s="48">
        <f>Users!BX74*Params!$B$2</f>
        <v>2589.84375</v>
      </c>
      <c r="BY73" s="48">
        <f>Users!BY74*Params!$B$2</f>
        <v>2514.0625</v>
      </c>
      <c r="BZ73" s="48">
        <f>Users!BZ74*Params!$B$2</f>
        <v>2476.5625</v>
      </c>
      <c r="CA73" s="48">
        <f>Users!CA74*Params!$B$2</f>
        <v>2442.1875</v>
      </c>
      <c r="CB73" s="48">
        <f>Users!CB74*Params!$B$2</f>
        <v>2402.34375</v>
      </c>
      <c r="CC73" s="48">
        <f>Users!CC74*Params!$B$2</f>
        <v>2360.15625</v>
      </c>
      <c r="CD73" s="48">
        <f>Users!CD74*Params!$B$2</f>
        <v>2325</v>
      </c>
      <c r="CE73" s="48">
        <f>Users!CE74*Params!$B$2</f>
        <v>2290.625</v>
      </c>
      <c r="CF73" s="48">
        <f>Users!CF74*Params!$B$2</f>
        <v>2256.25</v>
      </c>
      <c r="CG73" s="48">
        <f>Users!CG74*Params!$B$2</f>
        <v>2222.65625</v>
      </c>
      <c r="CH73" s="48">
        <f>Users!CH74*Params!$B$2</f>
        <v>2190.625</v>
      </c>
      <c r="CI73" s="48">
        <f>Users!CI74*Params!$B$2</f>
        <v>2160.15625</v>
      </c>
      <c r="CJ73" s="48">
        <f>Users!CJ74*Params!$B$2</f>
        <v>2130.46875</v>
      </c>
      <c r="CK73" s="48">
        <f>Users!CK74*Params!$B$2</f>
        <v>2101.5625</v>
      </c>
      <c r="CL73" s="48">
        <f>Users!CL74*Params!$B$2</f>
        <v>2073.4375</v>
      </c>
      <c r="CM73" s="48">
        <f>Users!CM74*Params!$B$2</f>
        <v>2046.09375</v>
      </c>
      <c r="CN73" s="48">
        <f>Users!CN74*Params!$B$2</f>
        <v>2020.3125</v>
      </c>
      <c r="CO73" s="48">
        <f>Users!CO74*Params!$B$2</f>
        <v>1995.3125</v>
      </c>
      <c r="CP73" s="48">
        <f>Users!CP74*Params!$B$2</f>
        <v>1971.09375</v>
      </c>
      <c r="CQ73" s="48">
        <f>Users!CQ74*Params!$B$2</f>
        <v>1947.65625</v>
      </c>
      <c r="CR73" s="48">
        <f>Users!CR74*Params!$B$2</f>
        <v>1925</v>
      </c>
      <c r="CS73" s="48">
        <f>Users!CS74*Params!$B$2</f>
        <v>1903.125</v>
      </c>
      <c r="CT73" s="48">
        <f>Users!CT74*Params!$B$2</f>
        <v>1881.25</v>
      </c>
      <c r="CU73" s="48">
        <f>Users!CU74*Params!$B$2</f>
        <v>1860.15625</v>
      </c>
      <c r="CV73" s="48">
        <f>Users!CV74*Params!$B$2</f>
        <v>1839.84375</v>
      </c>
      <c r="CW73" s="48">
        <f>Users!CW74*Params!$B$2</f>
        <v>1820.3125</v>
      </c>
    </row>
    <row r="74">
      <c r="A74" s="4">
        <v>72.0</v>
      </c>
      <c r="B74" s="48">
        <f>Users!B75*Params!$B$2</f>
        <v>0</v>
      </c>
      <c r="C74" s="48">
        <f>Users!C75*Params!$B$2</f>
        <v>0</v>
      </c>
      <c r="D74" s="48">
        <f>Users!D75*Params!$B$2</f>
        <v>0</v>
      </c>
      <c r="E74" s="48">
        <f>Users!E75*Params!$B$2</f>
        <v>0</v>
      </c>
      <c r="F74" s="48">
        <f>Users!F75*Params!$B$2</f>
        <v>0</v>
      </c>
      <c r="G74" s="48">
        <f>Users!G75*Params!$B$2</f>
        <v>0</v>
      </c>
      <c r="H74" s="48">
        <f>Users!H75*Params!$B$2</f>
        <v>0</v>
      </c>
      <c r="I74" s="48">
        <f>Users!I75*Params!$B$2</f>
        <v>0</v>
      </c>
      <c r="J74" s="48">
        <f>Users!J75*Params!$B$2</f>
        <v>0</v>
      </c>
      <c r="K74" s="48">
        <f>Users!K75*Params!$B$2</f>
        <v>0</v>
      </c>
      <c r="L74" s="48">
        <f>Users!L75*Params!$B$2</f>
        <v>0</v>
      </c>
      <c r="M74" s="48">
        <f>Users!M75*Params!$B$2</f>
        <v>0</v>
      </c>
      <c r="N74" s="48">
        <f>Users!N75*Params!$B$2</f>
        <v>0</v>
      </c>
      <c r="O74" s="48">
        <f>Users!O75*Params!$B$2</f>
        <v>0</v>
      </c>
      <c r="P74" s="48">
        <f>Users!P75*Params!$B$2</f>
        <v>0</v>
      </c>
      <c r="Q74" s="48">
        <f>Users!Q75*Params!$B$2</f>
        <v>0</v>
      </c>
      <c r="R74" s="48">
        <f>Users!R75*Params!$B$2</f>
        <v>0</v>
      </c>
      <c r="S74" s="48">
        <f>Users!S75*Params!$B$2</f>
        <v>0</v>
      </c>
      <c r="T74" s="48">
        <f>Users!T75*Params!$B$2</f>
        <v>0</v>
      </c>
      <c r="U74" s="48">
        <f>Users!U75*Params!$B$2</f>
        <v>0</v>
      </c>
      <c r="V74" s="48">
        <f>Users!V75*Params!$B$2</f>
        <v>0</v>
      </c>
      <c r="W74" s="48">
        <f>Users!W75*Params!$B$2</f>
        <v>0</v>
      </c>
      <c r="X74" s="48">
        <f>Users!X75*Params!$B$2</f>
        <v>0</v>
      </c>
      <c r="Y74" s="48">
        <f>Users!Y75*Params!$B$2</f>
        <v>0</v>
      </c>
      <c r="Z74" s="48">
        <f>Users!Z75*Params!$B$2</f>
        <v>0</v>
      </c>
      <c r="AA74" s="48">
        <f>Users!AA75*Params!$B$2</f>
        <v>0</v>
      </c>
      <c r="AB74" s="48">
        <f>Users!AB75*Params!$B$2</f>
        <v>0</v>
      </c>
      <c r="AC74" s="48">
        <f>Users!AC75*Params!$B$2</f>
        <v>0</v>
      </c>
      <c r="AD74" s="48">
        <f>Users!AD75*Params!$B$2</f>
        <v>0</v>
      </c>
      <c r="AE74" s="48">
        <f>Users!AE75*Params!$B$2</f>
        <v>0</v>
      </c>
      <c r="AF74" s="48">
        <f>Users!AF75*Params!$B$2</f>
        <v>0</v>
      </c>
      <c r="AG74" s="48">
        <f>Users!AG75*Params!$B$2</f>
        <v>0</v>
      </c>
      <c r="AH74" s="48">
        <f>Users!AH75*Params!$B$2</f>
        <v>0</v>
      </c>
      <c r="AI74" s="48">
        <f>Users!AI75*Params!$B$2</f>
        <v>0</v>
      </c>
      <c r="AJ74" s="48">
        <f>Users!AJ75*Params!$B$2</f>
        <v>0</v>
      </c>
      <c r="AK74" s="48">
        <f>Users!AK75*Params!$B$2</f>
        <v>0</v>
      </c>
      <c r="AL74" s="48">
        <f>Users!AL75*Params!$B$2</f>
        <v>0</v>
      </c>
      <c r="AM74" s="48">
        <f>Users!AM75*Params!$B$2</f>
        <v>0</v>
      </c>
      <c r="AN74" s="48">
        <f>Users!AN75*Params!$B$2</f>
        <v>0</v>
      </c>
      <c r="AO74" s="48">
        <f>Users!AO75*Params!$B$2</f>
        <v>0</v>
      </c>
      <c r="AP74" s="48">
        <f>Users!AP75*Params!$B$2</f>
        <v>0</v>
      </c>
      <c r="AQ74" s="48">
        <f>Users!AQ75*Params!$B$2</f>
        <v>0</v>
      </c>
      <c r="AR74" s="48">
        <f>Users!AR75*Params!$B$2</f>
        <v>0</v>
      </c>
      <c r="AS74" s="48">
        <f>Users!AS75*Params!$B$2</f>
        <v>0</v>
      </c>
      <c r="AT74" s="48">
        <f>Users!AT75*Params!$B$2</f>
        <v>0</v>
      </c>
      <c r="AU74" s="48">
        <f>Users!AU75*Params!$B$2</f>
        <v>0</v>
      </c>
      <c r="AV74" s="48">
        <f>Users!AV75*Params!$B$2</f>
        <v>0</v>
      </c>
      <c r="AW74" s="48">
        <f>Users!AW75*Params!$B$2</f>
        <v>0</v>
      </c>
      <c r="AX74" s="48">
        <f>Users!AX75*Params!$B$2</f>
        <v>0</v>
      </c>
      <c r="AY74" s="48">
        <f>Users!AY75*Params!$B$2</f>
        <v>0</v>
      </c>
      <c r="AZ74" s="48">
        <f>Users!AZ75*Params!$B$2</f>
        <v>0</v>
      </c>
      <c r="BA74" s="48">
        <f>Users!BA75*Params!$B$2</f>
        <v>0</v>
      </c>
      <c r="BB74" s="48">
        <f>Users!BB75*Params!$B$2</f>
        <v>0</v>
      </c>
      <c r="BC74" s="48">
        <f>Users!BC75*Params!$B$2</f>
        <v>0</v>
      </c>
      <c r="BD74" s="48">
        <f>Users!BD75*Params!$B$2</f>
        <v>0</v>
      </c>
      <c r="BE74" s="48">
        <f>Users!BE75*Params!$B$2</f>
        <v>0</v>
      </c>
      <c r="BF74" s="48">
        <f>Users!BF75*Params!$B$2</f>
        <v>0</v>
      </c>
      <c r="BG74" s="48">
        <f>Users!BG75*Params!$B$2</f>
        <v>0</v>
      </c>
      <c r="BH74" s="48">
        <f>Users!BH75*Params!$B$2</f>
        <v>0</v>
      </c>
      <c r="BI74" s="48">
        <f>Users!BI75*Params!$B$2</f>
        <v>0</v>
      </c>
      <c r="BJ74" s="48">
        <f>Users!BJ75*Params!$B$2</f>
        <v>0</v>
      </c>
      <c r="BK74" s="48">
        <f>Users!BK75*Params!$B$2</f>
        <v>0</v>
      </c>
      <c r="BL74" s="48">
        <f>Users!BL75*Params!$B$2</f>
        <v>0</v>
      </c>
      <c r="BM74" s="48">
        <f>Users!BM75*Params!$B$2</f>
        <v>0</v>
      </c>
      <c r="BN74" s="48">
        <f>Users!BN75*Params!$B$2</f>
        <v>0</v>
      </c>
      <c r="BO74" s="48">
        <f>Users!BO75*Params!$B$2</f>
        <v>0</v>
      </c>
      <c r="BP74" s="48">
        <f>Users!BP75*Params!$B$2</f>
        <v>0</v>
      </c>
      <c r="BQ74" s="48">
        <f>Users!BQ75*Params!$B$2</f>
        <v>0</v>
      </c>
      <c r="BR74" s="48">
        <f>Users!BR75*Params!$B$2</f>
        <v>0</v>
      </c>
      <c r="BS74" s="48">
        <f>Users!BS75*Params!$B$2</f>
        <v>0</v>
      </c>
      <c r="BT74" s="48">
        <f>Users!BT75*Params!$B$2</f>
        <v>0</v>
      </c>
      <c r="BU74" s="48">
        <f>Users!BU75*Params!$B$2</f>
        <v>3093.75</v>
      </c>
      <c r="BV74" s="48">
        <f>Users!BV75*Params!$B$2</f>
        <v>3014.84375</v>
      </c>
      <c r="BW74" s="48">
        <f>Users!BW75*Params!$B$2</f>
        <v>2940.625</v>
      </c>
      <c r="BX74" s="48">
        <f>Users!BX75*Params!$B$2</f>
        <v>2820.3125</v>
      </c>
      <c r="BY74" s="48">
        <f>Users!BY75*Params!$B$2</f>
        <v>2696.875</v>
      </c>
      <c r="BZ74" s="48">
        <f>Users!BZ75*Params!$B$2</f>
        <v>2661.71875</v>
      </c>
      <c r="CA74" s="48">
        <f>Users!CA75*Params!$B$2</f>
        <v>2556.25</v>
      </c>
      <c r="CB74" s="48">
        <f>Users!CB75*Params!$B$2</f>
        <v>2436.71875</v>
      </c>
      <c r="CC74" s="48">
        <f>Users!CC75*Params!$B$2</f>
        <v>2353.90625</v>
      </c>
      <c r="CD74" s="48">
        <f>Users!CD75*Params!$B$2</f>
        <v>2278.90625</v>
      </c>
      <c r="CE74" s="48">
        <f>Users!CE75*Params!$B$2</f>
        <v>2196.875</v>
      </c>
      <c r="CF74" s="48">
        <f>Users!CF75*Params!$B$2</f>
        <v>2119.53125</v>
      </c>
      <c r="CG74" s="48">
        <f>Users!CG75*Params!$B$2</f>
        <v>2050.78125</v>
      </c>
      <c r="CH74" s="48">
        <f>Users!CH75*Params!$B$2</f>
        <v>1984.375</v>
      </c>
      <c r="CI74" s="48">
        <f>Users!CI75*Params!$B$2</f>
        <v>1920.3125</v>
      </c>
      <c r="CJ74" s="48">
        <f>Users!CJ75*Params!$B$2</f>
        <v>1860.15625</v>
      </c>
      <c r="CK74" s="48">
        <f>Users!CK75*Params!$B$2</f>
        <v>1803.125</v>
      </c>
      <c r="CL74" s="48">
        <f>Users!CL75*Params!$B$2</f>
        <v>1748.4375</v>
      </c>
      <c r="CM74" s="48">
        <f>Users!CM75*Params!$B$2</f>
        <v>1696.875</v>
      </c>
      <c r="CN74" s="48">
        <f>Users!CN75*Params!$B$2</f>
        <v>1647.65625</v>
      </c>
      <c r="CO74" s="48">
        <f>Users!CO75*Params!$B$2</f>
        <v>1600.78125</v>
      </c>
      <c r="CP74" s="48">
        <f>Users!CP75*Params!$B$2</f>
        <v>1556.25</v>
      </c>
      <c r="CQ74" s="48">
        <f>Users!CQ75*Params!$B$2</f>
        <v>1514.0625</v>
      </c>
      <c r="CR74" s="48">
        <f>Users!CR75*Params!$B$2</f>
        <v>1473.4375</v>
      </c>
      <c r="CS74" s="48">
        <f>Users!CS75*Params!$B$2</f>
        <v>1435.15625</v>
      </c>
      <c r="CT74" s="48">
        <f>Users!CT75*Params!$B$2</f>
        <v>1398.4375</v>
      </c>
      <c r="CU74" s="48">
        <f>Users!CU75*Params!$B$2</f>
        <v>1363.28125</v>
      </c>
      <c r="CV74" s="48">
        <f>Users!CV75*Params!$B$2</f>
        <v>1329.6875</v>
      </c>
      <c r="CW74" s="48">
        <f>Users!CW75*Params!$B$2</f>
        <v>1297.65625</v>
      </c>
    </row>
    <row r="75">
      <c r="A75" s="4">
        <v>73.0</v>
      </c>
      <c r="B75" s="48">
        <f>Users!B76*Params!$B$2</f>
        <v>0</v>
      </c>
      <c r="C75" s="48">
        <f>Users!C76*Params!$B$2</f>
        <v>0</v>
      </c>
      <c r="D75" s="48">
        <f>Users!D76*Params!$B$2</f>
        <v>0</v>
      </c>
      <c r="E75" s="48">
        <f>Users!E76*Params!$B$2</f>
        <v>0</v>
      </c>
      <c r="F75" s="48">
        <f>Users!F76*Params!$B$2</f>
        <v>0</v>
      </c>
      <c r="G75" s="48">
        <f>Users!G76*Params!$B$2</f>
        <v>0</v>
      </c>
      <c r="H75" s="48">
        <f>Users!H76*Params!$B$2</f>
        <v>0</v>
      </c>
      <c r="I75" s="48">
        <f>Users!I76*Params!$B$2</f>
        <v>0</v>
      </c>
      <c r="J75" s="48">
        <f>Users!J76*Params!$B$2</f>
        <v>0</v>
      </c>
      <c r="K75" s="48">
        <f>Users!K76*Params!$B$2</f>
        <v>0</v>
      </c>
      <c r="L75" s="48">
        <f>Users!L76*Params!$B$2</f>
        <v>0</v>
      </c>
      <c r="M75" s="48">
        <f>Users!M76*Params!$B$2</f>
        <v>0</v>
      </c>
      <c r="N75" s="48">
        <f>Users!N76*Params!$B$2</f>
        <v>0</v>
      </c>
      <c r="O75" s="48">
        <f>Users!O76*Params!$B$2</f>
        <v>0</v>
      </c>
      <c r="P75" s="48">
        <f>Users!P76*Params!$B$2</f>
        <v>0</v>
      </c>
      <c r="Q75" s="48">
        <f>Users!Q76*Params!$B$2</f>
        <v>0</v>
      </c>
      <c r="R75" s="48">
        <f>Users!R76*Params!$B$2</f>
        <v>0</v>
      </c>
      <c r="S75" s="48">
        <f>Users!S76*Params!$B$2</f>
        <v>0</v>
      </c>
      <c r="T75" s="48">
        <f>Users!T76*Params!$B$2</f>
        <v>0</v>
      </c>
      <c r="U75" s="48">
        <f>Users!U76*Params!$B$2</f>
        <v>0</v>
      </c>
      <c r="V75" s="48">
        <f>Users!V76*Params!$B$2</f>
        <v>0</v>
      </c>
      <c r="W75" s="48">
        <f>Users!W76*Params!$B$2</f>
        <v>0</v>
      </c>
      <c r="X75" s="48">
        <f>Users!X76*Params!$B$2</f>
        <v>0</v>
      </c>
      <c r="Y75" s="48">
        <f>Users!Y76*Params!$B$2</f>
        <v>0</v>
      </c>
      <c r="Z75" s="48">
        <f>Users!Z76*Params!$B$2</f>
        <v>0</v>
      </c>
      <c r="AA75" s="48">
        <f>Users!AA76*Params!$B$2</f>
        <v>0</v>
      </c>
      <c r="AB75" s="48">
        <f>Users!AB76*Params!$B$2</f>
        <v>0</v>
      </c>
      <c r="AC75" s="48">
        <f>Users!AC76*Params!$B$2</f>
        <v>0</v>
      </c>
      <c r="AD75" s="48">
        <f>Users!AD76*Params!$B$2</f>
        <v>0</v>
      </c>
      <c r="AE75" s="48">
        <f>Users!AE76*Params!$B$2</f>
        <v>0</v>
      </c>
      <c r="AF75" s="48">
        <f>Users!AF76*Params!$B$2</f>
        <v>0</v>
      </c>
      <c r="AG75" s="48">
        <f>Users!AG76*Params!$B$2</f>
        <v>0</v>
      </c>
      <c r="AH75" s="48">
        <f>Users!AH76*Params!$B$2</f>
        <v>0</v>
      </c>
      <c r="AI75" s="48">
        <f>Users!AI76*Params!$B$2</f>
        <v>0</v>
      </c>
      <c r="AJ75" s="48">
        <f>Users!AJ76*Params!$B$2</f>
        <v>0</v>
      </c>
      <c r="AK75" s="48">
        <f>Users!AK76*Params!$B$2</f>
        <v>0</v>
      </c>
      <c r="AL75" s="48">
        <f>Users!AL76*Params!$B$2</f>
        <v>0</v>
      </c>
      <c r="AM75" s="48">
        <f>Users!AM76*Params!$B$2</f>
        <v>0</v>
      </c>
      <c r="AN75" s="48">
        <f>Users!AN76*Params!$B$2</f>
        <v>0</v>
      </c>
      <c r="AO75" s="48">
        <f>Users!AO76*Params!$B$2</f>
        <v>0</v>
      </c>
      <c r="AP75" s="48">
        <f>Users!AP76*Params!$B$2</f>
        <v>0</v>
      </c>
      <c r="AQ75" s="48">
        <f>Users!AQ76*Params!$B$2</f>
        <v>0</v>
      </c>
      <c r="AR75" s="48">
        <f>Users!AR76*Params!$B$2</f>
        <v>0</v>
      </c>
      <c r="AS75" s="48">
        <f>Users!AS76*Params!$B$2</f>
        <v>0</v>
      </c>
      <c r="AT75" s="48">
        <f>Users!AT76*Params!$B$2</f>
        <v>0</v>
      </c>
      <c r="AU75" s="48">
        <f>Users!AU76*Params!$B$2</f>
        <v>0</v>
      </c>
      <c r="AV75" s="48">
        <f>Users!AV76*Params!$B$2</f>
        <v>0</v>
      </c>
      <c r="AW75" s="48">
        <f>Users!AW76*Params!$B$2</f>
        <v>0</v>
      </c>
      <c r="AX75" s="48">
        <f>Users!AX76*Params!$B$2</f>
        <v>0</v>
      </c>
      <c r="AY75" s="48">
        <f>Users!AY76*Params!$B$2</f>
        <v>0</v>
      </c>
      <c r="AZ75" s="48">
        <f>Users!AZ76*Params!$B$2</f>
        <v>0</v>
      </c>
      <c r="BA75" s="48">
        <f>Users!BA76*Params!$B$2</f>
        <v>0</v>
      </c>
      <c r="BB75" s="48">
        <f>Users!BB76*Params!$B$2</f>
        <v>0</v>
      </c>
      <c r="BC75" s="48">
        <f>Users!BC76*Params!$B$2</f>
        <v>0</v>
      </c>
      <c r="BD75" s="48">
        <f>Users!BD76*Params!$B$2</f>
        <v>0</v>
      </c>
      <c r="BE75" s="48">
        <f>Users!BE76*Params!$B$2</f>
        <v>0</v>
      </c>
      <c r="BF75" s="48">
        <f>Users!BF76*Params!$B$2</f>
        <v>0</v>
      </c>
      <c r="BG75" s="48">
        <f>Users!BG76*Params!$B$2</f>
        <v>0</v>
      </c>
      <c r="BH75" s="48">
        <f>Users!BH76*Params!$B$2</f>
        <v>0</v>
      </c>
      <c r="BI75" s="48">
        <f>Users!BI76*Params!$B$2</f>
        <v>0</v>
      </c>
      <c r="BJ75" s="48">
        <f>Users!BJ76*Params!$B$2</f>
        <v>0</v>
      </c>
      <c r="BK75" s="48">
        <f>Users!BK76*Params!$B$2</f>
        <v>0</v>
      </c>
      <c r="BL75" s="48">
        <f>Users!BL76*Params!$B$2</f>
        <v>0</v>
      </c>
      <c r="BM75" s="48">
        <f>Users!BM76*Params!$B$2</f>
        <v>0</v>
      </c>
      <c r="BN75" s="48">
        <f>Users!BN76*Params!$B$2</f>
        <v>0</v>
      </c>
      <c r="BO75" s="48">
        <f>Users!BO76*Params!$B$2</f>
        <v>0</v>
      </c>
      <c r="BP75" s="48">
        <f>Users!BP76*Params!$B$2</f>
        <v>0</v>
      </c>
      <c r="BQ75" s="48">
        <f>Users!BQ76*Params!$B$2</f>
        <v>0</v>
      </c>
      <c r="BR75" s="48">
        <f>Users!BR76*Params!$B$2</f>
        <v>0</v>
      </c>
      <c r="BS75" s="48">
        <f>Users!BS76*Params!$B$2</f>
        <v>0</v>
      </c>
      <c r="BT75" s="48">
        <f>Users!BT76*Params!$B$2</f>
        <v>0</v>
      </c>
      <c r="BU75" s="48">
        <f>Users!BU76*Params!$B$2</f>
        <v>0</v>
      </c>
      <c r="BV75" s="48">
        <f>Users!BV76*Params!$B$2</f>
        <v>3034.375</v>
      </c>
      <c r="BW75" s="48">
        <f>Users!BW76*Params!$B$2</f>
        <v>2917.1875</v>
      </c>
      <c r="BX75" s="48">
        <f>Users!BX76*Params!$B$2</f>
        <v>2758.59375</v>
      </c>
      <c r="BY75" s="48">
        <f>Users!BY76*Params!$B$2</f>
        <v>2677.34375</v>
      </c>
      <c r="BZ75" s="48">
        <f>Users!BZ76*Params!$B$2</f>
        <v>2638.28125</v>
      </c>
      <c r="CA75" s="48">
        <f>Users!CA76*Params!$B$2</f>
        <v>2580.46875</v>
      </c>
      <c r="CB75" s="48">
        <f>Users!CB76*Params!$B$2</f>
        <v>2465.625</v>
      </c>
      <c r="CC75" s="48">
        <f>Users!CC76*Params!$B$2</f>
        <v>2465.625</v>
      </c>
      <c r="CD75" s="48">
        <f>Users!CD76*Params!$B$2</f>
        <v>2417.96875</v>
      </c>
      <c r="CE75" s="48">
        <f>Users!CE76*Params!$B$2</f>
        <v>2368.75</v>
      </c>
      <c r="CF75" s="48">
        <f>Users!CF76*Params!$B$2</f>
        <v>2321.09375</v>
      </c>
      <c r="CG75" s="48">
        <f>Users!CG76*Params!$B$2</f>
        <v>2288.28125</v>
      </c>
      <c r="CH75" s="48">
        <f>Users!CH76*Params!$B$2</f>
        <v>2248.4375</v>
      </c>
      <c r="CI75" s="48">
        <f>Users!CI76*Params!$B$2</f>
        <v>2210.15625</v>
      </c>
      <c r="CJ75" s="48">
        <f>Users!CJ76*Params!$B$2</f>
        <v>2174.21875</v>
      </c>
      <c r="CK75" s="48">
        <f>Users!CK76*Params!$B$2</f>
        <v>2140.625</v>
      </c>
      <c r="CL75" s="48">
        <f>Users!CL76*Params!$B$2</f>
        <v>2107.03125</v>
      </c>
      <c r="CM75" s="48">
        <f>Users!CM76*Params!$B$2</f>
        <v>2074.21875</v>
      </c>
      <c r="CN75" s="48">
        <f>Users!CN76*Params!$B$2</f>
        <v>2042.96875</v>
      </c>
      <c r="CO75" s="48">
        <f>Users!CO76*Params!$B$2</f>
        <v>2013.28125</v>
      </c>
      <c r="CP75" s="48">
        <f>Users!CP76*Params!$B$2</f>
        <v>1984.375</v>
      </c>
      <c r="CQ75" s="48">
        <f>Users!CQ76*Params!$B$2</f>
        <v>1956.25</v>
      </c>
      <c r="CR75" s="48">
        <f>Users!CR76*Params!$B$2</f>
        <v>1928.90625</v>
      </c>
      <c r="CS75" s="48">
        <f>Users!CS76*Params!$B$2</f>
        <v>1902.34375</v>
      </c>
      <c r="CT75" s="48">
        <f>Users!CT76*Params!$B$2</f>
        <v>1876.5625</v>
      </c>
      <c r="CU75" s="48">
        <f>Users!CU76*Params!$B$2</f>
        <v>1852.34375</v>
      </c>
      <c r="CV75" s="48">
        <f>Users!CV76*Params!$B$2</f>
        <v>1828.90625</v>
      </c>
      <c r="CW75" s="48">
        <f>Users!CW76*Params!$B$2</f>
        <v>1806.25</v>
      </c>
    </row>
    <row r="76">
      <c r="A76" s="4">
        <v>74.0</v>
      </c>
      <c r="B76" s="48">
        <f>Users!B77*Params!$B$2</f>
        <v>0</v>
      </c>
      <c r="C76" s="48">
        <f>Users!C77*Params!$B$2</f>
        <v>0</v>
      </c>
      <c r="D76" s="48">
        <f>Users!D77*Params!$B$2</f>
        <v>0</v>
      </c>
      <c r="E76" s="48">
        <f>Users!E77*Params!$B$2</f>
        <v>0</v>
      </c>
      <c r="F76" s="48">
        <f>Users!F77*Params!$B$2</f>
        <v>0</v>
      </c>
      <c r="G76" s="48">
        <f>Users!G77*Params!$B$2</f>
        <v>0</v>
      </c>
      <c r="H76" s="48">
        <f>Users!H77*Params!$B$2</f>
        <v>0</v>
      </c>
      <c r="I76" s="48">
        <f>Users!I77*Params!$B$2</f>
        <v>0</v>
      </c>
      <c r="J76" s="48">
        <f>Users!J77*Params!$B$2</f>
        <v>0</v>
      </c>
      <c r="K76" s="48">
        <f>Users!K77*Params!$B$2</f>
        <v>0</v>
      </c>
      <c r="L76" s="48">
        <f>Users!L77*Params!$B$2</f>
        <v>0</v>
      </c>
      <c r="M76" s="48">
        <f>Users!M77*Params!$B$2</f>
        <v>0</v>
      </c>
      <c r="N76" s="48">
        <f>Users!N77*Params!$B$2</f>
        <v>0</v>
      </c>
      <c r="O76" s="48">
        <f>Users!O77*Params!$B$2</f>
        <v>0</v>
      </c>
      <c r="P76" s="48">
        <f>Users!P77*Params!$B$2</f>
        <v>0</v>
      </c>
      <c r="Q76" s="48">
        <f>Users!Q77*Params!$B$2</f>
        <v>0</v>
      </c>
      <c r="R76" s="48">
        <f>Users!R77*Params!$B$2</f>
        <v>0</v>
      </c>
      <c r="S76" s="48">
        <f>Users!S77*Params!$B$2</f>
        <v>0</v>
      </c>
      <c r="T76" s="48">
        <f>Users!T77*Params!$B$2</f>
        <v>0</v>
      </c>
      <c r="U76" s="48">
        <f>Users!U77*Params!$B$2</f>
        <v>0</v>
      </c>
      <c r="V76" s="48">
        <f>Users!V77*Params!$B$2</f>
        <v>0</v>
      </c>
      <c r="W76" s="48">
        <f>Users!W77*Params!$B$2</f>
        <v>0</v>
      </c>
      <c r="X76" s="48">
        <f>Users!X77*Params!$B$2</f>
        <v>0</v>
      </c>
      <c r="Y76" s="48">
        <f>Users!Y77*Params!$B$2</f>
        <v>0</v>
      </c>
      <c r="Z76" s="48">
        <f>Users!Z77*Params!$B$2</f>
        <v>0</v>
      </c>
      <c r="AA76" s="48">
        <f>Users!AA77*Params!$B$2</f>
        <v>0</v>
      </c>
      <c r="AB76" s="48">
        <f>Users!AB77*Params!$B$2</f>
        <v>0</v>
      </c>
      <c r="AC76" s="48">
        <f>Users!AC77*Params!$B$2</f>
        <v>0</v>
      </c>
      <c r="AD76" s="48">
        <f>Users!AD77*Params!$B$2</f>
        <v>0</v>
      </c>
      <c r="AE76" s="48">
        <f>Users!AE77*Params!$B$2</f>
        <v>0</v>
      </c>
      <c r="AF76" s="48">
        <f>Users!AF77*Params!$B$2</f>
        <v>0</v>
      </c>
      <c r="AG76" s="48">
        <f>Users!AG77*Params!$B$2</f>
        <v>0</v>
      </c>
      <c r="AH76" s="48">
        <f>Users!AH77*Params!$B$2</f>
        <v>0</v>
      </c>
      <c r="AI76" s="48">
        <f>Users!AI77*Params!$B$2</f>
        <v>0</v>
      </c>
      <c r="AJ76" s="48">
        <f>Users!AJ77*Params!$B$2</f>
        <v>0</v>
      </c>
      <c r="AK76" s="48">
        <f>Users!AK77*Params!$B$2</f>
        <v>0</v>
      </c>
      <c r="AL76" s="48">
        <f>Users!AL77*Params!$B$2</f>
        <v>0</v>
      </c>
      <c r="AM76" s="48">
        <f>Users!AM77*Params!$B$2</f>
        <v>0</v>
      </c>
      <c r="AN76" s="48">
        <f>Users!AN77*Params!$B$2</f>
        <v>0</v>
      </c>
      <c r="AO76" s="48">
        <f>Users!AO77*Params!$B$2</f>
        <v>0</v>
      </c>
      <c r="AP76" s="48">
        <f>Users!AP77*Params!$B$2</f>
        <v>0</v>
      </c>
      <c r="AQ76" s="48">
        <f>Users!AQ77*Params!$B$2</f>
        <v>0</v>
      </c>
      <c r="AR76" s="48">
        <f>Users!AR77*Params!$B$2</f>
        <v>0</v>
      </c>
      <c r="AS76" s="48">
        <f>Users!AS77*Params!$B$2</f>
        <v>0</v>
      </c>
      <c r="AT76" s="48">
        <f>Users!AT77*Params!$B$2</f>
        <v>0</v>
      </c>
      <c r="AU76" s="48">
        <f>Users!AU77*Params!$B$2</f>
        <v>0</v>
      </c>
      <c r="AV76" s="48">
        <f>Users!AV77*Params!$B$2</f>
        <v>0</v>
      </c>
      <c r="AW76" s="48">
        <f>Users!AW77*Params!$B$2</f>
        <v>0</v>
      </c>
      <c r="AX76" s="48">
        <f>Users!AX77*Params!$B$2</f>
        <v>0</v>
      </c>
      <c r="AY76" s="48">
        <f>Users!AY77*Params!$B$2</f>
        <v>0</v>
      </c>
      <c r="AZ76" s="48">
        <f>Users!AZ77*Params!$B$2</f>
        <v>0</v>
      </c>
      <c r="BA76" s="48">
        <f>Users!BA77*Params!$B$2</f>
        <v>0</v>
      </c>
      <c r="BB76" s="48">
        <f>Users!BB77*Params!$B$2</f>
        <v>0</v>
      </c>
      <c r="BC76" s="48">
        <f>Users!BC77*Params!$B$2</f>
        <v>0</v>
      </c>
      <c r="BD76" s="48">
        <f>Users!BD77*Params!$B$2</f>
        <v>0</v>
      </c>
      <c r="BE76" s="48">
        <f>Users!BE77*Params!$B$2</f>
        <v>0</v>
      </c>
      <c r="BF76" s="48">
        <f>Users!BF77*Params!$B$2</f>
        <v>0</v>
      </c>
      <c r="BG76" s="48">
        <f>Users!BG77*Params!$B$2</f>
        <v>0</v>
      </c>
      <c r="BH76" s="48">
        <f>Users!BH77*Params!$B$2</f>
        <v>0</v>
      </c>
      <c r="BI76" s="48">
        <f>Users!BI77*Params!$B$2</f>
        <v>0</v>
      </c>
      <c r="BJ76" s="48">
        <f>Users!BJ77*Params!$B$2</f>
        <v>0</v>
      </c>
      <c r="BK76" s="48">
        <f>Users!BK77*Params!$B$2</f>
        <v>0</v>
      </c>
      <c r="BL76" s="48">
        <f>Users!BL77*Params!$B$2</f>
        <v>0</v>
      </c>
      <c r="BM76" s="48">
        <f>Users!BM77*Params!$B$2</f>
        <v>0</v>
      </c>
      <c r="BN76" s="48">
        <f>Users!BN77*Params!$B$2</f>
        <v>0</v>
      </c>
      <c r="BO76" s="48">
        <f>Users!BO77*Params!$B$2</f>
        <v>0</v>
      </c>
      <c r="BP76" s="48">
        <f>Users!BP77*Params!$B$2</f>
        <v>0</v>
      </c>
      <c r="BQ76" s="48">
        <f>Users!BQ77*Params!$B$2</f>
        <v>0</v>
      </c>
      <c r="BR76" s="48">
        <f>Users!BR77*Params!$B$2</f>
        <v>0</v>
      </c>
      <c r="BS76" s="48">
        <f>Users!BS77*Params!$B$2</f>
        <v>0</v>
      </c>
      <c r="BT76" s="48">
        <f>Users!BT77*Params!$B$2</f>
        <v>0</v>
      </c>
      <c r="BU76" s="48">
        <f>Users!BU77*Params!$B$2</f>
        <v>0</v>
      </c>
      <c r="BV76" s="48">
        <f>Users!BV77*Params!$B$2</f>
        <v>0</v>
      </c>
      <c r="BW76" s="48">
        <f>Users!BW77*Params!$B$2</f>
        <v>3008.59375</v>
      </c>
      <c r="BX76" s="48">
        <f>Users!BX77*Params!$B$2</f>
        <v>2939.84375</v>
      </c>
      <c r="BY76" s="48">
        <f>Users!BY77*Params!$B$2</f>
        <v>2736.71875</v>
      </c>
      <c r="BZ76" s="48">
        <f>Users!BZ77*Params!$B$2</f>
        <v>2553.90625</v>
      </c>
      <c r="CA76" s="48">
        <f>Users!CA77*Params!$B$2</f>
        <v>2521.09375</v>
      </c>
      <c r="CB76" s="48">
        <f>Users!CB77*Params!$B$2</f>
        <v>2390.625</v>
      </c>
      <c r="CC76" s="48">
        <f>Users!CC77*Params!$B$2</f>
        <v>2338.28125</v>
      </c>
      <c r="CD76" s="48">
        <f>Users!CD77*Params!$B$2</f>
        <v>2305.46875</v>
      </c>
      <c r="CE76" s="48">
        <f>Users!CE77*Params!$B$2</f>
        <v>2250.78125</v>
      </c>
      <c r="CF76" s="48">
        <f>Users!CF77*Params!$B$2</f>
        <v>2191.40625</v>
      </c>
      <c r="CG76" s="48">
        <f>Users!CG77*Params!$B$2</f>
        <v>2146.875</v>
      </c>
      <c r="CH76" s="48">
        <f>Users!CH77*Params!$B$2</f>
        <v>2103.90625</v>
      </c>
      <c r="CI76" s="48">
        <f>Users!CI77*Params!$B$2</f>
        <v>2058.59375</v>
      </c>
      <c r="CJ76" s="48">
        <f>Users!CJ77*Params!$B$2</f>
        <v>2015.625</v>
      </c>
      <c r="CK76" s="48">
        <f>Users!CK77*Params!$B$2</f>
        <v>1975.78125</v>
      </c>
      <c r="CL76" s="48">
        <f>Users!CL77*Params!$B$2</f>
        <v>1936.71875</v>
      </c>
      <c r="CM76" s="48">
        <f>Users!CM77*Params!$B$2</f>
        <v>1899.21875</v>
      </c>
      <c r="CN76" s="48">
        <f>Users!CN77*Params!$B$2</f>
        <v>1863.28125</v>
      </c>
      <c r="CO76" s="48">
        <f>Users!CO77*Params!$B$2</f>
        <v>1828.90625</v>
      </c>
      <c r="CP76" s="48">
        <f>Users!CP77*Params!$B$2</f>
        <v>1795.3125</v>
      </c>
      <c r="CQ76" s="48">
        <f>Users!CQ77*Params!$B$2</f>
        <v>1763.28125</v>
      </c>
      <c r="CR76" s="48">
        <f>Users!CR77*Params!$B$2</f>
        <v>1732.03125</v>
      </c>
      <c r="CS76" s="48">
        <f>Users!CS77*Params!$B$2</f>
        <v>1702.34375</v>
      </c>
      <c r="CT76" s="48">
        <f>Users!CT77*Params!$B$2</f>
        <v>1673.4375</v>
      </c>
      <c r="CU76" s="48">
        <f>Users!CU77*Params!$B$2</f>
        <v>1646.09375</v>
      </c>
      <c r="CV76" s="48">
        <f>Users!CV77*Params!$B$2</f>
        <v>1619.53125</v>
      </c>
      <c r="CW76" s="48">
        <f>Users!CW77*Params!$B$2</f>
        <v>1593.75</v>
      </c>
    </row>
    <row r="77">
      <c r="A77" s="4">
        <v>75.0</v>
      </c>
      <c r="B77" s="48">
        <f>Users!B78*Params!$B$2</f>
        <v>0</v>
      </c>
      <c r="C77" s="48">
        <f>Users!C78*Params!$B$2</f>
        <v>0</v>
      </c>
      <c r="D77" s="48">
        <f>Users!D78*Params!$B$2</f>
        <v>0</v>
      </c>
      <c r="E77" s="48">
        <f>Users!E78*Params!$B$2</f>
        <v>0</v>
      </c>
      <c r="F77" s="48">
        <f>Users!F78*Params!$B$2</f>
        <v>0</v>
      </c>
      <c r="G77" s="48">
        <f>Users!G78*Params!$B$2</f>
        <v>0</v>
      </c>
      <c r="H77" s="48">
        <f>Users!H78*Params!$B$2</f>
        <v>0</v>
      </c>
      <c r="I77" s="48">
        <f>Users!I78*Params!$B$2</f>
        <v>0</v>
      </c>
      <c r="J77" s="48">
        <f>Users!J78*Params!$B$2</f>
        <v>0</v>
      </c>
      <c r="K77" s="48">
        <f>Users!K78*Params!$B$2</f>
        <v>0</v>
      </c>
      <c r="L77" s="48">
        <f>Users!L78*Params!$B$2</f>
        <v>0</v>
      </c>
      <c r="M77" s="48">
        <f>Users!M78*Params!$B$2</f>
        <v>0</v>
      </c>
      <c r="N77" s="48">
        <f>Users!N78*Params!$B$2</f>
        <v>0</v>
      </c>
      <c r="O77" s="48">
        <f>Users!O78*Params!$B$2</f>
        <v>0</v>
      </c>
      <c r="P77" s="48">
        <f>Users!P78*Params!$B$2</f>
        <v>0</v>
      </c>
      <c r="Q77" s="48">
        <f>Users!Q78*Params!$B$2</f>
        <v>0</v>
      </c>
      <c r="R77" s="48">
        <f>Users!R78*Params!$B$2</f>
        <v>0</v>
      </c>
      <c r="S77" s="48">
        <f>Users!S78*Params!$B$2</f>
        <v>0</v>
      </c>
      <c r="T77" s="48">
        <f>Users!T78*Params!$B$2</f>
        <v>0</v>
      </c>
      <c r="U77" s="48">
        <f>Users!U78*Params!$B$2</f>
        <v>0</v>
      </c>
      <c r="V77" s="48">
        <f>Users!V78*Params!$B$2</f>
        <v>0</v>
      </c>
      <c r="W77" s="48">
        <f>Users!W78*Params!$B$2</f>
        <v>0</v>
      </c>
      <c r="X77" s="48">
        <f>Users!X78*Params!$B$2</f>
        <v>0</v>
      </c>
      <c r="Y77" s="48">
        <f>Users!Y78*Params!$B$2</f>
        <v>0</v>
      </c>
      <c r="Z77" s="48">
        <f>Users!Z78*Params!$B$2</f>
        <v>0</v>
      </c>
      <c r="AA77" s="48">
        <f>Users!AA78*Params!$B$2</f>
        <v>0</v>
      </c>
      <c r="AB77" s="48">
        <f>Users!AB78*Params!$B$2</f>
        <v>0</v>
      </c>
      <c r="AC77" s="48">
        <f>Users!AC78*Params!$B$2</f>
        <v>0</v>
      </c>
      <c r="AD77" s="48">
        <f>Users!AD78*Params!$B$2</f>
        <v>0</v>
      </c>
      <c r="AE77" s="48">
        <f>Users!AE78*Params!$B$2</f>
        <v>0</v>
      </c>
      <c r="AF77" s="48">
        <f>Users!AF78*Params!$B$2</f>
        <v>0</v>
      </c>
      <c r="AG77" s="48">
        <f>Users!AG78*Params!$B$2</f>
        <v>0</v>
      </c>
      <c r="AH77" s="48">
        <f>Users!AH78*Params!$B$2</f>
        <v>0</v>
      </c>
      <c r="AI77" s="48">
        <f>Users!AI78*Params!$B$2</f>
        <v>0</v>
      </c>
      <c r="AJ77" s="48">
        <f>Users!AJ78*Params!$B$2</f>
        <v>0</v>
      </c>
      <c r="AK77" s="48">
        <f>Users!AK78*Params!$B$2</f>
        <v>0</v>
      </c>
      <c r="AL77" s="48">
        <f>Users!AL78*Params!$B$2</f>
        <v>0</v>
      </c>
      <c r="AM77" s="48">
        <f>Users!AM78*Params!$B$2</f>
        <v>0</v>
      </c>
      <c r="AN77" s="48">
        <f>Users!AN78*Params!$B$2</f>
        <v>0</v>
      </c>
      <c r="AO77" s="48">
        <f>Users!AO78*Params!$B$2</f>
        <v>0</v>
      </c>
      <c r="AP77" s="48">
        <f>Users!AP78*Params!$B$2</f>
        <v>0</v>
      </c>
      <c r="AQ77" s="48">
        <f>Users!AQ78*Params!$B$2</f>
        <v>0</v>
      </c>
      <c r="AR77" s="48">
        <f>Users!AR78*Params!$B$2</f>
        <v>0</v>
      </c>
      <c r="AS77" s="48">
        <f>Users!AS78*Params!$B$2</f>
        <v>0</v>
      </c>
      <c r="AT77" s="48">
        <f>Users!AT78*Params!$B$2</f>
        <v>0</v>
      </c>
      <c r="AU77" s="48">
        <f>Users!AU78*Params!$B$2</f>
        <v>0</v>
      </c>
      <c r="AV77" s="48">
        <f>Users!AV78*Params!$B$2</f>
        <v>0</v>
      </c>
      <c r="AW77" s="48">
        <f>Users!AW78*Params!$B$2</f>
        <v>0</v>
      </c>
      <c r="AX77" s="48">
        <f>Users!AX78*Params!$B$2</f>
        <v>0</v>
      </c>
      <c r="AY77" s="48">
        <f>Users!AY78*Params!$B$2</f>
        <v>0</v>
      </c>
      <c r="AZ77" s="48">
        <f>Users!AZ78*Params!$B$2</f>
        <v>0</v>
      </c>
      <c r="BA77" s="48">
        <f>Users!BA78*Params!$B$2</f>
        <v>0</v>
      </c>
      <c r="BB77" s="48">
        <f>Users!BB78*Params!$B$2</f>
        <v>0</v>
      </c>
      <c r="BC77" s="48">
        <f>Users!BC78*Params!$B$2</f>
        <v>0</v>
      </c>
      <c r="BD77" s="48">
        <f>Users!BD78*Params!$B$2</f>
        <v>0</v>
      </c>
      <c r="BE77" s="48">
        <f>Users!BE78*Params!$B$2</f>
        <v>0</v>
      </c>
      <c r="BF77" s="48">
        <f>Users!BF78*Params!$B$2</f>
        <v>0</v>
      </c>
      <c r="BG77" s="48">
        <f>Users!BG78*Params!$B$2</f>
        <v>0</v>
      </c>
      <c r="BH77" s="48">
        <f>Users!BH78*Params!$B$2</f>
        <v>0</v>
      </c>
      <c r="BI77" s="48">
        <f>Users!BI78*Params!$B$2</f>
        <v>0</v>
      </c>
      <c r="BJ77" s="48">
        <f>Users!BJ78*Params!$B$2</f>
        <v>0</v>
      </c>
      <c r="BK77" s="48">
        <f>Users!BK78*Params!$B$2</f>
        <v>0</v>
      </c>
      <c r="BL77" s="48">
        <f>Users!BL78*Params!$B$2</f>
        <v>0</v>
      </c>
      <c r="BM77" s="48">
        <f>Users!BM78*Params!$B$2</f>
        <v>0</v>
      </c>
      <c r="BN77" s="48">
        <f>Users!BN78*Params!$B$2</f>
        <v>0</v>
      </c>
      <c r="BO77" s="48">
        <f>Users!BO78*Params!$B$2</f>
        <v>0</v>
      </c>
      <c r="BP77" s="48">
        <f>Users!BP78*Params!$B$2</f>
        <v>0</v>
      </c>
      <c r="BQ77" s="48">
        <f>Users!BQ78*Params!$B$2</f>
        <v>0</v>
      </c>
      <c r="BR77" s="48">
        <f>Users!BR78*Params!$B$2</f>
        <v>0</v>
      </c>
      <c r="BS77" s="48">
        <f>Users!BS78*Params!$B$2</f>
        <v>0</v>
      </c>
      <c r="BT77" s="48">
        <f>Users!BT78*Params!$B$2</f>
        <v>0</v>
      </c>
      <c r="BU77" s="48">
        <f>Users!BU78*Params!$B$2</f>
        <v>0</v>
      </c>
      <c r="BV77" s="48">
        <f>Users!BV78*Params!$B$2</f>
        <v>0</v>
      </c>
      <c r="BW77" s="48">
        <f>Users!BW78*Params!$B$2</f>
        <v>0</v>
      </c>
      <c r="BX77" s="48">
        <f>Users!BX78*Params!$B$2</f>
        <v>3066.40625</v>
      </c>
      <c r="BY77" s="48">
        <f>Users!BY78*Params!$B$2</f>
        <v>3066.40625</v>
      </c>
      <c r="BZ77" s="48">
        <f>Users!BZ78*Params!$B$2</f>
        <v>2943.75</v>
      </c>
      <c r="CA77" s="48">
        <f>Users!CA78*Params!$B$2</f>
        <v>2844.53125</v>
      </c>
      <c r="CB77" s="48">
        <f>Users!CB78*Params!$B$2</f>
        <v>2783.59375</v>
      </c>
      <c r="CC77" s="48">
        <f>Users!CC78*Params!$B$2</f>
        <v>2754.6875</v>
      </c>
      <c r="CD77" s="48">
        <f>Users!CD78*Params!$B$2</f>
        <v>2713.28125</v>
      </c>
      <c r="CE77" s="48">
        <f>Users!CE78*Params!$B$2</f>
        <v>2586.71875</v>
      </c>
      <c r="CF77" s="48">
        <f>Users!CF78*Params!$B$2</f>
        <v>2528.90625</v>
      </c>
      <c r="CG77" s="48">
        <f>Users!CG78*Params!$B$2</f>
        <v>2471.875</v>
      </c>
      <c r="CH77" s="48">
        <f>Users!CH78*Params!$B$2</f>
        <v>2409.375</v>
      </c>
      <c r="CI77" s="48">
        <f>Users!CI78*Params!$B$2</f>
        <v>2342.96875</v>
      </c>
      <c r="CJ77" s="48">
        <f>Users!CJ78*Params!$B$2</f>
        <v>2288.28125</v>
      </c>
      <c r="CK77" s="48">
        <f>Users!CK78*Params!$B$2</f>
        <v>2234.375</v>
      </c>
      <c r="CL77" s="48">
        <f>Users!CL78*Params!$B$2</f>
        <v>2181.25</v>
      </c>
      <c r="CM77" s="48">
        <f>Users!CM78*Params!$B$2</f>
        <v>2130.46875</v>
      </c>
      <c r="CN77" s="48">
        <f>Users!CN78*Params!$B$2</f>
        <v>2082.8125</v>
      </c>
      <c r="CO77" s="48">
        <f>Users!CO78*Params!$B$2</f>
        <v>2036.71875</v>
      </c>
      <c r="CP77" s="48">
        <f>Users!CP78*Params!$B$2</f>
        <v>1992.1875</v>
      </c>
      <c r="CQ77" s="48">
        <f>Users!CQ78*Params!$B$2</f>
        <v>1950</v>
      </c>
      <c r="CR77" s="48">
        <f>Users!CR78*Params!$B$2</f>
        <v>1909.375</v>
      </c>
      <c r="CS77" s="48">
        <f>Users!CS78*Params!$B$2</f>
        <v>1870.3125</v>
      </c>
      <c r="CT77" s="48">
        <f>Users!CT78*Params!$B$2</f>
        <v>1832.8125</v>
      </c>
      <c r="CU77" s="48">
        <f>Users!CU78*Params!$B$2</f>
        <v>1796.875</v>
      </c>
      <c r="CV77" s="48">
        <f>Users!CV78*Params!$B$2</f>
        <v>1762.5</v>
      </c>
      <c r="CW77" s="48">
        <f>Users!CW78*Params!$B$2</f>
        <v>1729.6875</v>
      </c>
    </row>
    <row r="78">
      <c r="A78" s="4">
        <v>76.0</v>
      </c>
      <c r="B78" s="48">
        <f>Users!B79*Params!$B$2</f>
        <v>0</v>
      </c>
      <c r="C78" s="48">
        <f>Users!C79*Params!$B$2</f>
        <v>0</v>
      </c>
      <c r="D78" s="48">
        <f>Users!D79*Params!$B$2</f>
        <v>0</v>
      </c>
      <c r="E78" s="48">
        <f>Users!E79*Params!$B$2</f>
        <v>0</v>
      </c>
      <c r="F78" s="48">
        <f>Users!F79*Params!$B$2</f>
        <v>0</v>
      </c>
      <c r="G78" s="48">
        <f>Users!G79*Params!$B$2</f>
        <v>0</v>
      </c>
      <c r="H78" s="48">
        <f>Users!H79*Params!$B$2</f>
        <v>0</v>
      </c>
      <c r="I78" s="48">
        <f>Users!I79*Params!$B$2</f>
        <v>0</v>
      </c>
      <c r="J78" s="48">
        <f>Users!J79*Params!$B$2</f>
        <v>0</v>
      </c>
      <c r="K78" s="48">
        <f>Users!K79*Params!$B$2</f>
        <v>0</v>
      </c>
      <c r="L78" s="48">
        <f>Users!L79*Params!$B$2</f>
        <v>0</v>
      </c>
      <c r="M78" s="48">
        <f>Users!M79*Params!$B$2</f>
        <v>0</v>
      </c>
      <c r="N78" s="48">
        <f>Users!N79*Params!$B$2</f>
        <v>0</v>
      </c>
      <c r="O78" s="48">
        <f>Users!O79*Params!$B$2</f>
        <v>0</v>
      </c>
      <c r="P78" s="48">
        <f>Users!P79*Params!$B$2</f>
        <v>0</v>
      </c>
      <c r="Q78" s="48">
        <f>Users!Q79*Params!$B$2</f>
        <v>0</v>
      </c>
      <c r="R78" s="48">
        <f>Users!R79*Params!$B$2</f>
        <v>0</v>
      </c>
      <c r="S78" s="48">
        <f>Users!S79*Params!$B$2</f>
        <v>0</v>
      </c>
      <c r="T78" s="48">
        <f>Users!T79*Params!$B$2</f>
        <v>0</v>
      </c>
      <c r="U78" s="48">
        <f>Users!U79*Params!$B$2</f>
        <v>0</v>
      </c>
      <c r="V78" s="48">
        <f>Users!V79*Params!$B$2</f>
        <v>0</v>
      </c>
      <c r="W78" s="48">
        <f>Users!W79*Params!$B$2</f>
        <v>0</v>
      </c>
      <c r="X78" s="48">
        <f>Users!X79*Params!$B$2</f>
        <v>0</v>
      </c>
      <c r="Y78" s="48">
        <f>Users!Y79*Params!$B$2</f>
        <v>0</v>
      </c>
      <c r="Z78" s="48">
        <f>Users!Z79*Params!$B$2</f>
        <v>0</v>
      </c>
      <c r="AA78" s="48">
        <f>Users!AA79*Params!$B$2</f>
        <v>0</v>
      </c>
      <c r="AB78" s="48">
        <f>Users!AB79*Params!$B$2</f>
        <v>0</v>
      </c>
      <c r="AC78" s="48">
        <f>Users!AC79*Params!$B$2</f>
        <v>0</v>
      </c>
      <c r="AD78" s="48">
        <f>Users!AD79*Params!$B$2</f>
        <v>0</v>
      </c>
      <c r="AE78" s="48">
        <f>Users!AE79*Params!$B$2</f>
        <v>0</v>
      </c>
      <c r="AF78" s="48">
        <f>Users!AF79*Params!$B$2</f>
        <v>0</v>
      </c>
      <c r="AG78" s="48">
        <f>Users!AG79*Params!$B$2</f>
        <v>0</v>
      </c>
      <c r="AH78" s="48">
        <f>Users!AH79*Params!$B$2</f>
        <v>0</v>
      </c>
      <c r="AI78" s="48">
        <f>Users!AI79*Params!$B$2</f>
        <v>0</v>
      </c>
      <c r="AJ78" s="48">
        <f>Users!AJ79*Params!$B$2</f>
        <v>0</v>
      </c>
      <c r="AK78" s="48">
        <f>Users!AK79*Params!$B$2</f>
        <v>0</v>
      </c>
      <c r="AL78" s="48">
        <f>Users!AL79*Params!$B$2</f>
        <v>0</v>
      </c>
      <c r="AM78" s="48">
        <f>Users!AM79*Params!$B$2</f>
        <v>0</v>
      </c>
      <c r="AN78" s="48">
        <f>Users!AN79*Params!$B$2</f>
        <v>0</v>
      </c>
      <c r="AO78" s="48">
        <f>Users!AO79*Params!$B$2</f>
        <v>0</v>
      </c>
      <c r="AP78" s="48">
        <f>Users!AP79*Params!$B$2</f>
        <v>0</v>
      </c>
      <c r="AQ78" s="48">
        <f>Users!AQ79*Params!$B$2</f>
        <v>0</v>
      </c>
      <c r="AR78" s="48">
        <f>Users!AR79*Params!$B$2</f>
        <v>0</v>
      </c>
      <c r="AS78" s="48">
        <f>Users!AS79*Params!$B$2</f>
        <v>0</v>
      </c>
      <c r="AT78" s="48">
        <f>Users!AT79*Params!$B$2</f>
        <v>0</v>
      </c>
      <c r="AU78" s="48">
        <f>Users!AU79*Params!$B$2</f>
        <v>0</v>
      </c>
      <c r="AV78" s="48">
        <f>Users!AV79*Params!$B$2</f>
        <v>0</v>
      </c>
      <c r="AW78" s="48">
        <f>Users!AW79*Params!$B$2</f>
        <v>0</v>
      </c>
      <c r="AX78" s="48">
        <f>Users!AX79*Params!$B$2</f>
        <v>0</v>
      </c>
      <c r="AY78" s="48">
        <f>Users!AY79*Params!$B$2</f>
        <v>0</v>
      </c>
      <c r="AZ78" s="48">
        <f>Users!AZ79*Params!$B$2</f>
        <v>0</v>
      </c>
      <c r="BA78" s="48">
        <f>Users!BA79*Params!$B$2</f>
        <v>0</v>
      </c>
      <c r="BB78" s="48">
        <f>Users!BB79*Params!$B$2</f>
        <v>0</v>
      </c>
      <c r="BC78" s="48">
        <f>Users!BC79*Params!$B$2</f>
        <v>0</v>
      </c>
      <c r="BD78" s="48">
        <f>Users!BD79*Params!$B$2</f>
        <v>0</v>
      </c>
      <c r="BE78" s="48">
        <f>Users!BE79*Params!$B$2</f>
        <v>0</v>
      </c>
      <c r="BF78" s="48">
        <f>Users!BF79*Params!$B$2</f>
        <v>0</v>
      </c>
      <c r="BG78" s="48">
        <f>Users!BG79*Params!$B$2</f>
        <v>0</v>
      </c>
      <c r="BH78" s="48">
        <f>Users!BH79*Params!$B$2</f>
        <v>0</v>
      </c>
      <c r="BI78" s="48">
        <f>Users!BI79*Params!$B$2</f>
        <v>0</v>
      </c>
      <c r="BJ78" s="48">
        <f>Users!BJ79*Params!$B$2</f>
        <v>0</v>
      </c>
      <c r="BK78" s="48">
        <f>Users!BK79*Params!$B$2</f>
        <v>0</v>
      </c>
      <c r="BL78" s="48">
        <f>Users!BL79*Params!$B$2</f>
        <v>0</v>
      </c>
      <c r="BM78" s="48">
        <f>Users!BM79*Params!$B$2</f>
        <v>0</v>
      </c>
      <c r="BN78" s="48">
        <f>Users!BN79*Params!$B$2</f>
        <v>0</v>
      </c>
      <c r="BO78" s="48">
        <f>Users!BO79*Params!$B$2</f>
        <v>0</v>
      </c>
      <c r="BP78" s="48">
        <f>Users!BP79*Params!$B$2</f>
        <v>0</v>
      </c>
      <c r="BQ78" s="48">
        <f>Users!BQ79*Params!$B$2</f>
        <v>0</v>
      </c>
      <c r="BR78" s="48">
        <f>Users!BR79*Params!$B$2</f>
        <v>0</v>
      </c>
      <c r="BS78" s="48">
        <f>Users!BS79*Params!$B$2</f>
        <v>0</v>
      </c>
      <c r="BT78" s="48">
        <f>Users!BT79*Params!$B$2</f>
        <v>0</v>
      </c>
      <c r="BU78" s="48">
        <f>Users!BU79*Params!$B$2</f>
        <v>0</v>
      </c>
      <c r="BV78" s="48">
        <f>Users!BV79*Params!$B$2</f>
        <v>0</v>
      </c>
      <c r="BW78" s="48">
        <f>Users!BW79*Params!$B$2</f>
        <v>0</v>
      </c>
      <c r="BX78" s="48">
        <f>Users!BX79*Params!$B$2</f>
        <v>0</v>
      </c>
      <c r="BY78" s="48">
        <f>Users!BY79*Params!$B$2</f>
        <v>3093.75</v>
      </c>
      <c r="BZ78" s="48">
        <f>Users!BZ79*Params!$B$2</f>
        <v>3064.84375</v>
      </c>
      <c r="CA78" s="48">
        <f>Users!CA79*Params!$B$2</f>
        <v>2921.875</v>
      </c>
      <c r="CB78" s="48">
        <f>Users!CB79*Params!$B$2</f>
        <v>2825.78125</v>
      </c>
      <c r="CC78" s="48">
        <f>Users!CC79*Params!$B$2</f>
        <v>2767.96875</v>
      </c>
      <c r="CD78" s="48">
        <f>Users!CD79*Params!$B$2</f>
        <v>2687.5</v>
      </c>
      <c r="CE78" s="48">
        <f>Users!CE79*Params!$B$2</f>
        <v>2581.25</v>
      </c>
      <c r="CF78" s="48">
        <f>Users!CF79*Params!$B$2</f>
        <v>2581.25</v>
      </c>
      <c r="CG78" s="48">
        <f>Users!CG79*Params!$B$2</f>
        <v>2526.5625</v>
      </c>
      <c r="CH78" s="48">
        <f>Users!CH79*Params!$B$2</f>
        <v>2472.65625</v>
      </c>
      <c r="CI78" s="48">
        <f>Users!CI79*Params!$B$2</f>
        <v>2424.21875</v>
      </c>
      <c r="CJ78" s="48">
        <f>Users!CJ79*Params!$B$2</f>
        <v>2388.28125</v>
      </c>
      <c r="CK78" s="48">
        <f>Users!CK79*Params!$B$2</f>
        <v>2344.53125</v>
      </c>
      <c r="CL78" s="48">
        <f>Users!CL79*Params!$B$2</f>
        <v>2303.125</v>
      </c>
      <c r="CM78" s="48">
        <f>Users!CM79*Params!$B$2</f>
        <v>2264.84375</v>
      </c>
      <c r="CN78" s="48">
        <f>Users!CN79*Params!$B$2</f>
        <v>2228.125</v>
      </c>
      <c r="CO78" s="48">
        <f>Users!CO79*Params!$B$2</f>
        <v>2191.40625</v>
      </c>
      <c r="CP78" s="48">
        <f>Users!CP79*Params!$B$2</f>
        <v>2156.25</v>
      </c>
      <c r="CQ78" s="48">
        <f>Users!CQ79*Params!$B$2</f>
        <v>2122.65625</v>
      </c>
      <c r="CR78" s="48">
        <f>Users!CR79*Params!$B$2</f>
        <v>2090.625</v>
      </c>
      <c r="CS78" s="48">
        <f>Users!CS79*Params!$B$2</f>
        <v>2059.375</v>
      </c>
      <c r="CT78" s="48">
        <f>Users!CT79*Params!$B$2</f>
        <v>2029.6875</v>
      </c>
      <c r="CU78" s="48">
        <f>Users!CU79*Params!$B$2</f>
        <v>2000.78125</v>
      </c>
      <c r="CV78" s="48">
        <f>Users!CV79*Params!$B$2</f>
        <v>1972.65625</v>
      </c>
      <c r="CW78" s="48">
        <f>Users!CW79*Params!$B$2</f>
        <v>1945.3125</v>
      </c>
    </row>
    <row r="79">
      <c r="A79" s="4">
        <v>77.0</v>
      </c>
      <c r="B79" s="48">
        <f>Users!B80*Params!$B$2</f>
        <v>0</v>
      </c>
      <c r="C79" s="48">
        <f>Users!C80*Params!$B$2</f>
        <v>0</v>
      </c>
      <c r="D79" s="48">
        <f>Users!D80*Params!$B$2</f>
        <v>0</v>
      </c>
      <c r="E79" s="48">
        <f>Users!E80*Params!$B$2</f>
        <v>0</v>
      </c>
      <c r="F79" s="48">
        <f>Users!F80*Params!$B$2</f>
        <v>0</v>
      </c>
      <c r="G79" s="48">
        <f>Users!G80*Params!$B$2</f>
        <v>0</v>
      </c>
      <c r="H79" s="48">
        <f>Users!H80*Params!$B$2</f>
        <v>0</v>
      </c>
      <c r="I79" s="48">
        <f>Users!I80*Params!$B$2</f>
        <v>0</v>
      </c>
      <c r="J79" s="48">
        <f>Users!J80*Params!$B$2</f>
        <v>0</v>
      </c>
      <c r="K79" s="48">
        <f>Users!K80*Params!$B$2</f>
        <v>0</v>
      </c>
      <c r="L79" s="48">
        <f>Users!L80*Params!$B$2</f>
        <v>0</v>
      </c>
      <c r="M79" s="48">
        <f>Users!M80*Params!$B$2</f>
        <v>0</v>
      </c>
      <c r="N79" s="48">
        <f>Users!N80*Params!$B$2</f>
        <v>0</v>
      </c>
      <c r="O79" s="48">
        <f>Users!O80*Params!$B$2</f>
        <v>0</v>
      </c>
      <c r="P79" s="48">
        <f>Users!P80*Params!$B$2</f>
        <v>0</v>
      </c>
      <c r="Q79" s="48">
        <f>Users!Q80*Params!$B$2</f>
        <v>0</v>
      </c>
      <c r="R79" s="48">
        <f>Users!R80*Params!$B$2</f>
        <v>0</v>
      </c>
      <c r="S79" s="48">
        <f>Users!S80*Params!$B$2</f>
        <v>0</v>
      </c>
      <c r="T79" s="48">
        <f>Users!T80*Params!$B$2</f>
        <v>0</v>
      </c>
      <c r="U79" s="48">
        <f>Users!U80*Params!$B$2</f>
        <v>0</v>
      </c>
      <c r="V79" s="48">
        <f>Users!V80*Params!$B$2</f>
        <v>0</v>
      </c>
      <c r="W79" s="48">
        <f>Users!W80*Params!$B$2</f>
        <v>0</v>
      </c>
      <c r="X79" s="48">
        <f>Users!X80*Params!$B$2</f>
        <v>0</v>
      </c>
      <c r="Y79" s="48">
        <f>Users!Y80*Params!$B$2</f>
        <v>0</v>
      </c>
      <c r="Z79" s="48">
        <f>Users!Z80*Params!$B$2</f>
        <v>0</v>
      </c>
      <c r="AA79" s="48">
        <f>Users!AA80*Params!$B$2</f>
        <v>0</v>
      </c>
      <c r="AB79" s="48">
        <f>Users!AB80*Params!$B$2</f>
        <v>0</v>
      </c>
      <c r="AC79" s="48">
        <f>Users!AC80*Params!$B$2</f>
        <v>0</v>
      </c>
      <c r="AD79" s="48">
        <f>Users!AD80*Params!$B$2</f>
        <v>0</v>
      </c>
      <c r="AE79" s="48">
        <f>Users!AE80*Params!$B$2</f>
        <v>0</v>
      </c>
      <c r="AF79" s="48">
        <f>Users!AF80*Params!$B$2</f>
        <v>0</v>
      </c>
      <c r="AG79" s="48">
        <f>Users!AG80*Params!$B$2</f>
        <v>0</v>
      </c>
      <c r="AH79" s="48">
        <f>Users!AH80*Params!$B$2</f>
        <v>0</v>
      </c>
      <c r="AI79" s="48">
        <f>Users!AI80*Params!$B$2</f>
        <v>0</v>
      </c>
      <c r="AJ79" s="48">
        <f>Users!AJ80*Params!$B$2</f>
        <v>0</v>
      </c>
      <c r="AK79" s="48">
        <f>Users!AK80*Params!$B$2</f>
        <v>0</v>
      </c>
      <c r="AL79" s="48">
        <f>Users!AL80*Params!$B$2</f>
        <v>0</v>
      </c>
      <c r="AM79" s="48">
        <f>Users!AM80*Params!$B$2</f>
        <v>0</v>
      </c>
      <c r="AN79" s="48">
        <f>Users!AN80*Params!$B$2</f>
        <v>0</v>
      </c>
      <c r="AO79" s="48">
        <f>Users!AO80*Params!$B$2</f>
        <v>0</v>
      </c>
      <c r="AP79" s="48">
        <f>Users!AP80*Params!$B$2</f>
        <v>0</v>
      </c>
      <c r="AQ79" s="48">
        <f>Users!AQ80*Params!$B$2</f>
        <v>0</v>
      </c>
      <c r="AR79" s="48">
        <f>Users!AR80*Params!$B$2</f>
        <v>0</v>
      </c>
      <c r="AS79" s="48">
        <f>Users!AS80*Params!$B$2</f>
        <v>0</v>
      </c>
      <c r="AT79" s="48">
        <f>Users!AT80*Params!$B$2</f>
        <v>0</v>
      </c>
      <c r="AU79" s="48">
        <f>Users!AU80*Params!$B$2</f>
        <v>0</v>
      </c>
      <c r="AV79" s="48">
        <f>Users!AV80*Params!$B$2</f>
        <v>0</v>
      </c>
      <c r="AW79" s="48">
        <f>Users!AW80*Params!$B$2</f>
        <v>0</v>
      </c>
      <c r="AX79" s="48">
        <f>Users!AX80*Params!$B$2</f>
        <v>0</v>
      </c>
      <c r="AY79" s="48">
        <f>Users!AY80*Params!$B$2</f>
        <v>0</v>
      </c>
      <c r="AZ79" s="48">
        <f>Users!AZ80*Params!$B$2</f>
        <v>0</v>
      </c>
      <c r="BA79" s="48">
        <f>Users!BA80*Params!$B$2</f>
        <v>0</v>
      </c>
      <c r="BB79" s="48">
        <f>Users!BB80*Params!$B$2</f>
        <v>0</v>
      </c>
      <c r="BC79" s="48">
        <f>Users!BC80*Params!$B$2</f>
        <v>0</v>
      </c>
      <c r="BD79" s="48">
        <f>Users!BD80*Params!$B$2</f>
        <v>0</v>
      </c>
      <c r="BE79" s="48">
        <f>Users!BE80*Params!$B$2</f>
        <v>0</v>
      </c>
      <c r="BF79" s="48">
        <f>Users!BF80*Params!$B$2</f>
        <v>0</v>
      </c>
      <c r="BG79" s="48">
        <f>Users!BG80*Params!$B$2</f>
        <v>0</v>
      </c>
      <c r="BH79" s="48">
        <f>Users!BH80*Params!$B$2</f>
        <v>0</v>
      </c>
      <c r="BI79" s="48">
        <f>Users!BI80*Params!$B$2</f>
        <v>0</v>
      </c>
      <c r="BJ79" s="48">
        <f>Users!BJ80*Params!$B$2</f>
        <v>0</v>
      </c>
      <c r="BK79" s="48">
        <f>Users!BK80*Params!$B$2</f>
        <v>0</v>
      </c>
      <c r="BL79" s="48">
        <f>Users!BL80*Params!$B$2</f>
        <v>0</v>
      </c>
      <c r="BM79" s="48">
        <f>Users!BM80*Params!$B$2</f>
        <v>0</v>
      </c>
      <c r="BN79" s="48">
        <f>Users!BN80*Params!$B$2</f>
        <v>0</v>
      </c>
      <c r="BO79" s="48">
        <f>Users!BO80*Params!$B$2</f>
        <v>0</v>
      </c>
      <c r="BP79" s="48">
        <f>Users!BP80*Params!$B$2</f>
        <v>0</v>
      </c>
      <c r="BQ79" s="48">
        <f>Users!BQ80*Params!$B$2</f>
        <v>0</v>
      </c>
      <c r="BR79" s="48">
        <f>Users!BR80*Params!$B$2</f>
        <v>0</v>
      </c>
      <c r="BS79" s="48">
        <f>Users!BS80*Params!$B$2</f>
        <v>0</v>
      </c>
      <c r="BT79" s="48">
        <f>Users!BT80*Params!$B$2</f>
        <v>0</v>
      </c>
      <c r="BU79" s="48">
        <f>Users!BU80*Params!$B$2</f>
        <v>0</v>
      </c>
      <c r="BV79" s="48">
        <f>Users!BV80*Params!$B$2</f>
        <v>0</v>
      </c>
      <c r="BW79" s="48">
        <f>Users!BW80*Params!$B$2</f>
        <v>0</v>
      </c>
      <c r="BX79" s="48">
        <f>Users!BX80*Params!$B$2</f>
        <v>0</v>
      </c>
      <c r="BY79" s="48">
        <f>Users!BY80*Params!$B$2</f>
        <v>0</v>
      </c>
      <c r="BZ79" s="48">
        <f>Users!BZ80*Params!$B$2</f>
        <v>3071.09375</v>
      </c>
      <c r="CA79" s="48">
        <f>Users!CA80*Params!$B$2</f>
        <v>3017.1875</v>
      </c>
      <c r="CB79" s="48">
        <f>Users!CB80*Params!$B$2</f>
        <v>2870.3125</v>
      </c>
      <c r="CC79" s="48">
        <f>Users!CC80*Params!$B$2</f>
        <v>2789.84375</v>
      </c>
      <c r="CD79" s="48">
        <f>Users!CD80*Params!$B$2</f>
        <v>2760.9375</v>
      </c>
      <c r="CE79" s="48">
        <f>Users!CE80*Params!$B$2</f>
        <v>2725</v>
      </c>
      <c r="CF79" s="48">
        <f>Users!CF80*Params!$B$2</f>
        <v>2603.90625</v>
      </c>
      <c r="CG79" s="48">
        <f>Users!CG80*Params!$B$2</f>
        <v>2567.96875</v>
      </c>
      <c r="CH79" s="48">
        <f>Users!CH80*Params!$B$2</f>
        <v>2517.96875</v>
      </c>
      <c r="CI79" s="48">
        <f>Users!CI80*Params!$B$2</f>
        <v>2463.28125</v>
      </c>
      <c r="CJ79" s="48">
        <f>Users!CJ80*Params!$B$2</f>
        <v>2404.6875</v>
      </c>
      <c r="CK79" s="48">
        <f>Users!CK80*Params!$B$2</f>
        <v>2360.15625</v>
      </c>
      <c r="CL79" s="48">
        <f>Users!CL80*Params!$B$2</f>
        <v>2313.28125</v>
      </c>
      <c r="CM79" s="48">
        <f>Users!CM80*Params!$B$2</f>
        <v>2267.1875</v>
      </c>
      <c r="CN79" s="48">
        <f>Users!CN80*Params!$B$2</f>
        <v>2222.65625</v>
      </c>
      <c r="CO79" s="48">
        <f>Users!CO80*Params!$B$2</f>
        <v>2181.25</v>
      </c>
      <c r="CP79" s="48">
        <f>Users!CP80*Params!$B$2</f>
        <v>2140.625</v>
      </c>
      <c r="CQ79" s="48">
        <f>Users!CQ80*Params!$B$2</f>
        <v>2101.5625</v>
      </c>
      <c r="CR79" s="48">
        <f>Users!CR80*Params!$B$2</f>
        <v>2064.0625</v>
      </c>
      <c r="CS79" s="48">
        <f>Users!CS80*Params!$B$2</f>
        <v>2028.125</v>
      </c>
      <c r="CT79" s="48">
        <f>Users!CT80*Params!$B$2</f>
        <v>1993.75</v>
      </c>
      <c r="CU79" s="48">
        <f>Users!CU80*Params!$B$2</f>
        <v>1960.15625</v>
      </c>
      <c r="CV79" s="48">
        <f>Users!CV80*Params!$B$2</f>
        <v>1928.125</v>
      </c>
      <c r="CW79" s="48">
        <f>Users!CW80*Params!$B$2</f>
        <v>1896.875</v>
      </c>
    </row>
    <row r="80">
      <c r="A80" s="4">
        <v>78.0</v>
      </c>
      <c r="B80" s="48">
        <f>Users!B81*Params!$B$2</f>
        <v>0</v>
      </c>
      <c r="C80" s="48">
        <f>Users!C81*Params!$B$2</f>
        <v>0</v>
      </c>
      <c r="D80" s="48">
        <f>Users!D81*Params!$B$2</f>
        <v>0</v>
      </c>
      <c r="E80" s="48">
        <f>Users!E81*Params!$B$2</f>
        <v>0</v>
      </c>
      <c r="F80" s="48">
        <f>Users!F81*Params!$B$2</f>
        <v>0</v>
      </c>
      <c r="G80" s="48">
        <f>Users!G81*Params!$B$2</f>
        <v>0</v>
      </c>
      <c r="H80" s="48">
        <f>Users!H81*Params!$B$2</f>
        <v>0</v>
      </c>
      <c r="I80" s="48">
        <f>Users!I81*Params!$B$2</f>
        <v>0</v>
      </c>
      <c r="J80" s="48">
        <f>Users!J81*Params!$B$2</f>
        <v>0</v>
      </c>
      <c r="K80" s="48">
        <f>Users!K81*Params!$B$2</f>
        <v>0</v>
      </c>
      <c r="L80" s="48">
        <f>Users!L81*Params!$B$2</f>
        <v>0</v>
      </c>
      <c r="M80" s="48">
        <f>Users!M81*Params!$B$2</f>
        <v>0</v>
      </c>
      <c r="N80" s="48">
        <f>Users!N81*Params!$B$2</f>
        <v>0</v>
      </c>
      <c r="O80" s="48">
        <f>Users!O81*Params!$B$2</f>
        <v>0</v>
      </c>
      <c r="P80" s="48">
        <f>Users!P81*Params!$B$2</f>
        <v>0</v>
      </c>
      <c r="Q80" s="48">
        <f>Users!Q81*Params!$B$2</f>
        <v>0</v>
      </c>
      <c r="R80" s="48">
        <f>Users!R81*Params!$B$2</f>
        <v>0</v>
      </c>
      <c r="S80" s="48">
        <f>Users!S81*Params!$B$2</f>
        <v>0</v>
      </c>
      <c r="T80" s="48">
        <f>Users!T81*Params!$B$2</f>
        <v>0</v>
      </c>
      <c r="U80" s="48">
        <f>Users!U81*Params!$B$2</f>
        <v>0</v>
      </c>
      <c r="V80" s="48">
        <f>Users!V81*Params!$B$2</f>
        <v>0</v>
      </c>
      <c r="W80" s="48">
        <f>Users!W81*Params!$B$2</f>
        <v>0</v>
      </c>
      <c r="X80" s="48">
        <f>Users!X81*Params!$B$2</f>
        <v>0</v>
      </c>
      <c r="Y80" s="48">
        <f>Users!Y81*Params!$B$2</f>
        <v>0</v>
      </c>
      <c r="Z80" s="48">
        <f>Users!Z81*Params!$B$2</f>
        <v>0</v>
      </c>
      <c r="AA80" s="48">
        <f>Users!AA81*Params!$B$2</f>
        <v>0</v>
      </c>
      <c r="AB80" s="48">
        <f>Users!AB81*Params!$B$2</f>
        <v>0</v>
      </c>
      <c r="AC80" s="48">
        <f>Users!AC81*Params!$B$2</f>
        <v>0</v>
      </c>
      <c r="AD80" s="48">
        <f>Users!AD81*Params!$B$2</f>
        <v>0</v>
      </c>
      <c r="AE80" s="48">
        <f>Users!AE81*Params!$B$2</f>
        <v>0</v>
      </c>
      <c r="AF80" s="48">
        <f>Users!AF81*Params!$B$2</f>
        <v>0</v>
      </c>
      <c r="AG80" s="48">
        <f>Users!AG81*Params!$B$2</f>
        <v>0</v>
      </c>
      <c r="AH80" s="48">
        <f>Users!AH81*Params!$B$2</f>
        <v>0</v>
      </c>
      <c r="AI80" s="48">
        <f>Users!AI81*Params!$B$2</f>
        <v>0</v>
      </c>
      <c r="AJ80" s="48">
        <f>Users!AJ81*Params!$B$2</f>
        <v>0</v>
      </c>
      <c r="AK80" s="48">
        <f>Users!AK81*Params!$B$2</f>
        <v>0</v>
      </c>
      <c r="AL80" s="48">
        <f>Users!AL81*Params!$B$2</f>
        <v>0</v>
      </c>
      <c r="AM80" s="48">
        <f>Users!AM81*Params!$B$2</f>
        <v>0</v>
      </c>
      <c r="AN80" s="48">
        <f>Users!AN81*Params!$B$2</f>
        <v>0</v>
      </c>
      <c r="AO80" s="48">
        <f>Users!AO81*Params!$B$2</f>
        <v>0</v>
      </c>
      <c r="AP80" s="48">
        <f>Users!AP81*Params!$B$2</f>
        <v>0</v>
      </c>
      <c r="AQ80" s="48">
        <f>Users!AQ81*Params!$B$2</f>
        <v>0</v>
      </c>
      <c r="AR80" s="48">
        <f>Users!AR81*Params!$B$2</f>
        <v>0</v>
      </c>
      <c r="AS80" s="48">
        <f>Users!AS81*Params!$B$2</f>
        <v>0</v>
      </c>
      <c r="AT80" s="48">
        <f>Users!AT81*Params!$B$2</f>
        <v>0</v>
      </c>
      <c r="AU80" s="48">
        <f>Users!AU81*Params!$B$2</f>
        <v>0</v>
      </c>
      <c r="AV80" s="48">
        <f>Users!AV81*Params!$B$2</f>
        <v>0</v>
      </c>
      <c r="AW80" s="48">
        <f>Users!AW81*Params!$B$2</f>
        <v>0</v>
      </c>
      <c r="AX80" s="48">
        <f>Users!AX81*Params!$B$2</f>
        <v>0</v>
      </c>
      <c r="AY80" s="48">
        <f>Users!AY81*Params!$B$2</f>
        <v>0</v>
      </c>
      <c r="AZ80" s="48">
        <f>Users!AZ81*Params!$B$2</f>
        <v>0</v>
      </c>
      <c r="BA80" s="48">
        <f>Users!BA81*Params!$B$2</f>
        <v>0</v>
      </c>
      <c r="BB80" s="48">
        <f>Users!BB81*Params!$B$2</f>
        <v>0</v>
      </c>
      <c r="BC80" s="48">
        <f>Users!BC81*Params!$B$2</f>
        <v>0</v>
      </c>
      <c r="BD80" s="48">
        <f>Users!BD81*Params!$B$2</f>
        <v>0</v>
      </c>
      <c r="BE80" s="48">
        <f>Users!BE81*Params!$B$2</f>
        <v>0</v>
      </c>
      <c r="BF80" s="48">
        <f>Users!BF81*Params!$B$2</f>
        <v>0</v>
      </c>
      <c r="BG80" s="48">
        <f>Users!BG81*Params!$B$2</f>
        <v>0</v>
      </c>
      <c r="BH80" s="48">
        <f>Users!BH81*Params!$B$2</f>
        <v>0</v>
      </c>
      <c r="BI80" s="48">
        <f>Users!BI81*Params!$B$2</f>
        <v>0</v>
      </c>
      <c r="BJ80" s="48">
        <f>Users!BJ81*Params!$B$2</f>
        <v>0</v>
      </c>
      <c r="BK80" s="48">
        <f>Users!BK81*Params!$B$2</f>
        <v>0</v>
      </c>
      <c r="BL80" s="48">
        <f>Users!BL81*Params!$B$2</f>
        <v>0</v>
      </c>
      <c r="BM80" s="48">
        <f>Users!BM81*Params!$B$2</f>
        <v>0</v>
      </c>
      <c r="BN80" s="48">
        <f>Users!BN81*Params!$B$2</f>
        <v>0</v>
      </c>
      <c r="BO80" s="48">
        <f>Users!BO81*Params!$B$2</f>
        <v>0</v>
      </c>
      <c r="BP80" s="48">
        <f>Users!BP81*Params!$B$2</f>
        <v>0</v>
      </c>
      <c r="BQ80" s="48">
        <f>Users!BQ81*Params!$B$2</f>
        <v>0</v>
      </c>
      <c r="BR80" s="48">
        <f>Users!BR81*Params!$B$2</f>
        <v>0</v>
      </c>
      <c r="BS80" s="48">
        <f>Users!BS81*Params!$B$2</f>
        <v>0</v>
      </c>
      <c r="BT80" s="48">
        <f>Users!BT81*Params!$B$2</f>
        <v>0</v>
      </c>
      <c r="BU80" s="48">
        <f>Users!BU81*Params!$B$2</f>
        <v>0</v>
      </c>
      <c r="BV80" s="48">
        <f>Users!BV81*Params!$B$2</f>
        <v>0</v>
      </c>
      <c r="BW80" s="48">
        <f>Users!BW81*Params!$B$2</f>
        <v>0</v>
      </c>
      <c r="BX80" s="48">
        <f>Users!BX81*Params!$B$2</f>
        <v>0</v>
      </c>
      <c r="BY80" s="48">
        <f>Users!BY81*Params!$B$2</f>
        <v>0</v>
      </c>
      <c r="BZ80" s="48">
        <f>Users!BZ81*Params!$B$2</f>
        <v>0</v>
      </c>
      <c r="CA80" s="48">
        <f>Users!CA81*Params!$B$2</f>
        <v>3052.34375</v>
      </c>
      <c r="CB80" s="48">
        <f>Users!CB81*Params!$B$2</f>
        <v>2908.59375</v>
      </c>
      <c r="CC80" s="48">
        <f>Users!CC81*Params!$B$2</f>
        <v>2798.4375</v>
      </c>
      <c r="CD80" s="48">
        <f>Users!CD81*Params!$B$2</f>
        <v>2661.71875</v>
      </c>
      <c r="CE80" s="48">
        <f>Users!CE81*Params!$B$2</f>
        <v>2545.3125</v>
      </c>
      <c r="CF80" s="48">
        <f>Users!CF81*Params!$B$2</f>
        <v>2489.84375</v>
      </c>
      <c r="CG80" s="48">
        <f>Users!CG81*Params!$B$2</f>
        <v>2435.15625</v>
      </c>
      <c r="CH80" s="48">
        <f>Users!CH81*Params!$B$2</f>
        <v>2321.875</v>
      </c>
      <c r="CI80" s="48">
        <f>Users!CI81*Params!$B$2</f>
        <v>2247.65625</v>
      </c>
      <c r="CJ80" s="48">
        <f>Users!CJ81*Params!$B$2</f>
        <v>2182.03125</v>
      </c>
      <c r="CK80" s="48">
        <f>Users!CK81*Params!$B$2</f>
        <v>2114.84375</v>
      </c>
      <c r="CL80" s="48">
        <f>Users!CL81*Params!$B$2</f>
        <v>2045.3125</v>
      </c>
      <c r="CM80" s="48">
        <f>Users!CM81*Params!$B$2</f>
        <v>1985.15625</v>
      </c>
      <c r="CN80" s="48">
        <f>Users!CN81*Params!$B$2</f>
        <v>1927.34375</v>
      </c>
      <c r="CO80" s="48">
        <f>Users!CO81*Params!$B$2</f>
        <v>1871.09375</v>
      </c>
      <c r="CP80" s="48">
        <f>Users!CP81*Params!$B$2</f>
        <v>1817.1875</v>
      </c>
      <c r="CQ80" s="48">
        <f>Users!CQ81*Params!$B$2</f>
        <v>1767.1875</v>
      </c>
      <c r="CR80" s="48">
        <f>Users!CR81*Params!$B$2</f>
        <v>1718.75</v>
      </c>
      <c r="CS80" s="48">
        <f>Users!CS81*Params!$B$2</f>
        <v>1672.65625</v>
      </c>
      <c r="CT80" s="48">
        <f>Users!CT81*Params!$B$2</f>
        <v>1628.90625</v>
      </c>
      <c r="CU80" s="48">
        <f>Users!CU81*Params!$B$2</f>
        <v>1587.5</v>
      </c>
      <c r="CV80" s="48">
        <f>Users!CV81*Params!$B$2</f>
        <v>1547.65625</v>
      </c>
      <c r="CW80" s="48">
        <f>Users!CW81*Params!$B$2</f>
        <v>1509.375</v>
      </c>
    </row>
    <row r="81">
      <c r="A81" s="4">
        <v>79.0</v>
      </c>
      <c r="B81" s="48">
        <f>Users!B82*Params!$B$2</f>
        <v>0</v>
      </c>
      <c r="C81" s="48">
        <f>Users!C82*Params!$B$2</f>
        <v>0</v>
      </c>
      <c r="D81" s="48">
        <f>Users!D82*Params!$B$2</f>
        <v>0</v>
      </c>
      <c r="E81" s="48">
        <f>Users!E82*Params!$B$2</f>
        <v>0</v>
      </c>
      <c r="F81" s="48">
        <f>Users!F82*Params!$B$2</f>
        <v>0</v>
      </c>
      <c r="G81" s="48">
        <f>Users!G82*Params!$B$2</f>
        <v>0</v>
      </c>
      <c r="H81" s="48">
        <f>Users!H82*Params!$B$2</f>
        <v>0</v>
      </c>
      <c r="I81" s="48">
        <f>Users!I82*Params!$B$2</f>
        <v>0</v>
      </c>
      <c r="J81" s="48">
        <f>Users!J82*Params!$B$2</f>
        <v>0</v>
      </c>
      <c r="K81" s="48">
        <f>Users!K82*Params!$B$2</f>
        <v>0</v>
      </c>
      <c r="L81" s="48">
        <f>Users!L82*Params!$B$2</f>
        <v>0</v>
      </c>
      <c r="M81" s="48">
        <f>Users!M82*Params!$B$2</f>
        <v>0</v>
      </c>
      <c r="N81" s="48">
        <f>Users!N82*Params!$B$2</f>
        <v>0</v>
      </c>
      <c r="O81" s="48">
        <f>Users!O82*Params!$B$2</f>
        <v>0</v>
      </c>
      <c r="P81" s="48">
        <f>Users!P82*Params!$B$2</f>
        <v>0</v>
      </c>
      <c r="Q81" s="48">
        <f>Users!Q82*Params!$B$2</f>
        <v>0</v>
      </c>
      <c r="R81" s="48">
        <f>Users!R82*Params!$B$2</f>
        <v>0</v>
      </c>
      <c r="S81" s="48">
        <f>Users!S82*Params!$B$2</f>
        <v>0</v>
      </c>
      <c r="T81" s="48">
        <f>Users!T82*Params!$B$2</f>
        <v>0</v>
      </c>
      <c r="U81" s="48">
        <f>Users!U82*Params!$B$2</f>
        <v>0</v>
      </c>
      <c r="V81" s="48">
        <f>Users!V82*Params!$B$2</f>
        <v>0</v>
      </c>
      <c r="W81" s="48">
        <f>Users!W82*Params!$B$2</f>
        <v>0</v>
      </c>
      <c r="X81" s="48">
        <f>Users!X82*Params!$B$2</f>
        <v>0</v>
      </c>
      <c r="Y81" s="48">
        <f>Users!Y82*Params!$B$2</f>
        <v>0</v>
      </c>
      <c r="Z81" s="48">
        <f>Users!Z82*Params!$B$2</f>
        <v>0</v>
      </c>
      <c r="AA81" s="48">
        <f>Users!AA82*Params!$B$2</f>
        <v>0</v>
      </c>
      <c r="AB81" s="48">
        <f>Users!AB82*Params!$B$2</f>
        <v>0</v>
      </c>
      <c r="AC81" s="48">
        <f>Users!AC82*Params!$B$2</f>
        <v>0</v>
      </c>
      <c r="AD81" s="48">
        <f>Users!AD82*Params!$B$2</f>
        <v>0</v>
      </c>
      <c r="AE81" s="48">
        <f>Users!AE82*Params!$B$2</f>
        <v>0</v>
      </c>
      <c r="AF81" s="48">
        <f>Users!AF82*Params!$B$2</f>
        <v>0</v>
      </c>
      <c r="AG81" s="48">
        <f>Users!AG82*Params!$B$2</f>
        <v>0</v>
      </c>
      <c r="AH81" s="48">
        <f>Users!AH82*Params!$B$2</f>
        <v>0</v>
      </c>
      <c r="AI81" s="48">
        <f>Users!AI82*Params!$B$2</f>
        <v>0</v>
      </c>
      <c r="AJ81" s="48">
        <f>Users!AJ82*Params!$B$2</f>
        <v>0</v>
      </c>
      <c r="AK81" s="48">
        <f>Users!AK82*Params!$B$2</f>
        <v>0</v>
      </c>
      <c r="AL81" s="48">
        <f>Users!AL82*Params!$B$2</f>
        <v>0</v>
      </c>
      <c r="AM81" s="48">
        <f>Users!AM82*Params!$B$2</f>
        <v>0</v>
      </c>
      <c r="AN81" s="48">
        <f>Users!AN82*Params!$B$2</f>
        <v>0</v>
      </c>
      <c r="AO81" s="48">
        <f>Users!AO82*Params!$B$2</f>
        <v>0</v>
      </c>
      <c r="AP81" s="48">
        <f>Users!AP82*Params!$B$2</f>
        <v>0</v>
      </c>
      <c r="AQ81" s="48">
        <f>Users!AQ82*Params!$B$2</f>
        <v>0</v>
      </c>
      <c r="AR81" s="48">
        <f>Users!AR82*Params!$B$2</f>
        <v>0</v>
      </c>
      <c r="AS81" s="48">
        <f>Users!AS82*Params!$B$2</f>
        <v>0</v>
      </c>
      <c r="AT81" s="48">
        <f>Users!AT82*Params!$B$2</f>
        <v>0</v>
      </c>
      <c r="AU81" s="48">
        <f>Users!AU82*Params!$B$2</f>
        <v>0</v>
      </c>
      <c r="AV81" s="48">
        <f>Users!AV82*Params!$B$2</f>
        <v>0</v>
      </c>
      <c r="AW81" s="48">
        <f>Users!AW82*Params!$B$2</f>
        <v>0</v>
      </c>
      <c r="AX81" s="48">
        <f>Users!AX82*Params!$B$2</f>
        <v>0</v>
      </c>
      <c r="AY81" s="48">
        <f>Users!AY82*Params!$B$2</f>
        <v>0</v>
      </c>
      <c r="AZ81" s="48">
        <f>Users!AZ82*Params!$B$2</f>
        <v>0</v>
      </c>
      <c r="BA81" s="48">
        <f>Users!BA82*Params!$B$2</f>
        <v>0</v>
      </c>
      <c r="BB81" s="48">
        <f>Users!BB82*Params!$B$2</f>
        <v>0</v>
      </c>
      <c r="BC81" s="48">
        <f>Users!BC82*Params!$B$2</f>
        <v>0</v>
      </c>
      <c r="BD81" s="48">
        <f>Users!BD82*Params!$B$2</f>
        <v>0</v>
      </c>
      <c r="BE81" s="48">
        <f>Users!BE82*Params!$B$2</f>
        <v>0</v>
      </c>
      <c r="BF81" s="48">
        <f>Users!BF82*Params!$B$2</f>
        <v>0</v>
      </c>
      <c r="BG81" s="48">
        <f>Users!BG82*Params!$B$2</f>
        <v>0</v>
      </c>
      <c r="BH81" s="48">
        <f>Users!BH82*Params!$B$2</f>
        <v>0</v>
      </c>
      <c r="BI81" s="48">
        <f>Users!BI82*Params!$B$2</f>
        <v>0</v>
      </c>
      <c r="BJ81" s="48">
        <f>Users!BJ82*Params!$B$2</f>
        <v>0</v>
      </c>
      <c r="BK81" s="48">
        <f>Users!BK82*Params!$B$2</f>
        <v>0</v>
      </c>
      <c r="BL81" s="48">
        <f>Users!BL82*Params!$B$2</f>
        <v>0</v>
      </c>
      <c r="BM81" s="48">
        <f>Users!BM82*Params!$B$2</f>
        <v>0</v>
      </c>
      <c r="BN81" s="48">
        <f>Users!BN82*Params!$B$2</f>
        <v>0</v>
      </c>
      <c r="BO81" s="48">
        <f>Users!BO82*Params!$B$2</f>
        <v>0</v>
      </c>
      <c r="BP81" s="48">
        <f>Users!BP82*Params!$B$2</f>
        <v>0</v>
      </c>
      <c r="BQ81" s="48">
        <f>Users!BQ82*Params!$B$2</f>
        <v>0</v>
      </c>
      <c r="BR81" s="48">
        <f>Users!BR82*Params!$B$2</f>
        <v>0</v>
      </c>
      <c r="BS81" s="48">
        <f>Users!BS82*Params!$B$2</f>
        <v>0</v>
      </c>
      <c r="BT81" s="48">
        <f>Users!BT82*Params!$B$2</f>
        <v>0</v>
      </c>
      <c r="BU81" s="48">
        <f>Users!BU82*Params!$B$2</f>
        <v>0</v>
      </c>
      <c r="BV81" s="48">
        <f>Users!BV82*Params!$B$2</f>
        <v>0</v>
      </c>
      <c r="BW81" s="48">
        <f>Users!BW82*Params!$B$2</f>
        <v>0</v>
      </c>
      <c r="BX81" s="48">
        <f>Users!BX82*Params!$B$2</f>
        <v>0</v>
      </c>
      <c r="BY81" s="48">
        <f>Users!BY82*Params!$B$2</f>
        <v>0</v>
      </c>
      <c r="BZ81" s="48">
        <f>Users!BZ82*Params!$B$2</f>
        <v>0</v>
      </c>
      <c r="CA81" s="48">
        <f>Users!CA82*Params!$B$2</f>
        <v>0</v>
      </c>
      <c r="CB81" s="48">
        <f>Users!CB82*Params!$B$2</f>
        <v>3035.9375</v>
      </c>
      <c r="CC81" s="48">
        <f>Users!CC82*Params!$B$2</f>
        <v>2878.90625</v>
      </c>
      <c r="CD81" s="48">
        <f>Users!CD82*Params!$B$2</f>
        <v>2698.4375</v>
      </c>
      <c r="CE81" s="48">
        <f>Users!CE82*Params!$B$2</f>
        <v>2588.28125</v>
      </c>
      <c r="CF81" s="48">
        <f>Users!CF82*Params!$B$2</f>
        <v>2550.78125</v>
      </c>
      <c r="CG81" s="48">
        <f>Users!CG82*Params!$B$2</f>
        <v>2418.75</v>
      </c>
      <c r="CH81" s="48">
        <f>Users!CH82*Params!$B$2</f>
        <v>2382.03125</v>
      </c>
      <c r="CI81" s="48">
        <f>Users!CI82*Params!$B$2</f>
        <v>2382.03125</v>
      </c>
      <c r="CJ81" s="48">
        <f>Users!CJ82*Params!$B$2</f>
        <v>2335.9375</v>
      </c>
      <c r="CK81" s="48">
        <f>Users!CK82*Params!$B$2</f>
        <v>2288.28125</v>
      </c>
      <c r="CL81" s="48">
        <f>Users!CL82*Params!$B$2</f>
        <v>2258.59375</v>
      </c>
      <c r="CM81" s="48">
        <f>Users!CM82*Params!$B$2</f>
        <v>2230.46875</v>
      </c>
      <c r="CN81" s="48">
        <f>Users!CN82*Params!$B$2</f>
        <v>2196.09375</v>
      </c>
      <c r="CO81" s="48">
        <f>Users!CO82*Params!$B$2</f>
        <v>2164.0625</v>
      </c>
      <c r="CP81" s="48">
        <f>Users!CP82*Params!$B$2</f>
        <v>2135.15625</v>
      </c>
      <c r="CQ81" s="48">
        <f>Users!CQ82*Params!$B$2</f>
        <v>2106.25</v>
      </c>
      <c r="CR81" s="48">
        <f>Users!CR82*Params!$B$2</f>
        <v>2078.125</v>
      </c>
      <c r="CS81" s="48">
        <f>Users!CS82*Params!$B$2</f>
        <v>2050.78125</v>
      </c>
      <c r="CT81" s="48">
        <f>Users!CT82*Params!$B$2</f>
        <v>2025</v>
      </c>
      <c r="CU81" s="48">
        <f>Users!CU82*Params!$B$2</f>
        <v>2000</v>
      </c>
      <c r="CV81" s="48">
        <f>Users!CV82*Params!$B$2</f>
        <v>1975</v>
      </c>
      <c r="CW81" s="48">
        <f>Users!CW82*Params!$B$2</f>
        <v>1951.5625</v>
      </c>
    </row>
    <row r="82">
      <c r="A82" s="4">
        <v>80.0</v>
      </c>
      <c r="B82" s="48">
        <f>Users!B83*Params!$B$2</f>
        <v>0</v>
      </c>
      <c r="C82" s="48">
        <f>Users!C83*Params!$B$2</f>
        <v>0</v>
      </c>
      <c r="D82" s="48">
        <f>Users!D83*Params!$B$2</f>
        <v>0</v>
      </c>
      <c r="E82" s="48">
        <f>Users!E83*Params!$B$2</f>
        <v>0</v>
      </c>
      <c r="F82" s="48">
        <f>Users!F83*Params!$B$2</f>
        <v>0</v>
      </c>
      <c r="G82" s="48">
        <f>Users!G83*Params!$B$2</f>
        <v>0</v>
      </c>
      <c r="H82" s="48">
        <f>Users!H83*Params!$B$2</f>
        <v>0</v>
      </c>
      <c r="I82" s="48">
        <f>Users!I83*Params!$B$2</f>
        <v>0</v>
      </c>
      <c r="J82" s="48">
        <f>Users!J83*Params!$B$2</f>
        <v>0</v>
      </c>
      <c r="K82" s="48">
        <f>Users!K83*Params!$B$2</f>
        <v>0</v>
      </c>
      <c r="L82" s="48">
        <f>Users!L83*Params!$B$2</f>
        <v>0</v>
      </c>
      <c r="M82" s="48">
        <f>Users!M83*Params!$B$2</f>
        <v>0</v>
      </c>
      <c r="N82" s="48">
        <f>Users!N83*Params!$B$2</f>
        <v>0</v>
      </c>
      <c r="O82" s="48">
        <f>Users!O83*Params!$B$2</f>
        <v>0</v>
      </c>
      <c r="P82" s="48">
        <f>Users!P83*Params!$B$2</f>
        <v>0</v>
      </c>
      <c r="Q82" s="48">
        <f>Users!Q83*Params!$B$2</f>
        <v>0</v>
      </c>
      <c r="R82" s="48">
        <f>Users!R83*Params!$B$2</f>
        <v>0</v>
      </c>
      <c r="S82" s="48">
        <f>Users!S83*Params!$B$2</f>
        <v>0</v>
      </c>
      <c r="T82" s="48">
        <f>Users!T83*Params!$B$2</f>
        <v>0</v>
      </c>
      <c r="U82" s="48">
        <f>Users!U83*Params!$B$2</f>
        <v>0</v>
      </c>
      <c r="V82" s="48">
        <f>Users!V83*Params!$B$2</f>
        <v>0</v>
      </c>
      <c r="W82" s="48">
        <f>Users!W83*Params!$B$2</f>
        <v>0</v>
      </c>
      <c r="X82" s="48">
        <f>Users!X83*Params!$B$2</f>
        <v>0</v>
      </c>
      <c r="Y82" s="48">
        <f>Users!Y83*Params!$B$2</f>
        <v>0</v>
      </c>
      <c r="Z82" s="48">
        <f>Users!Z83*Params!$B$2</f>
        <v>0</v>
      </c>
      <c r="AA82" s="48">
        <f>Users!AA83*Params!$B$2</f>
        <v>0</v>
      </c>
      <c r="AB82" s="48">
        <f>Users!AB83*Params!$B$2</f>
        <v>0</v>
      </c>
      <c r="AC82" s="48">
        <f>Users!AC83*Params!$B$2</f>
        <v>0</v>
      </c>
      <c r="AD82" s="48">
        <f>Users!AD83*Params!$B$2</f>
        <v>0</v>
      </c>
      <c r="AE82" s="48">
        <f>Users!AE83*Params!$B$2</f>
        <v>0</v>
      </c>
      <c r="AF82" s="48">
        <f>Users!AF83*Params!$B$2</f>
        <v>0</v>
      </c>
      <c r="AG82" s="48">
        <f>Users!AG83*Params!$B$2</f>
        <v>0</v>
      </c>
      <c r="AH82" s="48">
        <f>Users!AH83*Params!$B$2</f>
        <v>0</v>
      </c>
      <c r="AI82" s="48">
        <f>Users!AI83*Params!$B$2</f>
        <v>0</v>
      </c>
      <c r="AJ82" s="48">
        <f>Users!AJ83*Params!$B$2</f>
        <v>0</v>
      </c>
      <c r="AK82" s="48">
        <f>Users!AK83*Params!$B$2</f>
        <v>0</v>
      </c>
      <c r="AL82" s="48">
        <f>Users!AL83*Params!$B$2</f>
        <v>0</v>
      </c>
      <c r="AM82" s="48">
        <f>Users!AM83*Params!$B$2</f>
        <v>0</v>
      </c>
      <c r="AN82" s="48">
        <f>Users!AN83*Params!$B$2</f>
        <v>0</v>
      </c>
      <c r="AO82" s="48">
        <f>Users!AO83*Params!$B$2</f>
        <v>0</v>
      </c>
      <c r="AP82" s="48">
        <f>Users!AP83*Params!$B$2</f>
        <v>0</v>
      </c>
      <c r="AQ82" s="48">
        <f>Users!AQ83*Params!$B$2</f>
        <v>0</v>
      </c>
      <c r="AR82" s="48">
        <f>Users!AR83*Params!$B$2</f>
        <v>0</v>
      </c>
      <c r="AS82" s="48">
        <f>Users!AS83*Params!$B$2</f>
        <v>0</v>
      </c>
      <c r="AT82" s="48">
        <f>Users!AT83*Params!$B$2</f>
        <v>0</v>
      </c>
      <c r="AU82" s="48">
        <f>Users!AU83*Params!$B$2</f>
        <v>0</v>
      </c>
      <c r="AV82" s="48">
        <f>Users!AV83*Params!$B$2</f>
        <v>0</v>
      </c>
      <c r="AW82" s="48">
        <f>Users!AW83*Params!$B$2</f>
        <v>0</v>
      </c>
      <c r="AX82" s="48">
        <f>Users!AX83*Params!$B$2</f>
        <v>0</v>
      </c>
      <c r="AY82" s="48">
        <f>Users!AY83*Params!$B$2</f>
        <v>0</v>
      </c>
      <c r="AZ82" s="48">
        <f>Users!AZ83*Params!$B$2</f>
        <v>0</v>
      </c>
      <c r="BA82" s="48">
        <f>Users!BA83*Params!$B$2</f>
        <v>0</v>
      </c>
      <c r="BB82" s="48">
        <f>Users!BB83*Params!$B$2</f>
        <v>0</v>
      </c>
      <c r="BC82" s="48">
        <f>Users!BC83*Params!$B$2</f>
        <v>0</v>
      </c>
      <c r="BD82" s="48">
        <f>Users!BD83*Params!$B$2</f>
        <v>0</v>
      </c>
      <c r="BE82" s="48">
        <f>Users!BE83*Params!$B$2</f>
        <v>0</v>
      </c>
      <c r="BF82" s="48">
        <f>Users!BF83*Params!$B$2</f>
        <v>0</v>
      </c>
      <c r="BG82" s="48">
        <f>Users!BG83*Params!$B$2</f>
        <v>0</v>
      </c>
      <c r="BH82" s="48">
        <f>Users!BH83*Params!$B$2</f>
        <v>0</v>
      </c>
      <c r="BI82" s="48">
        <f>Users!BI83*Params!$B$2</f>
        <v>0</v>
      </c>
      <c r="BJ82" s="48">
        <f>Users!BJ83*Params!$B$2</f>
        <v>0</v>
      </c>
      <c r="BK82" s="48">
        <f>Users!BK83*Params!$B$2</f>
        <v>0</v>
      </c>
      <c r="BL82" s="48">
        <f>Users!BL83*Params!$B$2</f>
        <v>0</v>
      </c>
      <c r="BM82" s="48">
        <f>Users!BM83*Params!$B$2</f>
        <v>0</v>
      </c>
      <c r="BN82" s="48">
        <f>Users!BN83*Params!$B$2</f>
        <v>0</v>
      </c>
      <c r="BO82" s="48">
        <f>Users!BO83*Params!$B$2</f>
        <v>0</v>
      </c>
      <c r="BP82" s="48">
        <f>Users!BP83*Params!$B$2</f>
        <v>0</v>
      </c>
      <c r="BQ82" s="48">
        <f>Users!BQ83*Params!$B$2</f>
        <v>0</v>
      </c>
      <c r="BR82" s="48">
        <f>Users!BR83*Params!$B$2</f>
        <v>0</v>
      </c>
      <c r="BS82" s="48">
        <f>Users!BS83*Params!$B$2</f>
        <v>0</v>
      </c>
      <c r="BT82" s="48">
        <f>Users!BT83*Params!$B$2</f>
        <v>0</v>
      </c>
      <c r="BU82" s="48">
        <f>Users!BU83*Params!$B$2</f>
        <v>0</v>
      </c>
      <c r="BV82" s="48">
        <f>Users!BV83*Params!$B$2</f>
        <v>0</v>
      </c>
      <c r="BW82" s="48">
        <f>Users!BW83*Params!$B$2</f>
        <v>0</v>
      </c>
      <c r="BX82" s="48">
        <f>Users!BX83*Params!$B$2</f>
        <v>0</v>
      </c>
      <c r="BY82" s="48">
        <f>Users!BY83*Params!$B$2</f>
        <v>0</v>
      </c>
      <c r="BZ82" s="48">
        <f>Users!BZ83*Params!$B$2</f>
        <v>0</v>
      </c>
      <c r="CA82" s="48">
        <f>Users!CA83*Params!$B$2</f>
        <v>0</v>
      </c>
      <c r="CB82" s="48">
        <f>Users!CB83*Params!$B$2</f>
        <v>0</v>
      </c>
      <c r="CC82" s="48">
        <f>Users!CC83*Params!$B$2</f>
        <v>3075</v>
      </c>
      <c r="CD82" s="48">
        <f>Users!CD83*Params!$B$2</f>
        <v>2992.1875</v>
      </c>
      <c r="CE82" s="48">
        <f>Users!CE83*Params!$B$2</f>
        <v>2917.96875</v>
      </c>
      <c r="CF82" s="48">
        <f>Users!CF83*Params!$B$2</f>
        <v>2832.03125</v>
      </c>
      <c r="CG82" s="48">
        <f>Users!CG83*Params!$B$2</f>
        <v>2795.3125</v>
      </c>
      <c r="CH82" s="48">
        <f>Users!CH83*Params!$B$2</f>
        <v>2766.40625</v>
      </c>
      <c r="CI82" s="48">
        <f>Users!CI83*Params!$B$2</f>
        <v>2657.03125</v>
      </c>
      <c r="CJ82" s="48">
        <f>Users!CJ83*Params!$B$2</f>
        <v>2620.3125</v>
      </c>
      <c r="CK82" s="48">
        <f>Users!CK83*Params!$B$2</f>
        <v>2572.65625</v>
      </c>
      <c r="CL82" s="48">
        <f>Users!CL83*Params!$B$2</f>
        <v>2522.65625</v>
      </c>
      <c r="CM82" s="48">
        <f>Users!CM83*Params!$B$2</f>
        <v>2467.96875</v>
      </c>
      <c r="CN82" s="48">
        <f>Users!CN83*Params!$B$2</f>
        <v>2425</v>
      </c>
      <c r="CO82" s="48">
        <f>Users!CO83*Params!$B$2</f>
        <v>2380.46875</v>
      </c>
      <c r="CP82" s="48">
        <f>Users!CP83*Params!$B$2</f>
        <v>2336.71875</v>
      </c>
      <c r="CQ82" s="48">
        <f>Users!CQ83*Params!$B$2</f>
        <v>2294.53125</v>
      </c>
      <c r="CR82" s="48">
        <f>Users!CR83*Params!$B$2</f>
        <v>2255.46875</v>
      </c>
      <c r="CS82" s="48">
        <f>Users!CS83*Params!$B$2</f>
        <v>2217.1875</v>
      </c>
      <c r="CT82" s="48">
        <f>Users!CT83*Params!$B$2</f>
        <v>2179.6875</v>
      </c>
      <c r="CU82" s="48">
        <f>Users!CU83*Params!$B$2</f>
        <v>2143.75</v>
      </c>
      <c r="CV82" s="48">
        <f>Users!CV83*Params!$B$2</f>
        <v>2109.375</v>
      </c>
      <c r="CW82" s="48">
        <f>Users!CW83*Params!$B$2</f>
        <v>2076.5625</v>
      </c>
    </row>
    <row r="83">
      <c r="A83" s="4">
        <v>81.0</v>
      </c>
      <c r="B83" s="48">
        <f>Users!B84*Params!$B$2</f>
        <v>0</v>
      </c>
      <c r="C83" s="48">
        <f>Users!C84*Params!$B$2</f>
        <v>0</v>
      </c>
      <c r="D83" s="48">
        <f>Users!D84*Params!$B$2</f>
        <v>0</v>
      </c>
      <c r="E83" s="48">
        <f>Users!E84*Params!$B$2</f>
        <v>0</v>
      </c>
      <c r="F83" s="48">
        <f>Users!F84*Params!$B$2</f>
        <v>0</v>
      </c>
      <c r="G83" s="48">
        <f>Users!G84*Params!$B$2</f>
        <v>0</v>
      </c>
      <c r="H83" s="48">
        <f>Users!H84*Params!$B$2</f>
        <v>0</v>
      </c>
      <c r="I83" s="48">
        <f>Users!I84*Params!$B$2</f>
        <v>0</v>
      </c>
      <c r="J83" s="48">
        <f>Users!J84*Params!$B$2</f>
        <v>0</v>
      </c>
      <c r="K83" s="48">
        <f>Users!K84*Params!$B$2</f>
        <v>0</v>
      </c>
      <c r="L83" s="48">
        <f>Users!L84*Params!$B$2</f>
        <v>0</v>
      </c>
      <c r="M83" s="48">
        <f>Users!M84*Params!$B$2</f>
        <v>0</v>
      </c>
      <c r="N83" s="48">
        <f>Users!N84*Params!$B$2</f>
        <v>0</v>
      </c>
      <c r="O83" s="48">
        <f>Users!O84*Params!$B$2</f>
        <v>0</v>
      </c>
      <c r="P83" s="48">
        <f>Users!P84*Params!$B$2</f>
        <v>0</v>
      </c>
      <c r="Q83" s="48">
        <f>Users!Q84*Params!$B$2</f>
        <v>0</v>
      </c>
      <c r="R83" s="48">
        <f>Users!R84*Params!$B$2</f>
        <v>0</v>
      </c>
      <c r="S83" s="48">
        <f>Users!S84*Params!$B$2</f>
        <v>0</v>
      </c>
      <c r="T83" s="48">
        <f>Users!T84*Params!$B$2</f>
        <v>0</v>
      </c>
      <c r="U83" s="48">
        <f>Users!U84*Params!$B$2</f>
        <v>0</v>
      </c>
      <c r="V83" s="48">
        <f>Users!V84*Params!$B$2</f>
        <v>0</v>
      </c>
      <c r="W83" s="48">
        <f>Users!W84*Params!$B$2</f>
        <v>0</v>
      </c>
      <c r="X83" s="48">
        <f>Users!X84*Params!$B$2</f>
        <v>0</v>
      </c>
      <c r="Y83" s="48">
        <f>Users!Y84*Params!$B$2</f>
        <v>0</v>
      </c>
      <c r="Z83" s="48">
        <f>Users!Z84*Params!$B$2</f>
        <v>0</v>
      </c>
      <c r="AA83" s="48">
        <f>Users!AA84*Params!$B$2</f>
        <v>0</v>
      </c>
      <c r="AB83" s="48">
        <f>Users!AB84*Params!$B$2</f>
        <v>0</v>
      </c>
      <c r="AC83" s="48">
        <f>Users!AC84*Params!$B$2</f>
        <v>0</v>
      </c>
      <c r="AD83" s="48">
        <f>Users!AD84*Params!$B$2</f>
        <v>0</v>
      </c>
      <c r="AE83" s="48">
        <f>Users!AE84*Params!$B$2</f>
        <v>0</v>
      </c>
      <c r="AF83" s="48">
        <f>Users!AF84*Params!$B$2</f>
        <v>0</v>
      </c>
      <c r="AG83" s="48">
        <f>Users!AG84*Params!$B$2</f>
        <v>0</v>
      </c>
      <c r="AH83" s="48">
        <f>Users!AH84*Params!$B$2</f>
        <v>0</v>
      </c>
      <c r="AI83" s="48">
        <f>Users!AI84*Params!$B$2</f>
        <v>0</v>
      </c>
      <c r="AJ83" s="48">
        <f>Users!AJ84*Params!$B$2</f>
        <v>0</v>
      </c>
      <c r="AK83" s="48">
        <f>Users!AK84*Params!$B$2</f>
        <v>0</v>
      </c>
      <c r="AL83" s="48">
        <f>Users!AL84*Params!$B$2</f>
        <v>0</v>
      </c>
      <c r="AM83" s="48">
        <f>Users!AM84*Params!$B$2</f>
        <v>0</v>
      </c>
      <c r="AN83" s="48">
        <f>Users!AN84*Params!$B$2</f>
        <v>0</v>
      </c>
      <c r="AO83" s="48">
        <f>Users!AO84*Params!$B$2</f>
        <v>0</v>
      </c>
      <c r="AP83" s="48">
        <f>Users!AP84*Params!$B$2</f>
        <v>0</v>
      </c>
      <c r="AQ83" s="48">
        <f>Users!AQ84*Params!$B$2</f>
        <v>0</v>
      </c>
      <c r="AR83" s="48">
        <f>Users!AR84*Params!$B$2</f>
        <v>0</v>
      </c>
      <c r="AS83" s="48">
        <f>Users!AS84*Params!$B$2</f>
        <v>0</v>
      </c>
      <c r="AT83" s="48">
        <f>Users!AT84*Params!$B$2</f>
        <v>0</v>
      </c>
      <c r="AU83" s="48">
        <f>Users!AU84*Params!$B$2</f>
        <v>0</v>
      </c>
      <c r="AV83" s="48">
        <f>Users!AV84*Params!$B$2</f>
        <v>0</v>
      </c>
      <c r="AW83" s="48">
        <f>Users!AW84*Params!$B$2</f>
        <v>0</v>
      </c>
      <c r="AX83" s="48">
        <f>Users!AX84*Params!$B$2</f>
        <v>0</v>
      </c>
      <c r="AY83" s="48">
        <f>Users!AY84*Params!$B$2</f>
        <v>0</v>
      </c>
      <c r="AZ83" s="48">
        <f>Users!AZ84*Params!$B$2</f>
        <v>0</v>
      </c>
      <c r="BA83" s="48">
        <f>Users!BA84*Params!$B$2</f>
        <v>0</v>
      </c>
      <c r="BB83" s="48">
        <f>Users!BB84*Params!$B$2</f>
        <v>0</v>
      </c>
      <c r="BC83" s="48">
        <f>Users!BC84*Params!$B$2</f>
        <v>0</v>
      </c>
      <c r="BD83" s="48">
        <f>Users!BD84*Params!$B$2</f>
        <v>0</v>
      </c>
      <c r="BE83" s="48">
        <f>Users!BE84*Params!$B$2</f>
        <v>0</v>
      </c>
      <c r="BF83" s="48">
        <f>Users!BF84*Params!$B$2</f>
        <v>0</v>
      </c>
      <c r="BG83" s="48">
        <f>Users!BG84*Params!$B$2</f>
        <v>0</v>
      </c>
      <c r="BH83" s="48">
        <f>Users!BH84*Params!$B$2</f>
        <v>0</v>
      </c>
      <c r="BI83" s="48">
        <f>Users!BI84*Params!$B$2</f>
        <v>0</v>
      </c>
      <c r="BJ83" s="48">
        <f>Users!BJ84*Params!$B$2</f>
        <v>0</v>
      </c>
      <c r="BK83" s="48">
        <f>Users!BK84*Params!$B$2</f>
        <v>0</v>
      </c>
      <c r="BL83" s="48">
        <f>Users!BL84*Params!$B$2</f>
        <v>0</v>
      </c>
      <c r="BM83" s="48">
        <f>Users!BM84*Params!$B$2</f>
        <v>0</v>
      </c>
      <c r="BN83" s="48">
        <f>Users!BN84*Params!$B$2</f>
        <v>0</v>
      </c>
      <c r="BO83" s="48">
        <f>Users!BO84*Params!$B$2</f>
        <v>0</v>
      </c>
      <c r="BP83" s="48">
        <f>Users!BP84*Params!$B$2</f>
        <v>0</v>
      </c>
      <c r="BQ83" s="48">
        <f>Users!BQ84*Params!$B$2</f>
        <v>0</v>
      </c>
      <c r="BR83" s="48">
        <f>Users!BR84*Params!$B$2</f>
        <v>0</v>
      </c>
      <c r="BS83" s="48">
        <f>Users!BS84*Params!$B$2</f>
        <v>0</v>
      </c>
      <c r="BT83" s="48">
        <f>Users!BT84*Params!$B$2</f>
        <v>0</v>
      </c>
      <c r="BU83" s="48">
        <f>Users!BU84*Params!$B$2</f>
        <v>0</v>
      </c>
      <c r="BV83" s="48">
        <f>Users!BV84*Params!$B$2</f>
        <v>0</v>
      </c>
      <c r="BW83" s="48">
        <f>Users!BW84*Params!$B$2</f>
        <v>0</v>
      </c>
      <c r="BX83" s="48">
        <f>Users!BX84*Params!$B$2</f>
        <v>0</v>
      </c>
      <c r="BY83" s="48">
        <f>Users!BY84*Params!$B$2</f>
        <v>0</v>
      </c>
      <c r="BZ83" s="48">
        <f>Users!BZ84*Params!$B$2</f>
        <v>0</v>
      </c>
      <c r="CA83" s="48">
        <f>Users!CA84*Params!$B$2</f>
        <v>0</v>
      </c>
      <c r="CB83" s="48">
        <f>Users!CB84*Params!$B$2</f>
        <v>0</v>
      </c>
      <c r="CC83" s="48">
        <f>Users!CC84*Params!$B$2</f>
        <v>0</v>
      </c>
      <c r="CD83" s="48">
        <f>Users!CD84*Params!$B$2</f>
        <v>3016.40625</v>
      </c>
      <c r="CE83" s="48">
        <f>Users!CE84*Params!$B$2</f>
        <v>2939.84375</v>
      </c>
      <c r="CF83" s="48">
        <f>Users!CF84*Params!$B$2</f>
        <v>2779.6875</v>
      </c>
      <c r="CG83" s="48">
        <f>Users!CG84*Params!$B$2</f>
        <v>2593.75</v>
      </c>
      <c r="CH83" s="48">
        <f>Users!CH84*Params!$B$2</f>
        <v>2538.28125</v>
      </c>
      <c r="CI83" s="48">
        <f>Users!CI84*Params!$B$2</f>
        <v>2464.0625</v>
      </c>
      <c r="CJ83" s="48">
        <f>Users!CJ84*Params!$B$2</f>
        <v>2353.90625</v>
      </c>
      <c r="CK83" s="48">
        <f>Users!CK84*Params!$B$2</f>
        <v>2243.75</v>
      </c>
      <c r="CL83" s="48">
        <f>Users!CL84*Params!$B$2</f>
        <v>2167.96875</v>
      </c>
      <c r="CM83" s="48">
        <f>Users!CM84*Params!$B$2</f>
        <v>2088.28125</v>
      </c>
      <c r="CN83" s="48">
        <f>Users!CN84*Params!$B$2</f>
        <v>2007.8125</v>
      </c>
      <c r="CO83" s="48">
        <f>Users!CO84*Params!$B$2</f>
        <v>1933.59375</v>
      </c>
      <c r="CP83" s="48">
        <f>Users!CP84*Params!$B$2</f>
        <v>1866.40625</v>
      </c>
      <c r="CQ83" s="48">
        <f>Users!CQ84*Params!$B$2</f>
        <v>1801.5625</v>
      </c>
      <c r="CR83" s="48">
        <f>Users!CR84*Params!$B$2</f>
        <v>1739.84375</v>
      </c>
      <c r="CS83" s="48">
        <f>Users!CS84*Params!$B$2</f>
        <v>1681.25</v>
      </c>
      <c r="CT83" s="48">
        <f>Users!CT84*Params!$B$2</f>
        <v>1626.5625</v>
      </c>
      <c r="CU83" s="48">
        <f>Users!CU84*Params!$B$2</f>
        <v>1574.21875</v>
      </c>
      <c r="CV83" s="48">
        <f>Users!CV84*Params!$B$2</f>
        <v>1524.21875</v>
      </c>
      <c r="CW83" s="48">
        <f>Users!CW84*Params!$B$2</f>
        <v>1477.34375</v>
      </c>
    </row>
    <row r="84">
      <c r="A84" s="4">
        <v>82.0</v>
      </c>
      <c r="B84" s="48">
        <f>Users!B85*Params!$B$2</f>
        <v>0</v>
      </c>
      <c r="C84" s="48">
        <f>Users!C85*Params!$B$2</f>
        <v>0</v>
      </c>
      <c r="D84" s="48">
        <f>Users!D85*Params!$B$2</f>
        <v>0</v>
      </c>
      <c r="E84" s="48">
        <f>Users!E85*Params!$B$2</f>
        <v>0</v>
      </c>
      <c r="F84" s="48">
        <f>Users!F85*Params!$B$2</f>
        <v>0</v>
      </c>
      <c r="G84" s="48">
        <f>Users!G85*Params!$B$2</f>
        <v>0</v>
      </c>
      <c r="H84" s="48">
        <f>Users!H85*Params!$B$2</f>
        <v>0</v>
      </c>
      <c r="I84" s="48">
        <f>Users!I85*Params!$B$2</f>
        <v>0</v>
      </c>
      <c r="J84" s="48">
        <f>Users!J85*Params!$B$2</f>
        <v>0</v>
      </c>
      <c r="K84" s="48">
        <f>Users!K85*Params!$B$2</f>
        <v>0</v>
      </c>
      <c r="L84" s="48">
        <f>Users!L85*Params!$B$2</f>
        <v>0</v>
      </c>
      <c r="M84" s="48">
        <f>Users!M85*Params!$B$2</f>
        <v>0</v>
      </c>
      <c r="N84" s="48">
        <f>Users!N85*Params!$B$2</f>
        <v>0</v>
      </c>
      <c r="O84" s="48">
        <f>Users!O85*Params!$B$2</f>
        <v>0</v>
      </c>
      <c r="P84" s="48">
        <f>Users!P85*Params!$B$2</f>
        <v>0</v>
      </c>
      <c r="Q84" s="48">
        <f>Users!Q85*Params!$B$2</f>
        <v>0</v>
      </c>
      <c r="R84" s="48">
        <f>Users!R85*Params!$B$2</f>
        <v>0</v>
      </c>
      <c r="S84" s="48">
        <f>Users!S85*Params!$B$2</f>
        <v>0</v>
      </c>
      <c r="T84" s="48">
        <f>Users!T85*Params!$B$2</f>
        <v>0</v>
      </c>
      <c r="U84" s="48">
        <f>Users!U85*Params!$B$2</f>
        <v>0</v>
      </c>
      <c r="V84" s="48">
        <f>Users!V85*Params!$B$2</f>
        <v>0</v>
      </c>
      <c r="W84" s="48">
        <f>Users!W85*Params!$B$2</f>
        <v>0</v>
      </c>
      <c r="X84" s="48">
        <f>Users!X85*Params!$B$2</f>
        <v>0</v>
      </c>
      <c r="Y84" s="48">
        <f>Users!Y85*Params!$B$2</f>
        <v>0</v>
      </c>
      <c r="Z84" s="48">
        <f>Users!Z85*Params!$B$2</f>
        <v>0</v>
      </c>
      <c r="AA84" s="48">
        <f>Users!AA85*Params!$B$2</f>
        <v>0</v>
      </c>
      <c r="AB84" s="48">
        <f>Users!AB85*Params!$B$2</f>
        <v>0</v>
      </c>
      <c r="AC84" s="48">
        <f>Users!AC85*Params!$B$2</f>
        <v>0</v>
      </c>
      <c r="AD84" s="48">
        <f>Users!AD85*Params!$B$2</f>
        <v>0</v>
      </c>
      <c r="AE84" s="48">
        <f>Users!AE85*Params!$B$2</f>
        <v>0</v>
      </c>
      <c r="AF84" s="48">
        <f>Users!AF85*Params!$B$2</f>
        <v>0</v>
      </c>
      <c r="AG84" s="48">
        <f>Users!AG85*Params!$B$2</f>
        <v>0</v>
      </c>
      <c r="AH84" s="48">
        <f>Users!AH85*Params!$B$2</f>
        <v>0</v>
      </c>
      <c r="AI84" s="48">
        <f>Users!AI85*Params!$B$2</f>
        <v>0</v>
      </c>
      <c r="AJ84" s="48">
        <f>Users!AJ85*Params!$B$2</f>
        <v>0</v>
      </c>
      <c r="AK84" s="48">
        <f>Users!AK85*Params!$B$2</f>
        <v>0</v>
      </c>
      <c r="AL84" s="48">
        <f>Users!AL85*Params!$B$2</f>
        <v>0</v>
      </c>
      <c r="AM84" s="48">
        <f>Users!AM85*Params!$B$2</f>
        <v>0</v>
      </c>
      <c r="AN84" s="48">
        <f>Users!AN85*Params!$B$2</f>
        <v>0</v>
      </c>
      <c r="AO84" s="48">
        <f>Users!AO85*Params!$B$2</f>
        <v>0</v>
      </c>
      <c r="AP84" s="48">
        <f>Users!AP85*Params!$B$2</f>
        <v>0</v>
      </c>
      <c r="AQ84" s="48">
        <f>Users!AQ85*Params!$B$2</f>
        <v>0</v>
      </c>
      <c r="AR84" s="48">
        <f>Users!AR85*Params!$B$2</f>
        <v>0</v>
      </c>
      <c r="AS84" s="48">
        <f>Users!AS85*Params!$B$2</f>
        <v>0</v>
      </c>
      <c r="AT84" s="48">
        <f>Users!AT85*Params!$B$2</f>
        <v>0</v>
      </c>
      <c r="AU84" s="48">
        <f>Users!AU85*Params!$B$2</f>
        <v>0</v>
      </c>
      <c r="AV84" s="48">
        <f>Users!AV85*Params!$B$2</f>
        <v>0</v>
      </c>
      <c r="AW84" s="48">
        <f>Users!AW85*Params!$B$2</f>
        <v>0</v>
      </c>
      <c r="AX84" s="48">
        <f>Users!AX85*Params!$B$2</f>
        <v>0</v>
      </c>
      <c r="AY84" s="48">
        <f>Users!AY85*Params!$B$2</f>
        <v>0</v>
      </c>
      <c r="AZ84" s="48">
        <f>Users!AZ85*Params!$B$2</f>
        <v>0</v>
      </c>
      <c r="BA84" s="48">
        <f>Users!BA85*Params!$B$2</f>
        <v>0</v>
      </c>
      <c r="BB84" s="48">
        <f>Users!BB85*Params!$B$2</f>
        <v>0</v>
      </c>
      <c r="BC84" s="48">
        <f>Users!BC85*Params!$B$2</f>
        <v>0</v>
      </c>
      <c r="BD84" s="48">
        <f>Users!BD85*Params!$B$2</f>
        <v>0</v>
      </c>
      <c r="BE84" s="48">
        <f>Users!BE85*Params!$B$2</f>
        <v>0</v>
      </c>
      <c r="BF84" s="48">
        <f>Users!BF85*Params!$B$2</f>
        <v>0</v>
      </c>
      <c r="BG84" s="48">
        <f>Users!BG85*Params!$B$2</f>
        <v>0</v>
      </c>
      <c r="BH84" s="48">
        <f>Users!BH85*Params!$B$2</f>
        <v>0</v>
      </c>
      <c r="BI84" s="48">
        <f>Users!BI85*Params!$B$2</f>
        <v>0</v>
      </c>
      <c r="BJ84" s="48">
        <f>Users!BJ85*Params!$B$2</f>
        <v>0</v>
      </c>
      <c r="BK84" s="48">
        <f>Users!BK85*Params!$B$2</f>
        <v>0</v>
      </c>
      <c r="BL84" s="48">
        <f>Users!BL85*Params!$B$2</f>
        <v>0</v>
      </c>
      <c r="BM84" s="48">
        <f>Users!BM85*Params!$B$2</f>
        <v>0</v>
      </c>
      <c r="BN84" s="48">
        <f>Users!BN85*Params!$B$2</f>
        <v>0</v>
      </c>
      <c r="BO84" s="48">
        <f>Users!BO85*Params!$B$2</f>
        <v>0</v>
      </c>
      <c r="BP84" s="48">
        <f>Users!BP85*Params!$B$2</f>
        <v>0</v>
      </c>
      <c r="BQ84" s="48">
        <f>Users!BQ85*Params!$B$2</f>
        <v>0</v>
      </c>
      <c r="BR84" s="48">
        <f>Users!BR85*Params!$B$2</f>
        <v>0</v>
      </c>
      <c r="BS84" s="48">
        <f>Users!BS85*Params!$B$2</f>
        <v>0</v>
      </c>
      <c r="BT84" s="48">
        <f>Users!BT85*Params!$B$2</f>
        <v>0</v>
      </c>
      <c r="BU84" s="48">
        <f>Users!BU85*Params!$B$2</f>
        <v>0</v>
      </c>
      <c r="BV84" s="48">
        <f>Users!BV85*Params!$B$2</f>
        <v>0</v>
      </c>
      <c r="BW84" s="48">
        <f>Users!BW85*Params!$B$2</f>
        <v>0</v>
      </c>
      <c r="BX84" s="48">
        <f>Users!BX85*Params!$B$2</f>
        <v>0</v>
      </c>
      <c r="BY84" s="48">
        <f>Users!BY85*Params!$B$2</f>
        <v>0</v>
      </c>
      <c r="BZ84" s="48">
        <f>Users!BZ85*Params!$B$2</f>
        <v>0</v>
      </c>
      <c r="CA84" s="48">
        <f>Users!CA85*Params!$B$2</f>
        <v>0</v>
      </c>
      <c r="CB84" s="48">
        <f>Users!CB85*Params!$B$2</f>
        <v>0</v>
      </c>
      <c r="CC84" s="48">
        <f>Users!CC85*Params!$B$2</f>
        <v>0</v>
      </c>
      <c r="CD84" s="48">
        <f>Users!CD85*Params!$B$2</f>
        <v>0</v>
      </c>
      <c r="CE84" s="48">
        <f>Users!CE85*Params!$B$2</f>
        <v>3093.75</v>
      </c>
      <c r="CF84" s="48">
        <f>Users!CF85*Params!$B$2</f>
        <v>2974.21875</v>
      </c>
      <c r="CG84" s="48">
        <f>Users!CG85*Params!$B$2</f>
        <v>2768.75</v>
      </c>
      <c r="CH84" s="48">
        <f>Users!CH85*Params!$B$2</f>
        <v>2675</v>
      </c>
      <c r="CI84" s="48">
        <f>Users!CI85*Params!$B$2</f>
        <v>2620.3125</v>
      </c>
      <c r="CJ84" s="48">
        <f>Users!CJ85*Params!$B$2</f>
        <v>2585.9375</v>
      </c>
      <c r="CK84" s="48">
        <f>Users!CK85*Params!$B$2</f>
        <v>2529.6875</v>
      </c>
      <c r="CL84" s="48">
        <f>Users!CL85*Params!$B$2</f>
        <v>2529.6875</v>
      </c>
      <c r="CM84" s="48">
        <f>Users!CM85*Params!$B$2</f>
        <v>2496.09375</v>
      </c>
      <c r="CN84" s="48">
        <f>Users!CN85*Params!$B$2</f>
        <v>2467.1875</v>
      </c>
      <c r="CO84" s="48">
        <f>Users!CO85*Params!$B$2</f>
        <v>2439.84375</v>
      </c>
      <c r="CP84" s="48">
        <f>Users!CP85*Params!$B$2</f>
        <v>2418.75</v>
      </c>
      <c r="CQ84" s="48">
        <f>Users!CQ85*Params!$B$2</f>
        <v>2392.96875</v>
      </c>
      <c r="CR84" s="48">
        <f>Users!CR85*Params!$B$2</f>
        <v>2369.53125</v>
      </c>
      <c r="CS84" s="48">
        <f>Users!CS85*Params!$B$2</f>
        <v>2346.875</v>
      </c>
      <c r="CT84" s="48">
        <f>Users!CT85*Params!$B$2</f>
        <v>2325</v>
      </c>
      <c r="CU84" s="48">
        <f>Users!CU85*Params!$B$2</f>
        <v>2303.125</v>
      </c>
      <c r="CV84" s="48">
        <f>Users!CV85*Params!$B$2</f>
        <v>2282.03125</v>
      </c>
      <c r="CW84" s="48">
        <f>Users!CW85*Params!$B$2</f>
        <v>2261.71875</v>
      </c>
    </row>
    <row r="85">
      <c r="A85" s="4">
        <v>83.0</v>
      </c>
      <c r="B85" s="48">
        <f>Users!B86*Params!$B$2</f>
        <v>0</v>
      </c>
      <c r="C85" s="48">
        <f>Users!C86*Params!$B$2</f>
        <v>0</v>
      </c>
      <c r="D85" s="48">
        <f>Users!D86*Params!$B$2</f>
        <v>0</v>
      </c>
      <c r="E85" s="48">
        <f>Users!E86*Params!$B$2</f>
        <v>0</v>
      </c>
      <c r="F85" s="48">
        <f>Users!F86*Params!$B$2</f>
        <v>0</v>
      </c>
      <c r="G85" s="48">
        <f>Users!G86*Params!$B$2</f>
        <v>0</v>
      </c>
      <c r="H85" s="48">
        <f>Users!H86*Params!$B$2</f>
        <v>0</v>
      </c>
      <c r="I85" s="48">
        <f>Users!I86*Params!$B$2</f>
        <v>0</v>
      </c>
      <c r="J85" s="48">
        <f>Users!J86*Params!$B$2</f>
        <v>0</v>
      </c>
      <c r="K85" s="48">
        <f>Users!K86*Params!$B$2</f>
        <v>0</v>
      </c>
      <c r="L85" s="48">
        <f>Users!L86*Params!$B$2</f>
        <v>0</v>
      </c>
      <c r="M85" s="48">
        <f>Users!M86*Params!$B$2</f>
        <v>0</v>
      </c>
      <c r="N85" s="48">
        <f>Users!N86*Params!$B$2</f>
        <v>0</v>
      </c>
      <c r="O85" s="48">
        <f>Users!O86*Params!$B$2</f>
        <v>0</v>
      </c>
      <c r="P85" s="48">
        <f>Users!P86*Params!$B$2</f>
        <v>0</v>
      </c>
      <c r="Q85" s="48">
        <f>Users!Q86*Params!$B$2</f>
        <v>0</v>
      </c>
      <c r="R85" s="48">
        <f>Users!R86*Params!$B$2</f>
        <v>0</v>
      </c>
      <c r="S85" s="48">
        <f>Users!S86*Params!$B$2</f>
        <v>0</v>
      </c>
      <c r="T85" s="48">
        <f>Users!T86*Params!$B$2</f>
        <v>0</v>
      </c>
      <c r="U85" s="48">
        <f>Users!U86*Params!$B$2</f>
        <v>0</v>
      </c>
      <c r="V85" s="48">
        <f>Users!V86*Params!$B$2</f>
        <v>0</v>
      </c>
      <c r="W85" s="48">
        <f>Users!W86*Params!$B$2</f>
        <v>0</v>
      </c>
      <c r="X85" s="48">
        <f>Users!X86*Params!$B$2</f>
        <v>0</v>
      </c>
      <c r="Y85" s="48">
        <f>Users!Y86*Params!$B$2</f>
        <v>0</v>
      </c>
      <c r="Z85" s="48">
        <f>Users!Z86*Params!$B$2</f>
        <v>0</v>
      </c>
      <c r="AA85" s="48">
        <f>Users!AA86*Params!$B$2</f>
        <v>0</v>
      </c>
      <c r="AB85" s="48">
        <f>Users!AB86*Params!$B$2</f>
        <v>0</v>
      </c>
      <c r="AC85" s="48">
        <f>Users!AC86*Params!$B$2</f>
        <v>0</v>
      </c>
      <c r="AD85" s="48">
        <f>Users!AD86*Params!$B$2</f>
        <v>0</v>
      </c>
      <c r="AE85" s="48">
        <f>Users!AE86*Params!$B$2</f>
        <v>0</v>
      </c>
      <c r="AF85" s="48">
        <f>Users!AF86*Params!$B$2</f>
        <v>0</v>
      </c>
      <c r="AG85" s="48">
        <f>Users!AG86*Params!$B$2</f>
        <v>0</v>
      </c>
      <c r="AH85" s="48">
        <f>Users!AH86*Params!$B$2</f>
        <v>0</v>
      </c>
      <c r="AI85" s="48">
        <f>Users!AI86*Params!$B$2</f>
        <v>0</v>
      </c>
      <c r="AJ85" s="48">
        <f>Users!AJ86*Params!$B$2</f>
        <v>0</v>
      </c>
      <c r="AK85" s="48">
        <f>Users!AK86*Params!$B$2</f>
        <v>0</v>
      </c>
      <c r="AL85" s="48">
        <f>Users!AL86*Params!$B$2</f>
        <v>0</v>
      </c>
      <c r="AM85" s="48">
        <f>Users!AM86*Params!$B$2</f>
        <v>0</v>
      </c>
      <c r="AN85" s="48">
        <f>Users!AN86*Params!$B$2</f>
        <v>0</v>
      </c>
      <c r="AO85" s="48">
        <f>Users!AO86*Params!$B$2</f>
        <v>0</v>
      </c>
      <c r="AP85" s="48">
        <f>Users!AP86*Params!$B$2</f>
        <v>0</v>
      </c>
      <c r="AQ85" s="48">
        <f>Users!AQ86*Params!$B$2</f>
        <v>0</v>
      </c>
      <c r="AR85" s="48">
        <f>Users!AR86*Params!$B$2</f>
        <v>0</v>
      </c>
      <c r="AS85" s="48">
        <f>Users!AS86*Params!$B$2</f>
        <v>0</v>
      </c>
      <c r="AT85" s="48">
        <f>Users!AT86*Params!$B$2</f>
        <v>0</v>
      </c>
      <c r="AU85" s="48">
        <f>Users!AU86*Params!$B$2</f>
        <v>0</v>
      </c>
      <c r="AV85" s="48">
        <f>Users!AV86*Params!$B$2</f>
        <v>0</v>
      </c>
      <c r="AW85" s="48">
        <f>Users!AW86*Params!$B$2</f>
        <v>0</v>
      </c>
      <c r="AX85" s="48">
        <f>Users!AX86*Params!$B$2</f>
        <v>0</v>
      </c>
      <c r="AY85" s="48">
        <f>Users!AY86*Params!$B$2</f>
        <v>0</v>
      </c>
      <c r="AZ85" s="48">
        <f>Users!AZ86*Params!$B$2</f>
        <v>0</v>
      </c>
      <c r="BA85" s="48">
        <f>Users!BA86*Params!$B$2</f>
        <v>0</v>
      </c>
      <c r="BB85" s="48">
        <f>Users!BB86*Params!$B$2</f>
        <v>0</v>
      </c>
      <c r="BC85" s="48">
        <f>Users!BC86*Params!$B$2</f>
        <v>0</v>
      </c>
      <c r="BD85" s="48">
        <f>Users!BD86*Params!$B$2</f>
        <v>0</v>
      </c>
      <c r="BE85" s="48">
        <f>Users!BE86*Params!$B$2</f>
        <v>0</v>
      </c>
      <c r="BF85" s="48">
        <f>Users!BF86*Params!$B$2</f>
        <v>0</v>
      </c>
      <c r="BG85" s="48">
        <f>Users!BG86*Params!$B$2</f>
        <v>0</v>
      </c>
      <c r="BH85" s="48">
        <f>Users!BH86*Params!$B$2</f>
        <v>0</v>
      </c>
      <c r="BI85" s="48">
        <f>Users!BI86*Params!$B$2</f>
        <v>0</v>
      </c>
      <c r="BJ85" s="48">
        <f>Users!BJ86*Params!$B$2</f>
        <v>0</v>
      </c>
      <c r="BK85" s="48">
        <f>Users!BK86*Params!$B$2</f>
        <v>0</v>
      </c>
      <c r="BL85" s="48">
        <f>Users!BL86*Params!$B$2</f>
        <v>0</v>
      </c>
      <c r="BM85" s="48">
        <f>Users!BM86*Params!$B$2</f>
        <v>0</v>
      </c>
      <c r="BN85" s="48">
        <f>Users!BN86*Params!$B$2</f>
        <v>0</v>
      </c>
      <c r="BO85" s="48">
        <f>Users!BO86*Params!$B$2</f>
        <v>0</v>
      </c>
      <c r="BP85" s="48">
        <f>Users!BP86*Params!$B$2</f>
        <v>0</v>
      </c>
      <c r="BQ85" s="48">
        <f>Users!BQ86*Params!$B$2</f>
        <v>0</v>
      </c>
      <c r="BR85" s="48">
        <f>Users!BR86*Params!$B$2</f>
        <v>0</v>
      </c>
      <c r="BS85" s="48">
        <f>Users!BS86*Params!$B$2</f>
        <v>0</v>
      </c>
      <c r="BT85" s="48">
        <f>Users!BT86*Params!$B$2</f>
        <v>0</v>
      </c>
      <c r="BU85" s="48">
        <f>Users!BU86*Params!$B$2</f>
        <v>0</v>
      </c>
      <c r="BV85" s="48">
        <f>Users!BV86*Params!$B$2</f>
        <v>0</v>
      </c>
      <c r="BW85" s="48">
        <f>Users!BW86*Params!$B$2</f>
        <v>0</v>
      </c>
      <c r="BX85" s="48">
        <f>Users!BX86*Params!$B$2</f>
        <v>0</v>
      </c>
      <c r="BY85" s="48">
        <f>Users!BY86*Params!$B$2</f>
        <v>0</v>
      </c>
      <c r="BZ85" s="48">
        <f>Users!BZ86*Params!$B$2</f>
        <v>0</v>
      </c>
      <c r="CA85" s="48">
        <f>Users!CA86*Params!$B$2</f>
        <v>0</v>
      </c>
      <c r="CB85" s="48">
        <f>Users!CB86*Params!$B$2</f>
        <v>0</v>
      </c>
      <c r="CC85" s="48">
        <f>Users!CC86*Params!$B$2</f>
        <v>0</v>
      </c>
      <c r="CD85" s="48">
        <f>Users!CD86*Params!$B$2</f>
        <v>0</v>
      </c>
      <c r="CE85" s="48">
        <f>Users!CE86*Params!$B$2</f>
        <v>0</v>
      </c>
      <c r="CF85" s="48">
        <f>Users!CF86*Params!$B$2</f>
        <v>3034.375</v>
      </c>
      <c r="CG85" s="48">
        <f>Users!CG86*Params!$B$2</f>
        <v>2964.84375</v>
      </c>
      <c r="CH85" s="48">
        <f>Users!CH86*Params!$B$2</f>
        <v>2846.09375</v>
      </c>
      <c r="CI85" s="48">
        <f>Users!CI86*Params!$B$2</f>
        <v>2752.34375</v>
      </c>
      <c r="CJ85" s="48">
        <f>Users!CJ86*Params!$B$2</f>
        <v>2724.21875</v>
      </c>
      <c r="CK85" s="48">
        <f>Users!CK86*Params!$B$2</f>
        <v>2664.84375</v>
      </c>
      <c r="CL85" s="48">
        <f>Users!CL86*Params!$B$2</f>
        <v>2625</v>
      </c>
      <c r="CM85" s="48">
        <f>Users!CM86*Params!$B$2</f>
        <v>2588.28125</v>
      </c>
      <c r="CN85" s="48">
        <f>Users!CN86*Params!$B$2</f>
        <v>2550.78125</v>
      </c>
      <c r="CO85" s="48">
        <f>Users!CO86*Params!$B$2</f>
        <v>2510.9375</v>
      </c>
      <c r="CP85" s="48">
        <f>Users!CP86*Params!$B$2</f>
        <v>2475.78125</v>
      </c>
      <c r="CQ85" s="48">
        <f>Users!CQ86*Params!$B$2</f>
        <v>2441.40625</v>
      </c>
      <c r="CR85" s="48">
        <f>Users!CR86*Params!$B$2</f>
        <v>2407.8125</v>
      </c>
      <c r="CS85" s="48">
        <f>Users!CS86*Params!$B$2</f>
        <v>2375</v>
      </c>
      <c r="CT85" s="48">
        <f>Users!CT86*Params!$B$2</f>
        <v>2343.75</v>
      </c>
      <c r="CU85" s="48">
        <f>Users!CU86*Params!$B$2</f>
        <v>2313.28125</v>
      </c>
      <c r="CV85" s="48">
        <f>Users!CV86*Params!$B$2</f>
        <v>2284.375</v>
      </c>
      <c r="CW85" s="48">
        <f>Users!CW86*Params!$B$2</f>
        <v>2256.25</v>
      </c>
    </row>
    <row r="86">
      <c r="A86" s="4">
        <v>84.0</v>
      </c>
      <c r="B86" s="48">
        <f>Users!B87*Params!$B$2</f>
        <v>0</v>
      </c>
      <c r="C86" s="48">
        <f>Users!C87*Params!$B$2</f>
        <v>0</v>
      </c>
      <c r="D86" s="48">
        <f>Users!D87*Params!$B$2</f>
        <v>0</v>
      </c>
      <c r="E86" s="48">
        <f>Users!E87*Params!$B$2</f>
        <v>0</v>
      </c>
      <c r="F86" s="48">
        <f>Users!F87*Params!$B$2</f>
        <v>0</v>
      </c>
      <c r="G86" s="48">
        <f>Users!G87*Params!$B$2</f>
        <v>0</v>
      </c>
      <c r="H86" s="48">
        <f>Users!H87*Params!$B$2</f>
        <v>0</v>
      </c>
      <c r="I86" s="48">
        <f>Users!I87*Params!$B$2</f>
        <v>0</v>
      </c>
      <c r="J86" s="48">
        <f>Users!J87*Params!$B$2</f>
        <v>0</v>
      </c>
      <c r="K86" s="48">
        <f>Users!K87*Params!$B$2</f>
        <v>0</v>
      </c>
      <c r="L86" s="48">
        <f>Users!L87*Params!$B$2</f>
        <v>0</v>
      </c>
      <c r="M86" s="48">
        <f>Users!M87*Params!$B$2</f>
        <v>0</v>
      </c>
      <c r="N86" s="48">
        <f>Users!N87*Params!$B$2</f>
        <v>0</v>
      </c>
      <c r="O86" s="48">
        <f>Users!O87*Params!$B$2</f>
        <v>0</v>
      </c>
      <c r="P86" s="48">
        <f>Users!P87*Params!$B$2</f>
        <v>0</v>
      </c>
      <c r="Q86" s="48">
        <f>Users!Q87*Params!$B$2</f>
        <v>0</v>
      </c>
      <c r="R86" s="48">
        <f>Users!R87*Params!$B$2</f>
        <v>0</v>
      </c>
      <c r="S86" s="48">
        <f>Users!S87*Params!$B$2</f>
        <v>0</v>
      </c>
      <c r="T86" s="48">
        <f>Users!T87*Params!$B$2</f>
        <v>0</v>
      </c>
      <c r="U86" s="48">
        <f>Users!U87*Params!$B$2</f>
        <v>0</v>
      </c>
      <c r="V86" s="48">
        <f>Users!V87*Params!$B$2</f>
        <v>0</v>
      </c>
      <c r="W86" s="48">
        <f>Users!W87*Params!$B$2</f>
        <v>0</v>
      </c>
      <c r="X86" s="48">
        <f>Users!X87*Params!$B$2</f>
        <v>0</v>
      </c>
      <c r="Y86" s="48">
        <f>Users!Y87*Params!$B$2</f>
        <v>0</v>
      </c>
      <c r="Z86" s="48">
        <f>Users!Z87*Params!$B$2</f>
        <v>0</v>
      </c>
      <c r="AA86" s="48">
        <f>Users!AA87*Params!$B$2</f>
        <v>0</v>
      </c>
      <c r="AB86" s="48">
        <f>Users!AB87*Params!$B$2</f>
        <v>0</v>
      </c>
      <c r="AC86" s="48">
        <f>Users!AC87*Params!$B$2</f>
        <v>0</v>
      </c>
      <c r="AD86" s="48">
        <f>Users!AD87*Params!$B$2</f>
        <v>0</v>
      </c>
      <c r="AE86" s="48">
        <f>Users!AE87*Params!$B$2</f>
        <v>0</v>
      </c>
      <c r="AF86" s="48">
        <f>Users!AF87*Params!$B$2</f>
        <v>0</v>
      </c>
      <c r="AG86" s="48">
        <f>Users!AG87*Params!$B$2</f>
        <v>0</v>
      </c>
      <c r="AH86" s="48">
        <f>Users!AH87*Params!$B$2</f>
        <v>0</v>
      </c>
      <c r="AI86" s="48">
        <f>Users!AI87*Params!$B$2</f>
        <v>0</v>
      </c>
      <c r="AJ86" s="48">
        <f>Users!AJ87*Params!$B$2</f>
        <v>0</v>
      </c>
      <c r="AK86" s="48">
        <f>Users!AK87*Params!$B$2</f>
        <v>0</v>
      </c>
      <c r="AL86" s="48">
        <f>Users!AL87*Params!$B$2</f>
        <v>0</v>
      </c>
      <c r="AM86" s="48">
        <f>Users!AM87*Params!$B$2</f>
        <v>0</v>
      </c>
      <c r="AN86" s="48">
        <f>Users!AN87*Params!$B$2</f>
        <v>0</v>
      </c>
      <c r="AO86" s="48">
        <f>Users!AO87*Params!$B$2</f>
        <v>0</v>
      </c>
      <c r="AP86" s="48">
        <f>Users!AP87*Params!$B$2</f>
        <v>0</v>
      </c>
      <c r="AQ86" s="48">
        <f>Users!AQ87*Params!$B$2</f>
        <v>0</v>
      </c>
      <c r="AR86" s="48">
        <f>Users!AR87*Params!$B$2</f>
        <v>0</v>
      </c>
      <c r="AS86" s="48">
        <f>Users!AS87*Params!$B$2</f>
        <v>0</v>
      </c>
      <c r="AT86" s="48">
        <f>Users!AT87*Params!$B$2</f>
        <v>0</v>
      </c>
      <c r="AU86" s="48">
        <f>Users!AU87*Params!$B$2</f>
        <v>0</v>
      </c>
      <c r="AV86" s="48">
        <f>Users!AV87*Params!$B$2</f>
        <v>0</v>
      </c>
      <c r="AW86" s="48">
        <f>Users!AW87*Params!$B$2</f>
        <v>0</v>
      </c>
      <c r="AX86" s="48">
        <f>Users!AX87*Params!$B$2</f>
        <v>0</v>
      </c>
      <c r="AY86" s="48">
        <f>Users!AY87*Params!$B$2</f>
        <v>0</v>
      </c>
      <c r="AZ86" s="48">
        <f>Users!AZ87*Params!$B$2</f>
        <v>0</v>
      </c>
      <c r="BA86" s="48">
        <f>Users!BA87*Params!$B$2</f>
        <v>0</v>
      </c>
      <c r="BB86" s="48">
        <f>Users!BB87*Params!$B$2</f>
        <v>0</v>
      </c>
      <c r="BC86" s="48">
        <f>Users!BC87*Params!$B$2</f>
        <v>0</v>
      </c>
      <c r="BD86" s="48">
        <f>Users!BD87*Params!$B$2</f>
        <v>0</v>
      </c>
      <c r="BE86" s="48">
        <f>Users!BE87*Params!$B$2</f>
        <v>0</v>
      </c>
      <c r="BF86" s="48">
        <f>Users!BF87*Params!$B$2</f>
        <v>0</v>
      </c>
      <c r="BG86" s="48">
        <f>Users!BG87*Params!$B$2</f>
        <v>0</v>
      </c>
      <c r="BH86" s="48">
        <f>Users!BH87*Params!$B$2</f>
        <v>0</v>
      </c>
      <c r="BI86" s="48">
        <f>Users!BI87*Params!$B$2</f>
        <v>0</v>
      </c>
      <c r="BJ86" s="48">
        <f>Users!BJ87*Params!$B$2</f>
        <v>0</v>
      </c>
      <c r="BK86" s="48">
        <f>Users!BK87*Params!$B$2</f>
        <v>0</v>
      </c>
      <c r="BL86" s="48">
        <f>Users!BL87*Params!$B$2</f>
        <v>0</v>
      </c>
      <c r="BM86" s="48">
        <f>Users!BM87*Params!$B$2</f>
        <v>0</v>
      </c>
      <c r="BN86" s="48">
        <f>Users!BN87*Params!$B$2</f>
        <v>0</v>
      </c>
      <c r="BO86" s="48">
        <f>Users!BO87*Params!$B$2</f>
        <v>0</v>
      </c>
      <c r="BP86" s="48">
        <f>Users!BP87*Params!$B$2</f>
        <v>0</v>
      </c>
      <c r="BQ86" s="48">
        <f>Users!BQ87*Params!$B$2</f>
        <v>0</v>
      </c>
      <c r="BR86" s="48">
        <f>Users!BR87*Params!$B$2</f>
        <v>0</v>
      </c>
      <c r="BS86" s="48">
        <f>Users!BS87*Params!$B$2</f>
        <v>0</v>
      </c>
      <c r="BT86" s="48">
        <f>Users!BT87*Params!$B$2</f>
        <v>0</v>
      </c>
      <c r="BU86" s="48">
        <f>Users!BU87*Params!$B$2</f>
        <v>0</v>
      </c>
      <c r="BV86" s="48">
        <f>Users!BV87*Params!$B$2</f>
        <v>0</v>
      </c>
      <c r="BW86" s="48">
        <f>Users!BW87*Params!$B$2</f>
        <v>0</v>
      </c>
      <c r="BX86" s="48">
        <f>Users!BX87*Params!$B$2</f>
        <v>0</v>
      </c>
      <c r="BY86" s="48">
        <f>Users!BY87*Params!$B$2</f>
        <v>0</v>
      </c>
      <c r="BZ86" s="48">
        <f>Users!BZ87*Params!$B$2</f>
        <v>0</v>
      </c>
      <c r="CA86" s="48">
        <f>Users!CA87*Params!$B$2</f>
        <v>0</v>
      </c>
      <c r="CB86" s="48">
        <f>Users!CB87*Params!$B$2</f>
        <v>0</v>
      </c>
      <c r="CC86" s="48">
        <f>Users!CC87*Params!$B$2</f>
        <v>0</v>
      </c>
      <c r="CD86" s="48">
        <f>Users!CD87*Params!$B$2</f>
        <v>0</v>
      </c>
      <c r="CE86" s="48">
        <f>Users!CE87*Params!$B$2</f>
        <v>0</v>
      </c>
      <c r="CF86" s="48">
        <f>Users!CF87*Params!$B$2</f>
        <v>0</v>
      </c>
      <c r="CG86" s="48">
        <f>Users!CG87*Params!$B$2</f>
        <v>3008.59375</v>
      </c>
      <c r="CH86" s="48">
        <f>Users!CH87*Params!$B$2</f>
        <v>3008.59375</v>
      </c>
      <c r="CI86" s="48">
        <f>Users!CI87*Params!$B$2</f>
        <v>2867.96875</v>
      </c>
      <c r="CJ86" s="48">
        <f>Users!CJ87*Params!$B$2</f>
        <v>2787.5</v>
      </c>
      <c r="CK86" s="48">
        <f>Users!CK87*Params!$B$2</f>
        <v>2665.625</v>
      </c>
      <c r="CL86" s="48">
        <f>Users!CL87*Params!$B$2</f>
        <v>2528.125</v>
      </c>
      <c r="CM86" s="48">
        <f>Users!CM87*Params!$B$2</f>
        <v>2428.125</v>
      </c>
      <c r="CN86" s="48">
        <f>Users!CN87*Params!$B$2</f>
        <v>2314.84375</v>
      </c>
      <c r="CO86" s="48">
        <f>Users!CO87*Params!$B$2</f>
        <v>2214.84375</v>
      </c>
      <c r="CP86" s="48">
        <f>Users!CP87*Params!$B$2</f>
        <v>2119.53125</v>
      </c>
      <c r="CQ86" s="48">
        <f>Users!CQ87*Params!$B$2</f>
        <v>2032.8125</v>
      </c>
      <c r="CR86" s="48">
        <f>Users!CR87*Params!$B$2</f>
        <v>1948.4375</v>
      </c>
      <c r="CS86" s="48">
        <f>Users!CS87*Params!$B$2</f>
        <v>1870.3125</v>
      </c>
      <c r="CT86" s="48">
        <f>Users!CT87*Params!$B$2</f>
        <v>1796.875</v>
      </c>
      <c r="CU86" s="48">
        <f>Users!CU87*Params!$B$2</f>
        <v>1728.125</v>
      </c>
      <c r="CV86" s="48">
        <f>Users!CV87*Params!$B$2</f>
        <v>1662.5</v>
      </c>
      <c r="CW86" s="48">
        <f>Users!CW87*Params!$B$2</f>
        <v>1600.78125</v>
      </c>
    </row>
    <row r="87">
      <c r="A87" s="4">
        <v>85.0</v>
      </c>
      <c r="B87" s="48">
        <f>Users!B88*Params!$B$2</f>
        <v>0</v>
      </c>
      <c r="C87" s="48">
        <f>Users!C88*Params!$B$2</f>
        <v>0</v>
      </c>
      <c r="D87" s="48">
        <f>Users!D88*Params!$B$2</f>
        <v>0</v>
      </c>
      <c r="E87" s="48">
        <f>Users!E88*Params!$B$2</f>
        <v>0</v>
      </c>
      <c r="F87" s="48">
        <f>Users!F88*Params!$B$2</f>
        <v>0</v>
      </c>
      <c r="G87" s="48">
        <f>Users!G88*Params!$B$2</f>
        <v>0</v>
      </c>
      <c r="H87" s="48">
        <f>Users!H88*Params!$B$2</f>
        <v>0</v>
      </c>
      <c r="I87" s="48">
        <f>Users!I88*Params!$B$2</f>
        <v>0</v>
      </c>
      <c r="J87" s="48">
        <f>Users!J88*Params!$B$2</f>
        <v>0</v>
      </c>
      <c r="K87" s="48">
        <f>Users!K88*Params!$B$2</f>
        <v>0</v>
      </c>
      <c r="L87" s="48">
        <f>Users!L88*Params!$B$2</f>
        <v>0</v>
      </c>
      <c r="M87" s="48">
        <f>Users!M88*Params!$B$2</f>
        <v>0</v>
      </c>
      <c r="N87" s="48">
        <f>Users!N88*Params!$B$2</f>
        <v>0</v>
      </c>
      <c r="O87" s="48">
        <f>Users!O88*Params!$B$2</f>
        <v>0</v>
      </c>
      <c r="P87" s="48">
        <f>Users!P88*Params!$B$2</f>
        <v>0</v>
      </c>
      <c r="Q87" s="48">
        <f>Users!Q88*Params!$B$2</f>
        <v>0</v>
      </c>
      <c r="R87" s="48">
        <f>Users!R88*Params!$B$2</f>
        <v>0</v>
      </c>
      <c r="S87" s="48">
        <f>Users!S88*Params!$B$2</f>
        <v>0</v>
      </c>
      <c r="T87" s="48">
        <f>Users!T88*Params!$B$2</f>
        <v>0</v>
      </c>
      <c r="U87" s="48">
        <f>Users!U88*Params!$B$2</f>
        <v>0</v>
      </c>
      <c r="V87" s="48">
        <f>Users!V88*Params!$B$2</f>
        <v>0</v>
      </c>
      <c r="W87" s="48">
        <f>Users!W88*Params!$B$2</f>
        <v>0</v>
      </c>
      <c r="X87" s="48">
        <f>Users!X88*Params!$B$2</f>
        <v>0</v>
      </c>
      <c r="Y87" s="48">
        <f>Users!Y88*Params!$B$2</f>
        <v>0</v>
      </c>
      <c r="Z87" s="48">
        <f>Users!Z88*Params!$B$2</f>
        <v>0</v>
      </c>
      <c r="AA87" s="48">
        <f>Users!AA88*Params!$B$2</f>
        <v>0</v>
      </c>
      <c r="AB87" s="48">
        <f>Users!AB88*Params!$B$2</f>
        <v>0</v>
      </c>
      <c r="AC87" s="48">
        <f>Users!AC88*Params!$B$2</f>
        <v>0</v>
      </c>
      <c r="AD87" s="48">
        <f>Users!AD88*Params!$B$2</f>
        <v>0</v>
      </c>
      <c r="AE87" s="48">
        <f>Users!AE88*Params!$B$2</f>
        <v>0</v>
      </c>
      <c r="AF87" s="48">
        <f>Users!AF88*Params!$B$2</f>
        <v>0</v>
      </c>
      <c r="AG87" s="48">
        <f>Users!AG88*Params!$B$2</f>
        <v>0</v>
      </c>
      <c r="AH87" s="48">
        <f>Users!AH88*Params!$B$2</f>
        <v>0</v>
      </c>
      <c r="AI87" s="48">
        <f>Users!AI88*Params!$B$2</f>
        <v>0</v>
      </c>
      <c r="AJ87" s="48">
        <f>Users!AJ88*Params!$B$2</f>
        <v>0</v>
      </c>
      <c r="AK87" s="48">
        <f>Users!AK88*Params!$B$2</f>
        <v>0</v>
      </c>
      <c r="AL87" s="48">
        <f>Users!AL88*Params!$B$2</f>
        <v>0</v>
      </c>
      <c r="AM87" s="48">
        <f>Users!AM88*Params!$B$2</f>
        <v>0</v>
      </c>
      <c r="AN87" s="48">
        <f>Users!AN88*Params!$B$2</f>
        <v>0</v>
      </c>
      <c r="AO87" s="48">
        <f>Users!AO88*Params!$B$2</f>
        <v>0</v>
      </c>
      <c r="AP87" s="48">
        <f>Users!AP88*Params!$B$2</f>
        <v>0</v>
      </c>
      <c r="AQ87" s="48">
        <f>Users!AQ88*Params!$B$2</f>
        <v>0</v>
      </c>
      <c r="AR87" s="48">
        <f>Users!AR88*Params!$B$2</f>
        <v>0</v>
      </c>
      <c r="AS87" s="48">
        <f>Users!AS88*Params!$B$2</f>
        <v>0</v>
      </c>
      <c r="AT87" s="48">
        <f>Users!AT88*Params!$B$2</f>
        <v>0</v>
      </c>
      <c r="AU87" s="48">
        <f>Users!AU88*Params!$B$2</f>
        <v>0</v>
      </c>
      <c r="AV87" s="48">
        <f>Users!AV88*Params!$B$2</f>
        <v>0</v>
      </c>
      <c r="AW87" s="48">
        <f>Users!AW88*Params!$B$2</f>
        <v>0</v>
      </c>
      <c r="AX87" s="48">
        <f>Users!AX88*Params!$B$2</f>
        <v>0</v>
      </c>
      <c r="AY87" s="48">
        <f>Users!AY88*Params!$B$2</f>
        <v>0</v>
      </c>
      <c r="AZ87" s="48">
        <f>Users!AZ88*Params!$B$2</f>
        <v>0</v>
      </c>
      <c r="BA87" s="48">
        <f>Users!BA88*Params!$B$2</f>
        <v>0</v>
      </c>
      <c r="BB87" s="48">
        <f>Users!BB88*Params!$B$2</f>
        <v>0</v>
      </c>
      <c r="BC87" s="48">
        <f>Users!BC88*Params!$B$2</f>
        <v>0</v>
      </c>
      <c r="BD87" s="48">
        <f>Users!BD88*Params!$B$2</f>
        <v>0</v>
      </c>
      <c r="BE87" s="48">
        <f>Users!BE88*Params!$B$2</f>
        <v>0</v>
      </c>
      <c r="BF87" s="48">
        <f>Users!BF88*Params!$B$2</f>
        <v>0</v>
      </c>
      <c r="BG87" s="48">
        <f>Users!BG88*Params!$B$2</f>
        <v>0</v>
      </c>
      <c r="BH87" s="48">
        <f>Users!BH88*Params!$B$2</f>
        <v>0</v>
      </c>
      <c r="BI87" s="48">
        <f>Users!BI88*Params!$B$2</f>
        <v>0</v>
      </c>
      <c r="BJ87" s="48">
        <f>Users!BJ88*Params!$B$2</f>
        <v>0</v>
      </c>
      <c r="BK87" s="48">
        <f>Users!BK88*Params!$B$2</f>
        <v>0</v>
      </c>
      <c r="BL87" s="48">
        <f>Users!BL88*Params!$B$2</f>
        <v>0</v>
      </c>
      <c r="BM87" s="48">
        <f>Users!BM88*Params!$B$2</f>
        <v>0</v>
      </c>
      <c r="BN87" s="48">
        <f>Users!BN88*Params!$B$2</f>
        <v>0</v>
      </c>
      <c r="BO87" s="48">
        <f>Users!BO88*Params!$B$2</f>
        <v>0</v>
      </c>
      <c r="BP87" s="48">
        <f>Users!BP88*Params!$B$2</f>
        <v>0</v>
      </c>
      <c r="BQ87" s="48">
        <f>Users!BQ88*Params!$B$2</f>
        <v>0</v>
      </c>
      <c r="BR87" s="48">
        <f>Users!BR88*Params!$B$2</f>
        <v>0</v>
      </c>
      <c r="BS87" s="48">
        <f>Users!BS88*Params!$B$2</f>
        <v>0</v>
      </c>
      <c r="BT87" s="48">
        <f>Users!BT88*Params!$B$2</f>
        <v>0</v>
      </c>
      <c r="BU87" s="48">
        <f>Users!BU88*Params!$B$2</f>
        <v>0</v>
      </c>
      <c r="BV87" s="48">
        <f>Users!BV88*Params!$B$2</f>
        <v>0</v>
      </c>
      <c r="BW87" s="48">
        <f>Users!BW88*Params!$B$2</f>
        <v>0</v>
      </c>
      <c r="BX87" s="48">
        <f>Users!BX88*Params!$B$2</f>
        <v>0</v>
      </c>
      <c r="BY87" s="48">
        <f>Users!BY88*Params!$B$2</f>
        <v>0</v>
      </c>
      <c r="BZ87" s="48">
        <f>Users!BZ88*Params!$B$2</f>
        <v>0</v>
      </c>
      <c r="CA87" s="48">
        <f>Users!CA88*Params!$B$2</f>
        <v>0</v>
      </c>
      <c r="CB87" s="48">
        <f>Users!CB88*Params!$B$2</f>
        <v>0</v>
      </c>
      <c r="CC87" s="48">
        <f>Users!CC88*Params!$B$2</f>
        <v>0</v>
      </c>
      <c r="CD87" s="48">
        <f>Users!CD88*Params!$B$2</f>
        <v>0</v>
      </c>
      <c r="CE87" s="48">
        <f>Users!CE88*Params!$B$2</f>
        <v>0</v>
      </c>
      <c r="CF87" s="48">
        <f>Users!CF88*Params!$B$2</f>
        <v>0</v>
      </c>
      <c r="CG87" s="48">
        <f>Users!CG88*Params!$B$2</f>
        <v>0</v>
      </c>
      <c r="CH87" s="48">
        <f>Users!CH88*Params!$B$2</f>
        <v>3066.40625</v>
      </c>
      <c r="CI87" s="48">
        <f>Users!CI88*Params!$B$2</f>
        <v>3037.5</v>
      </c>
      <c r="CJ87" s="48">
        <f>Users!CJ88*Params!$B$2</f>
        <v>2889.84375</v>
      </c>
      <c r="CK87" s="48">
        <f>Users!CK88*Params!$B$2</f>
        <v>2748.4375</v>
      </c>
      <c r="CL87" s="48">
        <f>Users!CL88*Params!$B$2</f>
        <v>2708.59375</v>
      </c>
      <c r="CM87" s="48">
        <f>Users!CM88*Params!$B$2</f>
        <v>2680.46875</v>
      </c>
      <c r="CN87" s="48">
        <f>Users!CN88*Params!$B$2</f>
        <v>2560.9375</v>
      </c>
      <c r="CO87" s="48">
        <f>Users!CO88*Params!$B$2</f>
        <v>2560.9375</v>
      </c>
      <c r="CP87" s="48">
        <f>Users!CP88*Params!$B$2</f>
        <v>2518.75</v>
      </c>
      <c r="CQ87" s="48">
        <f>Users!CQ88*Params!$B$2</f>
        <v>2475.78125</v>
      </c>
      <c r="CR87" s="48">
        <f>Users!CR88*Params!$B$2</f>
        <v>2429.6875</v>
      </c>
      <c r="CS87" s="48">
        <f>Users!CS88*Params!$B$2</f>
        <v>2399.21875</v>
      </c>
      <c r="CT87" s="48">
        <f>Users!CT88*Params!$B$2</f>
        <v>2362.5</v>
      </c>
      <c r="CU87" s="48">
        <f>Users!CU88*Params!$B$2</f>
        <v>2326.5625</v>
      </c>
      <c r="CV87" s="48">
        <f>Users!CV88*Params!$B$2</f>
        <v>2292.1875</v>
      </c>
      <c r="CW87" s="48">
        <f>Users!CW88*Params!$B$2</f>
        <v>2260.9375</v>
      </c>
    </row>
    <row r="88">
      <c r="A88" s="4">
        <v>86.0</v>
      </c>
      <c r="B88" s="48">
        <f>Users!B89*Params!$B$2</f>
        <v>0</v>
      </c>
      <c r="C88" s="48">
        <f>Users!C89*Params!$B$2</f>
        <v>0</v>
      </c>
      <c r="D88" s="48">
        <f>Users!D89*Params!$B$2</f>
        <v>0</v>
      </c>
      <c r="E88" s="48">
        <f>Users!E89*Params!$B$2</f>
        <v>0</v>
      </c>
      <c r="F88" s="48">
        <f>Users!F89*Params!$B$2</f>
        <v>0</v>
      </c>
      <c r="G88" s="48">
        <f>Users!G89*Params!$B$2</f>
        <v>0</v>
      </c>
      <c r="H88" s="48">
        <f>Users!H89*Params!$B$2</f>
        <v>0</v>
      </c>
      <c r="I88" s="48">
        <f>Users!I89*Params!$B$2</f>
        <v>0</v>
      </c>
      <c r="J88" s="48">
        <f>Users!J89*Params!$B$2</f>
        <v>0</v>
      </c>
      <c r="K88" s="48">
        <f>Users!K89*Params!$B$2</f>
        <v>0</v>
      </c>
      <c r="L88" s="48">
        <f>Users!L89*Params!$B$2</f>
        <v>0</v>
      </c>
      <c r="M88" s="48">
        <f>Users!M89*Params!$B$2</f>
        <v>0</v>
      </c>
      <c r="N88" s="48">
        <f>Users!N89*Params!$B$2</f>
        <v>0</v>
      </c>
      <c r="O88" s="48">
        <f>Users!O89*Params!$B$2</f>
        <v>0</v>
      </c>
      <c r="P88" s="48">
        <f>Users!P89*Params!$B$2</f>
        <v>0</v>
      </c>
      <c r="Q88" s="48">
        <f>Users!Q89*Params!$B$2</f>
        <v>0</v>
      </c>
      <c r="R88" s="48">
        <f>Users!R89*Params!$B$2</f>
        <v>0</v>
      </c>
      <c r="S88" s="48">
        <f>Users!S89*Params!$B$2</f>
        <v>0</v>
      </c>
      <c r="T88" s="48">
        <f>Users!T89*Params!$B$2</f>
        <v>0</v>
      </c>
      <c r="U88" s="48">
        <f>Users!U89*Params!$B$2</f>
        <v>0</v>
      </c>
      <c r="V88" s="48">
        <f>Users!V89*Params!$B$2</f>
        <v>0</v>
      </c>
      <c r="W88" s="48">
        <f>Users!W89*Params!$B$2</f>
        <v>0</v>
      </c>
      <c r="X88" s="48">
        <f>Users!X89*Params!$B$2</f>
        <v>0</v>
      </c>
      <c r="Y88" s="48">
        <f>Users!Y89*Params!$B$2</f>
        <v>0</v>
      </c>
      <c r="Z88" s="48">
        <f>Users!Z89*Params!$B$2</f>
        <v>0</v>
      </c>
      <c r="AA88" s="48">
        <f>Users!AA89*Params!$B$2</f>
        <v>0</v>
      </c>
      <c r="AB88" s="48">
        <f>Users!AB89*Params!$B$2</f>
        <v>0</v>
      </c>
      <c r="AC88" s="48">
        <f>Users!AC89*Params!$B$2</f>
        <v>0</v>
      </c>
      <c r="AD88" s="48">
        <f>Users!AD89*Params!$B$2</f>
        <v>0</v>
      </c>
      <c r="AE88" s="48">
        <f>Users!AE89*Params!$B$2</f>
        <v>0</v>
      </c>
      <c r="AF88" s="48">
        <f>Users!AF89*Params!$B$2</f>
        <v>0</v>
      </c>
      <c r="AG88" s="48">
        <f>Users!AG89*Params!$B$2</f>
        <v>0</v>
      </c>
      <c r="AH88" s="48">
        <f>Users!AH89*Params!$B$2</f>
        <v>0</v>
      </c>
      <c r="AI88" s="48">
        <f>Users!AI89*Params!$B$2</f>
        <v>0</v>
      </c>
      <c r="AJ88" s="48">
        <f>Users!AJ89*Params!$B$2</f>
        <v>0</v>
      </c>
      <c r="AK88" s="48">
        <f>Users!AK89*Params!$B$2</f>
        <v>0</v>
      </c>
      <c r="AL88" s="48">
        <f>Users!AL89*Params!$B$2</f>
        <v>0</v>
      </c>
      <c r="AM88" s="48">
        <f>Users!AM89*Params!$B$2</f>
        <v>0</v>
      </c>
      <c r="AN88" s="48">
        <f>Users!AN89*Params!$B$2</f>
        <v>0</v>
      </c>
      <c r="AO88" s="48">
        <f>Users!AO89*Params!$B$2</f>
        <v>0</v>
      </c>
      <c r="AP88" s="48">
        <f>Users!AP89*Params!$B$2</f>
        <v>0</v>
      </c>
      <c r="AQ88" s="48">
        <f>Users!AQ89*Params!$B$2</f>
        <v>0</v>
      </c>
      <c r="AR88" s="48">
        <f>Users!AR89*Params!$B$2</f>
        <v>0</v>
      </c>
      <c r="AS88" s="48">
        <f>Users!AS89*Params!$B$2</f>
        <v>0</v>
      </c>
      <c r="AT88" s="48">
        <f>Users!AT89*Params!$B$2</f>
        <v>0</v>
      </c>
      <c r="AU88" s="48">
        <f>Users!AU89*Params!$B$2</f>
        <v>0</v>
      </c>
      <c r="AV88" s="48">
        <f>Users!AV89*Params!$B$2</f>
        <v>0</v>
      </c>
      <c r="AW88" s="48">
        <f>Users!AW89*Params!$B$2</f>
        <v>0</v>
      </c>
      <c r="AX88" s="48">
        <f>Users!AX89*Params!$B$2</f>
        <v>0</v>
      </c>
      <c r="AY88" s="48">
        <f>Users!AY89*Params!$B$2</f>
        <v>0</v>
      </c>
      <c r="AZ88" s="48">
        <f>Users!AZ89*Params!$B$2</f>
        <v>0</v>
      </c>
      <c r="BA88" s="48">
        <f>Users!BA89*Params!$B$2</f>
        <v>0</v>
      </c>
      <c r="BB88" s="48">
        <f>Users!BB89*Params!$B$2</f>
        <v>0</v>
      </c>
      <c r="BC88" s="48">
        <f>Users!BC89*Params!$B$2</f>
        <v>0</v>
      </c>
      <c r="BD88" s="48">
        <f>Users!BD89*Params!$B$2</f>
        <v>0</v>
      </c>
      <c r="BE88" s="48">
        <f>Users!BE89*Params!$B$2</f>
        <v>0</v>
      </c>
      <c r="BF88" s="48">
        <f>Users!BF89*Params!$B$2</f>
        <v>0</v>
      </c>
      <c r="BG88" s="48">
        <f>Users!BG89*Params!$B$2</f>
        <v>0</v>
      </c>
      <c r="BH88" s="48">
        <f>Users!BH89*Params!$B$2</f>
        <v>0</v>
      </c>
      <c r="BI88" s="48">
        <f>Users!BI89*Params!$B$2</f>
        <v>0</v>
      </c>
      <c r="BJ88" s="48">
        <f>Users!BJ89*Params!$B$2</f>
        <v>0</v>
      </c>
      <c r="BK88" s="48">
        <f>Users!BK89*Params!$B$2</f>
        <v>0</v>
      </c>
      <c r="BL88" s="48">
        <f>Users!BL89*Params!$B$2</f>
        <v>0</v>
      </c>
      <c r="BM88" s="48">
        <f>Users!BM89*Params!$B$2</f>
        <v>0</v>
      </c>
      <c r="BN88" s="48">
        <f>Users!BN89*Params!$B$2</f>
        <v>0</v>
      </c>
      <c r="BO88" s="48">
        <f>Users!BO89*Params!$B$2</f>
        <v>0</v>
      </c>
      <c r="BP88" s="48">
        <f>Users!BP89*Params!$B$2</f>
        <v>0</v>
      </c>
      <c r="BQ88" s="48">
        <f>Users!BQ89*Params!$B$2</f>
        <v>0</v>
      </c>
      <c r="BR88" s="48">
        <f>Users!BR89*Params!$B$2</f>
        <v>0</v>
      </c>
      <c r="BS88" s="48">
        <f>Users!BS89*Params!$B$2</f>
        <v>0</v>
      </c>
      <c r="BT88" s="48">
        <f>Users!BT89*Params!$B$2</f>
        <v>0</v>
      </c>
      <c r="BU88" s="48">
        <f>Users!BU89*Params!$B$2</f>
        <v>0</v>
      </c>
      <c r="BV88" s="48">
        <f>Users!BV89*Params!$B$2</f>
        <v>0</v>
      </c>
      <c r="BW88" s="48">
        <f>Users!BW89*Params!$B$2</f>
        <v>0</v>
      </c>
      <c r="BX88" s="48">
        <f>Users!BX89*Params!$B$2</f>
        <v>0</v>
      </c>
      <c r="BY88" s="48">
        <f>Users!BY89*Params!$B$2</f>
        <v>0</v>
      </c>
      <c r="BZ88" s="48">
        <f>Users!BZ89*Params!$B$2</f>
        <v>0</v>
      </c>
      <c r="CA88" s="48">
        <f>Users!CA89*Params!$B$2</f>
        <v>0</v>
      </c>
      <c r="CB88" s="48">
        <f>Users!CB89*Params!$B$2</f>
        <v>0</v>
      </c>
      <c r="CC88" s="48">
        <f>Users!CC89*Params!$B$2</f>
        <v>0</v>
      </c>
      <c r="CD88" s="48">
        <f>Users!CD89*Params!$B$2</f>
        <v>0</v>
      </c>
      <c r="CE88" s="48">
        <f>Users!CE89*Params!$B$2</f>
        <v>0</v>
      </c>
      <c r="CF88" s="48">
        <f>Users!CF89*Params!$B$2</f>
        <v>0</v>
      </c>
      <c r="CG88" s="48">
        <f>Users!CG89*Params!$B$2</f>
        <v>0</v>
      </c>
      <c r="CH88" s="48">
        <f>Users!CH89*Params!$B$2</f>
        <v>0</v>
      </c>
      <c r="CI88" s="48">
        <f>Users!CI89*Params!$B$2</f>
        <v>3093.75</v>
      </c>
      <c r="CJ88" s="48">
        <f>Users!CJ89*Params!$B$2</f>
        <v>3039.0625</v>
      </c>
      <c r="CK88" s="48">
        <f>Users!CK89*Params!$B$2</f>
        <v>2924.21875</v>
      </c>
      <c r="CL88" s="48">
        <f>Users!CL89*Params!$B$2</f>
        <v>2804.6875</v>
      </c>
      <c r="CM88" s="48">
        <f>Users!CM89*Params!$B$2</f>
        <v>2768.75</v>
      </c>
      <c r="CN88" s="48">
        <f>Users!CN89*Params!$B$2</f>
        <v>2688.28125</v>
      </c>
      <c r="CO88" s="48">
        <f>Users!CO89*Params!$B$2</f>
        <v>2629.6875</v>
      </c>
      <c r="CP88" s="48">
        <f>Users!CP89*Params!$B$2</f>
        <v>2592.96875</v>
      </c>
      <c r="CQ88" s="48">
        <f>Users!CQ89*Params!$B$2</f>
        <v>2545.3125</v>
      </c>
      <c r="CR88" s="48">
        <f>Users!CR89*Params!$B$2</f>
        <v>2494.53125</v>
      </c>
      <c r="CS88" s="48">
        <f>Users!CS89*Params!$B$2</f>
        <v>2450.78125</v>
      </c>
      <c r="CT88" s="48">
        <f>Users!CT89*Params!$B$2</f>
        <v>2410.15625</v>
      </c>
      <c r="CU88" s="48">
        <f>Users!CU89*Params!$B$2</f>
        <v>2368.75</v>
      </c>
      <c r="CV88" s="48">
        <f>Users!CV89*Params!$B$2</f>
        <v>2328.90625</v>
      </c>
      <c r="CW88" s="48">
        <f>Users!CW89*Params!$B$2</f>
        <v>2291.40625</v>
      </c>
    </row>
    <row r="89">
      <c r="A89" s="4">
        <v>87.0</v>
      </c>
      <c r="B89" s="48">
        <f>Users!B90*Params!$B$2</f>
        <v>0</v>
      </c>
      <c r="C89" s="48">
        <f>Users!C90*Params!$B$2</f>
        <v>0</v>
      </c>
      <c r="D89" s="48">
        <f>Users!D90*Params!$B$2</f>
        <v>0</v>
      </c>
      <c r="E89" s="48">
        <f>Users!E90*Params!$B$2</f>
        <v>0</v>
      </c>
      <c r="F89" s="48">
        <f>Users!F90*Params!$B$2</f>
        <v>0</v>
      </c>
      <c r="G89" s="48">
        <f>Users!G90*Params!$B$2</f>
        <v>0</v>
      </c>
      <c r="H89" s="48">
        <f>Users!H90*Params!$B$2</f>
        <v>0</v>
      </c>
      <c r="I89" s="48">
        <f>Users!I90*Params!$B$2</f>
        <v>0</v>
      </c>
      <c r="J89" s="48">
        <f>Users!J90*Params!$B$2</f>
        <v>0</v>
      </c>
      <c r="K89" s="48">
        <f>Users!K90*Params!$B$2</f>
        <v>0</v>
      </c>
      <c r="L89" s="48">
        <f>Users!L90*Params!$B$2</f>
        <v>0</v>
      </c>
      <c r="M89" s="48">
        <f>Users!M90*Params!$B$2</f>
        <v>0</v>
      </c>
      <c r="N89" s="48">
        <f>Users!N90*Params!$B$2</f>
        <v>0</v>
      </c>
      <c r="O89" s="48">
        <f>Users!O90*Params!$B$2</f>
        <v>0</v>
      </c>
      <c r="P89" s="48">
        <f>Users!P90*Params!$B$2</f>
        <v>0</v>
      </c>
      <c r="Q89" s="48">
        <f>Users!Q90*Params!$B$2</f>
        <v>0</v>
      </c>
      <c r="R89" s="48">
        <f>Users!R90*Params!$B$2</f>
        <v>0</v>
      </c>
      <c r="S89" s="48">
        <f>Users!S90*Params!$B$2</f>
        <v>0</v>
      </c>
      <c r="T89" s="48">
        <f>Users!T90*Params!$B$2</f>
        <v>0</v>
      </c>
      <c r="U89" s="48">
        <f>Users!U90*Params!$B$2</f>
        <v>0</v>
      </c>
      <c r="V89" s="48">
        <f>Users!V90*Params!$B$2</f>
        <v>0</v>
      </c>
      <c r="W89" s="48">
        <f>Users!W90*Params!$B$2</f>
        <v>0</v>
      </c>
      <c r="X89" s="48">
        <f>Users!X90*Params!$B$2</f>
        <v>0</v>
      </c>
      <c r="Y89" s="48">
        <f>Users!Y90*Params!$B$2</f>
        <v>0</v>
      </c>
      <c r="Z89" s="48">
        <f>Users!Z90*Params!$B$2</f>
        <v>0</v>
      </c>
      <c r="AA89" s="48">
        <f>Users!AA90*Params!$B$2</f>
        <v>0</v>
      </c>
      <c r="AB89" s="48">
        <f>Users!AB90*Params!$B$2</f>
        <v>0</v>
      </c>
      <c r="AC89" s="48">
        <f>Users!AC90*Params!$B$2</f>
        <v>0</v>
      </c>
      <c r="AD89" s="48">
        <f>Users!AD90*Params!$B$2</f>
        <v>0</v>
      </c>
      <c r="AE89" s="48">
        <f>Users!AE90*Params!$B$2</f>
        <v>0</v>
      </c>
      <c r="AF89" s="48">
        <f>Users!AF90*Params!$B$2</f>
        <v>0</v>
      </c>
      <c r="AG89" s="48">
        <f>Users!AG90*Params!$B$2</f>
        <v>0</v>
      </c>
      <c r="AH89" s="48">
        <f>Users!AH90*Params!$B$2</f>
        <v>0</v>
      </c>
      <c r="AI89" s="48">
        <f>Users!AI90*Params!$B$2</f>
        <v>0</v>
      </c>
      <c r="AJ89" s="48">
        <f>Users!AJ90*Params!$B$2</f>
        <v>0</v>
      </c>
      <c r="AK89" s="48">
        <f>Users!AK90*Params!$B$2</f>
        <v>0</v>
      </c>
      <c r="AL89" s="48">
        <f>Users!AL90*Params!$B$2</f>
        <v>0</v>
      </c>
      <c r="AM89" s="48">
        <f>Users!AM90*Params!$B$2</f>
        <v>0</v>
      </c>
      <c r="AN89" s="48">
        <f>Users!AN90*Params!$B$2</f>
        <v>0</v>
      </c>
      <c r="AO89" s="48">
        <f>Users!AO90*Params!$B$2</f>
        <v>0</v>
      </c>
      <c r="AP89" s="48">
        <f>Users!AP90*Params!$B$2</f>
        <v>0</v>
      </c>
      <c r="AQ89" s="48">
        <f>Users!AQ90*Params!$B$2</f>
        <v>0</v>
      </c>
      <c r="AR89" s="48">
        <f>Users!AR90*Params!$B$2</f>
        <v>0</v>
      </c>
      <c r="AS89" s="48">
        <f>Users!AS90*Params!$B$2</f>
        <v>0</v>
      </c>
      <c r="AT89" s="48">
        <f>Users!AT90*Params!$B$2</f>
        <v>0</v>
      </c>
      <c r="AU89" s="48">
        <f>Users!AU90*Params!$B$2</f>
        <v>0</v>
      </c>
      <c r="AV89" s="48">
        <f>Users!AV90*Params!$B$2</f>
        <v>0</v>
      </c>
      <c r="AW89" s="48">
        <f>Users!AW90*Params!$B$2</f>
        <v>0</v>
      </c>
      <c r="AX89" s="48">
        <f>Users!AX90*Params!$B$2</f>
        <v>0</v>
      </c>
      <c r="AY89" s="48">
        <f>Users!AY90*Params!$B$2</f>
        <v>0</v>
      </c>
      <c r="AZ89" s="48">
        <f>Users!AZ90*Params!$B$2</f>
        <v>0</v>
      </c>
      <c r="BA89" s="48">
        <f>Users!BA90*Params!$B$2</f>
        <v>0</v>
      </c>
      <c r="BB89" s="48">
        <f>Users!BB90*Params!$B$2</f>
        <v>0</v>
      </c>
      <c r="BC89" s="48">
        <f>Users!BC90*Params!$B$2</f>
        <v>0</v>
      </c>
      <c r="BD89" s="48">
        <f>Users!BD90*Params!$B$2</f>
        <v>0</v>
      </c>
      <c r="BE89" s="48">
        <f>Users!BE90*Params!$B$2</f>
        <v>0</v>
      </c>
      <c r="BF89" s="48">
        <f>Users!BF90*Params!$B$2</f>
        <v>0</v>
      </c>
      <c r="BG89" s="48">
        <f>Users!BG90*Params!$B$2</f>
        <v>0</v>
      </c>
      <c r="BH89" s="48">
        <f>Users!BH90*Params!$B$2</f>
        <v>0</v>
      </c>
      <c r="BI89" s="48">
        <f>Users!BI90*Params!$B$2</f>
        <v>0</v>
      </c>
      <c r="BJ89" s="48">
        <f>Users!BJ90*Params!$B$2</f>
        <v>0</v>
      </c>
      <c r="BK89" s="48">
        <f>Users!BK90*Params!$B$2</f>
        <v>0</v>
      </c>
      <c r="BL89" s="48">
        <f>Users!BL90*Params!$B$2</f>
        <v>0</v>
      </c>
      <c r="BM89" s="48">
        <f>Users!BM90*Params!$B$2</f>
        <v>0</v>
      </c>
      <c r="BN89" s="48">
        <f>Users!BN90*Params!$B$2</f>
        <v>0</v>
      </c>
      <c r="BO89" s="48">
        <f>Users!BO90*Params!$B$2</f>
        <v>0</v>
      </c>
      <c r="BP89" s="48">
        <f>Users!BP90*Params!$B$2</f>
        <v>0</v>
      </c>
      <c r="BQ89" s="48">
        <f>Users!BQ90*Params!$B$2</f>
        <v>0</v>
      </c>
      <c r="BR89" s="48">
        <f>Users!BR90*Params!$B$2</f>
        <v>0</v>
      </c>
      <c r="BS89" s="48">
        <f>Users!BS90*Params!$B$2</f>
        <v>0</v>
      </c>
      <c r="BT89" s="48">
        <f>Users!BT90*Params!$B$2</f>
        <v>0</v>
      </c>
      <c r="BU89" s="48">
        <f>Users!BU90*Params!$B$2</f>
        <v>0</v>
      </c>
      <c r="BV89" s="48">
        <f>Users!BV90*Params!$B$2</f>
        <v>0</v>
      </c>
      <c r="BW89" s="48">
        <f>Users!BW90*Params!$B$2</f>
        <v>0</v>
      </c>
      <c r="BX89" s="48">
        <f>Users!BX90*Params!$B$2</f>
        <v>0</v>
      </c>
      <c r="BY89" s="48">
        <f>Users!BY90*Params!$B$2</f>
        <v>0</v>
      </c>
      <c r="BZ89" s="48">
        <f>Users!BZ90*Params!$B$2</f>
        <v>0</v>
      </c>
      <c r="CA89" s="48">
        <f>Users!CA90*Params!$B$2</f>
        <v>0</v>
      </c>
      <c r="CB89" s="48">
        <f>Users!CB90*Params!$B$2</f>
        <v>0</v>
      </c>
      <c r="CC89" s="48">
        <f>Users!CC90*Params!$B$2</f>
        <v>0</v>
      </c>
      <c r="CD89" s="48">
        <f>Users!CD90*Params!$B$2</f>
        <v>0</v>
      </c>
      <c r="CE89" s="48">
        <f>Users!CE90*Params!$B$2</f>
        <v>0</v>
      </c>
      <c r="CF89" s="48">
        <f>Users!CF90*Params!$B$2</f>
        <v>0</v>
      </c>
      <c r="CG89" s="48">
        <f>Users!CG90*Params!$B$2</f>
        <v>0</v>
      </c>
      <c r="CH89" s="48">
        <f>Users!CH90*Params!$B$2</f>
        <v>0</v>
      </c>
      <c r="CI89" s="48">
        <f>Users!CI90*Params!$B$2</f>
        <v>0</v>
      </c>
      <c r="CJ89" s="48">
        <f>Users!CJ90*Params!$B$2</f>
        <v>3071.09375</v>
      </c>
      <c r="CK89" s="48">
        <f>Users!CK90*Params!$B$2</f>
        <v>2926.5625</v>
      </c>
      <c r="CL89" s="48">
        <f>Users!CL90*Params!$B$2</f>
        <v>2742.96875</v>
      </c>
      <c r="CM89" s="48">
        <f>Users!CM90*Params!$B$2</f>
        <v>2661.71875</v>
      </c>
      <c r="CN89" s="48">
        <f>Users!CN90*Params!$B$2</f>
        <v>2604.6875</v>
      </c>
      <c r="CO89" s="48">
        <f>Users!CO90*Params!$B$2</f>
        <v>2570.3125</v>
      </c>
      <c r="CP89" s="48">
        <f>Users!CP90*Params!$B$2</f>
        <v>2531.25</v>
      </c>
      <c r="CQ89" s="48">
        <f>Users!CQ90*Params!$B$2</f>
        <v>2413.28125</v>
      </c>
      <c r="CR89" s="48">
        <f>Users!CR90*Params!$B$2</f>
        <v>2357.8125</v>
      </c>
      <c r="CS89" s="48">
        <f>Users!CS90*Params!$B$2</f>
        <v>2303.125</v>
      </c>
      <c r="CT89" s="48">
        <f>Users!CT90*Params!$B$2</f>
        <v>2243.75</v>
      </c>
      <c r="CU89" s="48">
        <f>Users!CU90*Params!$B$2</f>
        <v>2180.46875</v>
      </c>
      <c r="CV89" s="48">
        <f>Users!CV90*Params!$B$2</f>
        <v>2128.90625</v>
      </c>
      <c r="CW89" s="48">
        <f>Users!CW90*Params!$B$2</f>
        <v>2078.125</v>
      </c>
    </row>
    <row r="90">
      <c r="A90" s="4">
        <v>88.0</v>
      </c>
      <c r="B90" s="48">
        <f>Users!B91*Params!$B$2</f>
        <v>0</v>
      </c>
      <c r="C90" s="48">
        <f>Users!C91*Params!$B$2</f>
        <v>0</v>
      </c>
      <c r="D90" s="48">
        <f>Users!D91*Params!$B$2</f>
        <v>0</v>
      </c>
      <c r="E90" s="48">
        <f>Users!E91*Params!$B$2</f>
        <v>0</v>
      </c>
      <c r="F90" s="48">
        <f>Users!F91*Params!$B$2</f>
        <v>0</v>
      </c>
      <c r="G90" s="48">
        <f>Users!G91*Params!$B$2</f>
        <v>0</v>
      </c>
      <c r="H90" s="48">
        <f>Users!H91*Params!$B$2</f>
        <v>0</v>
      </c>
      <c r="I90" s="48">
        <f>Users!I91*Params!$B$2</f>
        <v>0</v>
      </c>
      <c r="J90" s="48">
        <f>Users!J91*Params!$B$2</f>
        <v>0</v>
      </c>
      <c r="K90" s="48">
        <f>Users!K91*Params!$B$2</f>
        <v>0</v>
      </c>
      <c r="L90" s="48">
        <f>Users!L91*Params!$B$2</f>
        <v>0</v>
      </c>
      <c r="M90" s="48">
        <f>Users!M91*Params!$B$2</f>
        <v>0</v>
      </c>
      <c r="N90" s="48">
        <f>Users!N91*Params!$B$2</f>
        <v>0</v>
      </c>
      <c r="O90" s="48">
        <f>Users!O91*Params!$B$2</f>
        <v>0</v>
      </c>
      <c r="P90" s="48">
        <f>Users!P91*Params!$B$2</f>
        <v>0</v>
      </c>
      <c r="Q90" s="48">
        <f>Users!Q91*Params!$B$2</f>
        <v>0</v>
      </c>
      <c r="R90" s="48">
        <f>Users!R91*Params!$B$2</f>
        <v>0</v>
      </c>
      <c r="S90" s="48">
        <f>Users!S91*Params!$B$2</f>
        <v>0</v>
      </c>
      <c r="T90" s="48">
        <f>Users!T91*Params!$B$2</f>
        <v>0</v>
      </c>
      <c r="U90" s="48">
        <f>Users!U91*Params!$B$2</f>
        <v>0</v>
      </c>
      <c r="V90" s="48">
        <f>Users!V91*Params!$B$2</f>
        <v>0</v>
      </c>
      <c r="W90" s="48">
        <f>Users!W91*Params!$B$2</f>
        <v>0</v>
      </c>
      <c r="X90" s="48">
        <f>Users!X91*Params!$B$2</f>
        <v>0</v>
      </c>
      <c r="Y90" s="48">
        <f>Users!Y91*Params!$B$2</f>
        <v>0</v>
      </c>
      <c r="Z90" s="48">
        <f>Users!Z91*Params!$B$2</f>
        <v>0</v>
      </c>
      <c r="AA90" s="48">
        <f>Users!AA91*Params!$B$2</f>
        <v>0</v>
      </c>
      <c r="AB90" s="48">
        <f>Users!AB91*Params!$B$2</f>
        <v>0</v>
      </c>
      <c r="AC90" s="48">
        <f>Users!AC91*Params!$B$2</f>
        <v>0</v>
      </c>
      <c r="AD90" s="48">
        <f>Users!AD91*Params!$B$2</f>
        <v>0</v>
      </c>
      <c r="AE90" s="48">
        <f>Users!AE91*Params!$B$2</f>
        <v>0</v>
      </c>
      <c r="AF90" s="48">
        <f>Users!AF91*Params!$B$2</f>
        <v>0</v>
      </c>
      <c r="AG90" s="48">
        <f>Users!AG91*Params!$B$2</f>
        <v>0</v>
      </c>
      <c r="AH90" s="48">
        <f>Users!AH91*Params!$B$2</f>
        <v>0</v>
      </c>
      <c r="AI90" s="48">
        <f>Users!AI91*Params!$B$2</f>
        <v>0</v>
      </c>
      <c r="AJ90" s="48">
        <f>Users!AJ91*Params!$B$2</f>
        <v>0</v>
      </c>
      <c r="AK90" s="48">
        <f>Users!AK91*Params!$B$2</f>
        <v>0</v>
      </c>
      <c r="AL90" s="48">
        <f>Users!AL91*Params!$B$2</f>
        <v>0</v>
      </c>
      <c r="AM90" s="48">
        <f>Users!AM91*Params!$B$2</f>
        <v>0</v>
      </c>
      <c r="AN90" s="48">
        <f>Users!AN91*Params!$B$2</f>
        <v>0</v>
      </c>
      <c r="AO90" s="48">
        <f>Users!AO91*Params!$B$2</f>
        <v>0</v>
      </c>
      <c r="AP90" s="48">
        <f>Users!AP91*Params!$B$2</f>
        <v>0</v>
      </c>
      <c r="AQ90" s="48">
        <f>Users!AQ91*Params!$B$2</f>
        <v>0</v>
      </c>
      <c r="AR90" s="48">
        <f>Users!AR91*Params!$B$2</f>
        <v>0</v>
      </c>
      <c r="AS90" s="48">
        <f>Users!AS91*Params!$B$2</f>
        <v>0</v>
      </c>
      <c r="AT90" s="48">
        <f>Users!AT91*Params!$B$2</f>
        <v>0</v>
      </c>
      <c r="AU90" s="48">
        <f>Users!AU91*Params!$B$2</f>
        <v>0</v>
      </c>
      <c r="AV90" s="48">
        <f>Users!AV91*Params!$B$2</f>
        <v>0</v>
      </c>
      <c r="AW90" s="48">
        <f>Users!AW91*Params!$B$2</f>
        <v>0</v>
      </c>
      <c r="AX90" s="48">
        <f>Users!AX91*Params!$B$2</f>
        <v>0</v>
      </c>
      <c r="AY90" s="48">
        <f>Users!AY91*Params!$B$2</f>
        <v>0</v>
      </c>
      <c r="AZ90" s="48">
        <f>Users!AZ91*Params!$B$2</f>
        <v>0</v>
      </c>
      <c r="BA90" s="48">
        <f>Users!BA91*Params!$B$2</f>
        <v>0</v>
      </c>
      <c r="BB90" s="48">
        <f>Users!BB91*Params!$B$2</f>
        <v>0</v>
      </c>
      <c r="BC90" s="48">
        <f>Users!BC91*Params!$B$2</f>
        <v>0</v>
      </c>
      <c r="BD90" s="48">
        <f>Users!BD91*Params!$B$2</f>
        <v>0</v>
      </c>
      <c r="BE90" s="48">
        <f>Users!BE91*Params!$B$2</f>
        <v>0</v>
      </c>
      <c r="BF90" s="48">
        <f>Users!BF91*Params!$B$2</f>
        <v>0</v>
      </c>
      <c r="BG90" s="48">
        <f>Users!BG91*Params!$B$2</f>
        <v>0</v>
      </c>
      <c r="BH90" s="48">
        <f>Users!BH91*Params!$B$2</f>
        <v>0</v>
      </c>
      <c r="BI90" s="48">
        <f>Users!BI91*Params!$B$2</f>
        <v>0</v>
      </c>
      <c r="BJ90" s="48">
        <f>Users!BJ91*Params!$B$2</f>
        <v>0</v>
      </c>
      <c r="BK90" s="48">
        <f>Users!BK91*Params!$B$2</f>
        <v>0</v>
      </c>
      <c r="BL90" s="48">
        <f>Users!BL91*Params!$B$2</f>
        <v>0</v>
      </c>
      <c r="BM90" s="48">
        <f>Users!BM91*Params!$B$2</f>
        <v>0</v>
      </c>
      <c r="BN90" s="48">
        <f>Users!BN91*Params!$B$2</f>
        <v>0</v>
      </c>
      <c r="BO90" s="48">
        <f>Users!BO91*Params!$B$2</f>
        <v>0</v>
      </c>
      <c r="BP90" s="48">
        <f>Users!BP91*Params!$B$2</f>
        <v>0</v>
      </c>
      <c r="BQ90" s="48">
        <f>Users!BQ91*Params!$B$2</f>
        <v>0</v>
      </c>
      <c r="BR90" s="48">
        <f>Users!BR91*Params!$B$2</f>
        <v>0</v>
      </c>
      <c r="BS90" s="48">
        <f>Users!BS91*Params!$B$2</f>
        <v>0</v>
      </c>
      <c r="BT90" s="48">
        <f>Users!BT91*Params!$B$2</f>
        <v>0</v>
      </c>
      <c r="BU90" s="48">
        <f>Users!BU91*Params!$B$2</f>
        <v>0</v>
      </c>
      <c r="BV90" s="48">
        <f>Users!BV91*Params!$B$2</f>
        <v>0</v>
      </c>
      <c r="BW90" s="48">
        <f>Users!BW91*Params!$B$2</f>
        <v>0</v>
      </c>
      <c r="BX90" s="48">
        <f>Users!BX91*Params!$B$2</f>
        <v>0</v>
      </c>
      <c r="BY90" s="48">
        <f>Users!BY91*Params!$B$2</f>
        <v>0</v>
      </c>
      <c r="BZ90" s="48">
        <f>Users!BZ91*Params!$B$2</f>
        <v>0</v>
      </c>
      <c r="CA90" s="48">
        <f>Users!CA91*Params!$B$2</f>
        <v>0</v>
      </c>
      <c r="CB90" s="48">
        <f>Users!CB91*Params!$B$2</f>
        <v>0</v>
      </c>
      <c r="CC90" s="48">
        <f>Users!CC91*Params!$B$2</f>
        <v>0</v>
      </c>
      <c r="CD90" s="48">
        <f>Users!CD91*Params!$B$2</f>
        <v>0</v>
      </c>
      <c r="CE90" s="48">
        <f>Users!CE91*Params!$B$2</f>
        <v>0</v>
      </c>
      <c r="CF90" s="48">
        <f>Users!CF91*Params!$B$2</f>
        <v>0</v>
      </c>
      <c r="CG90" s="48">
        <f>Users!CG91*Params!$B$2</f>
        <v>0</v>
      </c>
      <c r="CH90" s="48">
        <f>Users!CH91*Params!$B$2</f>
        <v>0</v>
      </c>
      <c r="CI90" s="48">
        <f>Users!CI91*Params!$B$2</f>
        <v>0</v>
      </c>
      <c r="CJ90" s="48">
        <f>Users!CJ91*Params!$B$2</f>
        <v>0</v>
      </c>
      <c r="CK90" s="48">
        <f>Users!CK91*Params!$B$2</f>
        <v>3052.34375</v>
      </c>
      <c r="CL90" s="48">
        <f>Users!CL91*Params!$B$2</f>
        <v>2894.53125</v>
      </c>
      <c r="CM90" s="48">
        <f>Users!CM91*Params!$B$2</f>
        <v>2822.65625</v>
      </c>
      <c r="CN90" s="48">
        <f>Users!CN91*Params!$B$2</f>
        <v>2634.375</v>
      </c>
      <c r="CO90" s="48">
        <f>Users!CO91*Params!$B$2</f>
        <v>2580.46875</v>
      </c>
      <c r="CP90" s="48">
        <f>Users!CP91*Params!$B$2</f>
        <v>2524.21875</v>
      </c>
      <c r="CQ90" s="48">
        <f>Users!CQ91*Params!$B$2</f>
        <v>2424.21875</v>
      </c>
      <c r="CR90" s="48">
        <f>Users!CR91*Params!$B$2</f>
        <v>2424.21875</v>
      </c>
      <c r="CS90" s="48">
        <f>Users!CS91*Params!$B$2</f>
        <v>2377.34375</v>
      </c>
      <c r="CT90" s="48">
        <f>Users!CT91*Params!$B$2</f>
        <v>2331.25</v>
      </c>
      <c r="CU90" s="48">
        <f>Users!CU91*Params!$B$2</f>
        <v>2287.5</v>
      </c>
      <c r="CV90" s="48">
        <f>Users!CV91*Params!$B$2</f>
        <v>2256.25</v>
      </c>
      <c r="CW90" s="48">
        <f>Users!CW91*Params!$B$2</f>
        <v>2217.96875</v>
      </c>
    </row>
    <row r="91">
      <c r="A91" s="4">
        <v>89.0</v>
      </c>
      <c r="B91" s="48">
        <f>Users!B92*Params!$B$2</f>
        <v>0</v>
      </c>
      <c r="C91" s="48">
        <f>Users!C92*Params!$B$2</f>
        <v>0</v>
      </c>
      <c r="D91" s="48">
        <f>Users!D92*Params!$B$2</f>
        <v>0</v>
      </c>
      <c r="E91" s="48">
        <f>Users!E92*Params!$B$2</f>
        <v>0</v>
      </c>
      <c r="F91" s="48">
        <f>Users!F92*Params!$B$2</f>
        <v>0</v>
      </c>
      <c r="G91" s="48">
        <f>Users!G92*Params!$B$2</f>
        <v>0</v>
      </c>
      <c r="H91" s="48">
        <f>Users!H92*Params!$B$2</f>
        <v>0</v>
      </c>
      <c r="I91" s="48">
        <f>Users!I92*Params!$B$2</f>
        <v>0</v>
      </c>
      <c r="J91" s="48">
        <f>Users!J92*Params!$B$2</f>
        <v>0</v>
      </c>
      <c r="K91" s="48">
        <f>Users!K92*Params!$B$2</f>
        <v>0</v>
      </c>
      <c r="L91" s="48">
        <f>Users!L92*Params!$B$2</f>
        <v>0</v>
      </c>
      <c r="M91" s="48">
        <f>Users!M92*Params!$B$2</f>
        <v>0</v>
      </c>
      <c r="N91" s="48">
        <f>Users!N92*Params!$B$2</f>
        <v>0</v>
      </c>
      <c r="O91" s="48">
        <f>Users!O92*Params!$B$2</f>
        <v>0</v>
      </c>
      <c r="P91" s="48">
        <f>Users!P92*Params!$B$2</f>
        <v>0</v>
      </c>
      <c r="Q91" s="48">
        <f>Users!Q92*Params!$B$2</f>
        <v>0</v>
      </c>
      <c r="R91" s="48">
        <f>Users!R92*Params!$B$2</f>
        <v>0</v>
      </c>
      <c r="S91" s="48">
        <f>Users!S92*Params!$B$2</f>
        <v>0</v>
      </c>
      <c r="T91" s="48">
        <f>Users!T92*Params!$B$2</f>
        <v>0</v>
      </c>
      <c r="U91" s="48">
        <f>Users!U92*Params!$B$2</f>
        <v>0</v>
      </c>
      <c r="V91" s="48">
        <f>Users!V92*Params!$B$2</f>
        <v>0</v>
      </c>
      <c r="W91" s="48">
        <f>Users!W92*Params!$B$2</f>
        <v>0</v>
      </c>
      <c r="X91" s="48">
        <f>Users!X92*Params!$B$2</f>
        <v>0</v>
      </c>
      <c r="Y91" s="48">
        <f>Users!Y92*Params!$B$2</f>
        <v>0</v>
      </c>
      <c r="Z91" s="48">
        <f>Users!Z92*Params!$B$2</f>
        <v>0</v>
      </c>
      <c r="AA91" s="48">
        <f>Users!AA92*Params!$B$2</f>
        <v>0</v>
      </c>
      <c r="AB91" s="48">
        <f>Users!AB92*Params!$B$2</f>
        <v>0</v>
      </c>
      <c r="AC91" s="48">
        <f>Users!AC92*Params!$B$2</f>
        <v>0</v>
      </c>
      <c r="AD91" s="48">
        <f>Users!AD92*Params!$B$2</f>
        <v>0</v>
      </c>
      <c r="AE91" s="48">
        <f>Users!AE92*Params!$B$2</f>
        <v>0</v>
      </c>
      <c r="AF91" s="48">
        <f>Users!AF92*Params!$B$2</f>
        <v>0</v>
      </c>
      <c r="AG91" s="48">
        <f>Users!AG92*Params!$B$2</f>
        <v>0</v>
      </c>
      <c r="AH91" s="48">
        <f>Users!AH92*Params!$B$2</f>
        <v>0</v>
      </c>
      <c r="AI91" s="48">
        <f>Users!AI92*Params!$B$2</f>
        <v>0</v>
      </c>
      <c r="AJ91" s="48">
        <f>Users!AJ92*Params!$B$2</f>
        <v>0</v>
      </c>
      <c r="AK91" s="48">
        <f>Users!AK92*Params!$B$2</f>
        <v>0</v>
      </c>
      <c r="AL91" s="48">
        <f>Users!AL92*Params!$B$2</f>
        <v>0</v>
      </c>
      <c r="AM91" s="48">
        <f>Users!AM92*Params!$B$2</f>
        <v>0</v>
      </c>
      <c r="AN91" s="48">
        <f>Users!AN92*Params!$B$2</f>
        <v>0</v>
      </c>
      <c r="AO91" s="48">
        <f>Users!AO92*Params!$B$2</f>
        <v>0</v>
      </c>
      <c r="AP91" s="48">
        <f>Users!AP92*Params!$B$2</f>
        <v>0</v>
      </c>
      <c r="AQ91" s="48">
        <f>Users!AQ92*Params!$B$2</f>
        <v>0</v>
      </c>
      <c r="AR91" s="48">
        <f>Users!AR92*Params!$B$2</f>
        <v>0</v>
      </c>
      <c r="AS91" s="48">
        <f>Users!AS92*Params!$B$2</f>
        <v>0</v>
      </c>
      <c r="AT91" s="48">
        <f>Users!AT92*Params!$B$2</f>
        <v>0</v>
      </c>
      <c r="AU91" s="48">
        <f>Users!AU92*Params!$B$2</f>
        <v>0</v>
      </c>
      <c r="AV91" s="48">
        <f>Users!AV92*Params!$B$2</f>
        <v>0</v>
      </c>
      <c r="AW91" s="48">
        <f>Users!AW92*Params!$B$2</f>
        <v>0</v>
      </c>
      <c r="AX91" s="48">
        <f>Users!AX92*Params!$B$2</f>
        <v>0</v>
      </c>
      <c r="AY91" s="48">
        <f>Users!AY92*Params!$B$2</f>
        <v>0</v>
      </c>
      <c r="AZ91" s="48">
        <f>Users!AZ92*Params!$B$2</f>
        <v>0</v>
      </c>
      <c r="BA91" s="48">
        <f>Users!BA92*Params!$B$2</f>
        <v>0</v>
      </c>
      <c r="BB91" s="48">
        <f>Users!BB92*Params!$B$2</f>
        <v>0</v>
      </c>
      <c r="BC91" s="48">
        <f>Users!BC92*Params!$B$2</f>
        <v>0</v>
      </c>
      <c r="BD91" s="48">
        <f>Users!BD92*Params!$B$2</f>
        <v>0</v>
      </c>
      <c r="BE91" s="48">
        <f>Users!BE92*Params!$B$2</f>
        <v>0</v>
      </c>
      <c r="BF91" s="48">
        <f>Users!BF92*Params!$B$2</f>
        <v>0</v>
      </c>
      <c r="BG91" s="48">
        <f>Users!BG92*Params!$B$2</f>
        <v>0</v>
      </c>
      <c r="BH91" s="48">
        <f>Users!BH92*Params!$B$2</f>
        <v>0</v>
      </c>
      <c r="BI91" s="48">
        <f>Users!BI92*Params!$B$2</f>
        <v>0</v>
      </c>
      <c r="BJ91" s="48">
        <f>Users!BJ92*Params!$B$2</f>
        <v>0</v>
      </c>
      <c r="BK91" s="48">
        <f>Users!BK92*Params!$B$2</f>
        <v>0</v>
      </c>
      <c r="BL91" s="48">
        <f>Users!BL92*Params!$B$2</f>
        <v>0</v>
      </c>
      <c r="BM91" s="48">
        <f>Users!BM92*Params!$B$2</f>
        <v>0</v>
      </c>
      <c r="BN91" s="48">
        <f>Users!BN92*Params!$B$2</f>
        <v>0</v>
      </c>
      <c r="BO91" s="48">
        <f>Users!BO92*Params!$B$2</f>
        <v>0</v>
      </c>
      <c r="BP91" s="48">
        <f>Users!BP92*Params!$B$2</f>
        <v>0</v>
      </c>
      <c r="BQ91" s="48">
        <f>Users!BQ92*Params!$B$2</f>
        <v>0</v>
      </c>
      <c r="BR91" s="48">
        <f>Users!BR92*Params!$B$2</f>
        <v>0</v>
      </c>
      <c r="BS91" s="48">
        <f>Users!BS92*Params!$B$2</f>
        <v>0</v>
      </c>
      <c r="BT91" s="48">
        <f>Users!BT92*Params!$B$2</f>
        <v>0</v>
      </c>
      <c r="BU91" s="48">
        <f>Users!BU92*Params!$B$2</f>
        <v>0</v>
      </c>
      <c r="BV91" s="48">
        <f>Users!BV92*Params!$B$2</f>
        <v>0</v>
      </c>
      <c r="BW91" s="48">
        <f>Users!BW92*Params!$B$2</f>
        <v>0</v>
      </c>
      <c r="BX91" s="48">
        <f>Users!BX92*Params!$B$2</f>
        <v>0</v>
      </c>
      <c r="BY91" s="48">
        <f>Users!BY92*Params!$B$2</f>
        <v>0</v>
      </c>
      <c r="BZ91" s="48">
        <f>Users!BZ92*Params!$B$2</f>
        <v>0</v>
      </c>
      <c r="CA91" s="48">
        <f>Users!CA92*Params!$B$2</f>
        <v>0</v>
      </c>
      <c r="CB91" s="48">
        <f>Users!CB92*Params!$B$2</f>
        <v>0</v>
      </c>
      <c r="CC91" s="48">
        <f>Users!CC92*Params!$B$2</f>
        <v>0</v>
      </c>
      <c r="CD91" s="48">
        <f>Users!CD92*Params!$B$2</f>
        <v>0</v>
      </c>
      <c r="CE91" s="48">
        <f>Users!CE92*Params!$B$2</f>
        <v>0</v>
      </c>
      <c r="CF91" s="48">
        <f>Users!CF92*Params!$B$2</f>
        <v>0</v>
      </c>
      <c r="CG91" s="48">
        <f>Users!CG92*Params!$B$2</f>
        <v>0</v>
      </c>
      <c r="CH91" s="48">
        <f>Users!CH92*Params!$B$2</f>
        <v>0</v>
      </c>
      <c r="CI91" s="48">
        <f>Users!CI92*Params!$B$2</f>
        <v>0</v>
      </c>
      <c r="CJ91" s="48">
        <f>Users!CJ92*Params!$B$2</f>
        <v>0</v>
      </c>
      <c r="CK91" s="48">
        <f>Users!CK92*Params!$B$2</f>
        <v>0</v>
      </c>
      <c r="CL91" s="48">
        <f>Users!CL92*Params!$B$2</f>
        <v>3035.9375</v>
      </c>
      <c r="CM91" s="48">
        <f>Users!CM92*Params!$B$2</f>
        <v>2953.90625</v>
      </c>
      <c r="CN91" s="48">
        <f>Users!CN92*Params!$B$2</f>
        <v>2792.96875</v>
      </c>
      <c r="CO91" s="48">
        <f>Users!CO92*Params!$B$2</f>
        <v>2698.4375</v>
      </c>
      <c r="CP91" s="48">
        <f>Users!CP92*Params!$B$2</f>
        <v>2670.3125</v>
      </c>
      <c r="CQ91" s="48">
        <f>Users!CQ92*Params!$B$2</f>
        <v>2532.03125</v>
      </c>
      <c r="CR91" s="48">
        <f>Users!CR92*Params!$B$2</f>
        <v>2419.53125</v>
      </c>
      <c r="CS91" s="48">
        <f>Users!CS92*Params!$B$2</f>
        <v>2385.9375</v>
      </c>
      <c r="CT91" s="48">
        <f>Users!CT92*Params!$B$2</f>
        <v>2317.96875</v>
      </c>
      <c r="CU91" s="48">
        <f>Users!CU92*Params!$B$2</f>
        <v>2241.40625</v>
      </c>
      <c r="CV91" s="48">
        <f>Users!CV92*Params!$B$2</f>
        <v>2177.34375</v>
      </c>
      <c r="CW91" s="48">
        <f>Users!CW92*Params!$B$2</f>
        <v>2123.4375</v>
      </c>
    </row>
    <row r="92">
      <c r="A92" s="4">
        <v>90.0</v>
      </c>
      <c r="B92" s="48">
        <f>Users!B93*Params!$B$2</f>
        <v>0</v>
      </c>
      <c r="C92" s="48">
        <f>Users!C93*Params!$B$2</f>
        <v>0</v>
      </c>
      <c r="D92" s="48">
        <f>Users!D93*Params!$B$2</f>
        <v>0</v>
      </c>
      <c r="E92" s="48">
        <f>Users!E93*Params!$B$2</f>
        <v>0</v>
      </c>
      <c r="F92" s="48">
        <f>Users!F93*Params!$B$2</f>
        <v>0</v>
      </c>
      <c r="G92" s="48">
        <f>Users!G93*Params!$B$2</f>
        <v>0</v>
      </c>
      <c r="H92" s="48">
        <f>Users!H93*Params!$B$2</f>
        <v>0</v>
      </c>
      <c r="I92" s="48">
        <f>Users!I93*Params!$B$2</f>
        <v>0</v>
      </c>
      <c r="J92" s="48">
        <f>Users!J93*Params!$B$2</f>
        <v>0</v>
      </c>
      <c r="K92" s="48">
        <f>Users!K93*Params!$B$2</f>
        <v>0</v>
      </c>
      <c r="L92" s="48">
        <f>Users!L93*Params!$B$2</f>
        <v>0</v>
      </c>
      <c r="M92" s="48">
        <f>Users!M93*Params!$B$2</f>
        <v>0</v>
      </c>
      <c r="N92" s="48">
        <f>Users!N93*Params!$B$2</f>
        <v>0</v>
      </c>
      <c r="O92" s="48">
        <f>Users!O93*Params!$B$2</f>
        <v>0</v>
      </c>
      <c r="P92" s="48">
        <f>Users!P93*Params!$B$2</f>
        <v>0</v>
      </c>
      <c r="Q92" s="48">
        <f>Users!Q93*Params!$B$2</f>
        <v>0</v>
      </c>
      <c r="R92" s="48">
        <f>Users!R93*Params!$B$2</f>
        <v>0</v>
      </c>
      <c r="S92" s="48">
        <f>Users!S93*Params!$B$2</f>
        <v>0</v>
      </c>
      <c r="T92" s="48">
        <f>Users!T93*Params!$B$2</f>
        <v>0</v>
      </c>
      <c r="U92" s="48">
        <f>Users!U93*Params!$B$2</f>
        <v>0</v>
      </c>
      <c r="V92" s="48">
        <f>Users!V93*Params!$B$2</f>
        <v>0</v>
      </c>
      <c r="W92" s="48">
        <f>Users!W93*Params!$B$2</f>
        <v>0</v>
      </c>
      <c r="X92" s="48">
        <f>Users!X93*Params!$B$2</f>
        <v>0</v>
      </c>
      <c r="Y92" s="48">
        <f>Users!Y93*Params!$B$2</f>
        <v>0</v>
      </c>
      <c r="Z92" s="48">
        <f>Users!Z93*Params!$B$2</f>
        <v>0</v>
      </c>
      <c r="AA92" s="48">
        <f>Users!AA93*Params!$B$2</f>
        <v>0</v>
      </c>
      <c r="AB92" s="48">
        <f>Users!AB93*Params!$B$2</f>
        <v>0</v>
      </c>
      <c r="AC92" s="48">
        <f>Users!AC93*Params!$B$2</f>
        <v>0</v>
      </c>
      <c r="AD92" s="48">
        <f>Users!AD93*Params!$B$2</f>
        <v>0</v>
      </c>
      <c r="AE92" s="48">
        <f>Users!AE93*Params!$B$2</f>
        <v>0</v>
      </c>
      <c r="AF92" s="48">
        <f>Users!AF93*Params!$B$2</f>
        <v>0</v>
      </c>
      <c r="AG92" s="48">
        <f>Users!AG93*Params!$B$2</f>
        <v>0</v>
      </c>
      <c r="AH92" s="48">
        <f>Users!AH93*Params!$B$2</f>
        <v>0</v>
      </c>
      <c r="AI92" s="48">
        <f>Users!AI93*Params!$B$2</f>
        <v>0</v>
      </c>
      <c r="AJ92" s="48">
        <f>Users!AJ93*Params!$B$2</f>
        <v>0</v>
      </c>
      <c r="AK92" s="48">
        <f>Users!AK93*Params!$B$2</f>
        <v>0</v>
      </c>
      <c r="AL92" s="48">
        <f>Users!AL93*Params!$B$2</f>
        <v>0</v>
      </c>
      <c r="AM92" s="48">
        <f>Users!AM93*Params!$B$2</f>
        <v>0</v>
      </c>
      <c r="AN92" s="48">
        <f>Users!AN93*Params!$B$2</f>
        <v>0</v>
      </c>
      <c r="AO92" s="48">
        <f>Users!AO93*Params!$B$2</f>
        <v>0</v>
      </c>
      <c r="AP92" s="48">
        <f>Users!AP93*Params!$B$2</f>
        <v>0</v>
      </c>
      <c r="AQ92" s="48">
        <f>Users!AQ93*Params!$B$2</f>
        <v>0</v>
      </c>
      <c r="AR92" s="48">
        <f>Users!AR93*Params!$B$2</f>
        <v>0</v>
      </c>
      <c r="AS92" s="48">
        <f>Users!AS93*Params!$B$2</f>
        <v>0</v>
      </c>
      <c r="AT92" s="48">
        <f>Users!AT93*Params!$B$2</f>
        <v>0</v>
      </c>
      <c r="AU92" s="48">
        <f>Users!AU93*Params!$B$2</f>
        <v>0</v>
      </c>
      <c r="AV92" s="48">
        <f>Users!AV93*Params!$B$2</f>
        <v>0</v>
      </c>
      <c r="AW92" s="48">
        <f>Users!AW93*Params!$B$2</f>
        <v>0</v>
      </c>
      <c r="AX92" s="48">
        <f>Users!AX93*Params!$B$2</f>
        <v>0</v>
      </c>
      <c r="AY92" s="48">
        <f>Users!AY93*Params!$B$2</f>
        <v>0</v>
      </c>
      <c r="AZ92" s="48">
        <f>Users!AZ93*Params!$B$2</f>
        <v>0</v>
      </c>
      <c r="BA92" s="48">
        <f>Users!BA93*Params!$B$2</f>
        <v>0</v>
      </c>
      <c r="BB92" s="48">
        <f>Users!BB93*Params!$B$2</f>
        <v>0</v>
      </c>
      <c r="BC92" s="48">
        <f>Users!BC93*Params!$B$2</f>
        <v>0</v>
      </c>
      <c r="BD92" s="48">
        <f>Users!BD93*Params!$B$2</f>
        <v>0</v>
      </c>
      <c r="BE92" s="48">
        <f>Users!BE93*Params!$B$2</f>
        <v>0</v>
      </c>
      <c r="BF92" s="48">
        <f>Users!BF93*Params!$B$2</f>
        <v>0</v>
      </c>
      <c r="BG92" s="48">
        <f>Users!BG93*Params!$B$2</f>
        <v>0</v>
      </c>
      <c r="BH92" s="48">
        <f>Users!BH93*Params!$B$2</f>
        <v>0</v>
      </c>
      <c r="BI92" s="48">
        <f>Users!BI93*Params!$B$2</f>
        <v>0</v>
      </c>
      <c r="BJ92" s="48">
        <f>Users!BJ93*Params!$B$2</f>
        <v>0</v>
      </c>
      <c r="BK92" s="48">
        <f>Users!BK93*Params!$B$2</f>
        <v>0</v>
      </c>
      <c r="BL92" s="48">
        <f>Users!BL93*Params!$B$2</f>
        <v>0</v>
      </c>
      <c r="BM92" s="48">
        <f>Users!BM93*Params!$B$2</f>
        <v>0</v>
      </c>
      <c r="BN92" s="48">
        <f>Users!BN93*Params!$B$2</f>
        <v>0</v>
      </c>
      <c r="BO92" s="48">
        <f>Users!BO93*Params!$B$2</f>
        <v>0</v>
      </c>
      <c r="BP92" s="48">
        <f>Users!BP93*Params!$B$2</f>
        <v>0</v>
      </c>
      <c r="BQ92" s="48">
        <f>Users!BQ93*Params!$B$2</f>
        <v>0</v>
      </c>
      <c r="BR92" s="48">
        <f>Users!BR93*Params!$B$2</f>
        <v>0</v>
      </c>
      <c r="BS92" s="48">
        <f>Users!BS93*Params!$B$2</f>
        <v>0</v>
      </c>
      <c r="BT92" s="48">
        <f>Users!BT93*Params!$B$2</f>
        <v>0</v>
      </c>
      <c r="BU92" s="48">
        <f>Users!BU93*Params!$B$2</f>
        <v>0</v>
      </c>
      <c r="BV92" s="48">
        <f>Users!BV93*Params!$B$2</f>
        <v>0</v>
      </c>
      <c r="BW92" s="48">
        <f>Users!BW93*Params!$B$2</f>
        <v>0</v>
      </c>
      <c r="BX92" s="48">
        <f>Users!BX93*Params!$B$2</f>
        <v>0</v>
      </c>
      <c r="BY92" s="48">
        <f>Users!BY93*Params!$B$2</f>
        <v>0</v>
      </c>
      <c r="BZ92" s="48">
        <f>Users!BZ93*Params!$B$2</f>
        <v>0</v>
      </c>
      <c r="CA92" s="48">
        <f>Users!CA93*Params!$B$2</f>
        <v>0</v>
      </c>
      <c r="CB92" s="48">
        <f>Users!CB93*Params!$B$2</f>
        <v>0</v>
      </c>
      <c r="CC92" s="48">
        <f>Users!CC93*Params!$B$2</f>
        <v>0</v>
      </c>
      <c r="CD92" s="48">
        <f>Users!CD93*Params!$B$2</f>
        <v>0</v>
      </c>
      <c r="CE92" s="48">
        <f>Users!CE93*Params!$B$2</f>
        <v>0</v>
      </c>
      <c r="CF92" s="48">
        <f>Users!CF93*Params!$B$2</f>
        <v>0</v>
      </c>
      <c r="CG92" s="48">
        <f>Users!CG93*Params!$B$2</f>
        <v>0</v>
      </c>
      <c r="CH92" s="48">
        <f>Users!CH93*Params!$B$2</f>
        <v>0</v>
      </c>
      <c r="CI92" s="48">
        <f>Users!CI93*Params!$B$2</f>
        <v>0</v>
      </c>
      <c r="CJ92" s="48">
        <f>Users!CJ93*Params!$B$2</f>
        <v>0</v>
      </c>
      <c r="CK92" s="48">
        <f>Users!CK93*Params!$B$2</f>
        <v>0</v>
      </c>
      <c r="CL92" s="48">
        <f>Users!CL93*Params!$B$2</f>
        <v>0</v>
      </c>
      <c r="CM92" s="48">
        <f>Users!CM93*Params!$B$2</f>
        <v>3075</v>
      </c>
      <c r="CN92" s="48">
        <f>Users!CN93*Params!$B$2</f>
        <v>2996.875</v>
      </c>
      <c r="CO92" s="48">
        <f>Users!CO93*Params!$B$2</f>
        <v>2789.84375</v>
      </c>
      <c r="CP92" s="48">
        <f>Users!CP93*Params!$B$2</f>
        <v>2697.65625</v>
      </c>
      <c r="CQ92" s="48">
        <f>Users!CQ93*Params!$B$2</f>
        <v>2579.6875</v>
      </c>
      <c r="CR92" s="48">
        <f>Users!CR93*Params!$B$2</f>
        <v>2552.34375</v>
      </c>
      <c r="CS92" s="48">
        <f>Users!CS93*Params!$B$2</f>
        <v>2496.875</v>
      </c>
      <c r="CT92" s="48">
        <f>Users!CT93*Params!$B$2</f>
        <v>2380.46875</v>
      </c>
      <c r="CU92" s="48">
        <f>Users!CU93*Params!$B$2</f>
        <v>2310.9375</v>
      </c>
      <c r="CV92" s="48">
        <f>Users!CV93*Params!$B$2</f>
        <v>2251.5625</v>
      </c>
      <c r="CW92" s="48">
        <f>Users!CW93*Params!$B$2</f>
        <v>2185.9375</v>
      </c>
    </row>
    <row r="93">
      <c r="A93" s="4">
        <v>91.0</v>
      </c>
      <c r="B93" s="48">
        <f>Users!B94*Params!$B$2</f>
        <v>0</v>
      </c>
      <c r="C93" s="48">
        <f>Users!C94*Params!$B$2</f>
        <v>0</v>
      </c>
      <c r="D93" s="48">
        <f>Users!D94*Params!$B$2</f>
        <v>0</v>
      </c>
      <c r="E93" s="48">
        <f>Users!E94*Params!$B$2</f>
        <v>0</v>
      </c>
      <c r="F93" s="48">
        <f>Users!F94*Params!$B$2</f>
        <v>0</v>
      </c>
      <c r="G93" s="48">
        <f>Users!G94*Params!$B$2</f>
        <v>0</v>
      </c>
      <c r="H93" s="48">
        <f>Users!H94*Params!$B$2</f>
        <v>0</v>
      </c>
      <c r="I93" s="48">
        <f>Users!I94*Params!$B$2</f>
        <v>0</v>
      </c>
      <c r="J93" s="48">
        <f>Users!J94*Params!$B$2</f>
        <v>0</v>
      </c>
      <c r="K93" s="48">
        <f>Users!K94*Params!$B$2</f>
        <v>0</v>
      </c>
      <c r="L93" s="48">
        <f>Users!L94*Params!$B$2</f>
        <v>0</v>
      </c>
      <c r="M93" s="48">
        <f>Users!M94*Params!$B$2</f>
        <v>0</v>
      </c>
      <c r="N93" s="48">
        <f>Users!N94*Params!$B$2</f>
        <v>0</v>
      </c>
      <c r="O93" s="48">
        <f>Users!O94*Params!$B$2</f>
        <v>0</v>
      </c>
      <c r="P93" s="48">
        <f>Users!P94*Params!$B$2</f>
        <v>0</v>
      </c>
      <c r="Q93" s="48">
        <f>Users!Q94*Params!$B$2</f>
        <v>0</v>
      </c>
      <c r="R93" s="48">
        <f>Users!R94*Params!$B$2</f>
        <v>0</v>
      </c>
      <c r="S93" s="48">
        <f>Users!S94*Params!$B$2</f>
        <v>0</v>
      </c>
      <c r="T93" s="48">
        <f>Users!T94*Params!$B$2</f>
        <v>0</v>
      </c>
      <c r="U93" s="48">
        <f>Users!U94*Params!$B$2</f>
        <v>0</v>
      </c>
      <c r="V93" s="48">
        <f>Users!V94*Params!$B$2</f>
        <v>0</v>
      </c>
      <c r="W93" s="48">
        <f>Users!W94*Params!$B$2</f>
        <v>0</v>
      </c>
      <c r="X93" s="48">
        <f>Users!X94*Params!$B$2</f>
        <v>0</v>
      </c>
      <c r="Y93" s="48">
        <f>Users!Y94*Params!$B$2</f>
        <v>0</v>
      </c>
      <c r="Z93" s="48">
        <f>Users!Z94*Params!$B$2</f>
        <v>0</v>
      </c>
      <c r="AA93" s="48">
        <f>Users!AA94*Params!$B$2</f>
        <v>0</v>
      </c>
      <c r="AB93" s="48">
        <f>Users!AB94*Params!$B$2</f>
        <v>0</v>
      </c>
      <c r="AC93" s="48">
        <f>Users!AC94*Params!$B$2</f>
        <v>0</v>
      </c>
      <c r="AD93" s="48">
        <f>Users!AD94*Params!$B$2</f>
        <v>0</v>
      </c>
      <c r="AE93" s="48">
        <f>Users!AE94*Params!$B$2</f>
        <v>0</v>
      </c>
      <c r="AF93" s="48">
        <f>Users!AF94*Params!$B$2</f>
        <v>0</v>
      </c>
      <c r="AG93" s="48">
        <f>Users!AG94*Params!$B$2</f>
        <v>0</v>
      </c>
      <c r="AH93" s="48">
        <f>Users!AH94*Params!$B$2</f>
        <v>0</v>
      </c>
      <c r="AI93" s="48">
        <f>Users!AI94*Params!$B$2</f>
        <v>0</v>
      </c>
      <c r="AJ93" s="48">
        <f>Users!AJ94*Params!$B$2</f>
        <v>0</v>
      </c>
      <c r="AK93" s="48">
        <f>Users!AK94*Params!$B$2</f>
        <v>0</v>
      </c>
      <c r="AL93" s="48">
        <f>Users!AL94*Params!$B$2</f>
        <v>0</v>
      </c>
      <c r="AM93" s="48">
        <f>Users!AM94*Params!$B$2</f>
        <v>0</v>
      </c>
      <c r="AN93" s="48">
        <f>Users!AN94*Params!$B$2</f>
        <v>0</v>
      </c>
      <c r="AO93" s="48">
        <f>Users!AO94*Params!$B$2</f>
        <v>0</v>
      </c>
      <c r="AP93" s="48">
        <f>Users!AP94*Params!$B$2</f>
        <v>0</v>
      </c>
      <c r="AQ93" s="48">
        <f>Users!AQ94*Params!$B$2</f>
        <v>0</v>
      </c>
      <c r="AR93" s="48">
        <f>Users!AR94*Params!$B$2</f>
        <v>0</v>
      </c>
      <c r="AS93" s="48">
        <f>Users!AS94*Params!$B$2</f>
        <v>0</v>
      </c>
      <c r="AT93" s="48">
        <f>Users!AT94*Params!$B$2</f>
        <v>0</v>
      </c>
      <c r="AU93" s="48">
        <f>Users!AU94*Params!$B$2</f>
        <v>0</v>
      </c>
      <c r="AV93" s="48">
        <f>Users!AV94*Params!$B$2</f>
        <v>0</v>
      </c>
      <c r="AW93" s="48">
        <f>Users!AW94*Params!$B$2</f>
        <v>0</v>
      </c>
      <c r="AX93" s="48">
        <f>Users!AX94*Params!$B$2</f>
        <v>0</v>
      </c>
      <c r="AY93" s="48">
        <f>Users!AY94*Params!$B$2</f>
        <v>0</v>
      </c>
      <c r="AZ93" s="48">
        <f>Users!AZ94*Params!$B$2</f>
        <v>0</v>
      </c>
      <c r="BA93" s="48">
        <f>Users!BA94*Params!$B$2</f>
        <v>0</v>
      </c>
      <c r="BB93" s="48">
        <f>Users!BB94*Params!$B$2</f>
        <v>0</v>
      </c>
      <c r="BC93" s="48">
        <f>Users!BC94*Params!$B$2</f>
        <v>0</v>
      </c>
      <c r="BD93" s="48">
        <f>Users!BD94*Params!$B$2</f>
        <v>0</v>
      </c>
      <c r="BE93" s="48">
        <f>Users!BE94*Params!$B$2</f>
        <v>0</v>
      </c>
      <c r="BF93" s="48">
        <f>Users!BF94*Params!$B$2</f>
        <v>0</v>
      </c>
      <c r="BG93" s="48">
        <f>Users!BG94*Params!$B$2</f>
        <v>0</v>
      </c>
      <c r="BH93" s="48">
        <f>Users!BH94*Params!$B$2</f>
        <v>0</v>
      </c>
      <c r="BI93" s="48">
        <f>Users!BI94*Params!$B$2</f>
        <v>0</v>
      </c>
      <c r="BJ93" s="48">
        <f>Users!BJ94*Params!$B$2</f>
        <v>0</v>
      </c>
      <c r="BK93" s="48">
        <f>Users!BK94*Params!$B$2</f>
        <v>0</v>
      </c>
      <c r="BL93" s="48">
        <f>Users!BL94*Params!$B$2</f>
        <v>0</v>
      </c>
      <c r="BM93" s="48">
        <f>Users!BM94*Params!$B$2</f>
        <v>0</v>
      </c>
      <c r="BN93" s="48">
        <f>Users!BN94*Params!$B$2</f>
        <v>0</v>
      </c>
      <c r="BO93" s="48">
        <f>Users!BO94*Params!$B$2</f>
        <v>0</v>
      </c>
      <c r="BP93" s="48">
        <f>Users!BP94*Params!$B$2</f>
        <v>0</v>
      </c>
      <c r="BQ93" s="48">
        <f>Users!BQ94*Params!$B$2</f>
        <v>0</v>
      </c>
      <c r="BR93" s="48">
        <f>Users!BR94*Params!$B$2</f>
        <v>0</v>
      </c>
      <c r="BS93" s="48">
        <f>Users!BS94*Params!$B$2</f>
        <v>0</v>
      </c>
      <c r="BT93" s="48">
        <f>Users!BT94*Params!$B$2</f>
        <v>0</v>
      </c>
      <c r="BU93" s="48">
        <f>Users!BU94*Params!$B$2</f>
        <v>0</v>
      </c>
      <c r="BV93" s="48">
        <f>Users!BV94*Params!$B$2</f>
        <v>0</v>
      </c>
      <c r="BW93" s="48">
        <f>Users!BW94*Params!$B$2</f>
        <v>0</v>
      </c>
      <c r="BX93" s="48">
        <f>Users!BX94*Params!$B$2</f>
        <v>0</v>
      </c>
      <c r="BY93" s="48">
        <f>Users!BY94*Params!$B$2</f>
        <v>0</v>
      </c>
      <c r="BZ93" s="48">
        <f>Users!BZ94*Params!$B$2</f>
        <v>0</v>
      </c>
      <c r="CA93" s="48">
        <f>Users!CA94*Params!$B$2</f>
        <v>0</v>
      </c>
      <c r="CB93" s="48">
        <f>Users!CB94*Params!$B$2</f>
        <v>0</v>
      </c>
      <c r="CC93" s="48">
        <f>Users!CC94*Params!$B$2</f>
        <v>0</v>
      </c>
      <c r="CD93" s="48">
        <f>Users!CD94*Params!$B$2</f>
        <v>0</v>
      </c>
      <c r="CE93" s="48">
        <f>Users!CE94*Params!$B$2</f>
        <v>0</v>
      </c>
      <c r="CF93" s="48">
        <f>Users!CF94*Params!$B$2</f>
        <v>0</v>
      </c>
      <c r="CG93" s="48">
        <f>Users!CG94*Params!$B$2</f>
        <v>0</v>
      </c>
      <c r="CH93" s="48">
        <f>Users!CH94*Params!$B$2</f>
        <v>0</v>
      </c>
      <c r="CI93" s="48">
        <f>Users!CI94*Params!$B$2</f>
        <v>0</v>
      </c>
      <c r="CJ93" s="48">
        <f>Users!CJ94*Params!$B$2</f>
        <v>0</v>
      </c>
      <c r="CK93" s="48">
        <f>Users!CK94*Params!$B$2</f>
        <v>0</v>
      </c>
      <c r="CL93" s="48">
        <f>Users!CL94*Params!$B$2</f>
        <v>0</v>
      </c>
      <c r="CM93" s="48">
        <f>Users!CM94*Params!$B$2</f>
        <v>0</v>
      </c>
      <c r="CN93" s="48">
        <f>Users!CN94*Params!$B$2</f>
        <v>3016.40625</v>
      </c>
      <c r="CO93" s="48">
        <f>Users!CO94*Params!$B$2</f>
        <v>2900</v>
      </c>
      <c r="CP93" s="48">
        <f>Users!CP94*Params!$B$2</f>
        <v>2783.59375</v>
      </c>
      <c r="CQ93" s="48">
        <f>Users!CQ94*Params!$B$2</f>
        <v>2705.46875</v>
      </c>
      <c r="CR93" s="48">
        <f>Users!CR94*Params!$B$2</f>
        <v>2666.40625</v>
      </c>
      <c r="CS93" s="48">
        <f>Users!CS94*Params!$B$2</f>
        <v>2589.0625</v>
      </c>
      <c r="CT93" s="48">
        <f>Users!CT94*Params!$B$2</f>
        <v>2550</v>
      </c>
      <c r="CU93" s="48">
        <f>Users!CU94*Params!$B$2</f>
        <v>2550</v>
      </c>
      <c r="CV93" s="48">
        <f>Users!CV94*Params!$B$2</f>
        <v>2514.0625</v>
      </c>
      <c r="CW93" s="48">
        <f>Users!CW94*Params!$B$2</f>
        <v>2478.90625</v>
      </c>
    </row>
    <row r="94">
      <c r="A94" s="4">
        <v>92.0</v>
      </c>
      <c r="B94" s="48">
        <f>Users!B95*Params!$B$2</f>
        <v>0</v>
      </c>
      <c r="C94" s="48">
        <f>Users!C95*Params!$B$2</f>
        <v>0</v>
      </c>
      <c r="D94" s="48">
        <f>Users!D95*Params!$B$2</f>
        <v>0</v>
      </c>
      <c r="E94" s="48">
        <f>Users!E95*Params!$B$2</f>
        <v>0</v>
      </c>
      <c r="F94" s="48">
        <f>Users!F95*Params!$B$2</f>
        <v>0</v>
      </c>
      <c r="G94" s="48">
        <f>Users!G95*Params!$B$2</f>
        <v>0</v>
      </c>
      <c r="H94" s="48">
        <f>Users!H95*Params!$B$2</f>
        <v>0</v>
      </c>
      <c r="I94" s="48">
        <f>Users!I95*Params!$B$2</f>
        <v>0</v>
      </c>
      <c r="J94" s="48">
        <f>Users!J95*Params!$B$2</f>
        <v>0</v>
      </c>
      <c r="K94" s="48">
        <f>Users!K95*Params!$B$2</f>
        <v>0</v>
      </c>
      <c r="L94" s="48">
        <f>Users!L95*Params!$B$2</f>
        <v>0</v>
      </c>
      <c r="M94" s="48">
        <f>Users!M95*Params!$B$2</f>
        <v>0</v>
      </c>
      <c r="N94" s="48">
        <f>Users!N95*Params!$B$2</f>
        <v>0</v>
      </c>
      <c r="O94" s="48">
        <f>Users!O95*Params!$B$2</f>
        <v>0</v>
      </c>
      <c r="P94" s="48">
        <f>Users!P95*Params!$B$2</f>
        <v>0</v>
      </c>
      <c r="Q94" s="48">
        <f>Users!Q95*Params!$B$2</f>
        <v>0</v>
      </c>
      <c r="R94" s="48">
        <f>Users!R95*Params!$B$2</f>
        <v>0</v>
      </c>
      <c r="S94" s="48">
        <f>Users!S95*Params!$B$2</f>
        <v>0</v>
      </c>
      <c r="T94" s="48">
        <f>Users!T95*Params!$B$2</f>
        <v>0</v>
      </c>
      <c r="U94" s="48">
        <f>Users!U95*Params!$B$2</f>
        <v>0</v>
      </c>
      <c r="V94" s="48">
        <f>Users!V95*Params!$B$2</f>
        <v>0</v>
      </c>
      <c r="W94" s="48">
        <f>Users!W95*Params!$B$2</f>
        <v>0</v>
      </c>
      <c r="X94" s="48">
        <f>Users!X95*Params!$B$2</f>
        <v>0</v>
      </c>
      <c r="Y94" s="48">
        <f>Users!Y95*Params!$B$2</f>
        <v>0</v>
      </c>
      <c r="Z94" s="48">
        <f>Users!Z95*Params!$B$2</f>
        <v>0</v>
      </c>
      <c r="AA94" s="48">
        <f>Users!AA95*Params!$B$2</f>
        <v>0</v>
      </c>
      <c r="AB94" s="48">
        <f>Users!AB95*Params!$B$2</f>
        <v>0</v>
      </c>
      <c r="AC94" s="48">
        <f>Users!AC95*Params!$B$2</f>
        <v>0</v>
      </c>
      <c r="AD94" s="48">
        <f>Users!AD95*Params!$B$2</f>
        <v>0</v>
      </c>
      <c r="AE94" s="48">
        <f>Users!AE95*Params!$B$2</f>
        <v>0</v>
      </c>
      <c r="AF94" s="48">
        <f>Users!AF95*Params!$B$2</f>
        <v>0</v>
      </c>
      <c r="AG94" s="48">
        <f>Users!AG95*Params!$B$2</f>
        <v>0</v>
      </c>
      <c r="AH94" s="48">
        <f>Users!AH95*Params!$B$2</f>
        <v>0</v>
      </c>
      <c r="AI94" s="48">
        <f>Users!AI95*Params!$B$2</f>
        <v>0</v>
      </c>
      <c r="AJ94" s="48">
        <f>Users!AJ95*Params!$B$2</f>
        <v>0</v>
      </c>
      <c r="AK94" s="48">
        <f>Users!AK95*Params!$B$2</f>
        <v>0</v>
      </c>
      <c r="AL94" s="48">
        <f>Users!AL95*Params!$B$2</f>
        <v>0</v>
      </c>
      <c r="AM94" s="48">
        <f>Users!AM95*Params!$B$2</f>
        <v>0</v>
      </c>
      <c r="AN94" s="48">
        <f>Users!AN95*Params!$B$2</f>
        <v>0</v>
      </c>
      <c r="AO94" s="48">
        <f>Users!AO95*Params!$B$2</f>
        <v>0</v>
      </c>
      <c r="AP94" s="48">
        <f>Users!AP95*Params!$B$2</f>
        <v>0</v>
      </c>
      <c r="AQ94" s="48">
        <f>Users!AQ95*Params!$B$2</f>
        <v>0</v>
      </c>
      <c r="AR94" s="48">
        <f>Users!AR95*Params!$B$2</f>
        <v>0</v>
      </c>
      <c r="AS94" s="48">
        <f>Users!AS95*Params!$B$2</f>
        <v>0</v>
      </c>
      <c r="AT94" s="48">
        <f>Users!AT95*Params!$B$2</f>
        <v>0</v>
      </c>
      <c r="AU94" s="48">
        <f>Users!AU95*Params!$B$2</f>
        <v>0</v>
      </c>
      <c r="AV94" s="48">
        <f>Users!AV95*Params!$B$2</f>
        <v>0</v>
      </c>
      <c r="AW94" s="48">
        <f>Users!AW95*Params!$B$2</f>
        <v>0</v>
      </c>
      <c r="AX94" s="48">
        <f>Users!AX95*Params!$B$2</f>
        <v>0</v>
      </c>
      <c r="AY94" s="48">
        <f>Users!AY95*Params!$B$2</f>
        <v>0</v>
      </c>
      <c r="AZ94" s="48">
        <f>Users!AZ95*Params!$B$2</f>
        <v>0</v>
      </c>
      <c r="BA94" s="48">
        <f>Users!BA95*Params!$B$2</f>
        <v>0</v>
      </c>
      <c r="BB94" s="48">
        <f>Users!BB95*Params!$B$2</f>
        <v>0</v>
      </c>
      <c r="BC94" s="48">
        <f>Users!BC95*Params!$B$2</f>
        <v>0</v>
      </c>
      <c r="BD94" s="48">
        <f>Users!BD95*Params!$B$2</f>
        <v>0</v>
      </c>
      <c r="BE94" s="48">
        <f>Users!BE95*Params!$B$2</f>
        <v>0</v>
      </c>
      <c r="BF94" s="48">
        <f>Users!BF95*Params!$B$2</f>
        <v>0</v>
      </c>
      <c r="BG94" s="48">
        <f>Users!BG95*Params!$B$2</f>
        <v>0</v>
      </c>
      <c r="BH94" s="48">
        <f>Users!BH95*Params!$B$2</f>
        <v>0</v>
      </c>
      <c r="BI94" s="48">
        <f>Users!BI95*Params!$B$2</f>
        <v>0</v>
      </c>
      <c r="BJ94" s="48">
        <f>Users!BJ95*Params!$B$2</f>
        <v>0</v>
      </c>
      <c r="BK94" s="48">
        <f>Users!BK95*Params!$B$2</f>
        <v>0</v>
      </c>
      <c r="BL94" s="48">
        <f>Users!BL95*Params!$B$2</f>
        <v>0</v>
      </c>
      <c r="BM94" s="48">
        <f>Users!BM95*Params!$B$2</f>
        <v>0</v>
      </c>
      <c r="BN94" s="48">
        <f>Users!BN95*Params!$B$2</f>
        <v>0</v>
      </c>
      <c r="BO94" s="48">
        <f>Users!BO95*Params!$B$2</f>
        <v>0</v>
      </c>
      <c r="BP94" s="48">
        <f>Users!BP95*Params!$B$2</f>
        <v>0</v>
      </c>
      <c r="BQ94" s="48">
        <f>Users!BQ95*Params!$B$2</f>
        <v>0</v>
      </c>
      <c r="BR94" s="48">
        <f>Users!BR95*Params!$B$2</f>
        <v>0</v>
      </c>
      <c r="BS94" s="48">
        <f>Users!BS95*Params!$B$2</f>
        <v>0</v>
      </c>
      <c r="BT94" s="48">
        <f>Users!BT95*Params!$B$2</f>
        <v>0</v>
      </c>
      <c r="BU94" s="48">
        <f>Users!BU95*Params!$B$2</f>
        <v>0</v>
      </c>
      <c r="BV94" s="48">
        <f>Users!BV95*Params!$B$2</f>
        <v>0</v>
      </c>
      <c r="BW94" s="48">
        <f>Users!BW95*Params!$B$2</f>
        <v>0</v>
      </c>
      <c r="BX94" s="48">
        <f>Users!BX95*Params!$B$2</f>
        <v>0</v>
      </c>
      <c r="BY94" s="48">
        <f>Users!BY95*Params!$B$2</f>
        <v>0</v>
      </c>
      <c r="BZ94" s="48">
        <f>Users!BZ95*Params!$B$2</f>
        <v>0</v>
      </c>
      <c r="CA94" s="48">
        <f>Users!CA95*Params!$B$2</f>
        <v>0</v>
      </c>
      <c r="CB94" s="48">
        <f>Users!CB95*Params!$B$2</f>
        <v>0</v>
      </c>
      <c r="CC94" s="48">
        <f>Users!CC95*Params!$B$2</f>
        <v>0</v>
      </c>
      <c r="CD94" s="48">
        <f>Users!CD95*Params!$B$2</f>
        <v>0</v>
      </c>
      <c r="CE94" s="48">
        <f>Users!CE95*Params!$B$2</f>
        <v>0</v>
      </c>
      <c r="CF94" s="48">
        <f>Users!CF95*Params!$B$2</f>
        <v>0</v>
      </c>
      <c r="CG94" s="48">
        <f>Users!CG95*Params!$B$2</f>
        <v>0</v>
      </c>
      <c r="CH94" s="48">
        <f>Users!CH95*Params!$B$2</f>
        <v>0</v>
      </c>
      <c r="CI94" s="48">
        <f>Users!CI95*Params!$B$2</f>
        <v>0</v>
      </c>
      <c r="CJ94" s="48">
        <f>Users!CJ95*Params!$B$2</f>
        <v>0</v>
      </c>
      <c r="CK94" s="48">
        <f>Users!CK95*Params!$B$2</f>
        <v>0</v>
      </c>
      <c r="CL94" s="48">
        <f>Users!CL95*Params!$B$2</f>
        <v>0</v>
      </c>
      <c r="CM94" s="48">
        <f>Users!CM95*Params!$B$2</f>
        <v>0</v>
      </c>
      <c r="CN94" s="48">
        <f>Users!CN95*Params!$B$2</f>
        <v>0</v>
      </c>
      <c r="CO94" s="48">
        <f>Users!CO95*Params!$B$2</f>
        <v>3093.75</v>
      </c>
      <c r="CP94" s="48">
        <f>Users!CP95*Params!$B$2</f>
        <v>3023.4375</v>
      </c>
      <c r="CQ94" s="48">
        <f>Users!CQ95*Params!$B$2</f>
        <v>2882.8125</v>
      </c>
      <c r="CR94" s="48">
        <f>Users!CR95*Params!$B$2</f>
        <v>2741.40625</v>
      </c>
      <c r="CS94" s="48">
        <f>Users!CS95*Params!$B$2</f>
        <v>2706.25</v>
      </c>
      <c r="CT94" s="48">
        <f>Users!CT95*Params!$B$2</f>
        <v>2670.3125</v>
      </c>
      <c r="CU94" s="48">
        <f>Users!CU95*Params!$B$2</f>
        <v>2564.0625</v>
      </c>
      <c r="CV94" s="48">
        <f>Users!CV95*Params!$B$2</f>
        <v>2528.90625</v>
      </c>
      <c r="CW94" s="48">
        <f>Users!CW95*Params!$B$2</f>
        <v>2481.25</v>
      </c>
    </row>
    <row r="95">
      <c r="A95" s="4">
        <v>93.0</v>
      </c>
      <c r="B95" s="48">
        <f>Users!B96*Params!$B$2</f>
        <v>0</v>
      </c>
      <c r="C95" s="48">
        <f>Users!C96*Params!$B$2</f>
        <v>0</v>
      </c>
      <c r="D95" s="48">
        <f>Users!D96*Params!$B$2</f>
        <v>0</v>
      </c>
      <c r="E95" s="48">
        <f>Users!E96*Params!$B$2</f>
        <v>0</v>
      </c>
      <c r="F95" s="48">
        <f>Users!F96*Params!$B$2</f>
        <v>0</v>
      </c>
      <c r="G95" s="48">
        <f>Users!G96*Params!$B$2</f>
        <v>0</v>
      </c>
      <c r="H95" s="48">
        <f>Users!H96*Params!$B$2</f>
        <v>0</v>
      </c>
      <c r="I95" s="48">
        <f>Users!I96*Params!$B$2</f>
        <v>0</v>
      </c>
      <c r="J95" s="48">
        <f>Users!J96*Params!$B$2</f>
        <v>0</v>
      </c>
      <c r="K95" s="48">
        <f>Users!K96*Params!$B$2</f>
        <v>0</v>
      </c>
      <c r="L95" s="48">
        <f>Users!L96*Params!$B$2</f>
        <v>0</v>
      </c>
      <c r="M95" s="48">
        <f>Users!M96*Params!$B$2</f>
        <v>0</v>
      </c>
      <c r="N95" s="48">
        <f>Users!N96*Params!$B$2</f>
        <v>0</v>
      </c>
      <c r="O95" s="48">
        <f>Users!O96*Params!$B$2</f>
        <v>0</v>
      </c>
      <c r="P95" s="48">
        <f>Users!P96*Params!$B$2</f>
        <v>0</v>
      </c>
      <c r="Q95" s="48">
        <f>Users!Q96*Params!$B$2</f>
        <v>0</v>
      </c>
      <c r="R95" s="48">
        <f>Users!R96*Params!$B$2</f>
        <v>0</v>
      </c>
      <c r="S95" s="48">
        <f>Users!S96*Params!$B$2</f>
        <v>0</v>
      </c>
      <c r="T95" s="48">
        <f>Users!T96*Params!$B$2</f>
        <v>0</v>
      </c>
      <c r="U95" s="48">
        <f>Users!U96*Params!$B$2</f>
        <v>0</v>
      </c>
      <c r="V95" s="48">
        <f>Users!V96*Params!$B$2</f>
        <v>0</v>
      </c>
      <c r="W95" s="48">
        <f>Users!W96*Params!$B$2</f>
        <v>0</v>
      </c>
      <c r="X95" s="48">
        <f>Users!X96*Params!$B$2</f>
        <v>0</v>
      </c>
      <c r="Y95" s="48">
        <f>Users!Y96*Params!$B$2</f>
        <v>0</v>
      </c>
      <c r="Z95" s="48">
        <f>Users!Z96*Params!$B$2</f>
        <v>0</v>
      </c>
      <c r="AA95" s="48">
        <f>Users!AA96*Params!$B$2</f>
        <v>0</v>
      </c>
      <c r="AB95" s="48">
        <f>Users!AB96*Params!$B$2</f>
        <v>0</v>
      </c>
      <c r="AC95" s="48">
        <f>Users!AC96*Params!$B$2</f>
        <v>0</v>
      </c>
      <c r="AD95" s="48">
        <f>Users!AD96*Params!$B$2</f>
        <v>0</v>
      </c>
      <c r="AE95" s="48">
        <f>Users!AE96*Params!$B$2</f>
        <v>0</v>
      </c>
      <c r="AF95" s="48">
        <f>Users!AF96*Params!$B$2</f>
        <v>0</v>
      </c>
      <c r="AG95" s="48">
        <f>Users!AG96*Params!$B$2</f>
        <v>0</v>
      </c>
      <c r="AH95" s="48">
        <f>Users!AH96*Params!$B$2</f>
        <v>0</v>
      </c>
      <c r="AI95" s="48">
        <f>Users!AI96*Params!$B$2</f>
        <v>0</v>
      </c>
      <c r="AJ95" s="48">
        <f>Users!AJ96*Params!$B$2</f>
        <v>0</v>
      </c>
      <c r="AK95" s="48">
        <f>Users!AK96*Params!$B$2</f>
        <v>0</v>
      </c>
      <c r="AL95" s="48">
        <f>Users!AL96*Params!$B$2</f>
        <v>0</v>
      </c>
      <c r="AM95" s="48">
        <f>Users!AM96*Params!$B$2</f>
        <v>0</v>
      </c>
      <c r="AN95" s="48">
        <f>Users!AN96*Params!$B$2</f>
        <v>0</v>
      </c>
      <c r="AO95" s="48">
        <f>Users!AO96*Params!$B$2</f>
        <v>0</v>
      </c>
      <c r="AP95" s="48">
        <f>Users!AP96*Params!$B$2</f>
        <v>0</v>
      </c>
      <c r="AQ95" s="48">
        <f>Users!AQ96*Params!$B$2</f>
        <v>0</v>
      </c>
      <c r="AR95" s="48">
        <f>Users!AR96*Params!$B$2</f>
        <v>0</v>
      </c>
      <c r="AS95" s="48">
        <f>Users!AS96*Params!$B$2</f>
        <v>0</v>
      </c>
      <c r="AT95" s="48">
        <f>Users!AT96*Params!$B$2</f>
        <v>0</v>
      </c>
      <c r="AU95" s="48">
        <f>Users!AU96*Params!$B$2</f>
        <v>0</v>
      </c>
      <c r="AV95" s="48">
        <f>Users!AV96*Params!$B$2</f>
        <v>0</v>
      </c>
      <c r="AW95" s="48">
        <f>Users!AW96*Params!$B$2</f>
        <v>0</v>
      </c>
      <c r="AX95" s="48">
        <f>Users!AX96*Params!$B$2</f>
        <v>0</v>
      </c>
      <c r="AY95" s="48">
        <f>Users!AY96*Params!$B$2</f>
        <v>0</v>
      </c>
      <c r="AZ95" s="48">
        <f>Users!AZ96*Params!$B$2</f>
        <v>0</v>
      </c>
      <c r="BA95" s="48">
        <f>Users!BA96*Params!$B$2</f>
        <v>0</v>
      </c>
      <c r="BB95" s="48">
        <f>Users!BB96*Params!$B$2</f>
        <v>0</v>
      </c>
      <c r="BC95" s="48">
        <f>Users!BC96*Params!$B$2</f>
        <v>0</v>
      </c>
      <c r="BD95" s="48">
        <f>Users!BD96*Params!$B$2</f>
        <v>0</v>
      </c>
      <c r="BE95" s="48">
        <f>Users!BE96*Params!$B$2</f>
        <v>0</v>
      </c>
      <c r="BF95" s="48">
        <f>Users!BF96*Params!$B$2</f>
        <v>0</v>
      </c>
      <c r="BG95" s="48">
        <f>Users!BG96*Params!$B$2</f>
        <v>0</v>
      </c>
      <c r="BH95" s="48">
        <f>Users!BH96*Params!$B$2</f>
        <v>0</v>
      </c>
      <c r="BI95" s="48">
        <f>Users!BI96*Params!$B$2</f>
        <v>0</v>
      </c>
      <c r="BJ95" s="48">
        <f>Users!BJ96*Params!$B$2</f>
        <v>0</v>
      </c>
      <c r="BK95" s="48">
        <f>Users!BK96*Params!$B$2</f>
        <v>0</v>
      </c>
      <c r="BL95" s="48">
        <f>Users!BL96*Params!$B$2</f>
        <v>0</v>
      </c>
      <c r="BM95" s="48">
        <f>Users!BM96*Params!$B$2</f>
        <v>0</v>
      </c>
      <c r="BN95" s="48">
        <f>Users!BN96*Params!$B$2</f>
        <v>0</v>
      </c>
      <c r="BO95" s="48">
        <f>Users!BO96*Params!$B$2</f>
        <v>0</v>
      </c>
      <c r="BP95" s="48">
        <f>Users!BP96*Params!$B$2</f>
        <v>0</v>
      </c>
      <c r="BQ95" s="48">
        <f>Users!BQ96*Params!$B$2</f>
        <v>0</v>
      </c>
      <c r="BR95" s="48">
        <f>Users!BR96*Params!$B$2</f>
        <v>0</v>
      </c>
      <c r="BS95" s="48">
        <f>Users!BS96*Params!$B$2</f>
        <v>0</v>
      </c>
      <c r="BT95" s="48">
        <f>Users!BT96*Params!$B$2</f>
        <v>0</v>
      </c>
      <c r="BU95" s="48">
        <f>Users!BU96*Params!$B$2</f>
        <v>0</v>
      </c>
      <c r="BV95" s="48">
        <f>Users!BV96*Params!$B$2</f>
        <v>0</v>
      </c>
      <c r="BW95" s="48">
        <f>Users!BW96*Params!$B$2</f>
        <v>0</v>
      </c>
      <c r="BX95" s="48">
        <f>Users!BX96*Params!$B$2</f>
        <v>0</v>
      </c>
      <c r="BY95" s="48">
        <f>Users!BY96*Params!$B$2</f>
        <v>0</v>
      </c>
      <c r="BZ95" s="48">
        <f>Users!BZ96*Params!$B$2</f>
        <v>0</v>
      </c>
      <c r="CA95" s="48">
        <f>Users!CA96*Params!$B$2</f>
        <v>0</v>
      </c>
      <c r="CB95" s="48">
        <f>Users!CB96*Params!$B$2</f>
        <v>0</v>
      </c>
      <c r="CC95" s="48">
        <f>Users!CC96*Params!$B$2</f>
        <v>0</v>
      </c>
      <c r="CD95" s="48">
        <f>Users!CD96*Params!$B$2</f>
        <v>0</v>
      </c>
      <c r="CE95" s="48">
        <f>Users!CE96*Params!$B$2</f>
        <v>0</v>
      </c>
      <c r="CF95" s="48">
        <f>Users!CF96*Params!$B$2</f>
        <v>0</v>
      </c>
      <c r="CG95" s="48">
        <f>Users!CG96*Params!$B$2</f>
        <v>0</v>
      </c>
      <c r="CH95" s="48">
        <f>Users!CH96*Params!$B$2</f>
        <v>0</v>
      </c>
      <c r="CI95" s="48">
        <f>Users!CI96*Params!$B$2</f>
        <v>0</v>
      </c>
      <c r="CJ95" s="48">
        <f>Users!CJ96*Params!$B$2</f>
        <v>0</v>
      </c>
      <c r="CK95" s="48">
        <f>Users!CK96*Params!$B$2</f>
        <v>0</v>
      </c>
      <c r="CL95" s="48">
        <f>Users!CL96*Params!$B$2</f>
        <v>0</v>
      </c>
      <c r="CM95" s="48">
        <f>Users!CM96*Params!$B$2</f>
        <v>0</v>
      </c>
      <c r="CN95" s="48">
        <f>Users!CN96*Params!$B$2</f>
        <v>0</v>
      </c>
      <c r="CO95" s="48">
        <f>Users!CO96*Params!$B$2</f>
        <v>0</v>
      </c>
      <c r="CP95" s="48">
        <f>Users!CP96*Params!$B$2</f>
        <v>3034.375</v>
      </c>
      <c r="CQ95" s="48">
        <f>Users!CQ96*Params!$B$2</f>
        <v>3034.375</v>
      </c>
      <c r="CR95" s="48">
        <f>Users!CR96*Params!$B$2</f>
        <v>2886.71875</v>
      </c>
      <c r="CS95" s="48">
        <f>Users!CS96*Params!$B$2</f>
        <v>2768.75</v>
      </c>
      <c r="CT95" s="48">
        <f>Users!CT96*Params!$B$2</f>
        <v>2709.375</v>
      </c>
      <c r="CU95" s="48">
        <f>Users!CU96*Params!$B$2</f>
        <v>2650</v>
      </c>
      <c r="CV95" s="48">
        <f>Users!CV96*Params!$B$2</f>
        <v>2532.03125</v>
      </c>
      <c r="CW95" s="48">
        <f>Users!CW96*Params!$B$2</f>
        <v>2414.0625</v>
      </c>
    </row>
    <row r="96">
      <c r="A96" s="4">
        <v>94.0</v>
      </c>
      <c r="B96" s="48">
        <f>Users!B97*Params!$B$2</f>
        <v>0</v>
      </c>
      <c r="C96" s="48">
        <f>Users!C97*Params!$B$2</f>
        <v>0</v>
      </c>
      <c r="D96" s="48">
        <f>Users!D97*Params!$B$2</f>
        <v>0</v>
      </c>
      <c r="E96" s="48">
        <f>Users!E97*Params!$B$2</f>
        <v>0</v>
      </c>
      <c r="F96" s="48">
        <f>Users!F97*Params!$B$2</f>
        <v>0</v>
      </c>
      <c r="G96" s="48">
        <f>Users!G97*Params!$B$2</f>
        <v>0</v>
      </c>
      <c r="H96" s="48">
        <f>Users!H97*Params!$B$2</f>
        <v>0</v>
      </c>
      <c r="I96" s="48">
        <f>Users!I97*Params!$B$2</f>
        <v>0</v>
      </c>
      <c r="J96" s="48">
        <f>Users!J97*Params!$B$2</f>
        <v>0</v>
      </c>
      <c r="K96" s="48">
        <f>Users!K97*Params!$B$2</f>
        <v>0</v>
      </c>
      <c r="L96" s="48">
        <f>Users!L97*Params!$B$2</f>
        <v>0</v>
      </c>
      <c r="M96" s="48">
        <f>Users!M97*Params!$B$2</f>
        <v>0</v>
      </c>
      <c r="N96" s="48">
        <f>Users!N97*Params!$B$2</f>
        <v>0</v>
      </c>
      <c r="O96" s="48">
        <f>Users!O97*Params!$B$2</f>
        <v>0</v>
      </c>
      <c r="P96" s="48">
        <f>Users!P97*Params!$B$2</f>
        <v>0</v>
      </c>
      <c r="Q96" s="48">
        <f>Users!Q97*Params!$B$2</f>
        <v>0</v>
      </c>
      <c r="R96" s="48">
        <f>Users!R97*Params!$B$2</f>
        <v>0</v>
      </c>
      <c r="S96" s="48">
        <f>Users!S97*Params!$B$2</f>
        <v>0</v>
      </c>
      <c r="T96" s="48">
        <f>Users!T97*Params!$B$2</f>
        <v>0</v>
      </c>
      <c r="U96" s="48">
        <f>Users!U97*Params!$B$2</f>
        <v>0</v>
      </c>
      <c r="V96" s="48">
        <f>Users!V97*Params!$B$2</f>
        <v>0</v>
      </c>
      <c r="W96" s="48">
        <f>Users!W97*Params!$B$2</f>
        <v>0</v>
      </c>
      <c r="X96" s="48">
        <f>Users!X97*Params!$B$2</f>
        <v>0</v>
      </c>
      <c r="Y96" s="48">
        <f>Users!Y97*Params!$B$2</f>
        <v>0</v>
      </c>
      <c r="Z96" s="48">
        <f>Users!Z97*Params!$B$2</f>
        <v>0</v>
      </c>
      <c r="AA96" s="48">
        <f>Users!AA97*Params!$B$2</f>
        <v>0</v>
      </c>
      <c r="AB96" s="48">
        <f>Users!AB97*Params!$B$2</f>
        <v>0</v>
      </c>
      <c r="AC96" s="48">
        <f>Users!AC97*Params!$B$2</f>
        <v>0</v>
      </c>
      <c r="AD96" s="48">
        <f>Users!AD97*Params!$B$2</f>
        <v>0</v>
      </c>
      <c r="AE96" s="48">
        <f>Users!AE97*Params!$B$2</f>
        <v>0</v>
      </c>
      <c r="AF96" s="48">
        <f>Users!AF97*Params!$B$2</f>
        <v>0</v>
      </c>
      <c r="AG96" s="48">
        <f>Users!AG97*Params!$B$2</f>
        <v>0</v>
      </c>
      <c r="AH96" s="48">
        <f>Users!AH97*Params!$B$2</f>
        <v>0</v>
      </c>
      <c r="AI96" s="48">
        <f>Users!AI97*Params!$B$2</f>
        <v>0</v>
      </c>
      <c r="AJ96" s="48">
        <f>Users!AJ97*Params!$B$2</f>
        <v>0</v>
      </c>
      <c r="AK96" s="48">
        <f>Users!AK97*Params!$B$2</f>
        <v>0</v>
      </c>
      <c r="AL96" s="48">
        <f>Users!AL97*Params!$B$2</f>
        <v>0</v>
      </c>
      <c r="AM96" s="48">
        <f>Users!AM97*Params!$B$2</f>
        <v>0</v>
      </c>
      <c r="AN96" s="48">
        <f>Users!AN97*Params!$B$2</f>
        <v>0</v>
      </c>
      <c r="AO96" s="48">
        <f>Users!AO97*Params!$B$2</f>
        <v>0</v>
      </c>
      <c r="AP96" s="48">
        <f>Users!AP97*Params!$B$2</f>
        <v>0</v>
      </c>
      <c r="AQ96" s="48">
        <f>Users!AQ97*Params!$B$2</f>
        <v>0</v>
      </c>
      <c r="AR96" s="48">
        <f>Users!AR97*Params!$B$2</f>
        <v>0</v>
      </c>
      <c r="AS96" s="48">
        <f>Users!AS97*Params!$B$2</f>
        <v>0</v>
      </c>
      <c r="AT96" s="48">
        <f>Users!AT97*Params!$B$2</f>
        <v>0</v>
      </c>
      <c r="AU96" s="48">
        <f>Users!AU97*Params!$B$2</f>
        <v>0</v>
      </c>
      <c r="AV96" s="48">
        <f>Users!AV97*Params!$B$2</f>
        <v>0</v>
      </c>
      <c r="AW96" s="48">
        <f>Users!AW97*Params!$B$2</f>
        <v>0</v>
      </c>
      <c r="AX96" s="48">
        <f>Users!AX97*Params!$B$2</f>
        <v>0</v>
      </c>
      <c r="AY96" s="48">
        <f>Users!AY97*Params!$B$2</f>
        <v>0</v>
      </c>
      <c r="AZ96" s="48">
        <f>Users!AZ97*Params!$B$2</f>
        <v>0</v>
      </c>
      <c r="BA96" s="48">
        <f>Users!BA97*Params!$B$2</f>
        <v>0</v>
      </c>
      <c r="BB96" s="48">
        <f>Users!BB97*Params!$B$2</f>
        <v>0</v>
      </c>
      <c r="BC96" s="48">
        <f>Users!BC97*Params!$B$2</f>
        <v>0</v>
      </c>
      <c r="BD96" s="48">
        <f>Users!BD97*Params!$B$2</f>
        <v>0</v>
      </c>
      <c r="BE96" s="48">
        <f>Users!BE97*Params!$B$2</f>
        <v>0</v>
      </c>
      <c r="BF96" s="48">
        <f>Users!BF97*Params!$B$2</f>
        <v>0</v>
      </c>
      <c r="BG96" s="48">
        <f>Users!BG97*Params!$B$2</f>
        <v>0</v>
      </c>
      <c r="BH96" s="48">
        <f>Users!BH97*Params!$B$2</f>
        <v>0</v>
      </c>
      <c r="BI96" s="48">
        <f>Users!BI97*Params!$B$2</f>
        <v>0</v>
      </c>
      <c r="BJ96" s="48">
        <f>Users!BJ97*Params!$B$2</f>
        <v>0</v>
      </c>
      <c r="BK96" s="48">
        <f>Users!BK97*Params!$B$2</f>
        <v>0</v>
      </c>
      <c r="BL96" s="48">
        <f>Users!BL97*Params!$B$2</f>
        <v>0</v>
      </c>
      <c r="BM96" s="48">
        <f>Users!BM97*Params!$B$2</f>
        <v>0</v>
      </c>
      <c r="BN96" s="48">
        <f>Users!BN97*Params!$B$2</f>
        <v>0</v>
      </c>
      <c r="BO96" s="48">
        <f>Users!BO97*Params!$B$2</f>
        <v>0</v>
      </c>
      <c r="BP96" s="48">
        <f>Users!BP97*Params!$B$2</f>
        <v>0</v>
      </c>
      <c r="BQ96" s="48">
        <f>Users!BQ97*Params!$B$2</f>
        <v>0</v>
      </c>
      <c r="BR96" s="48">
        <f>Users!BR97*Params!$B$2</f>
        <v>0</v>
      </c>
      <c r="BS96" s="48">
        <f>Users!BS97*Params!$B$2</f>
        <v>0</v>
      </c>
      <c r="BT96" s="48">
        <f>Users!BT97*Params!$B$2</f>
        <v>0</v>
      </c>
      <c r="BU96" s="48">
        <f>Users!BU97*Params!$B$2</f>
        <v>0</v>
      </c>
      <c r="BV96" s="48">
        <f>Users!BV97*Params!$B$2</f>
        <v>0</v>
      </c>
      <c r="BW96" s="48">
        <f>Users!BW97*Params!$B$2</f>
        <v>0</v>
      </c>
      <c r="BX96" s="48">
        <f>Users!BX97*Params!$B$2</f>
        <v>0</v>
      </c>
      <c r="BY96" s="48">
        <f>Users!BY97*Params!$B$2</f>
        <v>0</v>
      </c>
      <c r="BZ96" s="48">
        <f>Users!BZ97*Params!$B$2</f>
        <v>0</v>
      </c>
      <c r="CA96" s="48">
        <f>Users!CA97*Params!$B$2</f>
        <v>0</v>
      </c>
      <c r="CB96" s="48">
        <f>Users!CB97*Params!$B$2</f>
        <v>0</v>
      </c>
      <c r="CC96" s="48">
        <f>Users!CC97*Params!$B$2</f>
        <v>0</v>
      </c>
      <c r="CD96" s="48">
        <f>Users!CD97*Params!$B$2</f>
        <v>0</v>
      </c>
      <c r="CE96" s="48">
        <f>Users!CE97*Params!$B$2</f>
        <v>0</v>
      </c>
      <c r="CF96" s="48">
        <f>Users!CF97*Params!$B$2</f>
        <v>0</v>
      </c>
      <c r="CG96" s="48">
        <f>Users!CG97*Params!$B$2</f>
        <v>0</v>
      </c>
      <c r="CH96" s="48">
        <f>Users!CH97*Params!$B$2</f>
        <v>0</v>
      </c>
      <c r="CI96" s="48">
        <f>Users!CI97*Params!$B$2</f>
        <v>0</v>
      </c>
      <c r="CJ96" s="48">
        <f>Users!CJ97*Params!$B$2</f>
        <v>0</v>
      </c>
      <c r="CK96" s="48">
        <f>Users!CK97*Params!$B$2</f>
        <v>0</v>
      </c>
      <c r="CL96" s="48">
        <f>Users!CL97*Params!$B$2</f>
        <v>0</v>
      </c>
      <c r="CM96" s="48">
        <f>Users!CM97*Params!$B$2</f>
        <v>0</v>
      </c>
      <c r="CN96" s="48">
        <f>Users!CN97*Params!$B$2</f>
        <v>0</v>
      </c>
      <c r="CO96" s="48">
        <f>Users!CO97*Params!$B$2</f>
        <v>0</v>
      </c>
      <c r="CP96" s="48">
        <f>Users!CP97*Params!$B$2</f>
        <v>0</v>
      </c>
      <c r="CQ96" s="48">
        <f>Users!CQ97*Params!$B$2</f>
        <v>3008.59375</v>
      </c>
      <c r="CR96" s="48">
        <f>Users!CR97*Params!$B$2</f>
        <v>2980.46875</v>
      </c>
      <c r="CS96" s="48">
        <f>Users!CS97*Params!$B$2</f>
        <v>2867.96875</v>
      </c>
      <c r="CT96" s="48">
        <f>Users!CT97*Params!$B$2</f>
        <v>2783.59375</v>
      </c>
      <c r="CU96" s="48">
        <f>Users!CU97*Params!$B$2</f>
        <v>2727.34375</v>
      </c>
      <c r="CV96" s="48">
        <f>Users!CV97*Params!$B$2</f>
        <v>2586.71875</v>
      </c>
      <c r="CW96" s="48">
        <f>Users!CW97*Params!$B$2</f>
        <v>2530.46875</v>
      </c>
    </row>
    <row r="97">
      <c r="A97" s="4">
        <v>95.0</v>
      </c>
      <c r="B97" s="48">
        <f>Users!B98*Params!$B$2</f>
        <v>0</v>
      </c>
      <c r="C97" s="48">
        <f>Users!C98*Params!$B$2</f>
        <v>0</v>
      </c>
      <c r="D97" s="48">
        <f>Users!D98*Params!$B$2</f>
        <v>0</v>
      </c>
      <c r="E97" s="48">
        <f>Users!E98*Params!$B$2</f>
        <v>0</v>
      </c>
      <c r="F97" s="48">
        <f>Users!F98*Params!$B$2</f>
        <v>0</v>
      </c>
      <c r="G97" s="48">
        <f>Users!G98*Params!$B$2</f>
        <v>0</v>
      </c>
      <c r="H97" s="48">
        <f>Users!H98*Params!$B$2</f>
        <v>0</v>
      </c>
      <c r="I97" s="48">
        <f>Users!I98*Params!$B$2</f>
        <v>0</v>
      </c>
      <c r="J97" s="48">
        <f>Users!J98*Params!$B$2</f>
        <v>0</v>
      </c>
      <c r="K97" s="48">
        <f>Users!K98*Params!$B$2</f>
        <v>0</v>
      </c>
      <c r="L97" s="48">
        <f>Users!L98*Params!$B$2</f>
        <v>0</v>
      </c>
      <c r="M97" s="48">
        <f>Users!M98*Params!$B$2</f>
        <v>0</v>
      </c>
      <c r="N97" s="48">
        <f>Users!N98*Params!$B$2</f>
        <v>0</v>
      </c>
      <c r="O97" s="48">
        <f>Users!O98*Params!$B$2</f>
        <v>0</v>
      </c>
      <c r="P97" s="48">
        <f>Users!P98*Params!$B$2</f>
        <v>0</v>
      </c>
      <c r="Q97" s="48">
        <f>Users!Q98*Params!$B$2</f>
        <v>0</v>
      </c>
      <c r="R97" s="48">
        <f>Users!R98*Params!$B$2</f>
        <v>0</v>
      </c>
      <c r="S97" s="48">
        <f>Users!S98*Params!$B$2</f>
        <v>0</v>
      </c>
      <c r="T97" s="48">
        <f>Users!T98*Params!$B$2</f>
        <v>0</v>
      </c>
      <c r="U97" s="48">
        <f>Users!U98*Params!$B$2</f>
        <v>0</v>
      </c>
      <c r="V97" s="48">
        <f>Users!V98*Params!$B$2</f>
        <v>0</v>
      </c>
      <c r="W97" s="48">
        <f>Users!W98*Params!$B$2</f>
        <v>0</v>
      </c>
      <c r="X97" s="48">
        <f>Users!X98*Params!$B$2</f>
        <v>0</v>
      </c>
      <c r="Y97" s="48">
        <f>Users!Y98*Params!$B$2</f>
        <v>0</v>
      </c>
      <c r="Z97" s="48">
        <f>Users!Z98*Params!$B$2</f>
        <v>0</v>
      </c>
      <c r="AA97" s="48">
        <f>Users!AA98*Params!$B$2</f>
        <v>0</v>
      </c>
      <c r="AB97" s="48">
        <f>Users!AB98*Params!$B$2</f>
        <v>0</v>
      </c>
      <c r="AC97" s="48">
        <f>Users!AC98*Params!$B$2</f>
        <v>0</v>
      </c>
      <c r="AD97" s="48">
        <f>Users!AD98*Params!$B$2</f>
        <v>0</v>
      </c>
      <c r="AE97" s="48">
        <f>Users!AE98*Params!$B$2</f>
        <v>0</v>
      </c>
      <c r="AF97" s="48">
        <f>Users!AF98*Params!$B$2</f>
        <v>0</v>
      </c>
      <c r="AG97" s="48">
        <f>Users!AG98*Params!$B$2</f>
        <v>0</v>
      </c>
      <c r="AH97" s="48">
        <f>Users!AH98*Params!$B$2</f>
        <v>0</v>
      </c>
      <c r="AI97" s="48">
        <f>Users!AI98*Params!$B$2</f>
        <v>0</v>
      </c>
      <c r="AJ97" s="48">
        <f>Users!AJ98*Params!$B$2</f>
        <v>0</v>
      </c>
      <c r="AK97" s="48">
        <f>Users!AK98*Params!$B$2</f>
        <v>0</v>
      </c>
      <c r="AL97" s="48">
        <f>Users!AL98*Params!$B$2</f>
        <v>0</v>
      </c>
      <c r="AM97" s="48">
        <f>Users!AM98*Params!$B$2</f>
        <v>0</v>
      </c>
      <c r="AN97" s="48">
        <f>Users!AN98*Params!$B$2</f>
        <v>0</v>
      </c>
      <c r="AO97" s="48">
        <f>Users!AO98*Params!$B$2</f>
        <v>0</v>
      </c>
      <c r="AP97" s="48">
        <f>Users!AP98*Params!$B$2</f>
        <v>0</v>
      </c>
      <c r="AQ97" s="48">
        <f>Users!AQ98*Params!$B$2</f>
        <v>0</v>
      </c>
      <c r="AR97" s="48">
        <f>Users!AR98*Params!$B$2</f>
        <v>0</v>
      </c>
      <c r="AS97" s="48">
        <f>Users!AS98*Params!$B$2</f>
        <v>0</v>
      </c>
      <c r="AT97" s="48">
        <f>Users!AT98*Params!$B$2</f>
        <v>0</v>
      </c>
      <c r="AU97" s="48">
        <f>Users!AU98*Params!$B$2</f>
        <v>0</v>
      </c>
      <c r="AV97" s="48">
        <f>Users!AV98*Params!$B$2</f>
        <v>0</v>
      </c>
      <c r="AW97" s="48">
        <f>Users!AW98*Params!$B$2</f>
        <v>0</v>
      </c>
      <c r="AX97" s="48">
        <f>Users!AX98*Params!$B$2</f>
        <v>0</v>
      </c>
      <c r="AY97" s="48">
        <f>Users!AY98*Params!$B$2</f>
        <v>0</v>
      </c>
      <c r="AZ97" s="48">
        <f>Users!AZ98*Params!$B$2</f>
        <v>0</v>
      </c>
      <c r="BA97" s="48">
        <f>Users!BA98*Params!$B$2</f>
        <v>0</v>
      </c>
      <c r="BB97" s="48">
        <f>Users!BB98*Params!$B$2</f>
        <v>0</v>
      </c>
      <c r="BC97" s="48">
        <f>Users!BC98*Params!$B$2</f>
        <v>0</v>
      </c>
      <c r="BD97" s="48">
        <f>Users!BD98*Params!$B$2</f>
        <v>0</v>
      </c>
      <c r="BE97" s="48">
        <f>Users!BE98*Params!$B$2</f>
        <v>0</v>
      </c>
      <c r="BF97" s="48">
        <f>Users!BF98*Params!$B$2</f>
        <v>0</v>
      </c>
      <c r="BG97" s="48">
        <f>Users!BG98*Params!$B$2</f>
        <v>0</v>
      </c>
      <c r="BH97" s="48">
        <f>Users!BH98*Params!$B$2</f>
        <v>0</v>
      </c>
      <c r="BI97" s="48">
        <f>Users!BI98*Params!$B$2</f>
        <v>0</v>
      </c>
      <c r="BJ97" s="48">
        <f>Users!BJ98*Params!$B$2</f>
        <v>0</v>
      </c>
      <c r="BK97" s="48">
        <f>Users!BK98*Params!$B$2</f>
        <v>0</v>
      </c>
      <c r="BL97" s="48">
        <f>Users!BL98*Params!$B$2</f>
        <v>0</v>
      </c>
      <c r="BM97" s="48">
        <f>Users!BM98*Params!$B$2</f>
        <v>0</v>
      </c>
      <c r="BN97" s="48">
        <f>Users!BN98*Params!$B$2</f>
        <v>0</v>
      </c>
      <c r="BO97" s="48">
        <f>Users!BO98*Params!$B$2</f>
        <v>0</v>
      </c>
      <c r="BP97" s="48">
        <f>Users!BP98*Params!$B$2</f>
        <v>0</v>
      </c>
      <c r="BQ97" s="48">
        <f>Users!BQ98*Params!$B$2</f>
        <v>0</v>
      </c>
      <c r="BR97" s="48">
        <f>Users!BR98*Params!$B$2</f>
        <v>0</v>
      </c>
      <c r="BS97" s="48">
        <f>Users!BS98*Params!$B$2</f>
        <v>0</v>
      </c>
      <c r="BT97" s="48">
        <f>Users!BT98*Params!$B$2</f>
        <v>0</v>
      </c>
      <c r="BU97" s="48">
        <f>Users!BU98*Params!$B$2</f>
        <v>0</v>
      </c>
      <c r="BV97" s="48">
        <f>Users!BV98*Params!$B$2</f>
        <v>0</v>
      </c>
      <c r="BW97" s="48">
        <f>Users!BW98*Params!$B$2</f>
        <v>0</v>
      </c>
      <c r="BX97" s="48">
        <f>Users!BX98*Params!$B$2</f>
        <v>0</v>
      </c>
      <c r="BY97" s="48">
        <f>Users!BY98*Params!$B$2</f>
        <v>0</v>
      </c>
      <c r="BZ97" s="48">
        <f>Users!BZ98*Params!$B$2</f>
        <v>0</v>
      </c>
      <c r="CA97" s="48">
        <f>Users!CA98*Params!$B$2</f>
        <v>0</v>
      </c>
      <c r="CB97" s="48">
        <f>Users!CB98*Params!$B$2</f>
        <v>0</v>
      </c>
      <c r="CC97" s="48">
        <f>Users!CC98*Params!$B$2</f>
        <v>0</v>
      </c>
      <c r="CD97" s="48">
        <f>Users!CD98*Params!$B$2</f>
        <v>0</v>
      </c>
      <c r="CE97" s="48">
        <f>Users!CE98*Params!$B$2</f>
        <v>0</v>
      </c>
      <c r="CF97" s="48">
        <f>Users!CF98*Params!$B$2</f>
        <v>0</v>
      </c>
      <c r="CG97" s="48">
        <f>Users!CG98*Params!$B$2</f>
        <v>0</v>
      </c>
      <c r="CH97" s="48">
        <f>Users!CH98*Params!$B$2</f>
        <v>0</v>
      </c>
      <c r="CI97" s="48">
        <f>Users!CI98*Params!$B$2</f>
        <v>0</v>
      </c>
      <c r="CJ97" s="48">
        <f>Users!CJ98*Params!$B$2</f>
        <v>0</v>
      </c>
      <c r="CK97" s="48">
        <f>Users!CK98*Params!$B$2</f>
        <v>0</v>
      </c>
      <c r="CL97" s="48">
        <f>Users!CL98*Params!$B$2</f>
        <v>0</v>
      </c>
      <c r="CM97" s="48">
        <f>Users!CM98*Params!$B$2</f>
        <v>0</v>
      </c>
      <c r="CN97" s="48">
        <f>Users!CN98*Params!$B$2</f>
        <v>0</v>
      </c>
      <c r="CO97" s="48">
        <f>Users!CO98*Params!$B$2</f>
        <v>0</v>
      </c>
      <c r="CP97" s="48">
        <f>Users!CP98*Params!$B$2</f>
        <v>0</v>
      </c>
      <c r="CQ97" s="48">
        <f>Users!CQ98*Params!$B$2</f>
        <v>0</v>
      </c>
      <c r="CR97" s="48">
        <f>Users!CR98*Params!$B$2</f>
        <v>3066.40625</v>
      </c>
      <c r="CS97" s="48">
        <f>Users!CS98*Params!$B$2</f>
        <v>3012.5</v>
      </c>
      <c r="CT97" s="48">
        <f>Users!CT98*Params!$B$2</f>
        <v>2824.21875</v>
      </c>
      <c r="CU97" s="48">
        <f>Users!CU98*Params!$B$2</f>
        <v>2635.15625</v>
      </c>
      <c r="CV97" s="48">
        <f>Users!CV98*Params!$B$2</f>
        <v>2607.8125</v>
      </c>
      <c r="CW97" s="48">
        <f>Users!CW98*Params!$B$2</f>
        <v>2580.46875</v>
      </c>
    </row>
    <row r="98">
      <c r="A98" s="4">
        <v>96.0</v>
      </c>
      <c r="B98" s="48">
        <f>Users!B99*Params!$B$2</f>
        <v>0</v>
      </c>
      <c r="C98" s="48">
        <f>Users!C99*Params!$B$2</f>
        <v>0</v>
      </c>
      <c r="D98" s="48">
        <f>Users!D99*Params!$B$2</f>
        <v>0</v>
      </c>
      <c r="E98" s="48">
        <f>Users!E99*Params!$B$2</f>
        <v>0</v>
      </c>
      <c r="F98" s="48">
        <f>Users!F99*Params!$B$2</f>
        <v>0</v>
      </c>
      <c r="G98" s="48">
        <f>Users!G99*Params!$B$2</f>
        <v>0</v>
      </c>
      <c r="H98" s="48">
        <f>Users!H99*Params!$B$2</f>
        <v>0</v>
      </c>
      <c r="I98" s="48">
        <f>Users!I99*Params!$B$2</f>
        <v>0</v>
      </c>
      <c r="J98" s="48">
        <f>Users!J99*Params!$B$2</f>
        <v>0</v>
      </c>
      <c r="K98" s="48">
        <f>Users!K99*Params!$B$2</f>
        <v>0</v>
      </c>
      <c r="L98" s="48">
        <f>Users!L99*Params!$B$2</f>
        <v>0</v>
      </c>
      <c r="M98" s="48">
        <f>Users!M99*Params!$B$2</f>
        <v>0</v>
      </c>
      <c r="N98" s="48">
        <f>Users!N99*Params!$B$2</f>
        <v>0</v>
      </c>
      <c r="O98" s="48">
        <f>Users!O99*Params!$B$2</f>
        <v>0</v>
      </c>
      <c r="P98" s="48">
        <f>Users!P99*Params!$B$2</f>
        <v>0</v>
      </c>
      <c r="Q98" s="48">
        <f>Users!Q99*Params!$B$2</f>
        <v>0</v>
      </c>
      <c r="R98" s="48">
        <f>Users!R99*Params!$B$2</f>
        <v>0</v>
      </c>
      <c r="S98" s="48">
        <f>Users!S99*Params!$B$2</f>
        <v>0</v>
      </c>
      <c r="T98" s="48">
        <f>Users!T99*Params!$B$2</f>
        <v>0</v>
      </c>
      <c r="U98" s="48">
        <f>Users!U99*Params!$B$2</f>
        <v>0</v>
      </c>
      <c r="V98" s="48">
        <f>Users!V99*Params!$B$2</f>
        <v>0</v>
      </c>
      <c r="W98" s="48">
        <f>Users!W99*Params!$B$2</f>
        <v>0</v>
      </c>
      <c r="X98" s="48">
        <f>Users!X99*Params!$B$2</f>
        <v>0</v>
      </c>
      <c r="Y98" s="48">
        <f>Users!Y99*Params!$B$2</f>
        <v>0</v>
      </c>
      <c r="Z98" s="48">
        <f>Users!Z99*Params!$B$2</f>
        <v>0</v>
      </c>
      <c r="AA98" s="48">
        <f>Users!AA99*Params!$B$2</f>
        <v>0</v>
      </c>
      <c r="AB98" s="48">
        <f>Users!AB99*Params!$B$2</f>
        <v>0</v>
      </c>
      <c r="AC98" s="48">
        <f>Users!AC99*Params!$B$2</f>
        <v>0</v>
      </c>
      <c r="AD98" s="48">
        <f>Users!AD99*Params!$B$2</f>
        <v>0</v>
      </c>
      <c r="AE98" s="48">
        <f>Users!AE99*Params!$B$2</f>
        <v>0</v>
      </c>
      <c r="AF98" s="48">
        <f>Users!AF99*Params!$B$2</f>
        <v>0</v>
      </c>
      <c r="AG98" s="48">
        <f>Users!AG99*Params!$B$2</f>
        <v>0</v>
      </c>
      <c r="AH98" s="48">
        <f>Users!AH99*Params!$B$2</f>
        <v>0</v>
      </c>
      <c r="AI98" s="48">
        <f>Users!AI99*Params!$B$2</f>
        <v>0</v>
      </c>
      <c r="AJ98" s="48">
        <f>Users!AJ99*Params!$B$2</f>
        <v>0</v>
      </c>
      <c r="AK98" s="48">
        <f>Users!AK99*Params!$B$2</f>
        <v>0</v>
      </c>
      <c r="AL98" s="48">
        <f>Users!AL99*Params!$B$2</f>
        <v>0</v>
      </c>
      <c r="AM98" s="48">
        <f>Users!AM99*Params!$B$2</f>
        <v>0</v>
      </c>
      <c r="AN98" s="48">
        <f>Users!AN99*Params!$B$2</f>
        <v>0</v>
      </c>
      <c r="AO98" s="48">
        <f>Users!AO99*Params!$B$2</f>
        <v>0</v>
      </c>
      <c r="AP98" s="48">
        <f>Users!AP99*Params!$B$2</f>
        <v>0</v>
      </c>
      <c r="AQ98" s="48">
        <f>Users!AQ99*Params!$B$2</f>
        <v>0</v>
      </c>
      <c r="AR98" s="48">
        <f>Users!AR99*Params!$B$2</f>
        <v>0</v>
      </c>
      <c r="AS98" s="48">
        <f>Users!AS99*Params!$B$2</f>
        <v>0</v>
      </c>
      <c r="AT98" s="48">
        <f>Users!AT99*Params!$B$2</f>
        <v>0</v>
      </c>
      <c r="AU98" s="48">
        <f>Users!AU99*Params!$B$2</f>
        <v>0</v>
      </c>
      <c r="AV98" s="48">
        <f>Users!AV99*Params!$B$2</f>
        <v>0</v>
      </c>
      <c r="AW98" s="48">
        <f>Users!AW99*Params!$B$2</f>
        <v>0</v>
      </c>
      <c r="AX98" s="48">
        <f>Users!AX99*Params!$B$2</f>
        <v>0</v>
      </c>
      <c r="AY98" s="48">
        <f>Users!AY99*Params!$B$2</f>
        <v>0</v>
      </c>
      <c r="AZ98" s="48">
        <f>Users!AZ99*Params!$B$2</f>
        <v>0</v>
      </c>
      <c r="BA98" s="48">
        <f>Users!BA99*Params!$B$2</f>
        <v>0</v>
      </c>
      <c r="BB98" s="48">
        <f>Users!BB99*Params!$B$2</f>
        <v>0</v>
      </c>
      <c r="BC98" s="48">
        <f>Users!BC99*Params!$B$2</f>
        <v>0</v>
      </c>
      <c r="BD98" s="48">
        <f>Users!BD99*Params!$B$2</f>
        <v>0</v>
      </c>
      <c r="BE98" s="48">
        <f>Users!BE99*Params!$B$2</f>
        <v>0</v>
      </c>
      <c r="BF98" s="48">
        <f>Users!BF99*Params!$B$2</f>
        <v>0</v>
      </c>
      <c r="BG98" s="48">
        <f>Users!BG99*Params!$B$2</f>
        <v>0</v>
      </c>
      <c r="BH98" s="48">
        <f>Users!BH99*Params!$B$2</f>
        <v>0</v>
      </c>
      <c r="BI98" s="48">
        <f>Users!BI99*Params!$B$2</f>
        <v>0</v>
      </c>
      <c r="BJ98" s="48">
        <f>Users!BJ99*Params!$B$2</f>
        <v>0</v>
      </c>
      <c r="BK98" s="48">
        <f>Users!BK99*Params!$B$2</f>
        <v>0</v>
      </c>
      <c r="BL98" s="48">
        <f>Users!BL99*Params!$B$2</f>
        <v>0</v>
      </c>
      <c r="BM98" s="48">
        <f>Users!BM99*Params!$B$2</f>
        <v>0</v>
      </c>
      <c r="BN98" s="48">
        <f>Users!BN99*Params!$B$2</f>
        <v>0</v>
      </c>
      <c r="BO98" s="48">
        <f>Users!BO99*Params!$B$2</f>
        <v>0</v>
      </c>
      <c r="BP98" s="48">
        <f>Users!BP99*Params!$B$2</f>
        <v>0</v>
      </c>
      <c r="BQ98" s="48">
        <f>Users!BQ99*Params!$B$2</f>
        <v>0</v>
      </c>
      <c r="BR98" s="48">
        <f>Users!BR99*Params!$B$2</f>
        <v>0</v>
      </c>
      <c r="BS98" s="48">
        <f>Users!BS99*Params!$B$2</f>
        <v>0</v>
      </c>
      <c r="BT98" s="48">
        <f>Users!BT99*Params!$B$2</f>
        <v>0</v>
      </c>
      <c r="BU98" s="48">
        <f>Users!BU99*Params!$B$2</f>
        <v>0</v>
      </c>
      <c r="BV98" s="48">
        <f>Users!BV99*Params!$B$2</f>
        <v>0</v>
      </c>
      <c r="BW98" s="48">
        <f>Users!BW99*Params!$B$2</f>
        <v>0</v>
      </c>
      <c r="BX98" s="48">
        <f>Users!BX99*Params!$B$2</f>
        <v>0</v>
      </c>
      <c r="BY98" s="48">
        <f>Users!BY99*Params!$B$2</f>
        <v>0</v>
      </c>
      <c r="BZ98" s="48">
        <f>Users!BZ99*Params!$B$2</f>
        <v>0</v>
      </c>
      <c r="CA98" s="48">
        <f>Users!CA99*Params!$B$2</f>
        <v>0</v>
      </c>
      <c r="CB98" s="48">
        <f>Users!CB99*Params!$B$2</f>
        <v>0</v>
      </c>
      <c r="CC98" s="48">
        <f>Users!CC99*Params!$B$2</f>
        <v>0</v>
      </c>
      <c r="CD98" s="48">
        <f>Users!CD99*Params!$B$2</f>
        <v>0</v>
      </c>
      <c r="CE98" s="48">
        <f>Users!CE99*Params!$B$2</f>
        <v>0</v>
      </c>
      <c r="CF98" s="48">
        <f>Users!CF99*Params!$B$2</f>
        <v>0</v>
      </c>
      <c r="CG98" s="48">
        <f>Users!CG99*Params!$B$2</f>
        <v>0</v>
      </c>
      <c r="CH98" s="48">
        <f>Users!CH99*Params!$B$2</f>
        <v>0</v>
      </c>
      <c r="CI98" s="48">
        <f>Users!CI99*Params!$B$2</f>
        <v>0</v>
      </c>
      <c r="CJ98" s="48">
        <f>Users!CJ99*Params!$B$2</f>
        <v>0</v>
      </c>
      <c r="CK98" s="48">
        <f>Users!CK99*Params!$B$2</f>
        <v>0</v>
      </c>
      <c r="CL98" s="48">
        <f>Users!CL99*Params!$B$2</f>
        <v>0</v>
      </c>
      <c r="CM98" s="48">
        <f>Users!CM99*Params!$B$2</f>
        <v>0</v>
      </c>
      <c r="CN98" s="48">
        <f>Users!CN99*Params!$B$2</f>
        <v>0</v>
      </c>
      <c r="CO98" s="48">
        <f>Users!CO99*Params!$B$2</f>
        <v>0</v>
      </c>
      <c r="CP98" s="48">
        <f>Users!CP99*Params!$B$2</f>
        <v>0</v>
      </c>
      <c r="CQ98" s="48">
        <f>Users!CQ99*Params!$B$2</f>
        <v>0</v>
      </c>
      <c r="CR98" s="48">
        <f>Users!CR99*Params!$B$2</f>
        <v>0</v>
      </c>
      <c r="CS98" s="48">
        <f>Users!CS99*Params!$B$2</f>
        <v>3093.75</v>
      </c>
      <c r="CT98" s="48">
        <f>Users!CT99*Params!$B$2</f>
        <v>2948.4375</v>
      </c>
      <c r="CU98" s="48">
        <f>Users!CU99*Params!$B$2</f>
        <v>2875.78125</v>
      </c>
      <c r="CV98" s="48">
        <f>Users!CV99*Params!$B$2</f>
        <v>2778.90625</v>
      </c>
      <c r="CW98" s="48">
        <f>Users!CW99*Params!$B$2</f>
        <v>2657.8125</v>
      </c>
    </row>
    <row r="99">
      <c r="A99" s="4">
        <v>97.0</v>
      </c>
      <c r="B99" s="48">
        <f>Users!B100*Params!$B$2</f>
        <v>0</v>
      </c>
      <c r="C99" s="48">
        <f>Users!C100*Params!$B$2</f>
        <v>0</v>
      </c>
      <c r="D99" s="48">
        <f>Users!D100*Params!$B$2</f>
        <v>0</v>
      </c>
      <c r="E99" s="48">
        <f>Users!E100*Params!$B$2</f>
        <v>0</v>
      </c>
      <c r="F99" s="48">
        <f>Users!F100*Params!$B$2</f>
        <v>0</v>
      </c>
      <c r="G99" s="48">
        <f>Users!G100*Params!$B$2</f>
        <v>0</v>
      </c>
      <c r="H99" s="48">
        <f>Users!H100*Params!$B$2</f>
        <v>0</v>
      </c>
      <c r="I99" s="48">
        <f>Users!I100*Params!$B$2</f>
        <v>0</v>
      </c>
      <c r="J99" s="48">
        <f>Users!J100*Params!$B$2</f>
        <v>0</v>
      </c>
      <c r="K99" s="48">
        <f>Users!K100*Params!$B$2</f>
        <v>0</v>
      </c>
      <c r="L99" s="48">
        <f>Users!L100*Params!$B$2</f>
        <v>0</v>
      </c>
      <c r="M99" s="48">
        <f>Users!M100*Params!$B$2</f>
        <v>0</v>
      </c>
      <c r="N99" s="48">
        <f>Users!N100*Params!$B$2</f>
        <v>0</v>
      </c>
      <c r="O99" s="48">
        <f>Users!O100*Params!$B$2</f>
        <v>0</v>
      </c>
      <c r="P99" s="48">
        <f>Users!P100*Params!$B$2</f>
        <v>0</v>
      </c>
      <c r="Q99" s="48">
        <f>Users!Q100*Params!$B$2</f>
        <v>0</v>
      </c>
      <c r="R99" s="48">
        <f>Users!R100*Params!$B$2</f>
        <v>0</v>
      </c>
      <c r="S99" s="48">
        <f>Users!S100*Params!$B$2</f>
        <v>0</v>
      </c>
      <c r="T99" s="48">
        <f>Users!T100*Params!$B$2</f>
        <v>0</v>
      </c>
      <c r="U99" s="48">
        <f>Users!U100*Params!$B$2</f>
        <v>0</v>
      </c>
      <c r="V99" s="48">
        <f>Users!V100*Params!$B$2</f>
        <v>0</v>
      </c>
      <c r="W99" s="48">
        <f>Users!W100*Params!$B$2</f>
        <v>0</v>
      </c>
      <c r="X99" s="48">
        <f>Users!X100*Params!$B$2</f>
        <v>0</v>
      </c>
      <c r="Y99" s="48">
        <f>Users!Y100*Params!$B$2</f>
        <v>0</v>
      </c>
      <c r="Z99" s="48">
        <f>Users!Z100*Params!$B$2</f>
        <v>0</v>
      </c>
      <c r="AA99" s="48">
        <f>Users!AA100*Params!$B$2</f>
        <v>0</v>
      </c>
      <c r="AB99" s="48">
        <f>Users!AB100*Params!$B$2</f>
        <v>0</v>
      </c>
      <c r="AC99" s="48">
        <f>Users!AC100*Params!$B$2</f>
        <v>0</v>
      </c>
      <c r="AD99" s="48">
        <f>Users!AD100*Params!$B$2</f>
        <v>0</v>
      </c>
      <c r="AE99" s="48">
        <f>Users!AE100*Params!$B$2</f>
        <v>0</v>
      </c>
      <c r="AF99" s="48">
        <f>Users!AF100*Params!$B$2</f>
        <v>0</v>
      </c>
      <c r="AG99" s="48">
        <f>Users!AG100*Params!$B$2</f>
        <v>0</v>
      </c>
      <c r="AH99" s="48">
        <f>Users!AH100*Params!$B$2</f>
        <v>0</v>
      </c>
      <c r="AI99" s="48">
        <f>Users!AI100*Params!$B$2</f>
        <v>0</v>
      </c>
      <c r="AJ99" s="48">
        <f>Users!AJ100*Params!$B$2</f>
        <v>0</v>
      </c>
      <c r="AK99" s="48">
        <f>Users!AK100*Params!$B$2</f>
        <v>0</v>
      </c>
      <c r="AL99" s="48">
        <f>Users!AL100*Params!$B$2</f>
        <v>0</v>
      </c>
      <c r="AM99" s="48">
        <f>Users!AM100*Params!$B$2</f>
        <v>0</v>
      </c>
      <c r="AN99" s="48">
        <f>Users!AN100*Params!$B$2</f>
        <v>0</v>
      </c>
      <c r="AO99" s="48">
        <f>Users!AO100*Params!$B$2</f>
        <v>0</v>
      </c>
      <c r="AP99" s="48">
        <f>Users!AP100*Params!$B$2</f>
        <v>0</v>
      </c>
      <c r="AQ99" s="48">
        <f>Users!AQ100*Params!$B$2</f>
        <v>0</v>
      </c>
      <c r="AR99" s="48">
        <f>Users!AR100*Params!$B$2</f>
        <v>0</v>
      </c>
      <c r="AS99" s="48">
        <f>Users!AS100*Params!$B$2</f>
        <v>0</v>
      </c>
      <c r="AT99" s="48">
        <f>Users!AT100*Params!$B$2</f>
        <v>0</v>
      </c>
      <c r="AU99" s="48">
        <f>Users!AU100*Params!$B$2</f>
        <v>0</v>
      </c>
      <c r="AV99" s="48">
        <f>Users!AV100*Params!$B$2</f>
        <v>0</v>
      </c>
      <c r="AW99" s="48">
        <f>Users!AW100*Params!$B$2</f>
        <v>0</v>
      </c>
      <c r="AX99" s="48">
        <f>Users!AX100*Params!$B$2</f>
        <v>0</v>
      </c>
      <c r="AY99" s="48">
        <f>Users!AY100*Params!$B$2</f>
        <v>0</v>
      </c>
      <c r="AZ99" s="48">
        <f>Users!AZ100*Params!$B$2</f>
        <v>0</v>
      </c>
      <c r="BA99" s="48">
        <f>Users!BA100*Params!$B$2</f>
        <v>0</v>
      </c>
      <c r="BB99" s="48">
        <f>Users!BB100*Params!$B$2</f>
        <v>0</v>
      </c>
      <c r="BC99" s="48">
        <f>Users!BC100*Params!$B$2</f>
        <v>0</v>
      </c>
      <c r="BD99" s="48">
        <f>Users!BD100*Params!$B$2</f>
        <v>0</v>
      </c>
      <c r="BE99" s="48">
        <f>Users!BE100*Params!$B$2</f>
        <v>0</v>
      </c>
      <c r="BF99" s="48">
        <f>Users!BF100*Params!$B$2</f>
        <v>0</v>
      </c>
      <c r="BG99" s="48">
        <f>Users!BG100*Params!$B$2</f>
        <v>0</v>
      </c>
      <c r="BH99" s="48">
        <f>Users!BH100*Params!$B$2</f>
        <v>0</v>
      </c>
      <c r="BI99" s="48">
        <f>Users!BI100*Params!$B$2</f>
        <v>0</v>
      </c>
      <c r="BJ99" s="48">
        <f>Users!BJ100*Params!$B$2</f>
        <v>0</v>
      </c>
      <c r="BK99" s="48">
        <f>Users!BK100*Params!$B$2</f>
        <v>0</v>
      </c>
      <c r="BL99" s="48">
        <f>Users!BL100*Params!$B$2</f>
        <v>0</v>
      </c>
      <c r="BM99" s="48">
        <f>Users!BM100*Params!$B$2</f>
        <v>0</v>
      </c>
      <c r="BN99" s="48">
        <f>Users!BN100*Params!$B$2</f>
        <v>0</v>
      </c>
      <c r="BO99" s="48">
        <f>Users!BO100*Params!$B$2</f>
        <v>0</v>
      </c>
      <c r="BP99" s="48">
        <f>Users!BP100*Params!$B$2</f>
        <v>0</v>
      </c>
      <c r="BQ99" s="48">
        <f>Users!BQ100*Params!$B$2</f>
        <v>0</v>
      </c>
      <c r="BR99" s="48">
        <f>Users!BR100*Params!$B$2</f>
        <v>0</v>
      </c>
      <c r="BS99" s="48">
        <f>Users!BS100*Params!$B$2</f>
        <v>0</v>
      </c>
      <c r="BT99" s="48">
        <f>Users!BT100*Params!$B$2</f>
        <v>0</v>
      </c>
      <c r="BU99" s="48">
        <f>Users!BU100*Params!$B$2</f>
        <v>0</v>
      </c>
      <c r="BV99" s="48">
        <f>Users!BV100*Params!$B$2</f>
        <v>0</v>
      </c>
      <c r="BW99" s="48">
        <f>Users!BW100*Params!$B$2</f>
        <v>0</v>
      </c>
      <c r="BX99" s="48">
        <f>Users!BX100*Params!$B$2</f>
        <v>0</v>
      </c>
      <c r="BY99" s="48">
        <f>Users!BY100*Params!$B$2</f>
        <v>0</v>
      </c>
      <c r="BZ99" s="48">
        <f>Users!BZ100*Params!$B$2</f>
        <v>0</v>
      </c>
      <c r="CA99" s="48">
        <f>Users!CA100*Params!$B$2</f>
        <v>0</v>
      </c>
      <c r="CB99" s="48">
        <f>Users!CB100*Params!$B$2</f>
        <v>0</v>
      </c>
      <c r="CC99" s="48">
        <f>Users!CC100*Params!$B$2</f>
        <v>0</v>
      </c>
      <c r="CD99" s="48">
        <f>Users!CD100*Params!$B$2</f>
        <v>0</v>
      </c>
      <c r="CE99" s="48">
        <f>Users!CE100*Params!$B$2</f>
        <v>0</v>
      </c>
      <c r="CF99" s="48">
        <f>Users!CF100*Params!$B$2</f>
        <v>0</v>
      </c>
      <c r="CG99" s="48">
        <f>Users!CG100*Params!$B$2</f>
        <v>0</v>
      </c>
      <c r="CH99" s="48">
        <f>Users!CH100*Params!$B$2</f>
        <v>0</v>
      </c>
      <c r="CI99" s="48">
        <f>Users!CI100*Params!$B$2</f>
        <v>0</v>
      </c>
      <c r="CJ99" s="48">
        <f>Users!CJ100*Params!$B$2</f>
        <v>0</v>
      </c>
      <c r="CK99" s="48">
        <f>Users!CK100*Params!$B$2</f>
        <v>0</v>
      </c>
      <c r="CL99" s="48">
        <f>Users!CL100*Params!$B$2</f>
        <v>0</v>
      </c>
      <c r="CM99" s="48">
        <f>Users!CM100*Params!$B$2</f>
        <v>0</v>
      </c>
      <c r="CN99" s="48">
        <f>Users!CN100*Params!$B$2</f>
        <v>0</v>
      </c>
      <c r="CO99" s="48">
        <f>Users!CO100*Params!$B$2</f>
        <v>0</v>
      </c>
      <c r="CP99" s="48">
        <f>Users!CP100*Params!$B$2</f>
        <v>0</v>
      </c>
      <c r="CQ99" s="48">
        <f>Users!CQ100*Params!$B$2</f>
        <v>0</v>
      </c>
      <c r="CR99" s="48">
        <f>Users!CR100*Params!$B$2</f>
        <v>0</v>
      </c>
      <c r="CS99" s="48">
        <f>Users!CS100*Params!$B$2</f>
        <v>0</v>
      </c>
      <c r="CT99" s="48">
        <f>Users!CT100*Params!$B$2</f>
        <v>3071.09375</v>
      </c>
      <c r="CU99" s="48">
        <f>Users!CU100*Params!$B$2</f>
        <v>2912.5</v>
      </c>
      <c r="CV99" s="48">
        <f>Users!CV100*Params!$B$2</f>
        <v>2753.90625</v>
      </c>
      <c r="CW99" s="48">
        <f>Users!CW100*Params!$B$2</f>
        <v>2663.28125</v>
      </c>
    </row>
    <row r="100">
      <c r="A100" s="4">
        <v>98.0</v>
      </c>
      <c r="B100" s="48">
        <f>Users!B101*Params!$B$2</f>
        <v>0</v>
      </c>
      <c r="C100" s="48">
        <f>Users!C101*Params!$B$2</f>
        <v>0</v>
      </c>
      <c r="D100" s="48">
        <f>Users!D101*Params!$B$2</f>
        <v>0</v>
      </c>
      <c r="E100" s="48">
        <f>Users!E101*Params!$B$2</f>
        <v>0</v>
      </c>
      <c r="F100" s="48">
        <f>Users!F101*Params!$B$2</f>
        <v>0</v>
      </c>
      <c r="G100" s="48">
        <f>Users!G101*Params!$B$2</f>
        <v>0</v>
      </c>
      <c r="H100" s="48">
        <f>Users!H101*Params!$B$2</f>
        <v>0</v>
      </c>
      <c r="I100" s="48">
        <f>Users!I101*Params!$B$2</f>
        <v>0</v>
      </c>
      <c r="J100" s="48">
        <f>Users!J101*Params!$B$2</f>
        <v>0</v>
      </c>
      <c r="K100" s="48">
        <f>Users!K101*Params!$B$2</f>
        <v>0</v>
      </c>
      <c r="L100" s="48">
        <f>Users!L101*Params!$B$2</f>
        <v>0</v>
      </c>
      <c r="M100" s="48">
        <f>Users!M101*Params!$B$2</f>
        <v>0</v>
      </c>
      <c r="N100" s="48">
        <f>Users!N101*Params!$B$2</f>
        <v>0</v>
      </c>
      <c r="O100" s="48">
        <f>Users!O101*Params!$B$2</f>
        <v>0</v>
      </c>
      <c r="P100" s="48">
        <f>Users!P101*Params!$B$2</f>
        <v>0</v>
      </c>
      <c r="Q100" s="48">
        <f>Users!Q101*Params!$B$2</f>
        <v>0</v>
      </c>
      <c r="R100" s="48">
        <f>Users!R101*Params!$B$2</f>
        <v>0</v>
      </c>
      <c r="S100" s="48">
        <f>Users!S101*Params!$B$2</f>
        <v>0</v>
      </c>
      <c r="T100" s="48">
        <f>Users!T101*Params!$B$2</f>
        <v>0</v>
      </c>
      <c r="U100" s="48">
        <f>Users!U101*Params!$B$2</f>
        <v>0</v>
      </c>
      <c r="V100" s="48">
        <f>Users!V101*Params!$B$2</f>
        <v>0</v>
      </c>
      <c r="W100" s="48">
        <f>Users!W101*Params!$B$2</f>
        <v>0</v>
      </c>
      <c r="X100" s="48">
        <f>Users!X101*Params!$B$2</f>
        <v>0</v>
      </c>
      <c r="Y100" s="48">
        <f>Users!Y101*Params!$B$2</f>
        <v>0</v>
      </c>
      <c r="Z100" s="48">
        <f>Users!Z101*Params!$B$2</f>
        <v>0</v>
      </c>
      <c r="AA100" s="48">
        <f>Users!AA101*Params!$B$2</f>
        <v>0</v>
      </c>
      <c r="AB100" s="48">
        <f>Users!AB101*Params!$B$2</f>
        <v>0</v>
      </c>
      <c r="AC100" s="48">
        <f>Users!AC101*Params!$B$2</f>
        <v>0</v>
      </c>
      <c r="AD100" s="48">
        <f>Users!AD101*Params!$B$2</f>
        <v>0</v>
      </c>
      <c r="AE100" s="48">
        <f>Users!AE101*Params!$B$2</f>
        <v>0</v>
      </c>
      <c r="AF100" s="48">
        <f>Users!AF101*Params!$B$2</f>
        <v>0</v>
      </c>
      <c r="AG100" s="48">
        <f>Users!AG101*Params!$B$2</f>
        <v>0</v>
      </c>
      <c r="AH100" s="48">
        <f>Users!AH101*Params!$B$2</f>
        <v>0</v>
      </c>
      <c r="AI100" s="48">
        <f>Users!AI101*Params!$B$2</f>
        <v>0</v>
      </c>
      <c r="AJ100" s="48">
        <f>Users!AJ101*Params!$B$2</f>
        <v>0</v>
      </c>
      <c r="AK100" s="48">
        <f>Users!AK101*Params!$B$2</f>
        <v>0</v>
      </c>
      <c r="AL100" s="48">
        <f>Users!AL101*Params!$B$2</f>
        <v>0</v>
      </c>
      <c r="AM100" s="48">
        <f>Users!AM101*Params!$B$2</f>
        <v>0</v>
      </c>
      <c r="AN100" s="48">
        <f>Users!AN101*Params!$B$2</f>
        <v>0</v>
      </c>
      <c r="AO100" s="48">
        <f>Users!AO101*Params!$B$2</f>
        <v>0</v>
      </c>
      <c r="AP100" s="48">
        <f>Users!AP101*Params!$B$2</f>
        <v>0</v>
      </c>
      <c r="AQ100" s="48">
        <f>Users!AQ101*Params!$B$2</f>
        <v>0</v>
      </c>
      <c r="AR100" s="48">
        <f>Users!AR101*Params!$B$2</f>
        <v>0</v>
      </c>
      <c r="AS100" s="48">
        <f>Users!AS101*Params!$B$2</f>
        <v>0</v>
      </c>
      <c r="AT100" s="48">
        <f>Users!AT101*Params!$B$2</f>
        <v>0</v>
      </c>
      <c r="AU100" s="48">
        <f>Users!AU101*Params!$B$2</f>
        <v>0</v>
      </c>
      <c r="AV100" s="48">
        <f>Users!AV101*Params!$B$2</f>
        <v>0</v>
      </c>
      <c r="AW100" s="48">
        <f>Users!AW101*Params!$B$2</f>
        <v>0</v>
      </c>
      <c r="AX100" s="48">
        <f>Users!AX101*Params!$B$2</f>
        <v>0</v>
      </c>
      <c r="AY100" s="48">
        <f>Users!AY101*Params!$B$2</f>
        <v>0</v>
      </c>
      <c r="AZ100" s="48">
        <f>Users!AZ101*Params!$B$2</f>
        <v>0</v>
      </c>
      <c r="BA100" s="48">
        <f>Users!BA101*Params!$B$2</f>
        <v>0</v>
      </c>
      <c r="BB100" s="48">
        <f>Users!BB101*Params!$B$2</f>
        <v>0</v>
      </c>
      <c r="BC100" s="48">
        <f>Users!BC101*Params!$B$2</f>
        <v>0</v>
      </c>
      <c r="BD100" s="48">
        <f>Users!BD101*Params!$B$2</f>
        <v>0</v>
      </c>
      <c r="BE100" s="48">
        <f>Users!BE101*Params!$B$2</f>
        <v>0</v>
      </c>
      <c r="BF100" s="48">
        <f>Users!BF101*Params!$B$2</f>
        <v>0</v>
      </c>
      <c r="BG100" s="48">
        <f>Users!BG101*Params!$B$2</f>
        <v>0</v>
      </c>
      <c r="BH100" s="48">
        <f>Users!BH101*Params!$B$2</f>
        <v>0</v>
      </c>
      <c r="BI100" s="48">
        <f>Users!BI101*Params!$B$2</f>
        <v>0</v>
      </c>
      <c r="BJ100" s="48">
        <f>Users!BJ101*Params!$B$2</f>
        <v>0</v>
      </c>
      <c r="BK100" s="48">
        <f>Users!BK101*Params!$B$2</f>
        <v>0</v>
      </c>
      <c r="BL100" s="48">
        <f>Users!BL101*Params!$B$2</f>
        <v>0</v>
      </c>
      <c r="BM100" s="48">
        <f>Users!BM101*Params!$B$2</f>
        <v>0</v>
      </c>
      <c r="BN100" s="48">
        <f>Users!BN101*Params!$B$2</f>
        <v>0</v>
      </c>
      <c r="BO100" s="48">
        <f>Users!BO101*Params!$B$2</f>
        <v>0</v>
      </c>
      <c r="BP100" s="48">
        <f>Users!BP101*Params!$B$2</f>
        <v>0</v>
      </c>
      <c r="BQ100" s="48">
        <f>Users!BQ101*Params!$B$2</f>
        <v>0</v>
      </c>
      <c r="BR100" s="48">
        <f>Users!BR101*Params!$B$2</f>
        <v>0</v>
      </c>
      <c r="BS100" s="48">
        <f>Users!BS101*Params!$B$2</f>
        <v>0</v>
      </c>
      <c r="BT100" s="48">
        <f>Users!BT101*Params!$B$2</f>
        <v>0</v>
      </c>
      <c r="BU100" s="48">
        <f>Users!BU101*Params!$B$2</f>
        <v>0</v>
      </c>
      <c r="BV100" s="48">
        <f>Users!BV101*Params!$B$2</f>
        <v>0</v>
      </c>
      <c r="BW100" s="48">
        <f>Users!BW101*Params!$B$2</f>
        <v>0</v>
      </c>
      <c r="BX100" s="48">
        <f>Users!BX101*Params!$B$2</f>
        <v>0</v>
      </c>
      <c r="BY100" s="48">
        <f>Users!BY101*Params!$B$2</f>
        <v>0</v>
      </c>
      <c r="BZ100" s="48">
        <f>Users!BZ101*Params!$B$2</f>
        <v>0</v>
      </c>
      <c r="CA100" s="48">
        <f>Users!CA101*Params!$B$2</f>
        <v>0</v>
      </c>
      <c r="CB100" s="48">
        <f>Users!CB101*Params!$B$2</f>
        <v>0</v>
      </c>
      <c r="CC100" s="48">
        <f>Users!CC101*Params!$B$2</f>
        <v>0</v>
      </c>
      <c r="CD100" s="48">
        <f>Users!CD101*Params!$B$2</f>
        <v>0</v>
      </c>
      <c r="CE100" s="48">
        <f>Users!CE101*Params!$B$2</f>
        <v>0</v>
      </c>
      <c r="CF100" s="48">
        <f>Users!CF101*Params!$B$2</f>
        <v>0</v>
      </c>
      <c r="CG100" s="48">
        <f>Users!CG101*Params!$B$2</f>
        <v>0</v>
      </c>
      <c r="CH100" s="48">
        <f>Users!CH101*Params!$B$2</f>
        <v>0</v>
      </c>
      <c r="CI100" s="48">
        <f>Users!CI101*Params!$B$2</f>
        <v>0</v>
      </c>
      <c r="CJ100" s="48">
        <f>Users!CJ101*Params!$B$2</f>
        <v>0</v>
      </c>
      <c r="CK100" s="48">
        <f>Users!CK101*Params!$B$2</f>
        <v>0</v>
      </c>
      <c r="CL100" s="48">
        <f>Users!CL101*Params!$B$2</f>
        <v>0</v>
      </c>
      <c r="CM100" s="48">
        <f>Users!CM101*Params!$B$2</f>
        <v>0</v>
      </c>
      <c r="CN100" s="48">
        <f>Users!CN101*Params!$B$2</f>
        <v>0</v>
      </c>
      <c r="CO100" s="48">
        <f>Users!CO101*Params!$B$2</f>
        <v>0</v>
      </c>
      <c r="CP100" s="48">
        <f>Users!CP101*Params!$B$2</f>
        <v>0</v>
      </c>
      <c r="CQ100" s="48">
        <f>Users!CQ101*Params!$B$2</f>
        <v>0</v>
      </c>
      <c r="CR100" s="48">
        <f>Users!CR101*Params!$B$2</f>
        <v>0</v>
      </c>
      <c r="CS100" s="48">
        <f>Users!CS101*Params!$B$2</f>
        <v>0</v>
      </c>
      <c r="CT100" s="48">
        <f>Users!CT101*Params!$B$2</f>
        <v>0</v>
      </c>
      <c r="CU100" s="48">
        <f>Users!CU101*Params!$B$2</f>
        <v>3052.34375</v>
      </c>
      <c r="CV100" s="48">
        <f>Users!CV101*Params!$B$2</f>
        <v>2970.3125</v>
      </c>
      <c r="CW100" s="48">
        <f>Users!CW101*Params!$B$2</f>
        <v>2764.84375</v>
      </c>
    </row>
    <row r="101">
      <c r="A101" s="4">
        <v>99.0</v>
      </c>
      <c r="B101" s="48">
        <f>Users!B102*Params!$B$2</f>
        <v>0</v>
      </c>
      <c r="C101" s="48">
        <f>Users!C102*Params!$B$2</f>
        <v>0</v>
      </c>
      <c r="D101" s="48">
        <f>Users!D102*Params!$B$2</f>
        <v>0</v>
      </c>
      <c r="E101" s="48">
        <f>Users!E102*Params!$B$2</f>
        <v>0</v>
      </c>
      <c r="F101" s="48">
        <f>Users!F102*Params!$B$2</f>
        <v>0</v>
      </c>
      <c r="G101" s="48">
        <f>Users!G102*Params!$B$2</f>
        <v>0</v>
      </c>
      <c r="H101" s="48">
        <f>Users!H102*Params!$B$2</f>
        <v>0</v>
      </c>
      <c r="I101" s="48">
        <f>Users!I102*Params!$B$2</f>
        <v>0</v>
      </c>
      <c r="J101" s="48">
        <f>Users!J102*Params!$B$2</f>
        <v>0</v>
      </c>
      <c r="K101" s="48">
        <f>Users!K102*Params!$B$2</f>
        <v>0</v>
      </c>
      <c r="L101" s="48">
        <f>Users!L102*Params!$B$2</f>
        <v>0</v>
      </c>
      <c r="M101" s="48">
        <f>Users!M102*Params!$B$2</f>
        <v>0</v>
      </c>
      <c r="N101" s="48">
        <f>Users!N102*Params!$B$2</f>
        <v>0</v>
      </c>
      <c r="O101" s="48">
        <f>Users!O102*Params!$B$2</f>
        <v>0</v>
      </c>
      <c r="P101" s="48">
        <f>Users!P102*Params!$B$2</f>
        <v>0</v>
      </c>
      <c r="Q101" s="48">
        <f>Users!Q102*Params!$B$2</f>
        <v>0</v>
      </c>
      <c r="R101" s="48">
        <f>Users!R102*Params!$B$2</f>
        <v>0</v>
      </c>
      <c r="S101" s="48">
        <f>Users!S102*Params!$B$2</f>
        <v>0</v>
      </c>
      <c r="T101" s="48">
        <f>Users!T102*Params!$B$2</f>
        <v>0</v>
      </c>
      <c r="U101" s="48">
        <f>Users!U102*Params!$B$2</f>
        <v>0</v>
      </c>
      <c r="V101" s="48">
        <f>Users!V102*Params!$B$2</f>
        <v>0</v>
      </c>
      <c r="W101" s="48">
        <f>Users!W102*Params!$B$2</f>
        <v>0</v>
      </c>
      <c r="X101" s="48">
        <f>Users!X102*Params!$B$2</f>
        <v>0</v>
      </c>
      <c r="Y101" s="48">
        <f>Users!Y102*Params!$B$2</f>
        <v>0</v>
      </c>
      <c r="Z101" s="48">
        <f>Users!Z102*Params!$B$2</f>
        <v>0</v>
      </c>
      <c r="AA101" s="48">
        <f>Users!AA102*Params!$B$2</f>
        <v>0</v>
      </c>
      <c r="AB101" s="48">
        <f>Users!AB102*Params!$B$2</f>
        <v>0</v>
      </c>
      <c r="AC101" s="48">
        <f>Users!AC102*Params!$B$2</f>
        <v>0</v>
      </c>
      <c r="AD101" s="48">
        <f>Users!AD102*Params!$B$2</f>
        <v>0</v>
      </c>
      <c r="AE101" s="48">
        <f>Users!AE102*Params!$B$2</f>
        <v>0</v>
      </c>
      <c r="AF101" s="48">
        <f>Users!AF102*Params!$B$2</f>
        <v>0</v>
      </c>
      <c r="AG101" s="48">
        <f>Users!AG102*Params!$B$2</f>
        <v>0</v>
      </c>
      <c r="AH101" s="48">
        <f>Users!AH102*Params!$B$2</f>
        <v>0</v>
      </c>
      <c r="AI101" s="48">
        <f>Users!AI102*Params!$B$2</f>
        <v>0</v>
      </c>
      <c r="AJ101" s="48">
        <f>Users!AJ102*Params!$B$2</f>
        <v>0</v>
      </c>
      <c r="AK101" s="48">
        <f>Users!AK102*Params!$B$2</f>
        <v>0</v>
      </c>
      <c r="AL101" s="48">
        <f>Users!AL102*Params!$B$2</f>
        <v>0</v>
      </c>
      <c r="AM101" s="48">
        <f>Users!AM102*Params!$B$2</f>
        <v>0</v>
      </c>
      <c r="AN101" s="48">
        <f>Users!AN102*Params!$B$2</f>
        <v>0</v>
      </c>
      <c r="AO101" s="48">
        <f>Users!AO102*Params!$B$2</f>
        <v>0</v>
      </c>
      <c r="AP101" s="48">
        <f>Users!AP102*Params!$B$2</f>
        <v>0</v>
      </c>
      <c r="AQ101" s="48">
        <f>Users!AQ102*Params!$B$2</f>
        <v>0</v>
      </c>
      <c r="AR101" s="48">
        <f>Users!AR102*Params!$B$2</f>
        <v>0</v>
      </c>
      <c r="AS101" s="48">
        <f>Users!AS102*Params!$B$2</f>
        <v>0</v>
      </c>
      <c r="AT101" s="48">
        <f>Users!AT102*Params!$B$2</f>
        <v>0</v>
      </c>
      <c r="AU101" s="48">
        <f>Users!AU102*Params!$B$2</f>
        <v>0</v>
      </c>
      <c r="AV101" s="48">
        <f>Users!AV102*Params!$B$2</f>
        <v>0</v>
      </c>
      <c r="AW101" s="48">
        <f>Users!AW102*Params!$B$2</f>
        <v>0</v>
      </c>
      <c r="AX101" s="48">
        <f>Users!AX102*Params!$B$2</f>
        <v>0</v>
      </c>
      <c r="AY101" s="48">
        <f>Users!AY102*Params!$B$2</f>
        <v>0</v>
      </c>
      <c r="AZ101" s="48">
        <f>Users!AZ102*Params!$B$2</f>
        <v>0</v>
      </c>
      <c r="BA101" s="48">
        <f>Users!BA102*Params!$B$2</f>
        <v>0</v>
      </c>
      <c r="BB101" s="48">
        <f>Users!BB102*Params!$B$2</f>
        <v>0</v>
      </c>
      <c r="BC101" s="48">
        <f>Users!BC102*Params!$B$2</f>
        <v>0</v>
      </c>
      <c r="BD101" s="48">
        <f>Users!BD102*Params!$B$2</f>
        <v>0</v>
      </c>
      <c r="BE101" s="48">
        <f>Users!BE102*Params!$B$2</f>
        <v>0</v>
      </c>
      <c r="BF101" s="48">
        <f>Users!BF102*Params!$B$2</f>
        <v>0</v>
      </c>
      <c r="BG101" s="48">
        <f>Users!BG102*Params!$B$2</f>
        <v>0</v>
      </c>
      <c r="BH101" s="48">
        <f>Users!BH102*Params!$B$2</f>
        <v>0</v>
      </c>
      <c r="BI101" s="48">
        <f>Users!BI102*Params!$B$2</f>
        <v>0</v>
      </c>
      <c r="BJ101" s="48">
        <f>Users!BJ102*Params!$B$2</f>
        <v>0</v>
      </c>
      <c r="BK101" s="48">
        <f>Users!BK102*Params!$B$2</f>
        <v>0</v>
      </c>
      <c r="BL101" s="48">
        <f>Users!BL102*Params!$B$2</f>
        <v>0</v>
      </c>
      <c r="BM101" s="48">
        <f>Users!BM102*Params!$B$2</f>
        <v>0</v>
      </c>
      <c r="BN101" s="48">
        <f>Users!BN102*Params!$B$2</f>
        <v>0</v>
      </c>
      <c r="BO101" s="48">
        <f>Users!BO102*Params!$B$2</f>
        <v>0</v>
      </c>
      <c r="BP101" s="48">
        <f>Users!BP102*Params!$B$2</f>
        <v>0</v>
      </c>
      <c r="BQ101" s="48">
        <f>Users!BQ102*Params!$B$2</f>
        <v>0</v>
      </c>
      <c r="BR101" s="48">
        <f>Users!BR102*Params!$B$2</f>
        <v>0</v>
      </c>
      <c r="BS101" s="48">
        <f>Users!BS102*Params!$B$2</f>
        <v>0</v>
      </c>
      <c r="BT101" s="48">
        <f>Users!BT102*Params!$B$2</f>
        <v>0</v>
      </c>
      <c r="BU101" s="48">
        <f>Users!BU102*Params!$B$2</f>
        <v>0</v>
      </c>
      <c r="BV101" s="48">
        <f>Users!BV102*Params!$B$2</f>
        <v>0</v>
      </c>
      <c r="BW101" s="48">
        <f>Users!BW102*Params!$B$2</f>
        <v>0</v>
      </c>
      <c r="BX101" s="48">
        <f>Users!BX102*Params!$B$2</f>
        <v>0</v>
      </c>
      <c r="BY101" s="48">
        <f>Users!BY102*Params!$B$2</f>
        <v>0</v>
      </c>
      <c r="BZ101" s="48">
        <f>Users!BZ102*Params!$B$2</f>
        <v>0</v>
      </c>
      <c r="CA101" s="48">
        <f>Users!CA102*Params!$B$2</f>
        <v>0</v>
      </c>
      <c r="CB101" s="48">
        <f>Users!CB102*Params!$B$2</f>
        <v>0</v>
      </c>
      <c r="CC101" s="48">
        <f>Users!CC102*Params!$B$2</f>
        <v>0</v>
      </c>
      <c r="CD101" s="48">
        <f>Users!CD102*Params!$B$2</f>
        <v>0</v>
      </c>
      <c r="CE101" s="48">
        <f>Users!CE102*Params!$B$2</f>
        <v>0</v>
      </c>
      <c r="CF101" s="48">
        <f>Users!CF102*Params!$B$2</f>
        <v>0</v>
      </c>
      <c r="CG101" s="48">
        <f>Users!CG102*Params!$B$2</f>
        <v>0</v>
      </c>
      <c r="CH101" s="48">
        <f>Users!CH102*Params!$B$2</f>
        <v>0</v>
      </c>
      <c r="CI101" s="48">
        <f>Users!CI102*Params!$B$2</f>
        <v>0</v>
      </c>
      <c r="CJ101" s="48">
        <f>Users!CJ102*Params!$B$2</f>
        <v>0</v>
      </c>
      <c r="CK101" s="48">
        <f>Users!CK102*Params!$B$2</f>
        <v>0</v>
      </c>
      <c r="CL101" s="48">
        <f>Users!CL102*Params!$B$2</f>
        <v>0</v>
      </c>
      <c r="CM101" s="48">
        <f>Users!CM102*Params!$B$2</f>
        <v>0</v>
      </c>
      <c r="CN101" s="48">
        <f>Users!CN102*Params!$B$2</f>
        <v>0</v>
      </c>
      <c r="CO101" s="48">
        <f>Users!CO102*Params!$B$2</f>
        <v>0</v>
      </c>
      <c r="CP101" s="48">
        <f>Users!CP102*Params!$B$2</f>
        <v>0</v>
      </c>
      <c r="CQ101" s="48">
        <f>Users!CQ102*Params!$B$2</f>
        <v>0</v>
      </c>
      <c r="CR101" s="48">
        <f>Users!CR102*Params!$B$2</f>
        <v>0</v>
      </c>
      <c r="CS101" s="48">
        <f>Users!CS102*Params!$B$2</f>
        <v>0</v>
      </c>
      <c r="CT101" s="48">
        <f>Users!CT102*Params!$B$2</f>
        <v>0</v>
      </c>
      <c r="CU101" s="48">
        <f>Users!CU102*Params!$B$2</f>
        <v>0</v>
      </c>
      <c r="CV101" s="48">
        <f>Users!CV102*Params!$B$2</f>
        <v>3035.9375</v>
      </c>
      <c r="CW101" s="48">
        <f>Users!CW102*Params!$B$2</f>
        <v>2958.59375</v>
      </c>
    </row>
    <row r="102">
      <c r="A102" s="4">
        <v>100.0</v>
      </c>
      <c r="B102" s="48">
        <f>Users!B103*Params!$B$2</f>
        <v>0</v>
      </c>
      <c r="C102" s="48">
        <f>Users!C103*Params!$B$2</f>
        <v>0</v>
      </c>
      <c r="D102" s="48">
        <f>Users!D103*Params!$B$2</f>
        <v>0</v>
      </c>
      <c r="E102" s="48">
        <f>Users!E103*Params!$B$2</f>
        <v>0</v>
      </c>
      <c r="F102" s="48">
        <f>Users!F103*Params!$B$2</f>
        <v>0</v>
      </c>
      <c r="G102" s="48">
        <f>Users!G103*Params!$B$2</f>
        <v>0</v>
      </c>
      <c r="H102" s="48">
        <f>Users!H103*Params!$B$2</f>
        <v>0</v>
      </c>
      <c r="I102" s="48">
        <f>Users!I103*Params!$B$2</f>
        <v>0</v>
      </c>
      <c r="J102" s="48">
        <f>Users!J103*Params!$B$2</f>
        <v>0</v>
      </c>
      <c r="K102" s="48">
        <f>Users!K103*Params!$B$2</f>
        <v>0</v>
      </c>
      <c r="L102" s="48">
        <f>Users!L103*Params!$B$2</f>
        <v>0</v>
      </c>
      <c r="M102" s="48">
        <f>Users!M103*Params!$B$2</f>
        <v>0</v>
      </c>
      <c r="N102" s="48">
        <f>Users!N103*Params!$B$2</f>
        <v>0</v>
      </c>
      <c r="O102" s="48">
        <f>Users!O103*Params!$B$2</f>
        <v>0</v>
      </c>
      <c r="P102" s="48">
        <f>Users!P103*Params!$B$2</f>
        <v>0</v>
      </c>
      <c r="Q102" s="48">
        <f>Users!Q103*Params!$B$2</f>
        <v>0</v>
      </c>
      <c r="R102" s="48">
        <f>Users!R103*Params!$B$2</f>
        <v>0</v>
      </c>
      <c r="S102" s="48">
        <f>Users!S103*Params!$B$2</f>
        <v>0</v>
      </c>
      <c r="T102" s="48">
        <f>Users!T103*Params!$B$2</f>
        <v>0</v>
      </c>
      <c r="U102" s="48">
        <f>Users!U103*Params!$B$2</f>
        <v>0</v>
      </c>
      <c r="V102" s="48">
        <f>Users!V103*Params!$B$2</f>
        <v>0</v>
      </c>
      <c r="W102" s="48">
        <f>Users!W103*Params!$B$2</f>
        <v>0</v>
      </c>
      <c r="X102" s="48">
        <f>Users!X103*Params!$B$2</f>
        <v>0</v>
      </c>
      <c r="Y102" s="48">
        <f>Users!Y103*Params!$B$2</f>
        <v>0</v>
      </c>
      <c r="Z102" s="48">
        <f>Users!Z103*Params!$B$2</f>
        <v>0</v>
      </c>
      <c r="AA102" s="48">
        <f>Users!AA103*Params!$B$2</f>
        <v>0</v>
      </c>
      <c r="AB102" s="48">
        <f>Users!AB103*Params!$B$2</f>
        <v>0</v>
      </c>
      <c r="AC102" s="48">
        <f>Users!AC103*Params!$B$2</f>
        <v>0</v>
      </c>
      <c r="AD102" s="48">
        <f>Users!AD103*Params!$B$2</f>
        <v>0</v>
      </c>
      <c r="AE102" s="48">
        <f>Users!AE103*Params!$B$2</f>
        <v>0</v>
      </c>
      <c r="AF102" s="48">
        <f>Users!AF103*Params!$B$2</f>
        <v>0</v>
      </c>
      <c r="AG102" s="48">
        <f>Users!AG103*Params!$B$2</f>
        <v>0</v>
      </c>
      <c r="AH102" s="48">
        <f>Users!AH103*Params!$B$2</f>
        <v>0</v>
      </c>
      <c r="AI102" s="48">
        <f>Users!AI103*Params!$B$2</f>
        <v>0</v>
      </c>
      <c r="AJ102" s="48">
        <f>Users!AJ103*Params!$B$2</f>
        <v>0</v>
      </c>
      <c r="AK102" s="48">
        <f>Users!AK103*Params!$B$2</f>
        <v>0</v>
      </c>
      <c r="AL102" s="48">
        <f>Users!AL103*Params!$B$2</f>
        <v>0</v>
      </c>
      <c r="AM102" s="48">
        <f>Users!AM103*Params!$B$2</f>
        <v>0</v>
      </c>
      <c r="AN102" s="48">
        <f>Users!AN103*Params!$B$2</f>
        <v>0</v>
      </c>
      <c r="AO102" s="48">
        <f>Users!AO103*Params!$B$2</f>
        <v>0</v>
      </c>
      <c r="AP102" s="48">
        <f>Users!AP103*Params!$B$2</f>
        <v>0</v>
      </c>
      <c r="AQ102" s="48">
        <f>Users!AQ103*Params!$B$2</f>
        <v>0</v>
      </c>
      <c r="AR102" s="48">
        <f>Users!AR103*Params!$B$2</f>
        <v>0</v>
      </c>
      <c r="AS102" s="48">
        <f>Users!AS103*Params!$B$2</f>
        <v>0</v>
      </c>
      <c r="AT102" s="48">
        <f>Users!AT103*Params!$B$2</f>
        <v>0</v>
      </c>
      <c r="AU102" s="48">
        <f>Users!AU103*Params!$B$2</f>
        <v>0</v>
      </c>
      <c r="AV102" s="48">
        <f>Users!AV103*Params!$B$2</f>
        <v>0</v>
      </c>
      <c r="AW102" s="48">
        <f>Users!AW103*Params!$B$2</f>
        <v>0</v>
      </c>
      <c r="AX102" s="48">
        <f>Users!AX103*Params!$B$2</f>
        <v>0</v>
      </c>
      <c r="AY102" s="48">
        <f>Users!AY103*Params!$B$2</f>
        <v>0</v>
      </c>
      <c r="AZ102" s="48">
        <f>Users!AZ103*Params!$B$2</f>
        <v>0</v>
      </c>
      <c r="BA102" s="48">
        <f>Users!BA103*Params!$B$2</f>
        <v>0</v>
      </c>
      <c r="BB102" s="48">
        <f>Users!BB103*Params!$B$2</f>
        <v>0</v>
      </c>
      <c r="BC102" s="48">
        <f>Users!BC103*Params!$B$2</f>
        <v>0</v>
      </c>
      <c r="BD102" s="48">
        <f>Users!BD103*Params!$B$2</f>
        <v>0</v>
      </c>
      <c r="BE102" s="48">
        <f>Users!BE103*Params!$B$2</f>
        <v>0</v>
      </c>
      <c r="BF102" s="48">
        <f>Users!BF103*Params!$B$2</f>
        <v>0</v>
      </c>
      <c r="BG102" s="48">
        <f>Users!BG103*Params!$B$2</f>
        <v>0</v>
      </c>
      <c r="BH102" s="48">
        <f>Users!BH103*Params!$B$2</f>
        <v>0</v>
      </c>
      <c r="BI102" s="48">
        <f>Users!BI103*Params!$B$2</f>
        <v>0</v>
      </c>
      <c r="BJ102" s="48">
        <f>Users!BJ103*Params!$B$2</f>
        <v>0</v>
      </c>
      <c r="BK102" s="48">
        <f>Users!BK103*Params!$B$2</f>
        <v>0</v>
      </c>
      <c r="BL102" s="48">
        <f>Users!BL103*Params!$B$2</f>
        <v>0</v>
      </c>
      <c r="BM102" s="48">
        <f>Users!BM103*Params!$B$2</f>
        <v>0</v>
      </c>
      <c r="BN102" s="48">
        <f>Users!BN103*Params!$B$2</f>
        <v>0</v>
      </c>
      <c r="BO102" s="48">
        <f>Users!BO103*Params!$B$2</f>
        <v>0</v>
      </c>
      <c r="BP102" s="48">
        <f>Users!BP103*Params!$B$2</f>
        <v>0</v>
      </c>
      <c r="BQ102" s="48">
        <f>Users!BQ103*Params!$B$2</f>
        <v>0</v>
      </c>
      <c r="BR102" s="48">
        <f>Users!BR103*Params!$B$2</f>
        <v>0</v>
      </c>
      <c r="BS102" s="48">
        <f>Users!BS103*Params!$B$2</f>
        <v>0</v>
      </c>
      <c r="BT102" s="48">
        <f>Users!BT103*Params!$B$2</f>
        <v>0</v>
      </c>
      <c r="BU102" s="48">
        <f>Users!BU103*Params!$B$2</f>
        <v>0</v>
      </c>
      <c r="BV102" s="48">
        <f>Users!BV103*Params!$B$2</f>
        <v>0</v>
      </c>
      <c r="BW102" s="48">
        <f>Users!BW103*Params!$B$2</f>
        <v>0</v>
      </c>
      <c r="BX102" s="48">
        <f>Users!BX103*Params!$B$2</f>
        <v>0</v>
      </c>
      <c r="BY102" s="48">
        <f>Users!BY103*Params!$B$2</f>
        <v>0</v>
      </c>
      <c r="BZ102" s="48">
        <f>Users!BZ103*Params!$B$2</f>
        <v>0</v>
      </c>
      <c r="CA102" s="48">
        <f>Users!CA103*Params!$B$2</f>
        <v>0</v>
      </c>
      <c r="CB102" s="48">
        <f>Users!CB103*Params!$B$2</f>
        <v>0</v>
      </c>
      <c r="CC102" s="48">
        <f>Users!CC103*Params!$B$2</f>
        <v>0</v>
      </c>
      <c r="CD102" s="48">
        <f>Users!CD103*Params!$B$2</f>
        <v>0</v>
      </c>
      <c r="CE102" s="48">
        <f>Users!CE103*Params!$B$2</f>
        <v>0</v>
      </c>
      <c r="CF102" s="48">
        <f>Users!CF103*Params!$B$2</f>
        <v>0</v>
      </c>
      <c r="CG102" s="48">
        <f>Users!CG103*Params!$B$2</f>
        <v>0</v>
      </c>
      <c r="CH102" s="48">
        <f>Users!CH103*Params!$B$2</f>
        <v>0</v>
      </c>
      <c r="CI102" s="48">
        <f>Users!CI103*Params!$B$2</f>
        <v>0</v>
      </c>
      <c r="CJ102" s="48">
        <f>Users!CJ103*Params!$B$2</f>
        <v>0</v>
      </c>
      <c r="CK102" s="48">
        <f>Users!CK103*Params!$B$2</f>
        <v>0</v>
      </c>
      <c r="CL102" s="48">
        <f>Users!CL103*Params!$B$2</f>
        <v>0</v>
      </c>
      <c r="CM102" s="48">
        <f>Users!CM103*Params!$B$2</f>
        <v>0</v>
      </c>
      <c r="CN102" s="48">
        <f>Users!CN103*Params!$B$2</f>
        <v>0</v>
      </c>
      <c r="CO102" s="48">
        <f>Users!CO103*Params!$B$2</f>
        <v>0</v>
      </c>
      <c r="CP102" s="48">
        <f>Users!CP103*Params!$B$2</f>
        <v>0</v>
      </c>
      <c r="CQ102" s="48">
        <f>Users!CQ103*Params!$B$2</f>
        <v>0</v>
      </c>
      <c r="CR102" s="48">
        <f>Users!CR103*Params!$B$2</f>
        <v>0</v>
      </c>
      <c r="CS102" s="48">
        <f>Users!CS103*Params!$B$2</f>
        <v>0</v>
      </c>
      <c r="CT102" s="48">
        <f>Users!CT103*Params!$B$2</f>
        <v>0</v>
      </c>
      <c r="CU102" s="48">
        <f>Users!CU103*Params!$B$2</f>
        <v>0</v>
      </c>
      <c r="CV102" s="48">
        <f>Users!CV103*Params!$B$2</f>
        <v>0</v>
      </c>
      <c r="CW102" s="48">
        <f>Users!CW103*Params!$B$2</f>
        <v>3075</v>
      </c>
    </row>
  </sheetData>
  <conditionalFormatting sqref="B3:CW102">
    <cfRule type="colorScale" priority="1">
      <colorScale>
        <cfvo type="min"/>
        <cfvo type="max"/>
        <color rgb="FFFFFFFF"/>
        <color rgb="FFFFD666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3"/>
      <c r="B1" s="49">
        <f t="shared" ref="B1:CW1" si="1">AVERAGE(B3:B102)</f>
        <v>0.01251</v>
      </c>
      <c r="C1" s="49">
        <f t="shared" si="1"/>
        <v>0.0265</v>
      </c>
      <c r="D1" s="49">
        <f t="shared" si="1"/>
        <v>0.04816836735</v>
      </c>
      <c r="E1" s="49">
        <f t="shared" si="1"/>
        <v>0.04011134021</v>
      </c>
      <c r="F1" s="49">
        <f t="shared" si="1"/>
        <v>0.02038333333</v>
      </c>
      <c r="G1" s="49">
        <f t="shared" si="1"/>
        <v>0.0251</v>
      </c>
      <c r="H1" s="49">
        <f t="shared" si="1"/>
        <v>0.03018723404</v>
      </c>
      <c r="I1" s="49">
        <f t="shared" si="1"/>
        <v>0.02006666667</v>
      </c>
      <c r="J1" s="49">
        <f t="shared" si="1"/>
        <v>0.022598125</v>
      </c>
      <c r="K1" s="49">
        <f t="shared" si="1"/>
        <v>0.02343605143</v>
      </c>
      <c r="L1" s="49">
        <f t="shared" si="1"/>
        <v>0.02307598115</v>
      </c>
      <c r="M1" s="49">
        <f t="shared" si="1"/>
        <v>0.02116729318</v>
      </c>
      <c r="N1" s="49">
        <f t="shared" si="1"/>
        <v>0.02135168247</v>
      </c>
      <c r="O1" s="49">
        <f t="shared" si="1"/>
        <v>0.02110135654</v>
      </c>
      <c r="P1" s="49">
        <f t="shared" si="1"/>
        <v>0.02055537585</v>
      </c>
      <c r="Q1" s="49">
        <f t="shared" si="1"/>
        <v>0.0200526312</v>
      </c>
      <c r="R1" s="49">
        <f t="shared" si="1"/>
        <v>0.01987827795</v>
      </c>
      <c r="S1" s="49">
        <f t="shared" si="1"/>
        <v>0.01929820727</v>
      </c>
      <c r="T1" s="49">
        <f t="shared" si="1"/>
        <v>0.01895745315</v>
      </c>
      <c r="U1" s="49">
        <f t="shared" si="1"/>
        <v>0.01868463071</v>
      </c>
      <c r="V1" s="49">
        <f t="shared" si="1"/>
        <v>0.01818841357</v>
      </c>
      <c r="W1" s="49">
        <f t="shared" si="1"/>
        <v>0.01785999272</v>
      </c>
      <c r="X1" s="49">
        <f t="shared" si="1"/>
        <v>0.01758034506</v>
      </c>
      <c r="Y1" s="49">
        <f t="shared" si="1"/>
        <v>0.01714699179</v>
      </c>
      <c r="Z1" s="49">
        <f t="shared" si="1"/>
        <v>0.01682977282</v>
      </c>
      <c r="AA1" s="49">
        <f t="shared" si="1"/>
        <v>0.01653822727</v>
      </c>
      <c r="AB1" s="49">
        <f t="shared" si="1"/>
        <v>0.01618126806</v>
      </c>
      <c r="AC1" s="49">
        <f t="shared" si="1"/>
        <v>0.01586876931</v>
      </c>
      <c r="AD1" s="49">
        <f t="shared" si="1"/>
        <v>0.01560390026</v>
      </c>
      <c r="AE1" s="49">
        <f t="shared" si="1"/>
        <v>0.01518192399</v>
      </c>
      <c r="AF1" s="49">
        <f t="shared" si="1"/>
        <v>0.01494903229</v>
      </c>
      <c r="AG1" s="49">
        <f t="shared" si="1"/>
        <v>0.01477544634</v>
      </c>
      <c r="AH1" s="49">
        <f t="shared" si="1"/>
        <v>0.01431344183</v>
      </c>
      <c r="AI1" s="49">
        <f t="shared" si="1"/>
        <v>0.01404356518</v>
      </c>
      <c r="AJ1" s="49">
        <f t="shared" si="1"/>
        <v>0.01390344075</v>
      </c>
      <c r="AK1" s="49">
        <f t="shared" si="1"/>
        <v>0.0135393598</v>
      </c>
      <c r="AL1" s="49">
        <f t="shared" si="1"/>
        <v>0.01329553198</v>
      </c>
      <c r="AM1" s="49">
        <f t="shared" si="1"/>
        <v>0.0130390323</v>
      </c>
      <c r="AN1" s="49">
        <f t="shared" si="1"/>
        <v>0.01274066368</v>
      </c>
      <c r="AO1" s="49">
        <f t="shared" si="1"/>
        <v>0.01256302103</v>
      </c>
      <c r="AP1" s="49">
        <f t="shared" si="1"/>
        <v>0.01235182267</v>
      </c>
      <c r="AQ1" s="49">
        <f t="shared" si="1"/>
        <v>0.0120087931</v>
      </c>
      <c r="AR1" s="49">
        <f t="shared" si="1"/>
        <v>0.01180169372</v>
      </c>
      <c r="AS1" s="49">
        <f t="shared" si="1"/>
        <v>0.01166876657</v>
      </c>
      <c r="AT1" s="49">
        <f t="shared" si="1"/>
        <v>0.01134295961</v>
      </c>
      <c r="AU1" s="49">
        <f t="shared" si="1"/>
        <v>0.01112402548</v>
      </c>
      <c r="AV1" s="49">
        <f t="shared" si="1"/>
        <v>0.01104454329</v>
      </c>
      <c r="AW1" s="49">
        <f t="shared" si="1"/>
        <v>0.01070896814</v>
      </c>
      <c r="AX1" s="49">
        <f t="shared" si="1"/>
        <v>0.01050562378</v>
      </c>
      <c r="AY1" s="49">
        <f t="shared" si="1"/>
        <v>0.01036986949</v>
      </c>
      <c r="AZ1" s="49">
        <f t="shared" si="1"/>
        <v>0.01011874964</v>
      </c>
      <c r="BA1" s="49">
        <f t="shared" si="1"/>
        <v>0.01000023263</v>
      </c>
      <c r="BB1" s="49">
        <f t="shared" si="1"/>
        <v>0.009807957573</v>
      </c>
      <c r="BC1" s="49">
        <f t="shared" si="1"/>
        <v>0.009503420697</v>
      </c>
      <c r="BD1" s="49">
        <f t="shared" si="1"/>
        <v>0.00941179203</v>
      </c>
      <c r="BE1" s="49">
        <f t="shared" si="1"/>
        <v>0.009319126923</v>
      </c>
      <c r="BF1" s="49">
        <f t="shared" si="1"/>
        <v>0.009050547506</v>
      </c>
      <c r="BG1" s="49">
        <f t="shared" si="1"/>
        <v>0.008846226985</v>
      </c>
      <c r="BH1" s="49">
        <f t="shared" si="1"/>
        <v>0.008654519367</v>
      </c>
      <c r="BI1" s="49">
        <f t="shared" si="1"/>
        <v>0.008249793243</v>
      </c>
      <c r="BJ1" s="49">
        <f t="shared" si="1"/>
        <v>0.007929588449</v>
      </c>
      <c r="BK1" s="49">
        <f t="shared" si="1"/>
        <v>0.007769361505</v>
      </c>
      <c r="BL1" s="49">
        <f t="shared" si="1"/>
        <v>0.007677853741</v>
      </c>
      <c r="BM1" s="49">
        <f t="shared" si="1"/>
        <v>0.007428511088</v>
      </c>
      <c r="BN1" s="49">
        <f t="shared" si="1"/>
        <v>0.007329575504</v>
      </c>
      <c r="BO1" s="49">
        <f t="shared" si="1"/>
        <v>0.00723690681</v>
      </c>
      <c r="BP1" s="49">
        <f t="shared" si="1"/>
        <v>0.006952080087</v>
      </c>
      <c r="BQ1" s="49">
        <f t="shared" si="1"/>
        <v>0.006901499564</v>
      </c>
      <c r="BR1" s="49">
        <f t="shared" si="1"/>
        <v>0.006807272254</v>
      </c>
      <c r="BS1" s="49">
        <f t="shared" si="1"/>
        <v>0.006545711996</v>
      </c>
      <c r="BT1" s="49">
        <f t="shared" si="1"/>
        <v>0.006435041925</v>
      </c>
      <c r="BU1" s="49">
        <f t="shared" si="1"/>
        <v>0.006412499753</v>
      </c>
      <c r="BV1" s="49">
        <f t="shared" si="1"/>
        <v>0.00621631271</v>
      </c>
      <c r="BW1" s="49">
        <f t="shared" si="1"/>
        <v>0.00603489809</v>
      </c>
      <c r="BX1" s="49">
        <f t="shared" si="1"/>
        <v>0.005964448167</v>
      </c>
      <c r="BY1" s="49">
        <f t="shared" si="1"/>
        <v>0.005806120271</v>
      </c>
      <c r="BZ1" s="49">
        <f t="shared" si="1"/>
        <v>0.005733896613</v>
      </c>
      <c r="CA1" s="49">
        <f t="shared" si="1"/>
        <v>0.005688216738</v>
      </c>
      <c r="CB1" s="49">
        <f t="shared" si="1"/>
        <v>0.005364667479</v>
      </c>
      <c r="CC1" s="49">
        <f t="shared" si="1"/>
        <v>0.005473990396</v>
      </c>
      <c r="CD1" s="49">
        <f t="shared" si="1"/>
        <v>0.005190672515</v>
      </c>
      <c r="CE1" s="49">
        <f t="shared" si="1"/>
        <v>0.00511803103</v>
      </c>
      <c r="CF1" s="49">
        <f t="shared" si="1"/>
        <v>0.005104046201</v>
      </c>
      <c r="CG1" s="49">
        <f t="shared" si="1"/>
        <v>0.004881483797</v>
      </c>
      <c r="CH1" s="49">
        <f t="shared" si="1"/>
        <v>0.004796558532</v>
      </c>
      <c r="CI1" s="49">
        <f t="shared" si="1"/>
        <v>0.00475287234</v>
      </c>
      <c r="CJ1" s="49">
        <f t="shared" si="1"/>
        <v>0.004607356464</v>
      </c>
      <c r="CK1" s="49">
        <f t="shared" si="1"/>
        <v>0.004515635523</v>
      </c>
      <c r="CL1" s="49">
        <f t="shared" si="1"/>
        <v>0.004495949868</v>
      </c>
      <c r="CM1" s="49">
        <f t="shared" si="1"/>
        <v>0.004179628282</v>
      </c>
      <c r="CN1" s="49">
        <f t="shared" si="1"/>
        <v>0.004203242157</v>
      </c>
      <c r="CO1" s="49">
        <f t="shared" si="1"/>
        <v>0.004369593692</v>
      </c>
      <c r="CP1" s="49">
        <f t="shared" si="1"/>
        <v>0.003857526578</v>
      </c>
      <c r="CQ1" s="49">
        <f t="shared" si="1"/>
        <v>0.003764748191</v>
      </c>
      <c r="CR1" s="49">
        <f t="shared" si="1"/>
        <v>0.004069984897</v>
      </c>
      <c r="CS1" s="49">
        <f t="shared" si="1"/>
        <v>0.003637602133</v>
      </c>
      <c r="CT1" s="49">
        <f t="shared" si="1"/>
        <v>0.003583404097</v>
      </c>
      <c r="CU1" s="49">
        <f t="shared" si="1"/>
        <v>0.003431818634</v>
      </c>
      <c r="CV1" s="49">
        <f t="shared" si="1"/>
        <v>0.00277756974</v>
      </c>
      <c r="CW1" s="49">
        <f t="shared" si="1"/>
        <v>0.003065020591</v>
      </c>
    </row>
    <row r="2">
      <c r="A2" s="13"/>
      <c r="B2" s="13">
        <v>1.0</v>
      </c>
      <c r="C2" s="50">
        <v>2.0</v>
      </c>
      <c r="D2" s="13">
        <v>3.0</v>
      </c>
      <c r="E2" s="13">
        <v>4.0</v>
      </c>
      <c r="F2" s="13">
        <v>5.0</v>
      </c>
      <c r="G2" s="13">
        <v>6.0</v>
      </c>
      <c r="H2" s="13">
        <v>7.0</v>
      </c>
      <c r="I2" s="13">
        <v>8.0</v>
      </c>
      <c r="J2" s="13">
        <v>9.0</v>
      </c>
      <c r="K2" s="13">
        <v>10.0</v>
      </c>
      <c r="L2" s="13">
        <v>11.0</v>
      </c>
      <c r="M2" s="13">
        <v>12.0</v>
      </c>
      <c r="N2" s="13">
        <v>13.0</v>
      </c>
      <c r="O2" s="13">
        <v>14.0</v>
      </c>
      <c r="P2" s="13">
        <v>15.0</v>
      </c>
      <c r="Q2" s="13">
        <v>16.0</v>
      </c>
      <c r="R2" s="13">
        <v>17.0</v>
      </c>
      <c r="S2" s="13">
        <v>18.0</v>
      </c>
      <c r="T2" s="13">
        <v>19.0</v>
      </c>
      <c r="U2" s="13">
        <v>20.0</v>
      </c>
      <c r="V2" s="13">
        <v>21.0</v>
      </c>
      <c r="W2" s="13">
        <v>22.0</v>
      </c>
      <c r="X2" s="13">
        <v>23.0</v>
      </c>
      <c r="Y2" s="13">
        <v>24.0</v>
      </c>
      <c r="Z2" s="13">
        <v>25.0</v>
      </c>
      <c r="AA2" s="13">
        <v>26.0</v>
      </c>
      <c r="AB2" s="13">
        <v>27.0</v>
      </c>
      <c r="AC2" s="13">
        <v>28.0</v>
      </c>
      <c r="AD2" s="13">
        <v>29.0</v>
      </c>
      <c r="AE2" s="13">
        <v>30.0</v>
      </c>
      <c r="AF2" s="13">
        <v>31.0</v>
      </c>
      <c r="AG2" s="13">
        <v>32.0</v>
      </c>
      <c r="AH2" s="13">
        <v>33.0</v>
      </c>
      <c r="AI2" s="13">
        <v>34.0</v>
      </c>
      <c r="AJ2" s="13">
        <v>35.0</v>
      </c>
      <c r="AK2" s="13">
        <v>36.0</v>
      </c>
      <c r="AL2" s="13">
        <v>37.0</v>
      </c>
      <c r="AM2" s="13">
        <v>38.0</v>
      </c>
      <c r="AN2" s="13">
        <v>39.0</v>
      </c>
      <c r="AO2" s="13">
        <v>40.0</v>
      </c>
      <c r="AP2" s="13">
        <v>41.0</v>
      </c>
      <c r="AQ2" s="13">
        <v>42.0</v>
      </c>
      <c r="AR2" s="13">
        <v>43.0</v>
      </c>
      <c r="AS2" s="13">
        <v>44.0</v>
      </c>
      <c r="AT2" s="13">
        <v>45.0</v>
      </c>
      <c r="AU2" s="13">
        <v>46.0</v>
      </c>
      <c r="AV2" s="13">
        <v>47.0</v>
      </c>
      <c r="AW2" s="13">
        <v>48.0</v>
      </c>
      <c r="AX2" s="13">
        <v>49.0</v>
      </c>
      <c r="AY2" s="13">
        <v>50.0</v>
      </c>
      <c r="AZ2" s="13">
        <v>51.0</v>
      </c>
      <c r="BA2" s="13">
        <v>52.0</v>
      </c>
      <c r="BB2" s="13">
        <v>53.0</v>
      </c>
      <c r="BC2" s="13">
        <v>54.0</v>
      </c>
      <c r="BD2" s="13">
        <v>55.0</v>
      </c>
      <c r="BE2" s="13">
        <v>56.0</v>
      </c>
      <c r="BF2" s="13">
        <v>57.0</v>
      </c>
      <c r="BG2" s="13">
        <v>58.0</v>
      </c>
      <c r="BH2" s="13">
        <v>59.0</v>
      </c>
      <c r="BI2" s="13">
        <v>60.0</v>
      </c>
      <c r="BJ2" s="13">
        <v>61.0</v>
      </c>
      <c r="BK2" s="13">
        <v>62.0</v>
      </c>
      <c r="BL2" s="13">
        <v>63.0</v>
      </c>
      <c r="BM2" s="13">
        <v>64.0</v>
      </c>
      <c r="BN2" s="13">
        <v>65.0</v>
      </c>
      <c r="BO2" s="13">
        <v>66.0</v>
      </c>
      <c r="BP2" s="13">
        <v>67.0</v>
      </c>
      <c r="BQ2" s="13">
        <v>68.0</v>
      </c>
      <c r="BR2" s="13">
        <v>69.0</v>
      </c>
      <c r="BS2" s="13">
        <v>70.0</v>
      </c>
      <c r="BT2" s="13">
        <v>71.0</v>
      </c>
      <c r="BU2" s="13">
        <v>72.0</v>
      </c>
      <c r="BV2" s="13">
        <v>73.0</v>
      </c>
      <c r="BW2" s="13">
        <v>74.0</v>
      </c>
      <c r="BX2" s="13">
        <v>75.0</v>
      </c>
      <c r="BY2" s="13">
        <v>76.0</v>
      </c>
      <c r="BZ2" s="13">
        <v>77.0</v>
      </c>
      <c r="CA2" s="13">
        <v>78.0</v>
      </c>
      <c r="CB2" s="13">
        <v>79.0</v>
      </c>
      <c r="CC2" s="13">
        <v>80.0</v>
      </c>
      <c r="CD2" s="13">
        <v>81.0</v>
      </c>
      <c r="CE2" s="13">
        <v>82.0</v>
      </c>
      <c r="CF2" s="13">
        <v>83.0</v>
      </c>
      <c r="CG2" s="13">
        <v>84.0</v>
      </c>
      <c r="CH2" s="13">
        <v>85.0</v>
      </c>
      <c r="CI2" s="13">
        <v>86.0</v>
      </c>
      <c r="CJ2" s="13">
        <v>87.0</v>
      </c>
      <c r="CK2" s="13">
        <v>88.0</v>
      </c>
      <c r="CL2" s="13">
        <v>89.0</v>
      </c>
      <c r="CM2" s="13">
        <v>90.0</v>
      </c>
      <c r="CN2" s="13">
        <v>91.0</v>
      </c>
      <c r="CO2" s="13">
        <v>92.0</v>
      </c>
      <c r="CP2" s="13">
        <v>93.0</v>
      </c>
      <c r="CQ2" s="13">
        <v>94.0</v>
      </c>
      <c r="CR2" s="13">
        <v>95.0</v>
      </c>
      <c r="CS2" s="13">
        <v>96.0</v>
      </c>
      <c r="CT2" s="13">
        <v>97.0</v>
      </c>
      <c r="CU2" s="13">
        <v>98.0</v>
      </c>
      <c r="CV2" s="13">
        <v>99.0</v>
      </c>
      <c r="CW2" s="13">
        <v>100.0</v>
      </c>
    </row>
    <row r="3">
      <c r="A3" s="13">
        <v>1.0</v>
      </c>
      <c r="B3" s="12">
        <v>0.025</v>
      </c>
      <c r="C3" s="12">
        <v>0.0385</v>
      </c>
      <c r="D3" s="12">
        <v>0.0543</v>
      </c>
      <c r="E3" s="12">
        <v>0.0488</v>
      </c>
      <c r="F3" s="12">
        <v>0.0143</v>
      </c>
      <c r="G3" s="12">
        <v>0.029</v>
      </c>
      <c r="H3" s="12">
        <v>0.0444</v>
      </c>
      <c r="I3" s="12">
        <v>0.0</v>
      </c>
      <c r="J3" s="51">
        <f t="shared" ref="J3:CW3" si="2">0.95*AVERAGE(F3:I3)</f>
        <v>0.02082875</v>
      </c>
      <c r="K3" s="51">
        <f t="shared" si="2"/>
        <v>0.02237932813</v>
      </c>
      <c r="L3" s="51">
        <f t="shared" si="2"/>
        <v>0.02080691855</v>
      </c>
      <c r="M3" s="51">
        <f t="shared" si="2"/>
        <v>0.01520356171</v>
      </c>
      <c r="N3" s="51">
        <f t="shared" si="2"/>
        <v>0.01881440762</v>
      </c>
      <c r="O3" s="51">
        <f t="shared" si="2"/>
        <v>0.0183360013</v>
      </c>
      <c r="P3" s="51">
        <f t="shared" si="2"/>
        <v>0.01737571118</v>
      </c>
      <c r="Q3" s="51">
        <f t="shared" si="2"/>
        <v>0.01656079943</v>
      </c>
      <c r="R3" s="51">
        <f t="shared" si="2"/>
        <v>0.01688314339</v>
      </c>
      <c r="S3" s="51">
        <f t="shared" si="2"/>
        <v>0.01642446813</v>
      </c>
      <c r="T3" s="51">
        <f t="shared" si="2"/>
        <v>0.01597047901</v>
      </c>
      <c r="U3" s="51">
        <f t="shared" si="2"/>
        <v>0.01563673637</v>
      </c>
      <c r="V3" s="51">
        <f t="shared" si="2"/>
        <v>0.01541727139</v>
      </c>
      <c r="W3" s="51">
        <f t="shared" si="2"/>
        <v>0.01506912679</v>
      </c>
      <c r="X3" s="51">
        <f t="shared" si="2"/>
        <v>0.01474723322</v>
      </c>
      <c r="Y3" s="51">
        <f t="shared" si="2"/>
        <v>0.01445671234</v>
      </c>
      <c r="Z3" s="51">
        <f t="shared" si="2"/>
        <v>0.01417645664</v>
      </c>
      <c r="AA3" s="51">
        <f t="shared" si="2"/>
        <v>0.01388176313</v>
      </c>
      <c r="AB3" s="51">
        <f t="shared" si="2"/>
        <v>0.01359976427</v>
      </c>
      <c r="AC3" s="51">
        <f t="shared" si="2"/>
        <v>0.01332724039</v>
      </c>
      <c r="AD3" s="51">
        <f t="shared" si="2"/>
        <v>0.0130589908</v>
      </c>
      <c r="AE3" s="51">
        <f t="shared" si="2"/>
        <v>0.01279359267</v>
      </c>
      <c r="AF3" s="51">
        <f t="shared" si="2"/>
        <v>0.01253515218</v>
      </c>
      <c r="AG3" s="51">
        <f t="shared" si="2"/>
        <v>0.01228230681</v>
      </c>
      <c r="AH3" s="51">
        <f t="shared" si="2"/>
        <v>0.01203413508</v>
      </c>
      <c r="AI3" s="51">
        <f t="shared" si="2"/>
        <v>0.01179073185</v>
      </c>
      <c r="AJ3" s="51">
        <f t="shared" si="2"/>
        <v>0.01155255241</v>
      </c>
      <c r="AK3" s="51">
        <f t="shared" si="2"/>
        <v>0.01131918496</v>
      </c>
      <c r="AL3" s="51">
        <f t="shared" si="2"/>
        <v>0.01109044352</v>
      </c>
      <c r="AM3" s="51">
        <f t="shared" si="2"/>
        <v>0.01086631678</v>
      </c>
      <c r="AN3" s="51">
        <f t="shared" si="2"/>
        <v>0.0106467682</v>
      </c>
      <c r="AO3" s="51">
        <f t="shared" si="2"/>
        <v>0.01043164444</v>
      </c>
      <c r="AP3" s="51">
        <f t="shared" si="2"/>
        <v>0.01022085357</v>
      </c>
      <c r="AQ3" s="51">
        <f t="shared" si="2"/>
        <v>0.01001432596</v>
      </c>
      <c r="AR3" s="51">
        <f t="shared" si="2"/>
        <v>0.009811978141</v>
      </c>
      <c r="AS3" s="51">
        <f t="shared" si="2"/>
        <v>0.009613715503</v>
      </c>
      <c r="AT3" s="51">
        <f t="shared" si="2"/>
        <v>0.009419457379</v>
      </c>
      <c r="AU3" s="51">
        <f t="shared" si="2"/>
        <v>0.009229125783</v>
      </c>
      <c r="AV3" s="51">
        <f t="shared" si="2"/>
        <v>0.009042640742</v>
      </c>
      <c r="AW3" s="51">
        <f t="shared" si="2"/>
        <v>0.008859923109</v>
      </c>
      <c r="AX3" s="51">
        <f t="shared" si="2"/>
        <v>0.008680897416</v>
      </c>
      <c r="AY3" s="51">
        <f t="shared" si="2"/>
        <v>0.008505489424</v>
      </c>
      <c r="AZ3" s="51">
        <f t="shared" si="2"/>
        <v>0.008333625789</v>
      </c>
      <c r="BA3" s="51">
        <f t="shared" si="2"/>
        <v>0.008165234738</v>
      </c>
      <c r="BB3" s="51">
        <f t="shared" si="2"/>
        <v>0.00800024625</v>
      </c>
      <c r="BC3" s="51">
        <f t="shared" si="2"/>
        <v>0.007838591598</v>
      </c>
      <c r="BD3" s="51">
        <f t="shared" si="2"/>
        <v>0.007680203364</v>
      </c>
      <c r="BE3" s="51">
        <f t="shared" si="2"/>
        <v>0.007525015538</v>
      </c>
      <c r="BF3" s="51">
        <f t="shared" si="2"/>
        <v>0.007372963478</v>
      </c>
      <c r="BG3" s="51">
        <f t="shared" si="2"/>
        <v>0.00722398382</v>
      </c>
      <c r="BH3" s="51">
        <f t="shared" si="2"/>
        <v>0.007078014472</v>
      </c>
      <c r="BI3" s="51">
        <f t="shared" si="2"/>
        <v>0.006934994611</v>
      </c>
      <c r="BJ3" s="51">
        <f t="shared" si="2"/>
        <v>0.00679486464</v>
      </c>
      <c r="BK3" s="51">
        <f t="shared" si="2"/>
        <v>0.006657566166</v>
      </c>
      <c r="BL3" s="51">
        <f t="shared" si="2"/>
        <v>0.006523041974</v>
      </c>
      <c r="BM3" s="51">
        <f t="shared" si="2"/>
        <v>0.006391236005</v>
      </c>
      <c r="BN3" s="51">
        <f t="shared" si="2"/>
        <v>0.006262093337</v>
      </c>
      <c r="BO3" s="51">
        <f t="shared" si="2"/>
        <v>0.006135560152</v>
      </c>
      <c r="BP3" s="51">
        <f t="shared" si="2"/>
        <v>0.006011583724</v>
      </c>
      <c r="BQ3" s="51">
        <f t="shared" si="2"/>
        <v>0.005890112389</v>
      </c>
      <c r="BR3" s="51">
        <f t="shared" si="2"/>
        <v>0.00577109553</v>
      </c>
      <c r="BS3" s="51">
        <f t="shared" si="2"/>
        <v>0.005654483551</v>
      </c>
      <c r="BT3" s="51">
        <f t="shared" si="2"/>
        <v>0.005540227859</v>
      </c>
      <c r="BU3" s="51">
        <f t="shared" si="2"/>
        <v>0.005428280841</v>
      </c>
      <c r="BV3" s="51">
        <f t="shared" si="2"/>
        <v>0.005318595848</v>
      </c>
      <c r="BW3" s="51">
        <f t="shared" si="2"/>
        <v>0.005211127173</v>
      </c>
      <c r="BX3" s="51">
        <f t="shared" si="2"/>
        <v>0.005105830034</v>
      </c>
      <c r="BY3" s="51">
        <f t="shared" si="2"/>
        <v>0.00500266055</v>
      </c>
      <c r="BZ3" s="51">
        <f t="shared" si="2"/>
        <v>0.004901575731</v>
      </c>
      <c r="CA3" s="51">
        <f t="shared" si="2"/>
        <v>0.004802533454</v>
      </c>
      <c r="CB3" s="51">
        <f t="shared" si="2"/>
        <v>0.004705492445</v>
      </c>
      <c r="CC3" s="51">
        <f t="shared" si="2"/>
        <v>0.004610412268</v>
      </c>
      <c r="CD3" s="51">
        <f t="shared" si="2"/>
        <v>0.004517253301</v>
      </c>
      <c r="CE3" s="51">
        <f t="shared" si="2"/>
        <v>0.004425976723</v>
      </c>
      <c r="CF3" s="51">
        <f t="shared" si="2"/>
        <v>0.0043365445</v>
      </c>
      <c r="CG3" s="51">
        <f t="shared" si="2"/>
        <v>0.004248919363</v>
      </c>
      <c r="CH3" s="51">
        <f t="shared" si="2"/>
        <v>0.004163064798</v>
      </c>
      <c r="CI3" s="51">
        <f t="shared" si="2"/>
        <v>0.004078945029</v>
      </c>
      <c r="CJ3" s="51">
        <f t="shared" si="2"/>
        <v>0.003996525001</v>
      </c>
      <c r="CK3" s="51">
        <f t="shared" si="2"/>
        <v>0.003915770371</v>
      </c>
      <c r="CL3" s="51">
        <f t="shared" si="2"/>
        <v>0.003836647485</v>
      </c>
      <c r="CM3" s="51">
        <f t="shared" si="2"/>
        <v>0.003759123373</v>
      </c>
      <c r="CN3" s="51">
        <f t="shared" si="2"/>
        <v>0.00368316573</v>
      </c>
      <c r="CO3" s="51">
        <f t="shared" si="2"/>
        <v>0.003608742902</v>
      </c>
      <c r="CP3" s="51">
        <f t="shared" si="2"/>
        <v>0.003535823879</v>
      </c>
      <c r="CQ3" s="51">
        <f t="shared" si="2"/>
        <v>0.003464378272</v>
      </c>
      <c r="CR3" s="51">
        <f t="shared" si="2"/>
        <v>0.003394376311</v>
      </c>
      <c r="CS3" s="51">
        <f t="shared" si="2"/>
        <v>0.003325788824</v>
      </c>
      <c r="CT3" s="51">
        <f t="shared" si="2"/>
        <v>0.003258587231</v>
      </c>
      <c r="CU3" s="51">
        <f t="shared" si="2"/>
        <v>0.003192743527</v>
      </c>
      <c r="CV3" s="51">
        <f t="shared" si="2"/>
        <v>0.003128230274</v>
      </c>
      <c r="CW3" s="51">
        <f t="shared" si="2"/>
        <v>0.003065020591</v>
      </c>
    </row>
    <row r="4">
      <c r="A4" s="13">
        <v>2.0</v>
      </c>
      <c r="B4" s="12">
        <v>0.0</v>
      </c>
      <c r="C4" s="12">
        <v>0.0227</v>
      </c>
      <c r="D4" s="12">
        <v>0.069</v>
      </c>
      <c r="E4" s="12">
        <v>0.0408</v>
      </c>
      <c r="F4" s="12">
        <v>0.0128</v>
      </c>
      <c r="G4" s="12">
        <v>0.013</v>
      </c>
      <c r="H4" s="12">
        <v>0.0217</v>
      </c>
      <c r="I4" s="12">
        <v>0.0137</v>
      </c>
      <c r="J4" s="51">
        <f t="shared" ref="J4:CV4" si="3">0.95*AVERAGE(F4:I4)</f>
        <v>0.014535</v>
      </c>
      <c r="K4" s="51">
        <f t="shared" si="3"/>
        <v>0.0149470625</v>
      </c>
      <c r="L4" s="51">
        <f t="shared" si="3"/>
        <v>0.01540948984</v>
      </c>
      <c r="M4" s="51">
        <f t="shared" si="3"/>
        <v>0.01391549368</v>
      </c>
      <c r="N4" s="51">
        <f t="shared" si="3"/>
        <v>0.01396667343</v>
      </c>
      <c r="O4" s="51">
        <f t="shared" si="3"/>
        <v>0.01383169587</v>
      </c>
      <c r="P4" s="51">
        <f t="shared" si="3"/>
        <v>0.0135667963</v>
      </c>
      <c r="Q4" s="51">
        <f t="shared" si="3"/>
        <v>0.01312915658</v>
      </c>
      <c r="R4" s="51">
        <f t="shared" si="3"/>
        <v>0.01294240152</v>
      </c>
      <c r="S4" s="51">
        <f t="shared" si="3"/>
        <v>0.01269913694</v>
      </c>
      <c r="T4" s="51">
        <f t="shared" si="3"/>
        <v>0.01243015419</v>
      </c>
      <c r="U4" s="51">
        <f t="shared" si="3"/>
        <v>0.01216020169</v>
      </c>
      <c r="V4" s="51">
        <f t="shared" si="3"/>
        <v>0.0119300749</v>
      </c>
      <c r="W4" s="51">
        <f t="shared" si="3"/>
        <v>0.01168964733</v>
      </c>
      <c r="X4" s="51">
        <f t="shared" si="3"/>
        <v>0.01144989355</v>
      </c>
      <c r="Y4" s="51">
        <f t="shared" si="3"/>
        <v>0.01121708165</v>
      </c>
      <c r="Z4" s="51">
        <f t="shared" si="3"/>
        <v>0.01099309064</v>
      </c>
      <c r="AA4" s="51">
        <f t="shared" si="3"/>
        <v>0.01077055688</v>
      </c>
      <c r="AB4" s="51">
        <f t="shared" si="3"/>
        <v>0.0105522729</v>
      </c>
      <c r="AC4" s="51">
        <f t="shared" si="3"/>
        <v>0.01033908799</v>
      </c>
      <c r="AD4" s="51">
        <f t="shared" si="3"/>
        <v>0.0101305645</v>
      </c>
      <c r="AE4" s="51">
        <f t="shared" si="3"/>
        <v>0.00992571454</v>
      </c>
      <c r="AF4" s="51">
        <f t="shared" si="3"/>
        <v>0.009725064483</v>
      </c>
      <c r="AG4" s="51">
        <f t="shared" si="3"/>
        <v>0.009528602485</v>
      </c>
      <c r="AH4" s="51">
        <f t="shared" si="3"/>
        <v>0.009336112177</v>
      </c>
      <c r="AI4" s="51">
        <f t="shared" si="3"/>
        <v>0.00914742975</v>
      </c>
      <c r="AJ4" s="51">
        <f t="shared" si="3"/>
        <v>0.008962587112</v>
      </c>
      <c r="AK4" s="51">
        <f t="shared" si="3"/>
        <v>0.008781498737</v>
      </c>
      <c r="AL4" s="51">
        <f t="shared" si="3"/>
        <v>0.008604061597</v>
      </c>
      <c r="AM4" s="51">
        <f t="shared" si="3"/>
        <v>0.008430199584</v>
      </c>
      <c r="AN4" s="51">
        <f t="shared" si="3"/>
        <v>0.00825985742</v>
      </c>
      <c r="AO4" s="51">
        <f t="shared" si="3"/>
        <v>0.008092959118</v>
      </c>
      <c r="AP4" s="51">
        <f t="shared" si="3"/>
        <v>0.007929430958</v>
      </c>
      <c r="AQ4" s="51">
        <f t="shared" si="3"/>
        <v>0.007769206181</v>
      </c>
      <c r="AR4" s="51">
        <f t="shared" si="3"/>
        <v>0.007612220248</v>
      </c>
      <c r="AS4" s="51">
        <f t="shared" si="3"/>
        <v>0.00745840642</v>
      </c>
      <c r="AT4" s="51">
        <f t="shared" si="3"/>
        <v>0.007307700154</v>
      </c>
      <c r="AU4" s="51">
        <f t="shared" si="3"/>
        <v>0.007160039088</v>
      </c>
      <c r="AV4" s="51">
        <f t="shared" si="3"/>
        <v>0.007015361904</v>
      </c>
      <c r="AW4" s="51">
        <f t="shared" si="3"/>
        <v>0.006873608047</v>
      </c>
      <c r="AX4" s="51">
        <f t="shared" si="3"/>
        <v>0.006734718433</v>
      </c>
      <c r="AY4" s="51">
        <f t="shared" si="3"/>
        <v>0.006598635275</v>
      </c>
      <c r="AZ4" s="51">
        <f t="shared" si="3"/>
        <v>0.006465301869</v>
      </c>
      <c r="BA4" s="51">
        <f t="shared" si="3"/>
        <v>0.006334662611</v>
      </c>
      <c r="BB4" s="51">
        <f t="shared" si="3"/>
        <v>0.00620666307</v>
      </c>
      <c r="BC4" s="51">
        <f t="shared" si="3"/>
        <v>0.006081249921</v>
      </c>
      <c r="BD4" s="51">
        <f t="shared" si="3"/>
        <v>0.005958370899</v>
      </c>
      <c r="BE4" s="51">
        <f t="shared" si="3"/>
        <v>0.005837974794</v>
      </c>
      <c r="BF4" s="51">
        <f t="shared" si="3"/>
        <v>0.005720011437</v>
      </c>
      <c r="BG4" s="51">
        <f t="shared" si="3"/>
        <v>0.005604431675</v>
      </c>
      <c r="BH4" s="51">
        <f t="shared" si="3"/>
        <v>0.005491187341</v>
      </c>
      <c r="BI4" s="51">
        <f t="shared" si="3"/>
        <v>0.005380231246</v>
      </c>
      <c r="BJ4" s="51">
        <f t="shared" si="3"/>
        <v>0.005271517154</v>
      </c>
      <c r="BK4" s="51">
        <f t="shared" si="3"/>
        <v>0.005164999761</v>
      </c>
      <c r="BL4" s="51">
        <f t="shared" si="3"/>
        <v>0.005060634682</v>
      </c>
      <c r="BM4" s="51">
        <f t="shared" si="3"/>
        <v>0.004958378425</v>
      </c>
      <c r="BN4" s="51">
        <f t="shared" si="3"/>
        <v>0.00485818838</v>
      </c>
      <c r="BO4" s="51">
        <f t="shared" si="3"/>
        <v>0.004760022796</v>
      </c>
      <c r="BP4" s="51">
        <f t="shared" si="3"/>
        <v>0.004663840767</v>
      </c>
      <c r="BQ4" s="51">
        <f t="shared" si="3"/>
        <v>0.004569602213</v>
      </c>
      <c r="BR4" s="51">
        <f t="shared" si="3"/>
        <v>0.004477267862</v>
      </c>
      <c r="BS4" s="51">
        <f t="shared" si="3"/>
        <v>0.004386799239</v>
      </c>
      <c r="BT4" s="51">
        <f t="shared" si="3"/>
        <v>0.004298158644</v>
      </c>
      <c r="BU4" s="51">
        <f t="shared" si="3"/>
        <v>0.00421130914</v>
      </c>
      <c r="BV4" s="51">
        <f t="shared" si="3"/>
        <v>0.004126214535</v>
      </c>
      <c r="BW4" s="51">
        <f t="shared" si="3"/>
        <v>0.00404283937</v>
      </c>
      <c r="BX4" s="51">
        <f t="shared" si="3"/>
        <v>0.003961148901</v>
      </c>
      <c r="BY4" s="51">
        <f t="shared" si="3"/>
        <v>0.003881109087</v>
      </c>
      <c r="BZ4" s="51">
        <f t="shared" si="3"/>
        <v>0.003802686575</v>
      </c>
      <c r="CA4" s="51">
        <f t="shared" si="3"/>
        <v>0.003725848684</v>
      </c>
      <c r="CB4" s="51">
        <f t="shared" si="3"/>
        <v>0.003650563396</v>
      </c>
      <c r="CC4" s="51">
        <f t="shared" si="3"/>
        <v>0.003576799339</v>
      </c>
      <c r="CD4" s="51">
        <f t="shared" si="3"/>
        <v>0.003504525774</v>
      </c>
      <c r="CE4" s="51">
        <f t="shared" si="3"/>
        <v>0.003433712583</v>
      </c>
      <c r="CF4" s="51">
        <f t="shared" si="3"/>
        <v>0.00336433026</v>
      </c>
      <c r="CG4" s="51">
        <f t="shared" si="3"/>
        <v>0.003296349889</v>
      </c>
      <c r="CH4" s="51">
        <f t="shared" si="3"/>
        <v>0.003229743145</v>
      </c>
      <c r="CI4" s="51">
        <f t="shared" si="3"/>
        <v>0.003164482271</v>
      </c>
      <c r="CJ4" s="51">
        <f t="shared" si="3"/>
        <v>0.003100540072</v>
      </c>
      <c r="CK4" s="51">
        <f t="shared" si="3"/>
        <v>0.003037889902</v>
      </c>
      <c r="CL4" s="51">
        <f t="shared" si="3"/>
        <v>0.002976505655</v>
      </c>
      <c r="CM4" s="51">
        <f t="shared" si="3"/>
        <v>0.002916361751</v>
      </c>
      <c r="CN4" s="51">
        <f t="shared" si="3"/>
        <v>0.002857433128</v>
      </c>
      <c r="CO4" s="51">
        <f t="shared" si="3"/>
        <v>0.002799695229</v>
      </c>
      <c r="CP4" s="51">
        <f t="shared" si="3"/>
        <v>0.002743123994</v>
      </c>
      <c r="CQ4" s="51">
        <f t="shared" si="3"/>
        <v>0.002687695849</v>
      </c>
      <c r="CR4" s="51">
        <f t="shared" si="3"/>
        <v>0.002633387697</v>
      </c>
      <c r="CS4" s="51">
        <f t="shared" si="3"/>
        <v>0.002580176908</v>
      </c>
      <c r="CT4" s="51">
        <f t="shared" si="3"/>
        <v>0.002528041306</v>
      </c>
      <c r="CU4" s="51">
        <f t="shared" si="3"/>
        <v>0.002476959168</v>
      </c>
      <c r="CV4" s="51">
        <f t="shared" si="3"/>
        <v>0.002426909206</v>
      </c>
      <c r="CW4" s="51"/>
    </row>
    <row r="5">
      <c r="A5" s="13">
        <v>3.0</v>
      </c>
      <c r="B5" s="12">
        <v>0.019</v>
      </c>
      <c r="C5" s="12">
        <v>0.0</v>
      </c>
      <c r="D5" s="12">
        <v>0.04</v>
      </c>
      <c r="E5" s="12">
        <v>0.0294</v>
      </c>
      <c r="F5" s="12">
        <v>0.0213</v>
      </c>
      <c r="G5" s="12">
        <v>0.0217</v>
      </c>
      <c r="H5" s="12">
        <v>0.0149</v>
      </c>
      <c r="I5" s="12">
        <v>0.0465</v>
      </c>
      <c r="J5" s="51">
        <f t="shared" ref="J5:CU5" si="4">0.95*AVERAGE(F5:I5)</f>
        <v>0.024795</v>
      </c>
      <c r="K5" s="51">
        <f t="shared" si="4"/>
        <v>0.0256250625</v>
      </c>
      <c r="L5" s="51">
        <f t="shared" si="4"/>
        <v>0.02655726484</v>
      </c>
      <c r="M5" s="51">
        <f t="shared" si="4"/>
        <v>0.02932586524</v>
      </c>
      <c r="N5" s="51">
        <f t="shared" si="4"/>
        <v>0.02524700824</v>
      </c>
      <c r="O5" s="51">
        <f t="shared" si="4"/>
        <v>0.0253543602</v>
      </c>
      <c r="P5" s="51">
        <f t="shared" si="4"/>
        <v>0.0252900684</v>
      </c>
      <c r="Q5" s="51">
        <f t="shared" si="4"/>
        <v>0.02498910924</v>
      </c>
      <c r="R5" s="51">
        <f t="shared" si="4"/>
        <v>0.02395912969</v>
      </c>
      <c r="S5" s="51">
        <f t="shared" si="4"/>
        <v>0.02365325854</v>
      </c>
      <c r="T5" s="51">
        <f t="shared" si="4"/>
        <v>0.0232492469</v>
      </c>
      <c r="U5" s="51">
        <f t="shared" si="4"/>
        <v>0.02276455179</v>
      </c>
      <c r="V5" s="51">
        <f t="shared" si="4"/>
        <v>0.02223621939</v>
      </c>
      <c r="W5" s="51">
        <f t="shared" si="4"/>
        <v>0.0218270282</v>
      </c>
      <c r="X5" s="51">
        <f t="shared" si="4"/>
        <v>0.02139329849</v>
      </c>
      <c r="Y5" s="51">
        <f t="shared" si="4"/>
        <v>0.02095251074</v>
      </c>
      <c r="Z5" s="51">
        <f t="shared" si="4"/>
        <v>0.020522151</v>
      </c>
      <c r="AA5" s="51">
        <f t="shared" si="4"/>
        <v>0.02011505975</v>
      </c>
      <c r="AB5" s="51">
        <f t="shared" si="4"/>
        <v>0.01970846725</v>
      </c>
      <c r="AC5" s="51">
        <f t="shared" si="4"/>
        <v>0.01930831982</v>
      </c>
      <c r="AD5" s="51">
        <f t="shared" si="4"/>
        <v>0.01891782448</v>
      </c>
      <c r="AE5" s="51">
        <f t="shared" si="4"/>
        <v>0.01853679693</v>
      </c>
      <c r="AF5" s="51">
        <f t="shared" si="4"/>
        <v>0.01816195952</v>
      </c>
      <c r="AG5" s="51">
        <f t="shared" si="4"/>
        <v>0.01779466393</v>
      </c>
      <c r="AH5" s="51">
        <f t="shared" si="4"/>
        <v>0.01743517065</v>
      </c>
      <c r="AI5" s="51">
        <f t="shared" si="4"/>
        <v>0.01708304037</v>
      </c>
      <c r="AJ5" s="51">
        <f t="shared" si="4"/>
        <v>0.01673777319</v>
      </c>
      <c r="AK5" s="51">
        <f t="shared" si="4"/>
        <v>0.01639952893</v>
      </c>
      <c r="AL5" s="51">
        <f t="shared" si="4"/>
        <v>0.01606818437</v>
      </c>
      <c r="AM5" s="51">
        <f t="shared" si="4"/>
        <v>0.01574352513</v>
      </c>
      <c r="AN5" s="51">
        <f t="shared" si="4"/>
        <v>0.01542539026</v>
      </c>
      <c r="AO5" s="51">
        <f t="shared" si="4"/>
        <v>0.01511369932</v>
      </c>
      <c r="AP5" s="51">
        <f t="shared" si="4"/>
        <v>0.01480831478</v>
      </c>
      <c r="AQ5" s="51">
        <f t="shared" si="4"/>
        <v>0.01450909575</v>
      </c>
      <c r="AR5" s="51">
        <f t="shared" si="4"/>
        <v>0.01421591878</v>
      </c>
      <c r="AS5" s="51">
        <f t="shared" si="4"/>
        <v>0.0139286693</v>
      </c>
      <c r="AT5" s="51">
        <f t="shared" si="4"/>
        <v>0.01364722467</v>
      </c>
      <c r="AU5" s="51">
        <f t="shared" si="4"/>
        <v>0.01337146577</v>
      </c>
      <c r="AV5" s="51">
        <f t="shared" si="4"/>
        <v>0.01310127865</v>
      </c>
      <c r="AW5" s="51">
        <f t="shared" si="4"/>
        <v>0.01283655162</v>
      </c>
      <c r="AX5" s="51">
        <f t="shared" si="4"/>
        <v>0.01257717367</v>
      </c>
      <c r="AY5" s="51">
        <f t="shared" si="4"/>
        <v>0.01232303655</v>
      </c>
      <c r="AZ5" s="51">
        <f t="shared" si="4"/>
        <v>0.01207403461</v>
      </c>
      <c r="BA5" s="51">
        <f t="shared" si="4"/>
        <v>0.01183006416</v>
      </c>
      <c r="BB5" s="51">
        <f t="shared" si="4"/>
        <v>0.01159102339</v>
      </c>
      <c r="BC5" s="51">
        <f t="shared" si="4"/>
        <v>0.01135681269</v>
      </c>
      <c r="BD5" s="51">
        <f t="shared" si="4"/>
        <v>0.01112733453</v>
      </c>
      <c r="BE5" s="51">
        <f t="shared" si="4"/>
        <v>0.01090249326</v>
      </c>
      <c r="BF5" s="51">
        <f t="shared" si="4"/>
        <v>0.01068219517</v>
      </c>
      <c r="BG5" s="51">
        <f t="shared" si="4"/>
        <v>0.01046634847</v>
      </c>
      <c r="BH5" s="51">
        <f t="shared" si="4"/>
        <v>0.01025486321</v>
      </c>
      <c r="BI5" s="51">
        <f t="shared" si="4"/>
        <v>0.01004765127</v>
      </c>
      <c r="BJ5" s="51">
        <f t="shared" si="4"/>
        <v>0.009844626303</v>
      </c>
      <c r="BK5" s="51">
        <f t="shared" si="4"/>
        <v>0.009645703697</v>
      </c>
      <c r="BL5" s="51">
        <f t="shared" si="4"/>
        <v>0.009450800565</v>
      </c>
      <c r="BM5" s="51">
        <f t="shared" si="4"/>
        <v>0.009259835687</v>
      </c>
      <c r="BN5" s="51">
        <f t="shared" si="4"/>
        <v>0.009072729485</v>
      </c>
      <c r="BO5" s="51">
        <f t="shared" si="4"/>
        <v>0.008889403991</v>
      </c>
      <c r="BP5" s="51">
        <f t="shared" si="4"/>
        <v>0.00870978281</v>
      </c>
      <c r="BQ5" s="51">
        <f t="shared" si="4"/>
        <v>0.008533791093</v>
      </c>
      <c r="BR5" s="51">
        <f t="shared" si="4"/>
        <v>0.008361355503</v>
      </c>
      <c r="BS5" s="51">
        <f t="shared" si="4"/>
        <v>0.008192404182</v>
      </c>
      <c r="BT5" s="51">
        <f t="shared" si="4"/>
        <v>0.008026866727</v>
      </c>
      <c r="BU5" s="51">
        <f t="shared" si="4"/>
        <v>0.007864674157</v>
      </c>
      <c r="BV5" s="51">
        <f t="shared" si="4"/>
        <v>0.007705758885</v>
      </c>
      <c r="BW5" s="51">
        <f t="shared" si="4"/>
        <v>0.007550054688</v>
      </c>
      <c r="BX5" s="51">
        <f t="shared" si="4"/>
        <v>0.007397496684</v>
      </c>
      <c r="BY5" s="51">
        <f t="shared" si="4"/>
        <v>0.007248021299</v>
      </c>
      <c r="BZ5" s="51">
        <f t="shared" si="4"/>
        <v>0.007101566245</v>
      </c>
      <c r="CA5" s="51">
        <f t="shared" si="4"/>
        <v>0.006958070492</v>
      </c>
      <c r="CB5" s="51">
        <f t="shared" si="4"/>
        <v>0.006817474246</v>
      </c>
      <c r="CC5" s="51">
        <f t="shared" si="4"/>
        <v>0.006679718917</v>
      </c>
      <c r="CD5" s="51">
        <f t="shared" si="4"/>
        <v>0.006544747101</v>
      </c>
      <c r="CE5" s="51">
        <f t="shared" si="4"/>
        <v>0.006412502555</v>
      </c>
      <c r="CF5" s="51">
        <f t="shared" si="4"/>
        <v>0.006282930169</v>
      </c>
      <c r="CG5" s="51">
        <f t="shared" si="4"/>
        <v>0.006155975951</v>
      </c>
      <c r="CH5" s="51">
        <f t="shared" si="4"/>
        <v>0.006031586997</v>
      </c>
      <c r="CI5" s="51">
        <f t="shared" si="4"/>
        <v>0.005909711472</v>
      </c>
      <c r="CJ5" s="51">
        <f t="shared" si="4"/>
        <v>0.00579029859</v>
      </c>
      <c r="CK5" s="51">
        <f t="shared" si="4"/>
        <v>0.00567329859</v>
      </c>
      <c r="CL5" s="51">
        <f t="shared" si="4"/>
        <v>0.005558662717</v>
      </c>
      <c r="CM5" s="51">
        <f t="shared" si="4"/>
        <v>0.0054463432</v>
      </c>
      <c r="CN5" s="51">
        <f t="shared" si="4"/>
        <v>0.005336293235</v>
      </c>
      <c r="CO5" s="51">
        <f t="shared" si="4"/>
        <v>0.005228466964</v>
      </c>
      <c r="CP5" s="51">
        <f t="shared" si="4"/>
        <v>0.005122819453</v>
      </c>
      <c r="CQ5" s="51">
        <f t="shared" si="4"/>
        <v>0.005019306677</v>
      </c>
      <c r="CR5" s="51">
        <f t="shared" si="4"/>
        <v>0.004917885503</v>
      </c>
      <c r="CS5" s="51">
        <f t="shared" si="4"/>
        <v>0.004818513667</v>
      </c>
      <c r="CT5" s="51">
        <f t="shared" si="4"/>
        <v>0.004721149759</v>
      </c>
      <c r="CU5" s="51">
        <f t="shared" si="4"/>
        <v>0.004625753206</v>
      </c>
      <c r="CV5" s="51"/>
      <c r="CW5" s="51"/>
    </row>
    <row r="6">
      <c r="A6" s="13">
        <v>4.0</v>
      </c>
      <c r="B6" s="12">
        <v>0.0273</v>
      </c>
      <c r="C6" s="12">
        <v>0.0093</v>
      </c>
      <c r="D6" s="12">
        <v>0.0465</v>
      </c>
      <c r="E6" s="12">
        <v>0.0667</v>
      </c>
      <c r="F6" s="12">
        <v>0.0202</v>
      </c>
      <c r="G6" s="12">
        <v>0.0515</v>
      </c>
      <c r="H6" s="12">
        <v>0.0395</v>
      </c>
      <c r="I6" s="12">
        <v>0.0</v>
      </c>
      <c r="J6" s="51">
        <f t="shared" ref="J6:CT6" si="5">0.95*AVERAGE(F6:I6)</f>
        <v>0.02641</v>
      </c>
      <c r="K6" s="51">
        <f t="shared" si="5"/>
        <v>0.027884875</v>
      </c>
      <c r="L6" s="51">
        <f t="shared" si="5"/>
        <v>0.02227628281</v>
      </c>
      <c r="M6" s="51">
        <f t="shared" si="5"/>
        <v>0.01818564998</v>
      </c>
      <c r="N6" s="51">
        <f t="shared" si="5"/>
        <v>0.02250474185</v>
      </c>
      <c r="O6" s="51">
        <f t="shared" si="5"/>
        <v>0.02157724304</v>
      </c>
      <c r="P6" s="51">
        <f t="shared" si="5"/>
        <v>0.02007918045</v>
      </c>
      <c r="Q6" s="51">
        <f t="shared" si="5"/>
        <v>0.01955736864</v>
      </c>
      <c r="R6" s="51">
        <f t="shared" si="5"/>
        <v>0.01988315182</v>
      </c>
      <c r="S6" s="51">
        <f t="shared" si="5"/>
        <v>0.01926052419</v>
      </c>
      <c r="T6" s="51">
        <f t="shared" si="5"/>
        <v>0.01871030346</v>
      </c>
      <c r="U6" s="51">
        <f t="shared" si="5"/>
        <v>0.01838519518</v>
      </c>
      <c r="V6" s="51">
        <f t="shared" si="5"/>
        <v>0.01810680398</v>
      </c>
      <c r="W6" s="51">
        <f t="shared" si="5"/>
        <v>0.01768492137</v>
      </c>
      <c r="X6" s="51">
        <f t="shared" si="5"/>
        <v>0.0173107157</v>
      </c>
      <c r="Y6" s="51">
        <f t="shared" si="5"/>
        <v>0.0169783136</v>
      </c>
      <c r="Z6" s="51">
        <f t="shared" si="5"/>
        <v>0.01664417923</v>
      </c>
      <c r="AA6" s="51">
        <f t="shared" si="5"/>
        <v>0.01629680585</v>
      </c>
      <c r="AB6" s="51">
        <f t="shared" si="5"/>
        <v>0.01596712841</v>
      </c>
      <c r="AC6" s="51">
        <f t="shared" si="5"/>
        <v>0.01564802643</v>
      </c>
      <c r="AD6" s="51">
        <f t="shared" si="5"/>
        <v>0.01533208323</v>
      </c>
      <c r="AE6" s="51">
        <f t="shared" si="5"/>
        <v>0.01502046043</v>
      </c>
      <c r="AF6" s="51">
        <f t="shared" si="5"/>
        <v>0.0147173284</v>
      </c>
      <c r="AG6" s="51">
        <f t="shared" si="5"/>
        <v>0.01442050089</v>
      </c>
      <c r="AH6" s="51">
        <f t="shared" si="5"/>
        <v>0.01412896358</v>
      </c>
      <c r="AI6" s="51">
        <f t="shared" si="5"/>
        <v>0.01384322266</v>
      </c>
      <c r="AJ6" s="51">
        <f t="shared" si="5"/>
        <v>0.01356362869</v>
      </c>
      <c r="AK6" s="51">
        <f t="shared" si="5"/>
        <v>0.01328962501</v>
      </c>
      <c r="AL6" s="51">
        <f t="shared" si="5"/>
        <v>0.01302104198</v>
      </c>
      <c r="AM6" s="51">
        <f t="shared" si="5"/>
        <v>0.0127579106</v>
      </c>
      <c r="AN6" s="51">
        <f t="shared" si="5"/>
        <v>0.01250014899</v>
      </c>
      <c r="AO6" s="51">
        <f t="shared" si="5"/>
        <v>0.01224757256</v>
      </c>
      <c r="AP6" s="51">
        <f t="shared" si="5"/>
        <v>0.01200008511</v>
      </c>
      <c r="AQ6" s="51">
        <f t="shared" si="5"/>
        <v>0.01175760785</v>
      </c>
      <c r="AR6" s="51">
        <f t="shared" si="5"/>
        <v>0.01152003595</v>
      </c>
      <c r="AS6" s="51">
        <f t="shared" si="5"/>
        <v>0.0112872591</v>
      </c>
      <c r="AT6" s="51">
        <f t="shared" si="5"/>
        <v>0.01105918465</v>
      </c>
      <c r="AU6" s="51">
        <f t="shared" si="5"/>
        <v>0.01083572079</v>
      </c>
      <c r="AV6" s="51">
        <f t="shared" si="5"/>
        <v>0.01061677262</v>
      </c>
      <c r="AW6" s="51">
        <f t="shared" si="5"/>
        <v>0.01040224758</v>
      </c>
      <c r="AX6" s="51">
        <f t="shared" si="5"/>
        <v>0.01019205734</v>
      </c>
      <c r="AY6" s="51">
        <f t="shared" si="5"/>
        <v>0.009986114602</v>
      </c>
      <c r="AZ6" s="51">
        <f t="shared" si="5"/>
        <v>0.009784333132</v>
      </c>
      <c r="BA6" s="51">
        <f t="shared" si="5"/>
        <v>0.009586628754</v>
      </c>
      <c r="BB6" s="51">
        <f t="shared" si="5"/>
        <v>0.009392919284</v>
      </c>
      <c r="BC6" s="51">
        <f t="shared" si="5"/>
        <v>0.009203123996</v>
      </c>
      <c r="BD6" s="51">
        <f t="shared" si="5"/>
        <v>0.009017163727</v>
      </c>
      <c r="BE6" s="51">
        <f t="shared" si="5"/>
        <v>0.008834960993</v>
      </c>
      <c r="BF6" s="51">
        <f t="shared" si="5"/>
        <v>0.0086564399</v>
      </c>
      <c r="BG6" s="51">
        <f t="shared" si="5"/>
        <v>0.008481526046</v>
      </c>
      <c r="BH6" s="51">
        <f t="shared" si="5"/>
        <v>0.008310146533</v>
      </c>
      <c r="BI6" s="51">
        <f t="shared" si="5"/>
        <v>0.00814222995</v>
      </c>
      <c r="BJ6" s="51">
        <f t="shared" si="5"/>
        <v>0.007977706327</v>
      </c>
      <c r="BK6" s="51">
        <f t="shared" si="5"/>
        <v>0.007816507103</v>
      </c>
      <c r="BL6" s="51">
        <f t="shared" si="5"/>
        <v>0.007658565104</v>
      </c>
      <c r="BM6" s="51">
        <f t="shared" si="5"/>
        <v>0.007503814515</v>
      </c>
      <c r="BN6" s="51">
        <f t="shared" si="5"/>
        <v>0.007352190849</v>
      </c>
      <c r="BO6" s="51">
        <f t="shared" si="5"/>
        <v>0.007203630923</v>
      </c>
      <c r="BP6" s="51">
        <f t="shared" si="5"/>
        <v>0.00705807283</v>
      </c>
      <c r="BQ6" s="51">
        <f t="shared" si="5"/>
        <v>0.006915455915</v>
      </c>
      <c r="BR6" s="51">
        <f t="shared" si="5"/>
        <v>0.006775720748</v>
      </c>
      <c r="BS6" s="51">
        <f t="shared" si="5"/>
        <v>0.006638809099</v>
      </c>
      <c r="BT6" s="51">
        <f t="shared" si="5"/>
        <v>0.006504663916</v>
      </c>
      <c r="BU6" s="51">
        <f t="shared" si="5"/>
        <v>0.006373229299</v>
      </c>
      <c r="BV6" s="51">
        <f t="shared" si="5"/>
        <v>0.006244450477</v>
      </c>
      <c r="BW6" s="51">
        <f t="shared" si="5"/>
        <v>0.006118273788</v>
      </c>
      <c r="BX6" s="51">
        <f t="shared" si="5"/>
        <v>0.005994646651</v>
      </c>
      <c r="BY6" s="51">
        <f t="shared" si="5"/>
        <v>0.005873517551</v>
      </c>
      <c r="BZ6" s="51">
        <f t="shared" si="5"/>
        <v>0.005754836011</v>
      </c>
      <c r="CA6" s="51">
        <f t="shared" si="5"/>
        <v>0.005638552575</v>
      </c>
      <c r="CB6" s="51">
        <f t="shared" si="5"/>
        <v>0.005524618787</v>
      </c>
      <c r="CC6" s="51">
        <f t="shared" si="5"/>
        <v>0.00541298717</v>
      </c>
      <c r="CD6" s="51">
        <f t="shared" si="5"/>
        <v>0.005303611204</v>
      </c>
      <c r="CE6" s="51">
        <f t="shared" si="5"/>
        <v>0.005196445312</v>
      </c>
      <c r="CF6" s="51">
        <f t="shared" si="5"/>
        <v>0.005091444837</v>
      </c>
      <c r="CG6" s="51">
        <f t="shared" si="5"/>
        <v>0.004988566024</v>
      </c>
      <c r="CH6" s="51">
        <f t="shared" si="5"/>
        <v>0.004887766002</v>
      </c>
      <c r="CI6" s="51">
        <f t="shared" si="5"/>
        <v>0.004789002767</v>
      </c>
      <c r="CJ6" s="51">
        <f t="shared" si="5"/>
        <v>0.004692235162</v>
      </c>
      <c r="CK6" s="51">
        <f t="shared" si="5"/>
        <v>0.004597422865</v>
      </c>
      <c r="CL6" s="51">
        <f t="shared" si="5"/>
        <v>0.004504526364</v>
      </c>
      <c r="CM6" s="51">
        <f t="shared" si="5"/>
        <v>0.00441350695</v>
      </c>
      <c r="CN6" s="51">
        <f t="shared" si="5"/>
        <v>0.004324326693</v>
      </c>
      <c r="CO6" s="51">
        <f t="shared" si="5"/>
        <v>0.004236948432</v>
      </c>
      <c r="CP6" s="51">
        <f t="shared" si="5"/>
        <v>0.004151335754</v>
      </c>
      <c r="CQ6" s="51">
        <f t="shared" si="5"/>
        <v>0.004067452985</v>
      </c>
      <c r="CR6" s="51">
        <f t="shared" si="5"/>
        <v>0.003985265168</v>
      </c>
      <c r="CS6" s="51">
        <f t="shared" si="5"/>
        <v>0.003904738056</v>
      </c>
      <c r="CT6" s="51">
        <f t="shared" si="5"/>
        <v>0.003825838091</v>
      </c>
      <c r="CU6" s="51"/>
      <c r="CV6" s="51"/>
      <c r="CW6" s="51"/>
    </row>
    <row r="7">
      <c r="A7" s="13">
        <v>5.0</v>
      </c>
      <c r="B7" s="12">
        <v>0.0087</v>
      </c>
      <c r="C7" s="12">
        <v>0.0175</v>
      </c>
      <c r="D7" s="12">
        <v>0.0485</v>
      </c>
      <c r="E7" s="12">
        <v>0.0336</v>
      </c>
      <c r="F7" s="12">
        <v>0.0102</v>
      </c>
      <c r="G7" s="12">
        <v>0.0103</v>
      </c>
      <c r="H7" s="12">
        <v>0.0444</v>
      </c>
      <c r="I7" s="12">
        <v>0.0137</v>
      </c>
      <c r="J7" s="51">
        <f t="shared" ref="J7:CS7" si="6">0.95*AVERAGE(F7:I7)</f>
        <v>0.0186675</v>
      </c>
      <c r="K7" s="51">
        <f t="shared" si="6"/>
        <v>0.02067853125</v>
      </c>
      <c r="L7" s="51">
        <f t="shared" si="6"/>
        <v>0.02314343242</v>
      </c>
      <c r="M7" s="51">
        <f t="shared" si="6"/>
        <v>0.01809499762</v>
      </c>
      <c r="N7" s="51">
        <f t="shared" si="6"/>
        <v>0.01913880956</v>
      </c>
      <c r="O7" s="51">
        <f t="shared" si="6"/>
        <v>0.01925074558</v>
      </c>
      <c r="P7" s="51">
        <f t="shared" si="6"/>
        <v>0.01891164648</v>
      </c>
      <c r="Q7" s="51">
        <f t="shared" si="6"/>
        <v>0.01790659732</v>
      </c>
      <c r="R7" s="51">
        <f t="shared" si="6"/>
        <v>0.01786185225</v>
      </c>
      <c r="S7" s="51">
        <f t="shared" si="6"/>
        <v>0.01755857489</v>
      </c>
      <c r="T7" s="51">
        <f t="shared" si="6"/>
        <v>0.01715668435</v>
      </c>
      <c r="U7" s="51">
        <f t="shared" si="6"/>
        <v>0.01673988084</v>
      </c>
      <c r="V7" s="51">
        <f t="shared" si="6"/>
        <v>0.01646278568</v>
      </c>
      <c r="W7" s="51">
        <f t="shared" si="6"/>
        <v>0.01613050736</v>
      </c>
      <c r="X7" s="51">
        <f t="shared" si="6"/>
        <v>0.01579134133</v>
      </c>
      <c r="Y7" s="51">
        <f t="shared" si="6"/>
        <v>0.01546707236</v>
      </c>
      <c r="Z7" s="51">
        <f t="shared" si="6"/>
        <v>0.01516478035</v>
      </c>
      <c r="AA7" s="51">
        <f t="shared" si="6"/>
        <v>0.01485650408</v>
      </c>
      <c r="AB7" s="51">
        <f t="shared" si="6"/>
        <v>0.0145539283</v>
      </c>
      <c r="AC7" s="51">
        <f t="shared" si="6"/>
        <v>0.01426004271</v>
      </c>
      <c r="AD7" s="51">
        <f t="shared" si="6"/>
        <v>0.01397337317</v>
      </c>
      <c r="AE7" s="51">
        <f t="shared" si="6"/>
        <v>0.01369041396</v>
      </c>
      <c r="AF7" s="51">
        <f t="shared" si="6"/>
        <v>0.01341346756</v>
      </c>
      <c r="AG7" s="51">
        <f t="shared" si="6"/>
        <v>0.01314260813</v>
      </c>
      <c r="AH7" s="51">
        <f t="shared" si="6"/>
        <v>0.01287721742</v>
      </c>
      <c r="AI7" s="51">
        <f t="shared" si="6"/>
        <v>0.01261688043</v>
      </c>
      <c r="AJ7" s="51">
        <f t="shared" si="6"/>
        <v>0.01236191622</v>
      </c>
      <c r="AK7" s="51">
        <f t="shared" si="6"/>
        <v>0.01211217277</v>
      </c>
      <c r="AL7" s="51">
        <f t="shared" si="6"/>
        <v>0.01186744437</v>
      </c>
      <c r="AM7" s="51">
        <f t="shared" si="6"/>
        <v>0.01162762328</v>
      </c>
      <c r="AN7" s="51">
        <f t="shared" si="6"/>
        <v>0.0113926747</v>
      </c>
      <c r="AO7" s="51">
        <f t="shared" si="6"/>
        <v>0.01116247984</v>
      </c>
      <c r="AP7" s="51">
        <f t="shared" si="6"/>
        <v>0.01093692777</v>
      </c>
      <c r="AQ7" s="51">
        <f t="shared" si="6"/>
        <v>0.01071593008</v>
      </c>
      <c r="AR7" s="51">
        <f t="shared" si="6"/>
        <v>0.01049940294</v>
      </c>
      <c r="AS7" s="51">
        <f t="shared" si="6"/>
        <v>0.0102872509</v>
      </c>
      <c r="AT7" s="51">
        <f t="shared" si="6"/>
        <v>0.01007938403</v>
      </c>
      <c r="AU7" s="51">
        <f t="shared" si="6"/>
        <v>0.009875717388</v>
      </c>
      <c r="AV7" s="51">
        <f t="shared" si="6"/>
        <v>0.009676166874</v>
      </c>
      <c r="AW7" s="51">
        <f t="shared" si="6"/>
        <v>0.009480648308</v>
      </c>
      <c r="AX7" s="51">
        <f t="shared" si="6"/>
        <v>0.009289080192</v>
      </c>
      <c r="AY7" s="51">
        <f t="shared" si="6"/>
        <v>0.009101383031</v>
      </c>
      <c r="AZ7" s="51">
        <f t="shared" si="6"/>
        <v>0.008917478621</v>
      </c>
      <c r="BA7" s="51">
        <f t="shared" si="6"/>
        <v>0.008737290161</v>
      </c>
      <c r="BB7" s="51">
        <f t="shared" si="6"/>
        <v>0.008560742601</v>
      </c>
      <c r="BC7" s="51">
        <f t="shared" si="6"/>
        <v>0.008387762423</v>
      </c>
      <c r="BD7" s="51">
        <f t="shared" si="6"/>
        <v>0.008218277529</v>
      </c>
      <c r="BE7" s="51">
        <f t="shared" si="6"/>
        <v>0.00805221727</v>
      </c>
      <c r="BF7" s="51">
        <f t="shared" si="6"/>
        <v>0.007889512458</v>
      </c>
      <c r="BG7" s="51">
        <f t="shared" si="6"/>
        <v>0.007730095299</v>
      </c>
      <c r="BH7" s="51">
        <f t="shared" si="6"/>
        <v>0.007573899357</v>
      </c>
      <c r="BI7" s="51">
        <f t="shared" si="6"/>
        <v>0.007420859541</v>
      </c>
      <c r="BJ7" s="51">
        <f t="shared" si="6"/>
        <v>0.007270912081</v>
      </c>
      <c r="BK7" s="51">
        <f t="shared" si="6"/>
        <v>0.007123994491</v>
      </c>
      <c r="BL7" s="51">
        <f t="shared" si="6"/>
        <v>0.006980045549</v>
      </c>
      <c r="BM7" s="51">
        <f t="shared" si="6"/>
        <v>0.00683900527</v>
      </c>
      <c r="BN7" s="51">
        <f t="shared" si="6"/>
        <v>0.00670081488</v>
      </c>
      <c r="BO7" s="51">
        <f t="shared" si="6"/>
        <v>0.006565416795</v>
      </c>
      <c r="BP7" s="51">
        <f t="shared" si="6"/>
        <v>0.006432754592</v>
      </c>
      <c r="BQ7" s="51">
        <f t="shared" si="6"/>
        <v>0.00630277299</v>
      </c>
      <c r="BR7" s="51">
        <f t="shared" si="6"/>
        <v>0.006175417824</v>
      </c>
      <c r="BS7" s="51">
        <f t="shared" si="6"/>
        <v>0.006050636023</v>
      </c>
      <c r="BT7" s="51">
        <f t="shared" si="6"/>
        <v>0.005928375589</v>
      </c>
      <c r="BU7" s="51">
        <f t="shared" si="6"/>
        <v>0.005808585576</v>
      </c>
      <c r="BV7" s="51">
        <f t="shared" si="6"/>
        <v>0.005691216065</v>
      </c>
      <c r="BW7" s="51">
        <f t="shared" si="6"/>
        <v>0.005576218148</v>
      </c>
      <c r="BX7" s="51">
        <f t="shared" si="6"/>
        <v>0.005463543903</v>
      </c>
      <c r="BY7" s="51">
        <f t="shared" si="6"/>
        <v>0.005353146377</v>
      </c>
      <c r="BZ7" s="51">
        <f t="shared" si="6"/>
        <v>0.005244979567</v>
      </c>
      <c r="CA7" s="51">
        <f t="shared" si="6"/>
        <v>0.005138998399</v>
      </c>
      <c r="CB7" s="51">
        <f t="shared" si="6"/>
        <v>0.005035158708</v>
      </c>
      <c r="CC7" s="51">
        <f t="shared" si="6"/>
        <v>0.004933417225</v>
      </c>
      <c r="CD7" s="51">
        <f t="shared" si="6"/>
        <v>0.004833731551</v>
      </c>
      <c r="CE7" s="51">
        <f t="shared" si="6"/>
        <v>0.004736060147</v>
      </c>
      <c r="CF7" s="51">
        <f t="shared" si="6"/>
        <v>0.004640362312</v>
      </c>
      <c r="CG7" s="51">
        <f t="shared" si="6"/>
        <v>0.004546598168</v>
      </c>
      <c r="CH7" s="51">
        <f t="shared" si="6"/>
        <v>0.004454728642</v>
      </c>
      <c r="CI7" s="51">
        <f t="shared" si="6"/>
        <v>0.004364715452</v>
      </c>
      <c r="CJ7" s="51">
        <f t="shared" si="6"/>
        <v>0.004276521086</v>
      </c>
      <c r="CK7" s="51">
        <f t="shared" si="6"/>
        <v>0.004190108795</v>
      </c>
      <c r="CL7" s="51">
        <f t="shared" si="6"/>
        <v>0.004105442569</v>
      </c>
      <c r="CM7" s="51">
        <f t="shared" si="6"/>
        <v>0.004022487127</v>
      </c>
      <c r="CN7" s="51">
        <f t="shared" si="6"/>
        <v>0.0039412079</v>
      </c>
      <c r="CO7" s="51">
        <f t="shared" si="6"/>
        <v>0.003861571018</v>
      </c>
      <c r="CP7" s="51">
        <f t="shared" si="6"/>
        <v>0.003783543296</v>
      </c>
      <c r="CQ7" s="51">
        <f t="shared" si="6"/>
        <v>0.003707092218</v>
      </c>
      <c r="CR7" s="51">
        <f t="shared" si="6"/>
        <v>0.003632185928</v>
      </c>
      <c r="CS7" s="51">
        <f t="shared" si="6"/>
        <v>0.003558793209</v>
      </c>
      <c r="CT7" s="51"/>
      <c r="CU7" s="51"/>
      <c r="CV7" s="51"/>
      <c r="CW7" s="51"/>
    </row>
    <row r="8">
      <c r="A8" s="13">
        <v>6.0</v>
      </c>
      <c r="B8" s="12">
        <v>0.0</v>
      </c>
      <c r="C8" s="12">
        <v>0.0469</v>
      </c>
      <c r="D8" s="12">
        <v>0.0377</v>
      </c>
      <c r="E8" s="12">
        <v>0.0328</v>
      </c>
      <c r="F8" s="12">
        <v>0.0435</v>
      </c>
      <c r="G8" s="12">
        <v>0.029</v>
      </c>
      <c r="H8" s="12">
        <v>0.0217</v>
      </c>
      <c r="I8" s="12">
        <v>0.0465</v>
      </c>
      <c r="J8" s="51">
        <f t="shared" ref="J8:CR8" si="7">0.95*AVERAGE(F8:I8)</f>
        <v>0.03341625</v>
      </c>
      <c r="K8" s="51">
        <f t="shared" si="7"/>
        <v>0.03102135938</v>
      </c>
      <c r="L8" s="51">
        <f t="shared" si="7"/>
        <v>0.03150143223</v>
      </c>
      <c r="M8" s="51">
        <f t="shared" si="7"/>
        <v>0.03382927238</v>
      </c>
      <c r="N8" s="51">
        <f t="shared" si="7"/>
        <v>0.03081997457</v>
      </c>
      <c r="O8" s="51">
        <f t="shared" si="7"/>
        <v>0.03020335916</v>
      </c>
      <c r="P8" s="51">
        <f t="shared" si="7"/>
        <v>0.0300090841</v>
      </c>
      <c r="Q8" s="51">
        <f t="shared" si="7"/>
        <v>0.02965465143</v>
      </c>
      <c r="R8" s="51">
        <f t="shared" si="7"/>
        <v>0.02866317895</v>
      </c>
      <c r="S8" s="51">
        <f t="shared" si="7"/>
        <v>0.02815093999</v>
      </c>
      <c r="T8" s="51">
        <f t="shared" si="7"/>
        <v>0.02766349044</v>
      </c>
      <c r="U8" s="51">
        <f t="shared" si="7"/>
        <v>0.02710641194</v>
      </c>
      <c r="V8" s="51">
        <f t="shared" si="7"/>
        <v>0.02650120506</v>
      </c>
      <c r="W8" s="51">
        <f t="shared" si="7"/>
        <v>0.02598773626</v>
      </c>
      <c r="X8" s="51">
        <f t="shared" si="7"/>
        <v>0.02547397538</v>
      </c>
      <c r="Y8" s="51">
        <f t="shared" si="7"/>
        <v>0.02495396555</v>
      </c>
      <c r="Z8" s="51">
        <f t="shared" si="7"/>
        <v>0.02444275954</v>
      </c>
      <c r="AA8" s="51">
        <f t="shared" si="7"/>
        <v>0.02395387872</v>
      </c>
      <c r="AB8" s="51">
        <f t="shared" si="7"/>
        <v>0.02347083756</v>
      </c>
      <c r="AC8" s="51">
        <f t="shared" si="7"/>
        <v>0.02299509233</v>
      </c>
      <c r="AD8" s="51">
        <f t="shared" si="7"/>
        <v>0.02252985993</v>
      </c>
      <c r="AE8" s="51">
        <f t="shared" si="7"/>
        <v>0.02207554628</v>
      </c>
      <c r="AF8" s="51">
        <f t="shared" si="7"/>
        <v>0.02162944232</v>
      </c>
      <c r="AG8" s="51">
        <f t="shared" si="7"/>
        <v>0.02119211095</v>
      </c>
      <c r="AH8" s="51">
        <f t="shared" si="7"/>
        <v>0.02076390288</v>
      </c>
      <c r="AI8" s="51">
        <f t="shared" si="7"/>
        <v>0.02034448808</v>
      </c>
      <c r="AJ8" s="51">
        <f t="shared" si="7"/>
        <v>0.01993336176</v>
      </c>
      <c r="AK8" s="51">
        <f t="shared" si="7"/>
        <v>0.01953054262</v>
      </c>
      <c r="AL8" s="51">
        <f t="shared" si="7"/>
        <v>0.01913592014</v>
      </c>
      <c r="AM8" s="51">
        <f t="shared" si="7"/>
        <v>0.01874927424</v>
      </c>
      <c r="AN8" s="51">
        <f t="shared" si="7"/>
        <v>0.01837041096</v>
      </c>
      <c r="AO8" s="51">
        <f t="shared" si="7"/>
        <v>0.01799921014</v>
      </c>
      <c r="AP8" s="51">
        <f t="shared" si="7"/>
        <v>0.01763551868</v>
      </c>
      <c r="AQ8" s="51">
        <f t="shared" si="7"/>
        <v>0.01727917333</v>
      </c>
      <c r="AR8" s="51">
        <f t="shared" si="7"/>
        <v>0.01693002436</v>
      </c>
      <c r="AS8" s="51">
        <f t="shared" si="7"/>
        <v>0.01658793255</v>
      </c>
      <c r="AT8" s="51">
        <f t="shared" si="7"/>
        <v>0.01625275412</v>
      </c>
      <c r="AU8" s="51">
        <f t="shared" si="7"/>
        <v>0.01592434753</v>
      </c>
      <c r="AV8" s="51">
        <f t="shared" si="7"/>
        <v>0.01560257641</v>
      </c>
      <c r="AW8" s="51">
        <f t="shared" si="7"/>
        <v>0.01528730752</v>
      </c>
      <c r="AX8" s="51">
        <f t="shared" si="7"/>
        <v>0.01497840907</v>
      </c>
      <c r="AY8" s="51">
        <f t="shared" si="7"/>
        <v>0.01467575213</v>
      </c>
      <c r="AZ8" s="51">
        <f t="shared" si="7"/>
        <v>0.01437921072</v>
      </c>
      <c r="BA8" s="51">
        <f t="shared" si="7"/>
        <v>0.01408866137</v>
      </c>
      <c r="BB8" s="51">
        <f t="shared" si="7"/>
        <v>0.0138039829</v>
      </c>
      <c r="BC8" s="51">
        <f t="shared" si="7"/>
        <v>0.01352505669</v>
      </c>
      <c r="BD8" s="51">
        <f t="shared" si="7"/>
        <v>0.01325176652</v>
      </c>
      <c r="BE8" s="51">
        <f t="shared" si="7"/>
        <v>0.01298399853</v>
      </c>
      <c r="BF8" s="51">
        <f t="shared" si="7"/>
        <v>0.0127216411</v>
      </c>
      <c r="BG8" s="51">
        <f t="shared" si="7"/>
        <v>0.01246458493</v>
      </c>
      <c r="BH8" s="51">
        <f t="shared" si="7"/>
        <v>0.01221272288</v>
      </c>
      <c r="BI8" s="51">
        <f t="shared" si="7"/>
        <v>0.01196595002</v>
      </c>
      <c r="BJ8" s="51">
        <f t="shared" si="7"/>
        <v>0.0117241635</v>
      </c>
      <c r="BK8" s="51">
        <f t="shared" si="7"/>
        <v>0.01148726256</v>
      </c>
      <c r="BL8" s="51">
        <f t="shared" si="7"/>
        <v>0.0112551485</v>
      </c>
      <c r="BM8" s="51">
        <f t="shared" si="7"/>
        <v>0.01102772459</v>
      </c>
      <c r="BN8" s="51">
        <f t="shared" si="7"/>
        <v>0.01080489605</v>
      </c>
      <c r="BO8" s="51">
        <f t="shared" si="7"/>
        <v>0.01058657003</v>
      </c>
      <c r="BP8" s="51">
        <f t="shared" si="7"/>
        <v>0.01037265555</v>
      </c>
      <c r="BQ8" s="51">
        <f t="shared" si="7"/>
        <v>0.01016306348</v>
      </c>
      <c r="BR8" s="51">
        <f t="shared" si="7"/>
        <v>0.009957706462</v>
      </c>
      <c r="BS8" s="51">
        <f t="shared" si="7"/>
        <v>0.009756498936</v>
      </c>
      <c r="BT8" s="51">
        <f t="shared" si="7"/>
        <v>0.009559357051</v>
      </c>
      <c r="BU8" s="51">
        <f t="shared" si="7"/>
        <v>0.009366198657</v>
      </c>
      <c r="BV8" s="51">
        <f t="shared" si="7"/>
        <v>0.009176943263</v>
      </c>
      <c r="BW8" s="51">
        <f t="shared" si="7"/>
        <v>0.008991512003</v>
      </c>
      <c r="BX8" s="51">
        <f t="shared" si="7"/>
        <v>0.008809827606</v>
      </c>
      <c r="BY8" s="51">
        <f t="shared" si="7"/>
        <v>0.008631814363</v>
      </c>
      <c r="BZ8" s="51">
        <f t="shared" si="7"/>
        <v>0.008457398093</v>
      </c>
      <c r="CA8" s="51">
        <f t="shared" si="7"/>
        <v>0.008286506116</v>
      </c>
      <c r="CB8" s="51">
        <f t="shared" si="7"/>
        <v>0.008119067217</v>
      </c>
      <c r="CC8" s="51">
        <f t="shared" si="7"/>
        <v>0.007955011625</v>
      </c>
      <c r="CD8" s="51">
        <f t="shared" si="7"/>
        <v>0.007794270975</v>
      </c>
      <c r="CE8" s="51">
        <f t="shared" si="7"/>
        <v>0.007636778284</v>
      </c>
      <c r="CF8" s="51">
        <f t="shared" si="7"/>
        <v>0.007482467924</v>
      </c>
      <c r="CG8" s="51">
        <f t="shared" si="7"/>
        <v>0.007331275592</v>
      </c>
      <c r="CH8" s="51">
        <f t="shared" si="7"/>
        <v>0.007183138284</v>
      </c>
      <c r="CI8" s="51">
        <f t="shared" si="7"/>
        <v>0.00703799427</v>
      </c>
      <c r="CJ8" s="51">
        <f t="shared" si="7"/>
        <v>0.006895783067</v>
      </c>
      <c r="CK8" s="51">
        <f t="shared" si="7"/>
        <v>0.006756445413</v>
      </c>
      <c r="CL8" s="51">
        <f t="shared" si="7"/>
        <v>0.006619923245</v>
      </c>
      <c r="CM8" s="51">
        <f t="shared" si="7"/>
        <v>0.006486159674</v>
      </c>
      <c r="CN8" s="51">
        <f t="shared" si="7"/>
        <v>0.006355098957</v>
      </c>
      <c r="CO8" s="51">
        <f t="shared" si="7"/>
        <v>0.006226686481</v>
      </c>
      <c r="CP8" s="51">
        <f t="shared" si="7"/>
        <v>0.006100868735</v>
      </c>
      <c r="CQ8" s="51">
        <f t="shared" si="7"/>
        <v>0.005977593289</v>
      </c>
      <c r="CR8" s="51">
        <f t="shared" si="7"/>
        <v>0.005856808772</v>
      </c>
      <c r="CS8" s="51"/>
      <c r="CT8" s="51"/>
      <c r="CU8" s="51"/>
      <c r="CV8" s="51"/>
      <c r="CW8" s="51"/>
    </row>
    <row r="9">
      <c r="A9" s="13">
        <v>7.0</v>
      </c>
      <c r="B9" s="12">
        <v>0.0073</v>
      </c>
      <c r="C9" s="12">
        <v>0.0515</v>
      </c>
      <c r="D9" s="12">
        <v>0.0625</v>
      </c>
      <c r="E9" s="12">
        <v>0.0278</v>
      </c>
      <c r="F9" s="12">
        <v>0.0143</v>
      </c>
      <c r="G9" s="12">
        <v>0.013</v>
      </c>
      <c r="H9" s="12">
        <v>0.0149</v>
      </c>
      <c r="I9" s="12">
        <v>0.0</v>
      </c>
      <c r="J9" s="51">
        <f t="shared" ref="J9:CQ9" si="8">0.95*AVERAGE(F9:I9)</f>
        <v>0.0100225</v>
      </c>
      <c r="K9" s="51">
        <f t="shared" si="8"/>
        <v>0.00900659375</v>
      </c>
      <c r="L9" s="51">
        <f t="shared" si="8"/>
        <v>0.008058159766</v>
      </c>
      <c r="M9" s="51">
        <f t="shared" si="8"/>
        <v>0.00643322271</v>
      </c>
      <c r="N9" s="51">
        <f t="shared" si="8"/>
        <v>0.007961113104</v>
      </c>
      <c r="O9" s="51">
        <f t="shared" si="8"/>
        <v>0.007471533716</v>
      </c>
      <c r="P9" s="51">
        <f t="shared" si="8"/>
        <v>0.007106956958</v>
      </c>
      <c r="Q9" s="51">
        <f t="shared" si="8"/>
        <v>0.006881046291</v>
      </c>
      <c r="R9" s="51">
        <f t="shared" si="8"/>
        <v>0.006987404391</v>
      </c>
      <c r="S9" s="51">
        <f t="shared" si="8"/>
        <v>0.006756148572</v>
      </c>
      <c r="T9" s="51">
        <f t="shared" si="8"/>
        <v>0.0065862446</v>
      </c>
      <c r="U9" s="51">
        <f t="shared" si="8"/>
        <v>0.006462575415</v>
      </c>
      <c r="V9" s="51">
        <f t="shared" si="8"/>
        <v>0.006363188582</v>
      </c>
      <c r="W9" s="51">
        <f t="shared" si="8"/>
        <v>0.006214937328</v>
      </c>
      <c r="X9" s="51">
        <f t="shared" si="8"/>
        <v>0.006086399657</v>
      </c>
      <c r="Y9" s="51">
        <f t="shared" si="8"/>
        <v>0.005967686483</v>
      </c>
      <c r="Z9" s="51">
        <f t="shared" si="8"/>
        <v>0.005850150362</v>
      </c>
      <c r="AA9" s="51">
        <f t="shared" si="8"/>
        <v>0.005728303785</v>
      </c>
      <c r="AB9" s="51">
        <f t="shared" si="8"/>
        <v>0.005612728318</v>
      </c>
      <c r="AC9" s="51">
        <f t="shared" si="8"/>
        <v>0.005500231375</v>
      </c>
      <c r="AD9" s="51">
        <f t="shared" si="8"/>
        <v>0.005389210787</v>
      </c>
      <c r="AE9" s="51">
        <f t="shared" si="8"/>
        <v>0.005279737638</v>
      </c>
      <c r="AF9" s="51">
        <f t="shared" si="8"/>
        <v>0.005173203178</v>
      </c>
      <c r="AG9" s="51">
        <f t="shared" si="8"/>
        <v>0.005068815957</v>
      </c>
      <c r="AH9" s="51">
        <f t="shared" si="8"/>
        <v>0.004966354796</v>
      </c>
      <c r="AI9" s="51">
        <f t="shared" si="8"/>
        <v>0.004865926498</v>
      </c>
      <c r="AJ9" s="51">
        <f t="shared" si="8"/>
        <v>0.004767646352</v>
      </c>
      <c r="AK9" s="51">
        <f t="shared" si="8"/>
        <v>0.004671326606</v>
      </c>
      <c r="AL9" s="51">
        <f t="shared" si="8"/>
        <v>0.004576922885</v>
      </c>
      <c r="AM9" s="51">
        <f t="shared" si="8"/>
        <v>0.004484432806</v>
      </c>
      <c r="AN9" s="51">
        <f t="shared" si="8"/>
        <v>0.004393828054</v>
      </c>
      <c r="AO9" s="51">
        <f t="shared" si="8"/>
        <v>0.004305046208</v>
      </c>
      <c r="AP9" s="51">
        <f t="shared" si="8"/>
        <v>0.004218054614</v>
      </c>
      <c r="AQ9" s="51">
        <f t="shared" si="8"/>
        <v>0.004132823399</v>
      </c>
      <c r="AR9" s="51">
        <f t="shared" si="8"/>
        <v>0.004049316165</v>
      </c>
      <c r="AS9" s="51">
        <f t="shared" si="8"/>
        <v>0.003967494592</v>
      </c>
      <c r="AT9" s="51">
        <f t="shared" si="8"/>
        <v>0.003887326083</v>
      </c>
      <c r="AU9" s="51">
        <f t="shared" si="8"/>
        <v>0.003808778057</v>
      </c>
      <c r="AV9" s="51">
        <f t="shared" si="8"/>
        <v>0.003731817288</v>
      </c>
      <c r="AW9" s="51">
        <f t="shared" si="8"/>
        <v>0.003656411305</v>
      </c>
      <c r="AX9" s="51">
        <f t="shared" si="8"/>
        <v>0.003582529024</v>
      </c>
      <c r="AY9" s="51">
        <f t="shared" si="8"/>
        <v>0.003510139722</v>
      </c>
      <c r="AZ9" s="51">
        <f t="shared" si="8"/>
        <v>0.003439213118</v>
      </c>
      <c r="BA9" s="51">
        <f t="shared" si="8"/>
        <v>0.003369719628</v>
      </c>
      <c r="BB9" s="51">
        <f t="shared" si="8"/>
        <v>0.003301630354</v>
      </c>
      <c r="BC9" s="51">
        <f t="shared" si="8"/>
        <v>0.00323491692</v>
      </c>
      <c r="BD9" s="51">
        <f t="shared" si="8"/>
        <v>0.003169551505</v>
      </c>
      <c r="BE9" s="51">
        <f t="shared" si="8"/>
        <v>0.003105506872</v>
      </c>
      <c r="BF9" s="51">
        <f t="shared" si="8"/>
        <v>0.003042756342</v>
      </c>
      <c r="BG9" s="51">
        <f t="shared" si="8"/>
        <v>0.002981273764</v>
      </c>
      <c r="BH9" s="51">
        <f t="shared" si="8"/>
        <v>0.002921033515</v>
      </c>
      <c r="BI9" s="51">
        <f t="shared" si="8"/>
        <v>0.002862010492</v>
      </c>
      <c r="BJ9" s="51">
        <f t="shared" si="8"/>
        <v>0.002804180102</v>
      </c>
      <c r="BK9" s="51">
        <f t="shared" si="8"/>
        <v>0.002747518245</v>
      </c>
      <c r="BL9" s="51">
        <f t="shared" si="8"/>
        <v>0.002692001309</v>
      </c>
      <c r="BM9" s="51">
        <f t="shared" si="8"/>
        <v>0.00263760616</v>
      </c>
      <c r="BN9" s="51">
        <f t="shared" si="8"/>
        <v>0.002584310131</v>
      </c>
      <c r="BO9" s="51">
        <f t="shared" si="8"/>
        <v>0.002532091013</v>
      </c>
      <c r="BP9" s="51">
        <f t="shared" si="8"/>
        <v>0.002480927046</v>
      </c>
      <c r="BQ9" s="51">
        <f t="shared" si="8"/>
        <v>0.002430796908</v>
      </c>
      <c r="BR9" s="51">
        <f t="shared" si="8"/>
        <v>0.002381679711</v>
      </c>
      <c r="BS9" s="51">
        <f t="shared" si="8"/>
        <v>0.002333554986</v>
      </c>
      <c r="BT9" s="51">
        <f t="shared" si="8"/>
        <v>0.00228640268</v>
      </c>
      <c r="BU9" s="51">
        <f t="shared" si="8"/>
        <v>0.002240203143</v>
      </c>
      <c r="BV9" s="51">
        <f t="shared" si="8"/>
        <v>0.002194937123</v>
      </c>
      <c r="BW9" s="51">
        <f t="shared" si="8"/>
        <v>0.002150585759</v>
      </c>
      <c r="BX9" s="51">
        <f t="shared" si="8"/>
        <v>0.002107130567</v>
      </c>
      <c r="BY9" s="51">
        <f t="shared" si="8"/>
        <v>0.002064553441</v>
      </c>
      <c r="BZ9" s="51">
        <f t="shared" si="8"/>
        <v>0.002022836636</v>
      </c>
      <c r="CA9" s="51">
        <f t="shared" si="8"/>
        <v>0.001981962771</v>
      </c>
      <c r="CB9" s="51">
        <f t="shared" si="8"/>
        <v>0.001941914811</v>
      </c>
      <c r="CC9" s="51">
        <f t="shared" si="8"/>
        <v>0.001902676069</v>
      </c>
      <c r="CD9" s="51">
        <f t="shared" si="8"/>
        <v>0.001864230193</v>
      </c>
      <c r="CE9" s="51">
        <f t="shared" si="8"/>
        <v>0.001826561163</v>
      </c>
      <c r="CF9" s="51">
        <f t="shared" si="8"/>
        <v>0.001789653281</v>
      </c>
      <c r="CG9" s="51">
        <f t="shared" si="8"/>
        <v>0.001753491168</v>
      </c>
      <c r="CH9" s="51">
        <f t="shared" si="8"/>
        <v>0.001718059754</v>
      </c>
      <c r="CI9" s="51">
        <f t="shared" si="8"/>
        <v>0.001683344274</v>
      </c>
      <c r="CJ9" s="51">
        <f t="shared" si="8"/>
        <v>0.001649330263</v>
      </c>
      <c r="CK9" s="51">
        <f t="shared" si="8"/>
        <v>0.001616003546</v>
      </c>
      <c r="CL9" s="51">
        <f t="shared" si="8"/>
        <v>0.001583350236</v>
      </c>
      <c r="CM9" s="51">
        <f t="shared" si="8"/>
        <v>0.001551356726</v>
      </c>
      <c r="CN9" s="51">
        <f t="shared" si="8"/>
        <v>0.001520009683</v>
      </c>
      <c r="CO9" s="51">
        <f t="shared" si="8"/>
        <v>0.001489296046</v>
      </c>
      <c r="CP9" s="51">
        <f t="shared" si="8"/>
        <v>0.001459203014</v>
      </c>
      <c r="CQ9" s="51">
        <f t="shared" si="8"/>
        <v>0.001429718049</v>
      </c>
      <c r="CR9" s="51"/>
      <c r="CS9" s="51"/>
      <c r="CT9" s="51"/>
      <c r="CU9" s="51"/>
      <c r="CV9" s="51"/>
      <c r="CW9" s="51"/>
    </row>
    <row r="10">
      <c r="A10" s="13">
        <v>8.0</v>
      </c>
      <c r="B10" s="12">
        <v>0.0132</v>
      </c>
      <c r="C10" s="12">
        <v>0.0268</v>
      </c>
      <c r="D10" s="12">
        <v>0.0246</v>
      </c>
      <c r="E10" s="12">
        <v>0.0488</v>
      </c>
      <c r="F10" s="12">
        <v>0.0128</v>
      </c>
      <c r="G10" s="12">
        <v>0.0217</v>
      </c>
      <c r="H10" s="12">
        <v>0.0395</v>
      </c>
      <c r="I10" s="12">
        <v>0.0137</v>
      </c>
      <c r="J10" s="51">
        <f t="shared" ref="J10:CP10" si="9">0.95*AVERAGE(F10:I10)</f>
        <v>0.02082875</v>
      </c>
      <c r="K10" s="51">
        <f t="shared" si="9"/>
        <v>0.02273557813</v>
      </c>
      <c r="L10" s="51">
        <f t="shared" si="9"/>
        <v>0.02298152793</v>
      </c>
      <c r="M10" s="51">
        <f t="shared" si="9"/>
        <v>0.01905839081</v>
      </c>
      <c r="N10" s="51">
        <f t="shared" si="9"/>
        <v>0.02033100863</v>
      </c>
      <c r="O10" s="51">
        <f t="shared" si="9"/>
        <v>0.02021279506</v>
      </c>
      <c r="P10" s="51">
        <f t="shared" si="9"/>
        <v>0.01961363408</v>
      </c>
      <c r="Q10" s="51">
        <f t="shared" si="9"/>
        <v>0.01881375929</v>
      </c>
      <c r="R10" s="51">
        <f t="shared" si="9"/>
        <v>0.0187556593</v>
      </c>
      <c r="S10" s="51">
        <f t="shared" si="9"/>
        <v>0.01838151383</v>
      </c>
      <c r="T10" s="51">
        <f t="shared" si="9"/>
        <v>0.01794658454</v>
      </c>
      <c r="U10" s="51">
        <f t="shared" si="9"/>
        <v>0.01755066028</v>
      </c>
      <c r="V10" s="51">
        <f t="shared" si="9"/>
        <v>0.01725067426</v>
      </c>
      <c r="W10" s="51">
        <f t="shared" si="9"/>
        <v>0.01689324032</v>
      </c>
      <c r="X10" s="51">
        <f t="shared" si="9"/>
        <v>0.01653977536</v>
      </c>
      <c r="Y10" s="51">
        <f t="shared" si="9"/>
        <v>0.01620565818</v>
      </c>
      <c r="Z10" s="51">
        <f t="shared" si="9"/>
        <v>0.01588622018</v>
      </c>
      <c r="AA10" s="51">
        <f t="shared" si="9"/>
        <v>0.01556216233</v>
      </c>
      <c r="AB10" s="51">
        <f t="shared" si="9"/>
        <v>0.01524603131</v>
      </c>
      <c r="AC10" s="51">
        <f t="shared" si="9"/>
        <v>0.0149387671</v>
      </c>
      <c r="AD10" s="51">
        <f t="shared" si="9"/>
        <v>0.01463788047</v>
      </c>
      <c r="AE10" s="51">
        <f t="shared" si="9"/>
        <v>0.01434139979</v>
      </c>
      <c r="AF10" s="51">
        <f t="shared" si="9"/>
        <v>0.01405146868</v>
      </c>
      <c r="AG10" s="51">
        <f t="shared" si="9"/>
        <v>0.01376776006</v>
      </c>
      <c r="AH10" s="51">
        <f t="shared" si="9"/>
        <v>0.01348964589</v>
      </c>
      <c r="AI10" s="51">
        <f t="shared" si="9"/>
        <v>0.01321694017</v>
      </c>
      <c r="AJ10" s="51">
        <f t="shared" si="9"/>
        <v>0.01294988102</v>
      </c>
      <c r="AK10" s="51">
        <f t="shared" si="9"/>
        <v>0.01268825395</v>
      </c>
      <c r="AL10" s="51">
        <f t="shared" si="9"/>
        <v>0.01243187124</v>
      </c>
      <c r="AM10" s="51">
        <f t="shared" si="9"/>
        <v>0.01218064976</v>
      </c>
      <c r="AN10" s="51">
        <f t="shared" si="9"/>
        <v>0.01193453079</v>
      </c>
      <c r="AO10" s="51">
        <f t="shared" si="9"/>
        <v>0.01169338511</v>
      </c>
      <c r="AP10" s="51">
        <f t="shared" si="9"/>
        <v>0.01145710377</v>
      </c>
      <c r="AQ10" s="51">
        <f t="shared" si="9"/>
        <v>0.01122559649</v>
      </c>
      <c r="AR10" s="51">
        <f t="shared" si="9"/>
        <v>0.01099877134</v>
      </c>
      <c r="AS10" s="51">
        <f t="shared" si="9"/>
        <v>0.01077652847</v>
      </c>
      <c r="AT10" s="51">
        <f t="shared" si="9"/>
        <v>0.01055877502</v>
      </c>
      <c r="AU10" s="51">
        <f t="shared" si="9"/>
        <v>0.01034542194</v>
      </c>
      <c r="AV10" s="51">
        <f t="shared" si="9"/>
        <v>0.01013638048</v>
      </c>
      <c r="AW10" s="51">
        <f t="shared" si="9"/>
        <v>0.009931562652</v>
      </c>
      <c r="AX10" s="51">
        <f t="shared" si="9"/>
        <v>0.009730883271</v>
      </c>
      <c r="AY10" s="51">
        <f t="shared" si="9"/>
        <v>0.009534258981</v>
      </c>
      <c r="AZ10" s="51">
        <f t="shared" si="9"/>
        <v>0.009341607779</v>
      </c>
      <c r="BA10" s="51">
        <f t="shared" si="9"/>
        <v>0.009152849262</v>
      </c>
      <c r="BB10" s="51">
        <f t="shared" si="9"/>
        <v>0.008967904832</v>
      </c>
      <c r="BC10" s="51">
        <f t="shared" si="9"/>
        <v>0.008786697453</v>
      </c>
      <c r="BD10" s="51">
        <f t="shared" si="9"/>
        <v>0.00860915159</v>
      </c>
      <c r="BE10" s="51">
        <f t="shared" si="9"/>
        <v>0.008435193245</v>
      </c>
      <c r="BF10" s="51">
        <f t="shared" si="9"/>
        <v>0.008264749941</v>
      </c>
      <c r="BG10" s="51">
        <f t="shared" si="9"/>
        <v>0.008097750655</v>
      </c>
      <c r="BH10" s="51">
        <f t="shared" si="9"/>
        <v>0.00793412579</v>
      </c>
      <c r="BI10" s="51">
        <f t="shared" si="9"/>
        <v>0.007773807162</v>
      </c>
      <c r="BJ10" s="51">
        <f t="shared" si="9"/>
        <v>0.007616727968</v>
      </c>
      <c r="BK10" s="51">
        <f t="shared" si="9"/>
        <v>0.007462822749</v>
      </c>
      <c r="BL10" s="51">
        <f t="shared" si="9"/>
        <v>0.007312027371</v>
      </c>
      <c r="BM10" s="51">
        <f t="shared" si="9"/>
        <v>0.007164278997</v>
      </c>
      <c r="BN10" s="51">
        <f t="shared" si="9"/>
        <v>0.007019516058</v>
      </c>
      <c r="BO10" s="51">
        <f t="shared" si="9"/>
        <v>0.006877678229</v>
      </c>
      <c r="BP10" s="51">
        <f t="shared" si="9"/>
        <v>0.006738706406</v>
      </c>
      <c r="BQ10" s="51">
        <f t="shared" si="9"/>
        <v>0.006602542676</v>
      </c>
      <c r="BR10" s="51">
        <f t="shared" si="9"/>
        <v>0.0064691303</v>
      </c>
      <c r="BS10" s="51">
        <f t="shared" si="9"/>
        <v>0.006338413683</v>
      </c>
      <c r="BT10" s="51">
        <f t="shared" si="9"/>
        <v>0.006210338353</v>
      </c>
      <c r="BU10" s="51">
        <f t="shared" si="9"/>
        <v>0.00608485094</v>
      </c>
      <c r="BV10" s="51">
        <f t="shared" si="9"/>
        <v>0.005961899153</v>
      </c>
      <c r="BW10" s="51">
        <f t="shared" si="9"/>
        <v>0.005841431756</v>
      </c>
      <c r="BX10" s="51">
        <f t="shared" si="9"/>
        <v>0.005723398548</v>
      </c>
      <c r="BY10" s="51">
        <f t="shared" si="9"/>
        <v>0.005607750344</v>
      </c>
      <c r="BZ10" s="51">
        <f t="shared" si="9"/>
        <v>0.005494438953</v>
      </c>
      <c r="CA10" s="51">
        <f t="shared" si="9"/>
        <v>0.005383417155</v>
      </c>
      <c r="CB10" s="51">
        <f t="shared" si="9"/>
        <v>0.005274638687</v>
      </c>
      <c r="CC10" s="51">
        <f t="shared" si="9"/>
        <v>0.005168058221</v>
      </c>
      <c r="CD10" s="51">
        <f t="shared" si="9"/>
        <v>0.005063631341</v>
      </c>
      <c r="CE10" s="51">
        <f t="shared" si="9"/>
        <v>0.004961314533</v>
      </c>
      <c r="CF10" s="51">
        <f t="shared" si="9"/>
        <v>0.004861065161</v>
      </c>
      <c r="CG10" s="51">
        <f t="shared" si="9"/>
        <v>0.004762841448</v>
      </c>
      <c r="CH10" s="51">
        <f t="shared" si="9"/>
        <v>0.004666602465</v>
      </c>
      <c r="CI10" s="51">
        <f t="shared" si="9"/>
        <v>0.004572308107</v>
      </c>
      <c r="CJ10" s="51">
        <f t="shared" si="9"/>
        <v>0.00447991908</v>
      </c>
      <c r="CK10" s="51">
        <f t="shared" si="9"/>
        <v>0.004389396886</v>
      </c>
      <c r="CL10" s="51">
        <f t="shared" si="9"/>
        <v>0.004300703803</v>
      </c>
      <c r="CM10" s="51">
        <f t="shared" si="9"/>
        <v>0.004213802871</v>
      </c>
      <c r="CN10" s="51">
        <f t="shared" si="9"/>
        <v>0.004128657877</v>
      </c>
      <c r="CO10" s="51">
        <f t="shared" si="9"/>
        <v>0.004045233341</v>
      </c>
      <c r="CP10" s="51">
        <f t="shared" si="9"/>
        <v>0.003963494499</v>
      </c>
      <c r="CQ10" s="51"/>
      <c r="CR10" s="51"/>
      <c r="CS10" s="51"/>
      <c r="CT10" s="51"/>
      <c r="CU10" s="51"/>
      <c r="CV10" s="51"/>
      <c r="CW10" s="51"/>
    </row>
    <row r="11">
      <c r="A11" s="13">
        <v>9.0</v>
      </c>
      <c r="B11" s="12">
        <v>0.0186</v>
      </c>
      <c r="C11" s="12">
        <v>0.0253</v>
      </c>
      <c r="D11" s="12">
        <v>0.0543</v>
      </c>
      <c r="E11" s="12">
        <v>0.0408</v>
      </c>
      <c r="F11" s="12">
        <v>0.0213</v>
      </c>
      <c r="G11" s="12">
        <v>0.0515</v>
      </c>
      <c r="H11" s="12">
        <v>0.0444</v>
      </c>
      <c r="I11" s="12">
        <v>0.0465</v>
      </c>
      <c r="J11" s="51">
        <f t="shared" ref="J11:CO11" si="10">0.95*AVERAGE(F11:I11)</f>
        <v>0.03887875</v>
      </c>
      <c r="K11" s="51">
        <f t="shared" si="10"/>
        <v>0.04305370313</v>
      </c>
      <c r="L11" s="51">
        <f t="shared" si="10"/>
        <v>0.04104770762</v>
      </c>
      <c r="M11" s="51">
        <f t="shared" si="10"/>
        <v>0.04025153818</v>
      </c>
      <c r="N11" s="51">
        <f t="shared" si="10"/>
        <v>0.03876752849</v>
      </c>
      <c r="O11" s="51">
        <f t="shared" si="10"/>
        <v>0.03874111339</v>
      </c>
      <c r="P11" s="51">
        <f t="shared" si="10"/>
        <v>0.03771687332</v>
      </c>
      <c r="Q11" s="51">
        <f t="shared" si="10"/>
        <v>0.03692580018</v>
      </c>
      <c r="R11" s="51">
        <f t="shared" si="10"/>
        <v>0.0361359374</v>
      </c>
      <c r="S11" s="51">
        <f t="shared" si="10"/>
        <v>0.03551093452</v>
      </c>
      <c r="T11" s="51">
        <f t="shared" si="10"/>
        <v>0.03474376704</v>
      </c>
      <c r="U11" s="51">
        <f t="shared" si="10"/>
        <v>0.03403765429</v>
      </c>
      <c r="V11" s="51">
        <f t="shared" si="10"/>
        <v>0.03335171965</v>
      </c>
      <c r="W11" s="51">
        <f t="shared" si="10"/>
        <v>0.03269046793</v>
      </c>
      <c r="X11" s="51">
        <f t="shared" si="10"/>
        <v>0.03202060712</v>
      </c>
      <c r="Y11" s="51">
        <f t="shared" si="10"/>
        <v>0.03137385663</v>
      </c>
      <c r="Z11" s="51">
        <f t="shared" si="10"/>
        <v>0.03074120469</v>
      </c>
      <c r="AA11" s="51">
        <f t="shared" si="10"/>
        <v>0.03012120739</v>
      </c>
      <c r="AB11" s="51">
        <f t="shared" si="10"/>
        <v>0.02951100801</v>
      </c>
      <c r="AC11" s="51">
        <f t="shared" si="10"/>
        <v>0.02891497822</v>
      </c>
      <c r="AD11" s="51">
        <f t="shared" si="10"/>
        <v>0.0283309946</v>
      </c>
      <c r="AE11" s="51">
        <f t="shared" si="10"/>
        <v>0.0277585697</v>
      </c>
      <c r="AF11" s="51">
        <f t="shared" si="10"/>
        <v>0.02719744325</v>
      </c>
      <c r="AG11" s="51">
        <f t="shared" si="10"/>
        <v>0.02664797162</v>
      </c>
      <c r="AH11" s="51">
        <f t="shared" si="10"/>
        <v>0.02610955755</v>
      </c>
      <c r="AI11" s="51">
        <f t="shared" si="10"/>
        <v>0.02558196626</v>
      </c>
      <c r="AJ11" s="51">
        <f t="shared" si="10"/>
        <v>0.02506502294</v>
      </c>
      <c r="AK11" s="51">
        <f t="shared" si="10"/>
        <v>0.02455857311</v>
      </c>
      <c r="AL11" s="51">
        <f t="shared" si="10"/>
        <v>0.02406234097</v>
      </c>
      <c r="AM11" s="51">
        <f t="shared" si="10"/>
        <v>0.02357612703</v>
      </c>
      <c r="AN11" s="51">
        <f t="shared" si="10"/>
        <v>0.02309974021</v>
      </c>
      <c r="AO11" s="51">
        <f t="shared" si="10"/>
        <v>0.02263298556</v>
      </c>
      <c r="AP11" s="51">
        <f t="shared" si="10"/>
        <v>0.02217565852</v>
      </c>
      <c r="AQ11" s="51">
        <f t="shared" si="10"/>
        <v>0.02172757144</v>
      </c>
      <c r="AR11" s="51">
        <f t="shared" si="10"/>
        <v>0.02128853949</v>
      </c>
      <c r="AS11" s="51">
        <f t="shared" si="10"/>
        <v>0.02085837931</v>
      </c>
      <c r="AT11" s="51">
        <f t="shared" si="10"/>
        <v>0.02043691033</v>
      </c>
      <c r="AU11" s="51">
        <f t="shared" si="10"/>
        <v>0.02002395763</v>
      </c>
      <c r="AV11" s="51">
        <f t="shared" si="10"/>
        <v>0.01961934936</v>
      </c>
      <c r="AW11" s="51">
        <f t="shared" si="10"/>
        <v>0.0192229167</v>
      </c>
      <c r="AX11" s="51">
        <f t="shared" si="10"/>
        <v>0.01883449433</v>
      </c>
      <c r="AY11" s="51">
        <f t="shared" si="10"/>
        <v>0.01845392053</v>
      </c>
      <c r="AZ11" s="51">
        <f t="shared" si="10"/>
        <v>0.01808103672</v>
      </c>
      <c r="BA11" s="51">
        <f t="shared" si="10"/>
        <v>0.01771568747</v>
      </c>
      <c r="BB11" s="51">
        <f t="shared" si="10"/>
        <v>0.01735772052</v>
      </c>
      <c r="BC11" s="51">
        <f t="shared" si="10"/>
        <v>0.01700698674</v>
      </c>
      <c r="BD11" s="51">
        <f t="shared" si="10"/>
        <v>0.01666333997</v>
      </c>
      <c r="BE11" s="51">
        <f t="shared" si="10"/>
        <v>0.01632663699</v>
      </c>
      <c r="BF11" s="51">
        <f t="shared" si="10"/>
        <v>0.0159967375</v>
      </c>
      <c r="BG11" s="51">
        <f t="shared" si="10"/>
        <v>0.01567350404</v>
      </c>
      <c r="BH11" s="51">
        <f t="shared" si="10"/>
        <v>0.01535680189</v>
      </c>
      <c r="BI11" s="51">
        <f t="shared" si="10"/>
        <v>0.0150464991</v>
      </c>
      <c r="BJ11" s="51">
        <f t="shared" si="10"/>
        <v>0.01474246635</v>
      </c>
      <c r="BK11" s="51">
        <f t="shared" si="10"/>
        <v>0.01444457695</v>
      </c>
      <c r="BL11" s="51">
        <f t="shared" si="10"/>
        <v>0.01415270677</v>
      </c>
      <c r="BM11" s="51">
        <f t="shared" si="10"/>
        <v>0.01386673418</v>
      </c>
      <c r="BN11" s="51">
        <f t="shared" si="10"/>
        <v>0.01358654001</v>
      </c>
      <c r="BO11" s="51">
        <f t="shared" si="10"/>
        <v>0.01331200751</v>
      </c>
      <c r="BP11" s="51">
        <f t="shared" si="10"/>
        <v>0.01304302226</v>
      </c>
      <c r="BQ11" s="51">
        <f t="shared" si="10"/>
        <v>0.01277947219</v>
      </c>
      <c r="BR11" s="51">
        <f t="shared" si="10"/>
        <v>0.01252124747</v>
      </c>
      <c r="BS11" s="51">
        <f t="shared" si="10"/>
        <v>0.01226824049</v>
      </c>
      <c r="BT11" s="51">
        <f t="shared" si="10"/>
        <v>0.01202034582</v>
      </c>
      <c r="BU11" s="51">
        <f t="shared" si="10"/>
        <v>0.01177746017</v>
      </c>
      <c r="BV11" s="51">
        <f t="shared" si="10"/>
        <v>0.01153948231</v>
      </c>
      <c r="BW11" s="51">
        <f t="shared" si="10"/>
        <v>0.01130631309</v>
      </c>
      <c r="BX11" s="51">
        <f t="shared" si="10"/>
        <v>0.01107785533</v>
      </c>
      <c r="BY11" s="51">
        <f t="shared" si="10"/>
        <v>0.01085401384</v>
      </c>
      <c r="BZ11" s="51">
        <f t="shared" si="10"/>
        <v>0.01063469533</v>
      </c>
      <c r="CA11" s="51">
        <f t="shared" si="10"/>
        <v>0.01041980843</v>
      </c>
      <c r="CB11" s="51">
        <f t="shared" si="10"/>
        <v>0.01020926357</v>
      </c>
      <c r="CC11" s="51">
        <f t="shared" si="10"/>
        <v>0.01000297303</v>
      </c>
      <c r="CD11" s="51">
        <f t="shared" si="10"/>
        <v>0.009800850836</v>
      </c>
      <c r="CE11" s="51">
        <f t="shared" si="10"/>
        <v>0.009602812767</v>
      </c>
      <c r="CF11" s="51">
        <f t="shared" si="10"/>
        <v>0.009408776298</v>
      </c>
      <c r="CG11" s="51">
        <f t="shared" si="10"/>
        <v>0.009218660571</v>
      </c>
      <c r="CH11" s="51">
        <f t="shared" si="10"/>
        <v>0.009032386362</v>
      </c>
      <c r="CI11" s="51">
        <f t="shared" si="10"/>
        <v>0.00884987605</v>
      </c>
      <c r="CJ11" s="51">
        <f t="shared" si="10"/>
        <v>0.008671053579</v>
      </c>
      <c r="CK11" s="51">
        <f t="shared" si="10"/>
        <v>0.008495844433</v>
      </c>
      <c r="CL11" s="51">
        <f t="shared" si="10"/>
        <v>0.008324175601</v>
      </c>
      <c r="CM11" s="51">
        <f t="shared" si="10"/>
        <v>0.008155975545</v>
      </c>
      <c r="CN11" s="51">
        <f t="shared" si="10"/>
        <v>0.007991174175</v>
      </c>
      <c r="CO11" s="51">
        <f t="shared" si="10"/>
        <v>0.007829702817</v>
      </c>
      <c r="CP11" s="51"/>
      <c r="CQ11" s="51"/>
      <c r="CR11" s="51"/>
      <c r="CS11" s="51"/>
      <c r="CT11" s="51"/>
      <c r="CU11" s="51"/>
      <c r="CV11" s="51"/>
      <c r="CW11" s="51"/>
    </row>
    <row r="12">
      <c r="A12" s="13">
        <v>10.0</v>
      </c>
      <c r="B12" s="12">
        <v>0.006</v>
      </c>
      <c r="C12" s="12">
        <v>0.0385</v>
      </c>
      <c r="D12" s="12">
        <v>0.069</v>
      </c>
      <c r="E12" s="12">
        <v>0.0294</v>
      </c>
      <c r="F12" s="12">
        <v>0.0202</v>
      </c>
      <c r="G12" s="12">
        <v>0.0103</v>
      </c>
      <c r="H12" s="12">
        <v>0.0217</v>
      </c>
      <c r="I12" s="12">
        <v>0.0</v>
      </c>
      <c r="J12" s="51">
        <f t="shared" ref="J12:CN12" si="11">0.95*AVERAGE(F12:I12)</f>
        <v>0.0123975</v>
      </c>
      <c r="K12" s="51">
        <f t="shared" si="11"/>
        <v>0.01054440625</v>
      </c>
      <c r="L12" s="51">
        <f t="shared" si="11"/>
        <v>0.01060245273</v>
      </c>
      <c r="M12" s="51">
        <f t="shared" si="11"/>
        <v>0.007966785259</v>
      </c>
      <c r="N12" s="51">
        <f t="shared" si="11"/>
        <v>0.009858896758</v>
      </c>
      <c r="O12" s="51">
        <f t="shared" si="11"/>
        <v>0.009255978488</v>
      </c>
      <c r="P12" s="51">
        <f t="shared" si="11"/>
        <v>0.008949976894</v>
      </c>
      <c r="Q12" s="51">
        <f t="shared" si="11"/>
        <v>0.008557513882</v>
      </c>
      <c r="R12" s="51">
        <f t="shared" si="11"/>
        <v>0.00869781193</v>
      </c>
      <c r="S12" s="51">
        <f t="shared" si="11"/>
        <v>0.008422054284</v>
      </c>
      <c r="T12" s="51">
        <f t="shared" si="11"/>
        <v>0.008223997285</v>
      </c>
      <c r="U12" s="51">
        <f t="shared" si="11"/>
        <v>0.008051577128</v>
      </c>
      <c r="V12" s="51">
        <f t="shared" si="11"/>
        <v>0.007931417149</v>
      </c>
      <c r="W12" s="51">
        <f t="shared" si="11"/>
        <v>0.007749398388</v>
      </c>
      <c r="X12" s="51">
        <f t="shared" si="11"/>
        <v>0.007589642613</v>
      </c>
      <c r="Y12" s="51">
        <f t="shared" si="11"/>
        <v>0.007438983379</v>
      </c>
      <c r="Z12" s="51">
        <f t="shared" si="11"/>
        <v>0.007293492363</v>
      </c>
      <c r="AA12" s="51">
        <f t="shared" si="11"/>
        <v>0.007141985227</v>
      </c>
      <c r="AB12" s="51">
        <f t="shared" si="11"/>
        <v>0.006997724601</v>
      </c>
      <c r="AC12" s="51">
        <f t="shared" si="11"/>
        <v>0.006857144073</v>
      </c>
      <c r="AD12" s="51">
        <f t="shared" si="11"/>
        <v>0.006718957237</v>
      </c>
      <c r="AE12" s="51">
        <f t="shared" si="11"/>
        <v>0.006582505145</v>
      </c>
      <c r="AF12" s="51">
        <f t="shared" si="11"/>
        <v>0.006449628626</v>
      </c>
      <c r="AG12" s="51">
        <f t="shared" si="11"/>
        <v>0.006319455832</v>
      </c>
      <c r="AH12" s="51">
        <f t="shared" si="11"/>
        <v>0.006191754875</v>
      </c>
      <c r="AI12" s="51">
        <f t="shared" si="11"/>
        <v>0.006066544313</v>
      </c>
      <c r="AJ12" s="51">
        <f t="shared" si="11"/>
        <v>0.005944003616</v>
      </c>
      <c r="AK12" s="51">
        <f t="shared" si="11"/>
        <v>0.005823917676</v>
      </c>
      <c r="AL12" s="51">
        <f t="shared" si="11"/>
        <v>0.005706227364</v>
      </c>
      <c r="AM12" s="51">
        <f t="shared" si="11"/>
        <v>0.00559091458</v>
      </c>
      <c r="AN12" s="51">
        <f t="shared" si="11"/>
        <v>0.005477952518</v>
      </c>
      <c r="AO12" s="51">
        <f t="shared" si="11"/>
        <v>0.005367265383</v>
      </c>
      <c r="AP12" s="51">
        <f t="shared" si="11"/>
        <v>0.005258810463</v>
      </c>
      <c r="AQ12" s="51">
        <f t="shared" si="11"/>
        <v>0.005152548949</v>
      </c>
      <c r="AR12" s="51">
        <f t="shared" si="11"/>
        <v>0.005048437112</v>
      </c>
      <c r="AS12" s="51">
        <f t="shared" si="11"/>
        <v>0.004946427203</v>
      </c>
      <c r="AT12" s="51">
        <f t="shared" si="11"/>
        <v>0.004846478135</v>
      </c>
      <c r="AU12" s="51">
        <f t="shared" si="11"/>
        <v>0.004748549207</v>
      </c>
      <c r="AV12" s="51">
        <f t="shared" si="11"/>
        <v>0.004652599269</v>
      </c>
      <c r="AW12" s="51">
        <f t="shared" si="11"/>
        <v>0.004558587781</v>
      </c>
      <c r="AX12" s="51">
        <f t="shared" si="11"/>
        <v>0.004466475918</v>
      </c>
      <c r="AY12" s="51">
        <f t="shared" si="11"/>
        <v>0.004376225392</v>
      </c>
      <c r="AZ12" s="51">
        <f t="shared" si="11"/>
        <v>0.004287798485</v>
      </c>
      <c r="BA12" s="51">
        <f t="shared" si="11"/>
        <v>0.004201158299</v>
      </c>
      <c r="BB12" s="51">
        <f t="shared" si="11"/>
        <v>0.004116268797</v>
      </c>
      <c r="BC12" s="51">
        <f t="shared" si="11"/>
        <v>0.004033094606</v>
      </c>
      <c r="BD12" s="51">
        <f t="shared" si="11"/>
        <v>0.003951601045</v>
      </c>
      <c r="BE12" s="51">
        <f t="shared" si="11"/>
        <v>0.003871754153</v>
      </c>
      <c r="BF12" s="51">
        <f t="shared" si="11"/>
        <v>0.003793520668</v>
      </c>
      <c r="BG12" s="51">
        <f t="shared" si="11"/>
        <v>0.003716867987</v>
      </c>
      <c r="BH12" s="51">
        <f t="shared" si="11"/>
        <v>0.003641764165</v>
      </c>
      <c r="BI12" s="51">
        <f t="shared" si="11"/>
        <v>0.003568177906</v>
      </c>
      <c r="BJ12" s="51">
        <f t="shared" si="11"/>
        <v>0.003496078547</v>
      </c>
      <c r="BK12" s="51">
        <f t="shared" si="11"/>
        <v>0.003425436044</v>
      </c>
      <c r="BL12" s="51">
        <f t="shared" si="11"/>
        <v>0.003356220957</v>
      </c>
      <c r="BM12" s="51">
        <f t="shared" si="11"/>
        <v>0.003288404445</v>
      </c>
      <c r="BN12" s="51">
        <f t="shared" si="11"/>
        <v>0.003221958248</v>
      </c>
      <c r="BO12" s="51">
        <f t="shared" si="11"/>
        <v>0.003156854677</v>
      </c>
      <c r="BP12" s="51">
        <f t="shared" si="11"/>
        <v>0.003093066603</v>
      </c>
      <c r="BQ12" s="51">
        <f t="shared" si="11"/>
        <v>0.003030567444</v>
      </c>
      <c r="BR12" s="51">
        <f t="shared" si="11"/>
        <v>0.002969331156</v>
      </c>
      <c r="BS12" s="51">
        <f t="shared" si="11"/>
        <v>0.002909332222</v>
      </c>
      <c r="BT12" s="51">
        <f t="shared" si="11"/>
        <v>0.002850545638</v>
      </c>
      <c r="BU12" s="51">
        <f t="shared" si="11"/>
        <v>0.002792946909</v>
      </c>
      <c r="BV12" s="51">
        <f t="shared" si="11"/>
        <v>0.002736512032</v>
      </c>
      <c r="BW12" s="51">
        <f t="shared" si="11"/>
        <v>0.00268121749</v>
      </c>
      <c r="BX12" s="51">
        <f t="shared" si="11"/>
        <v>0.002627040242</v>
      </c>
      <c r="BY12" s="51">
        <f t="shared" si="11"/>
        <v>0.00257395771</v>
      </c>
      <c r="BZ12" s="51">
        <f t="shared" si="11"/>
        <v>0.002521947775</v>
      </c>
      <c r="CA12" s="51">
        <f t="shared" si="11"/>
        <v>0.002470988764</v>
      </c>
      <c r="CB12" s="51">
        <f t="shared" si="11"/>
        <v>0.002421059442</v>
      </c>
      <c r="CC12" s="51">
        <f t="shared" si="11"/>
        <v>0.002372139002</v>
      </c>
      <c r="CD12" s="51">
        <f t="shared" si="11"/>
        <v>0.002324207058</v>
      </c>
      <c r="CE12" s="51">
        <f t="shared" si="11"/>
        <v>0.002277243638</v>
      </c>
      <c r="CF12" s="51">
        <f t="shared" si="11"/>
        <v>0.002231229171</v>
      </c>
      <c r="CG12" s="51">
        <f t="shared" si="11"/>
        <v>0.002186144481</v>
      </c>
      <c r="CH12" s="51">
        <f t="shared" si="11"/>
        <v>0.002141970783</v>
      </c>
      <c r="CI12" s="51">
        <f t="shared" si="11"/>
        <v>0.002098689667</v>
      </c>
      <c r="CJ12" s="51">
        <f t="shared" si="11"/>
        <v>0.002056283099</v>
      </c>
      <c r="CK12" s="51">
        <f t="shared" si="11"/>
        <v>0.002014733407</v>
      </c>
      <c r="CL12" s="51">
        <f t="shared" si="11"/>
        <v>0.001974023277</v>
      </c>
      <c r="CM12" s="51">
        <f t="shared" si="11"/>
        <v>0.001934135745</v>
      </c>
      <c r="CN12" s="51">
        <f t="shared" si="11"/>
        <v>0.001895054188</v>
      </c>
      <c r="CO12" s="51"/>
      <c r="CP12" s="51"/>
      <c r="CQ12" s="51"/>
      <c r="CR12" s="51"/>
      <c r="CS12" s="51"/>
      <c r="CT12" s="51"/>
      <c r="CU12" s="51"/>
      <c r="CV12" s="51"/>
      <c r="CW12" s="51"/>
    </row>
    <row r="13">
      <c r="A13" s="13">
        <v>11.0</v>
      </c>
      <c r="B13" s="12">
        <v>0.025</v>
      </c>
      <c r="C13" s="12">
        <v>0.0227</v>
      </c>
      <c r="D13" s="12">
        <v>0.04</v>
      </c>
      <c r="E13" s="12">
        <v>0.0667</v>
      </c>
      <c r="F13" s="12">
        <v>0.0102</v>
      </c>
      <c r="G13" s="12">
        <v>0.029</v>
      </c>
      <c r="H13" s="12">
        <v>0.0149</v>
      </c>
      <c r="I13" s="12">
        <v>0.0137</v>
      </c>
      <c r="J13" s="51">
        <f t="shared" ref="J13:CM13" si="12">0.95*AVERAGE(F13:I13)</f>
        <v>0.0161025</v>
      </c>
      <c r="K13" s="51">
        <f t="shared" si="12"/>
        <v>0.01750434375</v>
      </c>
      <c r="L13" s="51">
        <f t="shared" si="12"/>
        <v>0.01477412539</v>
      </c>
      <c r="M13" s="51">
        <f t="shared" si="12"/>
        <v>0.01474423017</v>
      </c>
      <c r="N13" s="51">
        <f t="shared" si="12"/>
        <v>0.01499223484</v>
      </c>
      <c r="O13" s="51">
        <f t="shared" si="12"/>
        <v>0.01472854686</v>
      </c>
      <c r="P13" s="51">
        <f t="shared" si="12"/>
        <v>0.0140692951</v>
      </c>
      <c r="Q13" s="51">
        <f t="shared" si="12"/>
        <v>0.0139018979</v>
      </c>
      <c r="R13" s="51">
        <f t="shared" si="12"/>
        <v>0.01370184399</v>
      </c>
      <c r="S13" s="51">
        <f t="shared" si="12"/>
        <v>0.01339537617</v>
      </c>
      <c r="T13" s="51">
        <f t="shared" si="12"/>
        <v>0.01307874813</v>
      </c>
      <c r="U13" s="51">
        <f t="shared" si="12"/>
        <v>0.01284349322</v>
      </c>
      <c r="V13" s="51">
        <f t="shared" si="12"/>
        <v>0.01259212211</v>
      </c>
      <c r="W13" s="51">
        <f t="shared" si="12"/>
        <v>0.01232856316</v>
      </c>
      <c r="X13" s="51">
        <f t="shared" si="12"/>
        <v>0.01207519507</v>
      </c>
      <c r="Y13" s="51">
        <f t="shared" si="12"/>
        <v>0.01183685122</v>
      </c>
      <c r="Z13" s="51">
        <f t="shared" si="12"/>
        <v>0.01159777374</v>
      </c>
      <c r="AA13" s="51">
        <f t="shared" si="12"/>
        <v>0.01136161601</v>
      </c>
      <c r="AB13" s="51">
        <f t="shared" si="12"/>
        <v>0.01113196606</v>
      </c>
      <c r="AC13" s="51">
        <f t="shared" si="12"/>
        <v>0.01090794917</v>
      </c>
      <c r="AD13" s="51">
        <f t="shared" si="12"/>
        <v>0.01068733493</v>
      </c>
      <c r="AE13" s="51">
        <f t="shared" si="12"/>
        <v>0.01047110572</v>
      </c>
      <c r="AF13" s="51">
        <f t="shared" si="12"/>
        <v>0.01025960952</v>
      </c>
      <c r="AG13" s="51">
        <f t="shared" si="12"/>
        <v>0.01005242484</v>
      </c>
      <c r="AH13" s="51">
        <f t="shared" si="12"/>
        <v>0.009849237816</v>
      </c>
      <c r="AI13" s="51">
        <f t="shared" si="12"/>
        <v>0.00965018975</v>
      </c>
      <c r="AJ13" s="51">
        <f t="shared" si="12"/>
        <v>0.009455222209</v>
      </c>
      <c r="AK13" s="51">
        <f t="shared" si="12"/>
        <v>0.009264180222</v>
      </c>
      <c r="AL13" s="51">
        <f t="shared" si="12"/>
        <v>0.009076972124</v>
      </c>
      <c r="AM13" s="51">
        <f t="shared" si="12"/>
        <v>0.008893559022</v>
      </c>
      <c r="AN13" s="51">
        <f t="shared" si="12"/>
        <v>0.008713859225</v>
      </c>
      <c r="AO13" s="51">
        <f t="shared" si="12"/>
        <v>0.008537785516</v>
      </c>
      <c r="AP13" s="51">
        <f t="shared" si="12"/>
        <v>0.008365266773</v>
      </c>
      <c r="AQ13" s="51">
        <f t="shared" si="12"/>
        <v>0.008196236752</v>
      </c>
      <c r="AR13" s="51">
        <f t="shared" si="12"/>
        <v>0.008030622713</v>
      </c>
      <c r="AS13" s="51">
        <f t="shared" si="12"/>
        <v>0.007868354042</v>
      </c>
      <c r="AT13" s="51">
        <f t="shared" si="12"/>
        <v>0.007709364067</v>
      </c>
      <c r="AU13" s="51">
        <f t="shared" si="12"/>
        <v>0.007553587174</v>
      </c>
      <c r="AV13" s="51">
        <f t="shared" si="12"/>
        <v>0.007400957899</v>
      </c>
      <c r="AW13" s="51">
        <f t="shared" si="12"/>
        <v>0.007251412505</v>
      </c>
      <c r="AX13" s="51">
        <f t="shared" si="12"/>
        <v>0.007104888891</v>
      </c>
      <c r="AY13" s="51">
        <f t="shared" si="12"/>
        <v>0.006961326036</v>
      </c>
      <c r="AZ13" s="51">
        <f t="shared" si="12"/>
        <v>0.006820664016</v>
      </c>
      <c r="BA13" s="51">
        <f t="shared" si="12"/>
        <v>0.006682844219</v>
      </c>
      <c r="BB13" s="51">
        <f t="shared" si="12"/>
        <v>0.006547809251</v>
      </c>
      <c r="BC13" s="51">
        <f t="shared" si="12"/>
        <v>0.006415502837</v>
      </c>
      <c r="BD13" s="51">
        <f t="shared" si="12"/>
        <v>0.006285869827</v>
      </c>
      <c r="BE13" s="51">
        <f t="shared" si="12"/>
        <v>0.006158856207</v>
      </c>
      <c r="BF13" s="51">
        <f t="shared" si="12"/>
        <v>0.006034409054</v>
      </c>
      <c r="BG13" s="51">
        <f t="shared" si="12"/>
        <v>0.005912476507</v>
      </c>
      <c r="BH13" s="51">
        <f t="shared" si="12"/>
        <v>0.005793007754</v>
      </c>
      <c r="BI13" s="51">
        <f t="shared" si="12"/>
        <v>0.005675953011</v>
      </c>
      <c r="BJ13" s="51">
        <f t="shared" si="12"/>
        <v>0.005561263502</v>
      </c>
      <c r="BK13" s="51">
        <f t="shared" si="12"/>
        <v>0.005448891434</v>
      </c>
      <c r="BL13" s="51">
        <f t="shared" si="12"/>
        <v>0.005338789979</v>
      </c>
      <c r="BM13" s="51">
        <f t="shared" si="12"/>
        <v>0.005230913257</v>
      </c>
      <c r="BN13" s="51">
        <f t="shared" si="12"/>
        <v>0.005125216316</v>
      </c>
      <c r="BO13" s="51">
        <f t="shared" si="12"/>
        <v>0.005021655109</v>
      </c>
      <c r="BP13" s="51">
        <f t="shared" si="12"/>
        <v>0.004920186482</v>
      </c>
      <c r="BQ13" s="51">
        <f t="shared" si="12"/>
        <v>0.004820768152</v>
      </c>
      <c r="BR13" s="51">
        <f t="shared" si="12"/>
        <v>0.004723358689</v>
      </c>
      <c r="BS13" s="51">
        <f t="shared" si="12"/>
        <v>0.004627917503</v>
      </c>
      <c r="BT13" s="51">
        <f t="shared" si="12"/>
        <v>0.004534404821</v>
      </c>
      <c r="BU13" s="51">
        <f t="shared" si="12"/>
        <v>0.004442781676</v>
      </c>
      <c r="BV13" s="51">
        <f t="shared" si="12"/>
        <v>0.004353009889</v>
      </c>
      <c r="BW13" s="51">
        <f t="shared" si="12"/>
        <v>0.004265052049</v>
      </c>
      <c r="BX13" s="51">
        <f t="shared" si="12"/>
        <v>0.004178871503</v>
      </c>
      <c r="BY13" s="51">
        <f t="shared" si="12"/>
        <v>0.00409443234</v>
      </c>
      <c r="BZ13" s="51">
        <f t="shared" si="12"/>
        <v>0.004011699373</v>
      </c>
      <c r="CA13" s="51">
        <f t="shared" si="12"/>
        <v>0.003930638125</v>
      </c>
      <c r="CB13" s="51">
        <f t="shared" si="12"/>
        <v>0.003851214819</v>
      </c>
      <c r="CC13" s="51">
        <f t="shared" si="12"/>
        <v>0.003773396356</v>
      </c>
      <c r="CD13" s="51">
        <f t="shared" si="12"/>
        <v>0.00369715031</v>
      </c>
      <c r="CE13" s="51">
        <f t="shared" si="12"/>
        <v>0.003622444907</v>
      </c>
      <c r="CF13" s="51">
        <f t="shared" si="12"/>
        <v>0.003549249018</v>
      </c>
      <c r="CG13" s="51">
        <f t="shared" si="12"/>
        <v>0.00347753214</v>
      </c>
      <c r="CH13" s="51">
        <f t="shared" si="12"/>
        <v>0.003407264389</v>
      </c>
      <c r="CI13" s="51">
        <f t="shared" si="12"/>
        <v>0.003338416483</v>
      </c>
      <c r="CJ13" s="51">
        <f t="shared" si="12"/>
        <v>0.003270959732</v>
      </c>
      <c r="CK13" s="51">
        <f t="shared" si="12"/>
        <v>0.003204866027</v>
      </c>
      <c r="CL13" s="51">
        <f t="shared" si="12"/>
        <v>0.003140107825</v>
      </c>
      <c r="CM13" s="51">
        <f t="shared" si="12"/>
        <v>0.003076658141</v>
      </c>
      <c r="CN13" s="51"/>
      <c r="CO13" s="51"/>
      <c r="CP13" s="51"/>
      <c r="CQ13" s="51"/>
      <c r="CR13" s="51"/>
      <c r="CS13" s="51"/>
      <c r="CT13" s="51"/>
      <c r="CU13" s="51"/>
      <c r="CV13" s="51"/>
      <c r="CW13" s="51"/>
    </row>
    <row r="14">
      <c r="A14" s="13">
        <v>12.0</v>
      </c>
      <c r="B14" s="12">
        <v>0.0</v>
      </c>
      <c r="C14" s="12">
        <v>0.0</v>
      </c>
      <c r="D14" s="12">
        <v>0.0465</v>
      </c>
      <c r="E14" s="12">
        <v>0.0336</v>
      </c>
      <c r="F14" s="12">
        <v>0.0435</v>
      </c>
      <c r="G14" s="12">
        <v>0.013</v>
      </c>
      <c r="H14" s="12">
        <v>0.0395</v>
      </c>
      <c r="I14" s="12">
        <v>0.0465</v>
      </c>
      <c r="J14" s="51">
        <f t="shared" ref="J14:CL14" si="13">0.95*AVERAGE(F14:I14)</f>
        <v>0.03384375</v>
      </c>
      <c r="K14" s="51">
        <f t="shared" si="13"/>
        <v>0.03155039063</v>
      </c>
      <c r="L14" s="51">
        <f t="shared" si="13"/>
        <v>0.0359561084</v>
      </c>
      <c r="M14" s="51">
        <f t="shared" si="13"/>
        <v>0.03511443414</v>
      </c>
      <c r="N14" s="51">
        <f t="shared" si="13"/>
        <v>0.03241036225</v>
      </c>
      <c r="O14" s="51">
        <f t="shared" si="13"/>
        <v>0.03206993266</v>
      </c>
      <c r="P14" s="51">
        <f t="shared" si="13"/>
        <v>0.0321933239</v>
      </c>
      <c r="Q14" s="51">
        <f t="shared" si="13"/>
        <v>0.03129966258</v>
      </c>
      <c r="R14" s="51">
        <f t="shared" si="13"/>
        <v>0.03039365433</v>
      </c>
      <c r="S14" s="51">
        <f t="shared" si="13"/>
        <v>0.0299146862</v>
      </c>
      <c r="T14" s="51">
        <f t="shared" si="13"/>
        <v>0.02940281516</v>
      </c>
      <c r="U14" s="51">
        <f t="shared" si="13"/>
        <v>0.02874006934</v>
      </c>
      <c r="V14" s="51">
        <f t="shared" si="13"/>
        <v>0.02813216594</v>
      </c>
      <c r="W14" s="51">
        <f t="shared" si="13"/>
        <v>0.02759506245</v>
      </c>
      <c r="X14" s="51">
        <f t="shared" si="13"/>
        <v>0.02704415181</v>
      </c>
      <c r="Y14" s="51">
        <f t="shared" si="13"/>
        <v>0.02648396927</v>
      </c>
      <c r="Z14" s="51">
        <f t="shared" si="13"/>
        <v>0.0259481455</v>
      </c>
      <c r="AA14" s="51">
        <f t="shared" si="13"/>
        <v>0.02542944065</v>
      </c>
      <c r="AB14" s="51">
        <f t="shared" si="13"/>
        <v>0.02491510547</v>
      </c>
      <c r="AC14" s="51">
        <f t="shared" si="13"/>
        <v>0.02440945696</v>
      </c>
      <c r="AD14" s="51">
        <f t="shared" si="13"/>
        <v>0.02391676029</v>
      </c>
      <c r="AE14" s="51">
        <f t="shared" si="13"/>
        <v>0.0234343063</v>
      </c>
      <c r="AF14" s="51">
        <f t="shared" si="13"/>
        <v>0.02296046189</v>
      </c>
      <c r="AG14" s="51">
        <f t="shared" si="13"/>
        <v>0.02249623404</v>
      </c>
      <c r="AH14" s="51">
        <f t="shared" si="13"/>
        <v>0.0220418436</v>
      </c>
      <c r="AI14" s="51">
        <f t="shared" si="13"/>
        <v>0.02159655088</v>
      </c>
      <c r="AJ14" s="51">
        <f t="shared" si="13"/>
        <v>0.02116008397</v>
      </c>
      <c r="AK14" s="51">
        <f t="shared" si="13"/>
        <v>0.02073249422</v>
      </c>
      <c r="AL14" s="51">
        <f t="shared" si="13"/>
        <v>0.02031360601</v>
      </c>
      <c r="AM14" s="51">
        <f t="shared" si="13"/>
        <v>0.01990314958</v>
      </c>
      <c r="AN14" s="51">
        <f t="shared" si="13"/>
        <v>0.01950096677</v>
      </c>
      <c r="AO14" s="51">
        <f t="shared" si="13"/>
        <v>0.01910692644</v>
      </c>
      <c r="AP14" s="51">
        <f t="shared" si="13"/>
        <v>0.01872085409</v>
      </c>
      <c r="AQ14" s="51">
        <f t="shared" si="13"/>
        <v>0.01834257551</v>
      </c>
      <c r="AR14" s="51">
        <f t="shared" si="13"/>
        <v>0.01797193917</v>
      </c>
      <c r="AS14" s="51">
        <f t="shared" si="13"/>
        <v>0.01760879511</v>
      </c>
      <c r="AT14" s="51">
        <f t="shared" si="13"/>
        <v>0.01725298892</v>
      </c>
      <c r="AU14" s="51">
        <f t="shared" si="13"/>
        <v>0.01690437094</v>
      </c>
      <c r="AV14" s="51">
        <f t="shared" si="13"/>
        <v>0.01656279736</v>
      </c>
      <c r="AW14" s="51">
        <f t="shared" si="13"/>
        <v>0.01622812618</v>
      </c>
      <c r="AX14" s="51">
        <f t="shared" si="13"/>
        <v>0.01590021731</v>
      </c>
      <c r="AY14" s="51">
        <f t="shared" si="13"/>
        <v>0.01557893405</v>
      </c>
      <c r="AZ14" s="51">
        <f t="shared" si="13"/>
        <v>0.01526414279</v>
      </c>
      <c r="BA14" s="51">
        <f t="shared" si="13"/>
        <v>0.01495571233</v>
      </c>
      <c r="BB14" s="51">
        <f t="shared" si="13"/>
        <v>0.01465351404</v>
      </c>
      <c r="BC14" s="51">
        <f t="shared" si="13"/>
        <v>0.01435742201</v>
      </c>
      <c r="BD14" s="51">
        <f t="shared" si="13"/>
        <v>0.0140673129</v>
      </c>
      <c r="BE14" s="51">
        <f t="shared" si="13"/>
        <v>0.0137830658</v>
      </c>
      <c r="BF14" s="51">
        <f t="shared" si="13"/>
        <v>0.01350456225</v>
      </c>
      <c r="BG14" s="51">
        <f t="shared" si="13"/>
        <v>0.01323168621</v>
      </c>
      <c r="BH14" s="51">
        <f t="shared" si="13"/>
        <v>0.01296432395</v>
      </c>
      <c r="BI14" s="51">
        <f t="shared" si="13"/>
        <v>0.01270236408</v>
      </c>
      <c r="BJ14" s="51">
        <f t="shared" si="13"/>
        <v>0.01244569742</v>
      </c>
      <c r="BK14" s="51">
        <f t="shared" si="13"/>
        <v>0.01219421702</v>
      </c>
      <c r="BL14" s="51">
        <f t="shared" si="13"/>
        <v>0.01194781808</v>
      </c>
      <c r="BM14" s="51">
        <f t="shared" si="13"/>
        <v>0.01170639794</v>
      </c>
      <c r="BN14" s="51">
        <f t="shared" si="13"/>
        <v>0.01146985598</v>
      </c>
      <c r="BO14" s="51">
        <f t="shared" si="13"/>
        <v>0.01123809364</v>
      </c>
      <c r="BP14" s="51">
        <f t="shared" si="13"/>
        <v>0.01101101434</v>
      </c>
      <c r="BQ14" s="51">
        <f t="shared" si="13"/>
        <v>0.01078852345</v>
      </c>
      <c r="BR14" s="51">
        <f t="shared" si="13"/>
        <v>0.01057052826</v>
      </c>
      <c r="BS14" s="51">
        <f t="shared" si="13"/>
        <v>0.01035693793</v>
      </c>
      <c r="BT14" s="51">
        <f t="shared" si="13"/>
        <v>0.01014766345</v>
      </c>
      <c r="BU14" s="51">
        <f t="shared" si="13"/>
        <v>0.009942617609</v>
      </c>
      <c r="BV14" s="51">
        <f t="shared" si="13"/>
        <v>0.009741714971</v>
      </c>
      <c r="BW14" s="51">
        <f t="shared" si="13"/>
        <v>0.009544871815</v>
      </c>
      <c r="BX14" s="51">
        <f t="shared" si="13"/>
        <v>0.009352006113</v>
      </c>
      <c r="BY14" s="51">
        <f t="shared" si="13"/>
        <v>0.009163037496</v>
      </c>
      <c r="BZ14" s="51">
        <f t="shared" si="13"/>
        <v>0.008977887219</v>
      </c>
      <c r="CA14" s="51">
        <f t="shared" si="13"/>
        <v>0.008796478127</v>
      </c>
      <c r="CB14" s="51">
        <f t="shared" si="13"/>
        <v>0.008618734627</v>
      </c>
      <c r="CC14" s="51">
        <f t="shared" si="13"/>
        <v>0.008444582649</v>
      </c>
      <c r="CD14" s="51">
        <f t="shared" si="13"/>
        <v>0.008273949623</v>
      </c>
      <c r="CE14" s="51">
        <f t="shared" si="13"/>
        <v>0.008106764444</v>
      </c>
      <c r="CF14" s="51">
        <f t="shared" si="13"/>
        <v>0.007942957444</v>
      </c>
      <c r="CG14" s="51">
        <f t="shared" si="13"/>
        <v>0.007782460363</v>
      </c>
      <c r="CH14" s="51">
        <f t="shared" si="13"/>
        <v>0.00762520632</v>
      </c>
      <c r="CI14" s="51">
        <f t="shared" si="13"/>
        <v>0.007471129785</v>
      </c>
      <c r="CJ14" s="51">
        <f t="shared" si="13"/>
        <v>0.007320166554</v>
      </c>
      <c r="CK14" s="51">
        <f t="shared" si="13"/>
        <v>0.007172253718</v>
      </c>
      <c r="CL14" s="51">
        <f t="shared" si="13"/>
        <v>0.007027329639</v>
      </c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</row>
    <row r="15">
      <c r="A15" s="13">
        <v>13.0</v>
      </c>
      <c r="B15" s="12">
        <v>0.019</v>
      </c>
      <c r="C15" s="12">
        <v>0.0093</v>
      </c>
      <c r="D15" s="12">
        <v>0.0485</v>
      </c>
      <c r="E15" s="12">
        <v>0.0328</v>
      </c>
      <c r="F15" s="12">
        <v>0.0143</v>
      </c>
      <c r="G15" s="12">
        <v>0.0217</v>
      </c>
      <c r="H15" s="12">
        <v>0.0444</v>
      </c>
      <c r="I15" s="12">
        <v>0.0</v>
      </c>
      <c r="J15" s="51">
        <f t="shared" ref="J15:CK15" si="14">0.95*AVERAGE(F15:I15)</f>
        <v>0.019095</v>
      </c>
      <c r="K15" s="51">
        <f t="shared" si="14"/>
        <v>0.0202338125</v>
      </c>
      <c r="L15" s="51">
        <f t="shared" si="14"/>
        <v>0.01988559297</v>
      </c>
      <c r="M15" s="51">
        <f t="shared" si="14"/>
        <v>0.0140634213</v>
      </c>
      <c r="N15" s="51">
        <f t="shared" si="14"/>
        <v>0.01740348386</v>
      </c>
      <c r="O15" s="51">
        <f t="shared" si="14"/>
        <v>0.01700174877</v>
      </c>
      <c r="P15" s="51">
        <f t="shared" si="14"/>
        <v>0.01623413364</v>
      </c>
      <c r="Q15" s="51">
        <f t="shared" si="14"/>
        <v>0.01536691205</v>
      </c>
      <c r="R15" s="51">
        <f t="shared" si="14"/>
        <v>0.0156764911</v>
      </c>
      <c r="S15" s="51">
        <f t="shared" si="14"/>
        <v>0.01526633032</v>
      </c>
      <c r="T15" s="51">
        <f t="shared" si="14"/>
        <v>0.01485416844</v>
      </c>
      <c r="U15" s="51">
        <f t="shared" si="14"/>
        <v>0.0145264267</v>
      </c>
      <c r="V15" s="51">
        <f t="shared" si="14"/>
        <v>0.01432681143</v>
      </c>
      <c r="W15" s="51">
        <f t="shared" si="14"/>
        <v>0.01400626251</v>
      </c>
      <c r="X15" s="51">
        <f t="shared" si="14"/>
        <v>0.01370699641</v>
      </c>
      <c r="Y15" s="51">
        <f t="shared" si="14"/>
        <v>0.01343454305</v>
      </c>
      <c r="Z15" s="51">
        <f t="shared" si="14"/>
        <v>0.01317522068</v>
      </c>
      <c r="AA15" s="51">
        <f t="shared" si="14"/>
        <v>0.01290171788</v>
      </c>
      <c r="AB15" s="51">
        <f t="shared" si="14"/>
        <v>0.01263938853</v>
      </c>
      <c r="AC15" s="51">
        <f t="shared" si="14"/>
        <v>0.01238583166</v>
      </c>
      <c r="AD15" s="51">
        <f t="shared" si="14"/>
        <v>0.0121367627</v>
      </c>
      <c r="AE15" s="51">
        <f t="shared" si="14"/>
        <v>0.01189012893</v>
      </c>
      <c r="AF15" s="51">
        <f t="shared" si="14"/>
        <v>0.01164987656</v>
      </c>
      <c r="AG15" s="51">
        <f t="shared" si="14"/>
        <v>0.01141486747</v>
      </c>
      <c r="AH15" s="51">
        <f t="shared" si="14"/>
        <v>0.01118426347</v>
      </c>
      <c r="AI15" s="51">
        <f t="shared" si="14"/>
        <v>0.0109580449</v>
      </c>
      <c r="AJ15" s="51">
        <f t="shared" si="14"/>
        <v>0.01073667494</v>
      </c>
      <c r="AK15" s="51">
        <f t="shared" si="14"/>
        <v>0.01051978956</v>
      </c>
      <c r="AL15" s="51">
        <f t="shared" si="14"/>
        <v>0.01030720856</v>
      </c>
      <c r="AM15" s="51">
        <f t="shared" si="14"/>
        <v>0.01009890802</v>
      </c>
      <c r="AN15" s="51">
        <f t="shared" si="14"/>
        <v>0.009894863006</v>
      </c>
      <c r="AO15" s="51">
        <f t="shared" si="14"/>
        <v>0.009694932671</v>
      </c>
      <c r="AP15" s="51">
        <f t="shared" si="14"/>
        <v>0.00949902916</v>
      </c>
      <c r="AQ15" s="51">
        <f t="shared" si="14"/>
        <v>0.009307086553</v>
      </c>
      <c r="AR15" s="51">
        <f t="shared" si="14"/>
        <v>0.009119028955</v>
      </c>
      <c r="AS15" s="51">
        <f t="shared" si="14"/>
        <v>0.008934768368</v>
      </c>
      <c r="AT15" s="51">
        <f t="shared" si="14"/>
        <v>0.008754229346</v>
      </c>
      <c r="AU15" s="51">
        <f t="shared" si="14"/>
        <v>0.00857733939</v>
      </c>
      <c r="AV15" s="51">
        <f t="shared" si="14"/>
        <v>0.008404024439</v>
      </c>
      <c r="AW15" s="51">
        <f t="shared" si="14"/>
        <v>0.008234210867</v>
      </c>
      <c r="AX15" s="51">
        <f t="shared" si="14"/>
        <v>0.00806782846</v>
      </c>
      <c r="AY15" s="51">
        <f t="shared" si="14"/>
        <v>0.00790480825</v>
      </c>
      <c r="AZ15" s="51">
        <f t="shared" si="14"/>
        <v>0.007745082104</v>
      </c>
      <c r="BA15" s="51">
        <f t="shared" si="14"/>
        <v>0.007588583299</v>
      </c>
      <c r="BB15" s="51">
        <f t="shared" si="14"/>
        <v>0.007435246752</v>
      </c>
      <c r="BC15" s="51">
        <f t="shared" si="14"/>
        <v>0.007285008596</v>
      </c>
      <c r="BD15" s="51">
        <f t="shared" si="14"/>
        <v>0.007137806178</v>
      </c>
      <c r="BE15" s="51">
        <f t="shared" si="14"/>
        <v>0.006993578146</v>
      </c>
      <c r="BF15" s="51">
        <f t="shared" si="14"/>
        <v>0.006852264422</v>
      </c>
      <c r="BG15" s="51">
        <f t="shared" si="14"/>
        <v>0.006713806119</v>
      </c>
      <c r="BH15" s="51">
        <f t="shared" si="14"/>
        <v>0.00657814553</v>
      </c>
      <c r="BI15" s="51">
        <f t="shared" si="14"/>
        <v>0.006445226127</v>
      </c>
      <c r="BJ15" s="51">
        <f t="shared" si="14"/>
        <v>0.006314992522</v>
      </c>
      <c r="BK15" s="51">
        <f t="shared" si="14"/>
        <v>0.006187390446</v>
      </c>
      <c r="BL15" s="51">
        <f t="shared" si="14"/>
        <v>0.006062366723</v>
      </c>
      <c r="BM15" s="51">
        <f t="shared" si="14"/>
        <v>0.005939869257</v>
      </c>
      <c r="BN15" s="51">
        <f t="shared" si="14"/>
        <v>0.005819847</v>
      </c>
      <c r="BO15" s="51">
        <f t="shared" si="14"/>
        <v>0.005702249939</v>
      </c>
      <c r="BP15" s="51">
        <f t="shared" si="14"/>
        <v>0.005587029068</v>
      </c>
      <c r="BQ15" s="51">
        <f t="shared" si="14"/>
        <v>0.005474136375</v>
      </c>
      <c r="BR15" s="51">
        <f t="shared" si="14"/>
        <v>0.005363524816</v>
      </c>
      <c r="BS15" s="51">
        <f t="shared" si="14"/>
        <v>0.005255148297</v>
      </c>
      <c r="BT15" s="51">
        <f t="shared" si="14"/>
        <v>0.005148961657</v>
      </c>
      <c r="BU15" s="51">
        <f t="shared" si="14"/>
        <v>0.005044920647</v>
      </c>
      <c r="BV15" s="51">
        <f t="shared" si="14"/>
        <v>0.004942981911</v>
      </c>
      <c r="BW15" s="51">
        <f t="shared" si="14"/>
        <v>0.004843102972</v>
      </c>
      <c r="BX15" s="51">
        <f t="shared" si="14"/>
        <v>0.004745242207</v>
      </c>
      <c r="BY15" s="51">
        <f t="shared" si="14"/>
        <v>0.004649358838</v>
      </c>
      <c r="BZ15" s="51">
        <f t="shared" si="14"/>
        <v>0.004555412908</v>
      </c>
      <c r="CA15" s="51">
        <f t="shared" si="14"/>
        <v>0.004463365269</v>
      </c>
      <c r="CB15" s="51">
        <f t="shared" si="14"/>
        <v>0.004373177565</v>
      </c>
      <c r="CC15" s="51">
        <f t="shared" si="14"/>
        <v>0.004284812213</v>
      </c>
      <c r="CD15" s="51">
        <f t="shared" si="14"/>
        <v>0.004198232389</v>
      </c>
      <c r="CE15" s="51">
        <f t="shared" si="14"/>
        <v>0.004113402016</v>
      </c>
      <c r="CF15" s="51">
        <f t="shared" si="14"/>
        <v>0.004030285744</v>
      </c>
      <c r="CG15" s="51">
        <f t="shared" si="14"/>
        <v>0.003948848936</v>
      </c>
      <c r="CH15" s="51">
        <f t="shared" si="14"/>
        <v>0.003869057658</v>
      </c>
      <c r="CI15" s="51">
        <f t="shared" si="14"/>
        <v>0.003790878659</v>
      </c>
      <c r="CJ15" s="51">
        <f t="shared" si="14"/>
        <v>0.003714279362</v>
      </c>
      <c r="CK15" s="51">
        <f t="shared" si="14"/>
        <v>0.003639227846</v>
      </c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</row>
    <row r="16">
      <c r="A16" s="13">
        <v>14.0</v>
      </c>
      <c r="B16" s="12">
        <v>0.0273</v>
      </c>
      <c r="C16" s="12">
        <v>0.0175</v>
      </c>
      <c r="D16" s="12">
        <v>0.0377</v>
      </c>
      <c r="E16" s="12">
        <v>0.0278</v>
      </c>
      <c r="F16" s="12">
        <v>0.0128</v>
      </c>
      <c r="G16" s="12">
        <v>0.0515</v>
      </c>
      <c r="H16" s="12">
        <v>0.0217</v>
      </c>
      <c r="I16" s="12">
        <v>0.0137</v>
      </c>
      <c r="J16" s="51">
        <f t="shared" ref="J16:CJ16" si="15">0.95*AVERAGE(F16:I16)</f>
        <v>0.02367875</v>
      </c>
      <c r="K16" s="51">
        <f t="shared" si="15"/>
        <v>0.02626245313</v>
      </c>
      <c r="L16" s="51">
        <f t="shared" si="15"/>
        <v>0.02026853574</v>
      </c>
      <c r="M16" s="51">
        <f t="shared" si="15"/>
        <v>0.01992856298</v>
      </c>
      <c r="N16" s="51">
        <f t="shared" si="15"/>
        <v>0.02140784669</v>
      </c>
      <c r="O16" s="51">
        <f t="shared" si="15"/>
        <v>0.02086850715</v>
      </c>
      <c r="P16" s="51">
        <f t="shared" si="15"/>
        <v>0.01958744498</v>
      </c>
      <c r="Q16" s="51">
        <f t="shared" si="15"/>
        <v>0.01942568593</v>
      </c>
      <c r="R16" s="51">
        <f t="shared" si="15"/>
        <v>0.01930625263</v>
      </c>
      <c r="S16" s="51">
        <f t="shared" si="15"/>
        <v>0.01880712404</v>
      </c>
      <c r="T16" s="51">
        <f t="shared" si="15"/>
        <v>0.01831754555</v>
      </c>
      <c r="U16" s="51">
        <f t="shared" si="15"/>
        <v>0.01801594444</v>
      </c>
      <c r="V16" s="51">
        <f t="shared" si="15"/>
        <v>0.01768113083</v>
      </c>
      <c r="W16" s="51">
        <f t="shared" si="15"/>
        <v>0.0172951644</v>
      </c>
      <c r="X16" s="51">
        <f t="shared" si="15"/>
        <v>0.01693607399</v>
      </c>
      <c r="Y16" s="51">
        <f t="shared" si="15"/>
        <v>0.01660797449</v>
      </c>
      <c r="Z16" s="51">
        <f t="shared" si="15"/>
        <v>0.01627358163</v>
      </c>
      <c r="AA16" s="51">
        <f t="shared" si="15"/>
        <v>0.0159392887</v>
      </c>
      <c r="AB16" s="51">
        <f t="shared" si="15"/>
        <v>0.01561726822</v>
      </c>
      <c r="AC16" s="51">
        <f t="shared" si="15"/>
        <v>0.01530405185</v>
      </c>
      <c r="AD16" s="51">
        <f t="shared" si="15"/>
        <v>0.01499437022</v>
      </c>
      <c r="AE16" s="51">
        <f t="shared" si="15"/>
        <v>0.01469055751</v>
      </c>
      <c r="AF16" s="51">
        <f t="shared" si="15"/>
        <v>0.01439398385</v>
      </c>
      <c r="AG16" s="51">
        <f t="shared" si="15"/>
        <v>0.01410345381</v>
      </c>
      <c r="AH16" s="51">
        <f t="shared" si="15"/>
        <v>0.01381831178</v>
      </c>
      <c r="AI16" s="51">
        <f t="shared" si="15"/>
        <v>0.0135389979</v>
      </c>
      <c r="AJ16" s="51">
        <f t="shared" si="15"/>
        <v>0.0132655025</v>
      </c>
      <c r="AK16" s="51">
        <f t="shared" si="15"/>
        <v>0.01299748817</v>
      </c>
      <c r="AL16" s="51">
        <f t="shared" si="15"/>
        <v>0.01273482133</v>
      </c>
      <c r="AM16" s="51">
        <f t="shared" si="15"/>
        <v>0.01247749235</v>
      </c>
      <c r="AN16" s="51">
        <f t="shared" si="15"/>
        <v>0.01222538478</v>
      </c>
      <c r="AO16" s="51">
        <f t="shared" si="15"/>
        <v>0.01197835683</v>
      </c>
      <c r="AP16" s="51">
        <f t="shared" si="15"/>
        <v>0.01173631313</v>
      </c>
      <c r="AQ16" s="51">
        <f t="shared" si="15"/>
        <v>0.01149916744</v>
      </c>
      <c r="AR16" s="51">
        <f t="shared" si="15"/>
        <v>0.01126681527</v>
      </c>
      <c r="AS16" s="51">
        <f t="shared" si="15"/>
        <v>0.01103915501</v>
      </c>
      <c r="AT16" s="51">
        <f t="shared" si="15"/>
        <v>0.01081609458</v>
      </c>
      <c r="AU16" s="51">
        <f t="shared" si="15"/>
        <v>0.01059754267</v>
      </c>
      <c r="AV16" s="51">
        <f t="shared" si="15"/>
        <v>0.01038340679</v>
      </c>
      <c r="AW16" s="51">
        <f t="shared" si="15"/>
        <v>0.01017359727</v>
      </c>
      <c r="AX16" s="51">
        <f t="shared" si="15"/>
        <v>0.009968027309</v>
      </c>
      <c r="AY16" s="51">
        <f t="shared" si="15"/>
        <v>0.009766611333</v>
      </c>
      <c r="AZ16" s="51">
        <f t="shared" si="15"/>
        <v>0.009569265141</v>
      </c>
      <c r="BA16" s="51">
        <f t="shared" si="15"/>
        <v>0.0093759065</v>
      </c>
      <c r="BB16" s="51">
        <f t="shared" si="15"/>
        <v>0.009186454942</v>
      </c>
      <c r="BC16" s="51">
        <f t="shared" si="15"/>
        <v>0.009000831505</v>
      </c>
      <c r="BD16" s="51">
        <f t="shared" si="15"/>
        <v>0.008818958796</v>
      </c>
      <c r="BE16" s="51">
        <f t="shared" si="15"/>
        <v>0.008640761039</v>
      </c>
      <c r="BF16" s="51">
        <f t="shared" si="15"/>
        <v>0.008466163992</v>
      </c>
      <c r="BG16" s="51">
        <f t="shared" si="15"/>
        <v>0.008295094892</v>
      </c>
      <c r="BH16" s="51">
        <f t="shared" si="15"/>
        <v>0.008127482446</v>
      </c>
      <c r="BI16" s="51">
        <f t="shared" si="15"/>
        <v>0.007963256813</v>
      </c>
      <c r="BJ16" s="51">
        <f t="shared" si="15"/>
        <v>0.007802349559</v>
      </c>
      <c r="BK16" s="51">
        <f t="shared" si="15"/>
        <v>0.007644693631</v>
      </c>
      <c r="BL16" s="51">
        <f t="shared" si="15"/>
        <v>0.007490223331</v>
      </c>
      <c r="BM16" s="51">
        <f t="shared" si="15"/>
        <v>0.007338874292</v>
      </c>
      <c r="BN16" s="51">
        <f t="shared" si="15"/>
        <v>0.007190583443</v>
      </c>
      <c r="BO16" s="51">
        <f t="shared" si="15"/>
        <v>0.007045288991</v>
      </c>
      <c r="BP16" s="51">
        <f t="shared" si="15"/>
        <v>0.006902930388</v>
      </c>
      <c r="BQ16" s="51">
        <f t="shared" si="15"/>
        <v>0.006763448315</v>
      </c>
      <c r="BR16" s="51">
        <f t="shared" si="15"/>
        <v>0.006626784645</v>
      </c>
      <c r="BS16" s="51">
        <f t="shared" si="15"/>
        <v>0.00649288243</v>
      </c>
      <c r="BT16" s="51">
        <f t="shared" si="15"/>
        <v>0.006361685872</v>
      </c>
      <c r="BU16" s="51">
        <f t="shared" si="15"/>
        <v>0.0062331403</v>
      </c>
      <c r="BV16" s="51">
        <f t="shared" si="15"/>
        <v>0.006107192146</v>
      </c>
      <c r="BW16" s="51">
        <f t="shared" si="15"/>
        <v>0.005983788928</v>
      </c>
      <c r="BX16" s="51">
        <f t="shared" si="15"/>
        <v>0.005862879221</v>
      </c>
      <c r="BY16" s="51">
        <f t="shared" si="15"/>
        <v>0.005744412641</v>
      </c>
      <c r="BZ16" s="51">
        <f t="shared" si="15"/>
        <v>0.005628339822</v>
      </c>
      <c r="CA16" s="51">
        <f t="shared" si="15"/>
        <v>0.005514612395</v>
      </c>
      <c r="CB16" s="51">
        <f t="shared" si="15"/>
        <v>0.005403182969</v>
      </c>
      <c r="CC16" s="51">
        <f t="shared" si="15"/>
        <v>0.005294005109</v>
      </c>
      <c r="CD16" s="51">
        <f t="shared" si="15"/>
        <v>0.00518703332</v>
      </c>
      <c r="CE16" s="51">
        <f t="shared" si="15"/>
        <v>0.005082223026</v>
      </c>
      <c r="CF16" s="51">
        <f t="shared" si="15"/>
        <v>0.004979530551</v>
      </c>
      <c r="CG16" s="51">
        <f t="shared" si="15"/>
        <v>0.004878913102</v>
      </c>
      <c r="CH16" s="51">
        <f t="shared" si="15"/>
        <v>0.00478032875</v>
      </c>
      <c r="CI16" s="51">
        <f t="shared" si="15"/>
        <v>0.004683736414</v>
      </c>
      <c r="CJ16" s="51">
        <f t="shared" si="15"/>
        <v>0.004589095844</v>
      </c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</row>
    <row r="17">
      <c r="A17" s="13">
        <v>15.0</v>
      </c>
      <c r="B17" s="12">
        <v>0.0087</v>
      </c>
      <c r="C17" s="12">
        <v>0.0469</v>
      </c>
      <c r="D17" s="12">
        <v>0.0625</v>
      </c>
      <c r="E17" s="12">
        <v>0.0488</v>
      </c>
      <c r="F17" s="12">
        <v>0.0213</v>
      </c>
      <c r="G17" s="12">
        <v>0.0103</v>
      </c>
      <c r="H17" s="12">
        <v>0.0149</v>
      </c>
      <c r="I17" s="12">
        <v>0.0465</v>
      </c>
      <c r="J17" s="51">
        <f t="shared" ref="J17:CI17" si="16">0.95*AVERAGE(F17:I17)</f>
        <v>0.0220875</v>
      </c>
      <c r="K17" s="51">
        <f t="shared" si="16"/>
        <v>0.02227453125</v>
      </c>
      <c r="L17" s="51">
        <f t="shared" si="16"/>
        <v>0.02511848242</v>
      </c>
      <c r="M17" s="51">
        <f t="shared" si="16"/>
        <v>0.027545372</v>
      </c>
      <c r="N17" s="51">
        <f t="shared" si="16"/>
        <v>0.02304364785</v>
      </c>
      <c r="O17" s="51">
        <f t="shared" si="16"/>
        <v>0.02327073296</v>
      </c>
      <c r="P17" s="51">
        <f t="shared" si="16"/>
        <v>0.02350733087</v>
      </c>
      <c r="Q17" s="51">
        <f t="shared" si="16"/>
        <v>0.02312468237</v>
      </c>
      <c r="R17" s="51">
        <f t="shared" si="16"/>
        <v>0.02207476859</v>
      </c>
      <c r="S17" s="51">
        <f t="shared" si="16"/>
        <v>0.02184465976</v>
      </c>
      <c r="T17" s="51">
        <f t="shared" si="16"/>
        <v>0.02150596738</v>
      </c>
      <c r="U17" s="51">
        <f t="shared" si="16"/>
        <v>0.02103064355</v>
      </c>
      <c r="V17" s="51">
        <f t="shared" si="16"/>
        <v>0.02053330933</v>
      </c>
      <c r="W17" s="51">
        <f t="shared" si="16"/>
        <v>0.02016721275</v>
      </c>
      <c r="X17" s="51">
        <f t="shared" si="16"/>
        <v>0.01976881909</v>
      </c>
      <c r="Y17" s="51">
        <f t="shared" si="16"/>
        <v>0.01935624637</v>
      </c>
      <c r="Z17" s="51">
        <f t="shared" si="16"/>
        <v>0.01895857704</v>
      </c>
      <c r="AA17" s="51">
        <f t="shared" si="16"/>
        <v>0.01858457812</v>
      </c>
      <c r="AB17" s="51">
        <f t="shared" si="16"/>
        <v>0.0182087024</v>
      </c>
      <c r="AC17" s="51">
        <f t="shared" si="16"/>
        <v>0.01783817468</v>
      </c>
      <c r="AD17" s="51">
        <f t="shared" si="16"/>
        <v>0.01747763266</v>
      </c>
      <c r="AE17" s="51">
        <f t="shared" si="16"/>
        <v>0.01712590837</v>
      </c>
      <c r="AF17" s="51">
        <f t="shared" si="16"/>
        <v>0.0167794743</v>
      </c>
      <c r="AG17" s="51">
        <f t="shared" si="16"/>
        <v>0.01644003263</v>
      </c>
      <c r="AH17" s="51">
        <f t="shared" si="16"/>
        <v>0.01610797389</v>
      </c>
      <c r="AI17" s="51">
        <f t="shared" si="16"/>
        <v>0.01578267993</v>
      </c>
      <c r="AJ17" s="51">
        <f t="shared" si="16"/>
        <v>0.01546366318</v>
      </c>
      <c r="AK17" s="51">
        <f t="shared" si="16"/>
        <v>0.01515115804</v>
      </c>
      <c r="AL17" s="51">
        <f t="shared" si="16"/>
        <v>0.01484505032</v>
      </c>
      <c r="AM17" s="51">
        <f t="shared" si="16"/>
        <v>0.01454510597</v>
      </c>
      <c r="AN17" s="51">
        <f t="shared" si="16"/>
        <v>0.01425118216</v>
      </c>
      <c r="AO17" s="51">
        <f t="shared" si="16"/>
        <v>0.01396321792</v>
      </c>
      <c r="AP17" s="51">
        <f t="shared" si="16"/>
        <v>0.01368108214</v>
      </c>
      <c r="AQ17" s="51">
        <f t="shared" si="16"/>
        <v>0.01340463969</v>
      </c>
      <c r="AR17" s="51">
        <f t="shared" si="16"/>
        <v>0.01313377895</v>
      </c>
      <c r="AS17" s="51">
        <f t="shared" si="16"/>
        <v>0.01286839569</v>
      </c>
      <c r="AT17" s="51">
        <f t="shared" si="16"/>
        <v>0.01260837541</v>
      </c>
      <c r="AU17" s="51">
        <f t="shared" si="16"/>
        <v>0.01235360757</v>
      </c>
      <c r="AV17" s="51">
        <f t="shared" si="16"/>
        <v>0.01210398743</v>
      </c>
      <c r="AW17" s="51">
        <f t="shared" si="16"/>
        <v>0.01185941195</v>
      </c>
      <c r="AX17" s="51">
        <f t="shared" si="16"/>
        <v>0.01161977831</v>
      </c>
      <c r="AY17" s="51">
        <f t="shared" si="16"/>
        <v>0.0113849865</v>
      </c>
      <c r="AZ17" s="51">
        <f t="shared" si="16"/>
        <v>0.011154939</v>
      </c>
      <c r="BA17" s="51">
        <f t="shared" si="16"/>
        <v>0.01092953999</v>
      </c>
      <c r="BB17" s="51">
        <f t="shared" si="16"/>
        <v>0.0107086954</v>
      </c>
      <c r="BC17" s="51">
        <f t="shared" si="16"/>
        <v>0.01049231321</v>
      </c>
      <c r="BD17" s="51">
        <f t="shared" si="16"/>
        <v>0.01028030331</v>
      </c>
      <c r="BE17" s="51">
        <f t="shared" si="16"/>
        <v>0.01007257733</v>
      </c>
      <c r="BF17" s="51">
        <f t="shared" si="16"/>
        <v>0.009869048696</v>
      </c>
      <c r="BG17" s="51">
        <f t="shared" si="16"/>
        <v>0.009669632604</v>
      </c>
      <c r="BH17" s="51">
        <f t="shared" si="16"/>
        <v>0.009474245959</v>
      </c>
      <c r="BI17" s="51">
        <f t="shared" si="16"/>
        <v>0.00928280734</v>
      </c>
      <c r="BJ17" s="51">
        <f t="shared" si="16"/>
        <v>0.009095236967</v>
      </c>
      <c r="BK17" s="51">
        <f t="shared" si="16"/>
        <v>0.008911456682</v>
      </c>
      <c r="BL17" s="51">
        <f t="shared" si="16"/>
        <v>0.0087313899</v>
      </c>
      <c r="BM17" s="51">
        <f t="shared" si="16"/>
        <v>0.008554961586</v>
      </c>
      <c r="BN17" s="51">
        <f t="shared" si="16"/>
        <v>0.00838209822</v>
      </c>
      <c r="BO17" s="51">
        <f t="shared" si="16"/>
        <v>0.008212727767</v>
      </c>
      <c r="BP17" s="51">
        <f t="shared" si="16"/>
        <v>0.00804677965</v>
      </c>
      <c r="BQ17" s="51">
        <f t="shared" si="16"/>
        <v>0.007884184715</v>
      </c>
      <c r="BR17" s="51">
        <f t="shared" si="16"/>
        <v>0.007724875208</v>
      </c>
      <c r="BS17" s="51">
        <f t="shared" si="16"/>
        <v>0.007568784743</v>
      </c>
      <c r="BT17" s="51">
        <f t="shared" si="16"/>
        <v>0.007415848275</v>
      </c>
      <c r="BU17" s="51">
        <f t="shared" si="16"/>
        <v>0.007266002074</v>
      </c>
      <c r="BV17" s="51">
        <f t="shared" si="16"/>
        <v>0.007119183696</v>
      </c>
      <c r="BW17" s="51">
        <f t="shared" si="16"/>
        <v>0.006975331962</v>
      </c>
      <c r="BX17" s="51">
        <f t="shared" si="16"/>
        <v>0.006834386927</v>
      </c>
      <c r="BY17" s="51">
        <f t="shared" si="16"/>
        <v>0.006696289857</v>
      </c>
      <c r="BZ17" s="51">
        <f t="shared" si="16"/>
        <v>0.006560983205</v>
      </c>
      <c r="CA17" s="51">
        <f t="shared" si="16"/>
        <v>0.006428410588</v>
      </c>
      <c r="CB17" s="51">
        <f t="shared" si="16"/>
        <v>0.006298516762</v>
      </c>
      <c r="CC17" s="51">
        <f t="shared" si="16"/>
        <v>0.006171247598</v>
      </c>
      <c r="CD17" s="51">
        <f t="shared" si="16"/>
        <v>0.006046550061</v>
      </c>
      <c r="CE17" s="51">
        <f t="shared" si="16"/>
        <v>0.00592437219</v>
      </c>
      <c r="CF17" s="51">
        <f t="shared" si="16"/>
        <v>0.00580466307</v>
      </c>
      <c r="CG17" s="51">
        <f t="shared" si="16"/>
        <v>0.005687372818</v>
      </c>
      <c r="CH17" s="51">
        <f t="shared" si="16"/>
        <v>0.005572452558</v>
      </c>
      <c r="CI17" s="51">
        <f t="shared" si="16"/>
        <v>0.005459854401</v>
      </c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</row>
    <row r="18">
      <c r="A18" s="13">
        <v>16.0</v>
      </c>
      <c r="B18" s="12">
        <v>0.0</v>
      </c>
      <c r="C18" s="12">
        <v>0.0515</v>
      </c>
      <c r="D18" s="12">
        <v>0.0246</v>
      </c>
      <c r="E18" s="12">
        <v>0.0408</v>
      </c>
      <c r="F18" s="12">
        <v>0.0202</v>
      </c>
      <c r="G18" s="12">
        <v>0.029</v>
      </c>
      <c r="H18" s="12">
        <v>0.0395</v>
      </c>
      <c r="I18" s="12">
        <v>0.0</v>
      </c>
      <c r="J18" s="51">
        <f t="shared" ref="J18:CH18" si="17">0.95*AVERAGE(F18:I18)</f>
        <v>0.02106625</v>
      </c>
      <c r="K18" s="51">
        <f t="shared" si="17"/>
        <v>0.02127198438</v>
      </c>
      <c r="L18" s="51">
        <f t="shared" si="17"/>
        <v>0.01943658066</v>
      </c>
      <c r="M18" s="51">
        <f t="shared" si="17"/>
        <v>0.01467151857</v>
      </c>
      <c r="N18" s="51">
        <f t="shared" si="17"/>
        <v>0.01815600423</v>
      </c>
      <c r="O18" s="51">
        <f t="shared" si="17"/>
        <v>0.01746482086</v>
      </c>
      <c r="P18" s="51">
        <f t="shared" si="17"/>
        <v>0.01656061953</v>
      </c>
      <c r="Q18" s="51">
        <f t="shared" si="17"/>
        <v>0.01587757876</v>
      </c>
      <c r="R18" s="51">
        <f t="shared" si="17"/>
        <v>0.01616401805</v>
      </c>
      <c r="S18" s="51">
        <f t="shared" si="17"/>
        <v>0.01569092134</v>
      </c>
      <c r="T18" s="51">
        <f t="shared" si="17"/>
        <v>0.0152696202</v>
      </c>
      <c r="U18" s="51">
        <f t="shared" si="17"/>
        <v>0.01496300786</v>
      </c>
      <c r="V18" s="51">
        <f t="shared" si="17"/>
        <v>0.01474579727</v>
      </c>
      <c r="W18" s="51">
        <f t="shared" si="17"/>
        <v>0.01440896983</v>
      </c>
      <c r="X18" s="51">
        <f t="shared" si="17"/>
        <v>0.01410450635</v>
      </c>
      <c r="Y18" s="51">
        <f t="shared" si="17"/>
        <v>0.01382779181</v>
      </c>
      <c r="Z18" s="51">
        <f t="shared" si="17"/>
        <v>0.013558178</v>
      </c>
      <c r="AA18" s="51">
        <f t="shared" si="17"/>
        <v>0.01327611842</v>
      </c>
      <c r="AB18" s="51">
        <f t="shared" si="17"/>
        <v>0.01300706621</v>
      </c>
      <c r="AC18" s="51">
        <f t="shared" si="17"/>
        <v>0.01274642418</v>
      </c>
      <c r="AD18" s="51">
        <f t="shared" si="17"/>
        <v>0.01248959937</v>
      </c>
      <c r="AE18" s="51">
        <f t="shared" si="17"/>
        <v>0.01223581194</v>
      </c>
      <c r="AF18" s="51">
        <f t="shared" si="17"/>
        <v>0.01198873916</v>
      </c>
      <c r="AG18" s="51">
        <f t="shared" si="17"/>
        <v>0.01174688648</v>
      </c>
      <c r="AH18" s="51">
        <f t="shared" si="17"/>
        <v>0.01150949627</v>
      </c>
      <c r="AI18" s="51">
        <f t="shared" si="17"/>
        <v>0.01127672179</v>
      </c>
      <c r="AJ18" s="51">
        <f t="shared" si="17"/>
        <v>0.01104893788</v>
      </c>
      <c r="AK18" s="51">
        <f t="shared" si="17"/>
        <v>0.01082573508</v>
      </c>
      <c r="AL18" s="51">
        <f t="shared" si="17"/>
        <v>0.01060696162</v>
      </c>
      <c r="AM18" s="51">
        <f t="shared" si="17"/>
        <v>0.01039260964</v>
      </c>
      <c r="AN18" s="51">
        <f t="shared" si="17"/>
        <v>0.010182633</v>
      </c>
      <c r="AO18" s="51">
        <f t="shared" si="17"/>
        <v>0.00997688559</v>
      </c>
      <c r="AP18" s="51">
        <f t="shared" si="17"/>
        <v>0.009775283838</v>
      </c>
      <c r="AQ18" s="51">
        <f t="shared" si="17"/>
        <v>0.009577760365</v>
      </c>
      <c r="AR18" s="51">
        <f t="shared" si="17"/>
        <v>0.009384233663</v>
      </c>
      <c r="AS18" s="51">
        <f t="shared" si="17"/>
        <v>0.009194613821</v>
      </c>
      <c r="AT18" s="51">
        <f t="shared" si="17"/>
        <v>0.009008824276</v>
      </c>
      <c r="AU18" s="51">
        <f t="shared" si="17"/>
        <v>0.00882679013</v>
      </c>
      <c r="AV18" s="51">
        <f t="shared" si="17"/>
        <v>0.008648434699</v>
      </c>
      <c r="AW18" s="51">
        <f t="shared" si="17"/>
        <v>0.008473682445</v>
      </c>
      <c r="AX18" s="51">
        <f t="shared" si="17"/>
        <v>0.008302461243</v>
      </c>
      <c r="AY18" s="51">
        <f t="shared" si="17"/>
        <v>0.008134700022</v>
      </c>
      <c r="AZ18" s="51">
        <f t="shared" si="17"/>
        <v>0.007970328622</v>
      </c>
      <c r="BA18" s="51">
        <f t="shared" si="17"/>
        <v>0.007809278429</v>
      </c>
      <c r="BB18" s="51">
        <f t="shared" si="17"/>
        <v>0.007651482475</v>
      </c>
      <c r="BC18" s="51">
        <f t="shared" si="17"/>
        <v>0.007496875018</v>
      </c>
      <c r="BD18" s="51">
        <f t="shared" si="17"/>
        <v>0.007345391579</v>
      </c>
      <c r="BE18" s="51">
        <f t="shared" si="17"/>
        <v>0.007196969031</v>
      </c>
      <c r="BF18" s="51">
        <f t="shared" si="17"/>
        <v>0.00705154555</v>
      </c>
      <c r="BG18" s="51">
        <f t="shared" si="17"/>
        <v>0.00690906053</v>
      </c>
      <c r="BH18" s="51">
        <f t="shared" si="17"/>
        <v>0.006769454589</v>
      </c>
      <c r="BI18" s="51">
        <f t="shared" si="17"/>
        <v>0.006632669554</v>
      </c>
      <c r="BJ18" s="51">
        <f t="shared" si="17"/>
        <v>0.006498648428</v>
      </c>
      <c r="BK18" s="51">
        <f t="shared" si="17"/>
        <v>0.006367335361</v>
      </c>
      <c r="BL18" s="51">
        <f t="shared" si="17"/>
        <v>0.006238675634</v>
      </c>
      <c r="BM18" s="51">
        <f t="shared" si="17"/>
        <v>0.006112615632</v>
      </c>
      <c r="BN18" s="51">
        <f t="shared" si="17"/>
        <v>0.005989102825</v>
      </c>
      <c r="BO18" s="51">
        <f t="shared" si="17"/>
        <v>0.005868085745</v>
      </c>
      <c r="BP18" s="51">
        <f t="shared" si="17"/>
        <v>0.005749513961</v>
      </c>
      <c r="BQ18" s="51">
        <f t="shared" si="17"/>
        <v>0.005633338064</v>
      </c>
      <c r="BR18" s="51">
        <f t="shared" si="17"/>
        <v>0.005519509641</v>
      </c>
      <c r="BS18" s="51">
        <f t="shared" si="17"/>
        <v>0.00540798126</v>
      </c>
      <c r="BT18" s="51">
        <f t="shared" si="17"/>
        <v>0.005298706445</v>
      </c>
      <c r="BU18" s="51">
        <f t="shared" si="17"/>
        <v>0.00519163966</v>
      </c>
      <c r="BV18" s="51">
        <f t="shared" si="17"/>
        <v>0.005086736289</v>
      </c>
      <c r="BW18" s="51">
        <f t="shared" si="17"/>
        <v>0.004983952618</v>
      </c>
      <c r="BX18" s="51">
        <f t="shared" si="17"/>
        <v>0.004883245815</v>
      </c>
      <c r="BY18" s="51">
        <f t="shared" si="17"/>
        <v>0.004784573916</v>
      </c>
      <c r="BZ18" s="51">
        <f t="shared" si="17"/>
        <v>0.004687895801</v>
      </c>
      <c r="CA18" s="51">
        <f t="shared" si="17"/>
        <v>0.004593171186</v>
      </c>
      <c r="CB18" s="51">
        <f t="shared" si="17"/>
        <v>0.004500360596</v>
      </c>
      <c r="CC18" s="51">
        <f t="shared" si="17"/>
        <v>0.004409425356</v>
      </c>
      <c r="CD18" s="51">
        <f t="shared" si="17"/>
        <v>0.004320327573</v>
      </c>
      <c r="CE18" s="51">
        <f t="shared" si="17"/>
        <v>0.004233030119</v>
      </c>
      <c r="CF18" s="51">
        <f t="shared" si="17"/>
        <v>0.004147496615</v>
      </c>
      <c r="CG18" s="51">
        <f t="shared" si="17"/>
        <v>0.00406369142</v>
      </c>
      <c r="CH18" s="51">
        <f t="shared" si="17"/>
        <v>0.00398157961</v>
      </c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</row>
    <row r="19">
      <c r="A19" s="13">
        <v>17.0</v>
      </c>
      <c r="B19" s="12">
        <v>0.0073</v>
      </c>
      <c r="C19" s="12">
        <v>0.0268</v>
      </c>
      <c r="D19" s="12">
        <v>0.0543</v>
      </c>
      <c r="E19" s="12">
        <v>0.0294</v>
      </c>
      <c r="F19" s="12">
        <v>0.0102</v>
      </c>
      <c r="G19" s="12">
        <v>0.013</v>
      </c>
      <c r="H19" s="12">
        <v>0.0444</v>
      </c>
      <c r="I19" s="12">
        <v>0.0137</v>
      </c>
      <c r="J19" s="51">
        <f t="shared" ref="J19:CG19" si="18">0.95*AVERAGE(F19:I19)</f>
        <v>0.01930875</v>
      </c>
      <c r="K19" s="51">
        <f t="shared" si="18"/>
        <v>0.02147207813</v>
      </c>
      <c r="L19" s="51">
        <f t="shared" si="18"/>
        <v>0.02348419668</v>
      </c>
      <c r="M19" s="51">
        <f t="shared" si="18"/>
        <v>0.01851669339</v>
      </c>
      <c r="N19" s="51">
        <f t="shared" si="18"/>
        <v>0.01966065807</v>
      </c>
      <c r="O19" s="51">
        <f t="shared" si="18"/>
        <v>0.01974423624</v>
      </c>
      <c r="P19" s="51">
        <f t="shared" si="18"/>
        <v>0.01933387379</v>
      </c>
      <c r="Q19" s="51">
        <f t="shared" si="18"/>
        <v>0.0183481721</v>
      </c>
      <c r="R19" s="51">
        <f t="shared" si="18"/>
        <v>0.0183081483</v>
      </c>
      <c r="S19" s="51">
        <f t="shared" si="18"/>
        <v>0.01798692723</v>
      </c>
      <c r="T19" s="51">
        <f t="shared" si="18"/>
        <v>0.01756956634</v>
      </c>
      <c r="U19" s="51">
        <f t="shared" si="18"/>
        <v>0.01715054332</v>
      </c>
      <c r="V19" s="51">
        <f t="shared" si="18"/>
        <v>0.01686610648</v>
      </c>
      <c r="W19" s="51">
        <f t="shared" si="18"/>
        <v>0.01652362155</v>
      </c>
      <c r="X19" s="51">
        <f t="shared" si="18"/>
        <v>0.01617608645</v>
      </c>
      <c r="Y19" s="51">
        <f t="shared" si="18"/>
        <v>0.01584513498</v>
      </c>
      <c r="Z19" s="51">
        <f t="shared" si="18"/>
        <v>0.0155351005</v>
      </c>
      <c r="AA19" s="51">
        <f t="shared" si="18"/>
        <v>0.01521898657</v>
      </c>
      <c r="AB19" s="51">
        <f t="shared" si="18"/>
        <v>0.01490913577</v>
      </c>
      <c r="AC19" s="51">
        <f t="shared" si="18"/>
        <v>0.01460823498</v>
      </c>
      <c r="AD19" s="51">
        <f t="shared" si="18"/>
        <v>0.01431447123</v>
      </c>
      <c r="AE19" s="51">
        <f t="shared" si="18"/>
        <v>0.01402457178</v>
      </c>
      <c r="AF19" s="51">
        <f t="shared" si="18"/>
        <v>0.01374089827</v>
      </c>
      <c r="AG19" s="51">
        <f t="shared" si="18"/>
        <v>0.01346344186</v>
      </c>
      <c r="AH19" s="51">
        <f t="shared" si="18"/>
        <v>0.0131915535</v>
      </c>
      <c r="AI19" s="51">
        <f t="shared" si="18"/>
        <v>0.01292486053</v>
      </c>
      <c r="AJ19" s="51">
        <f t="shared" si="18"/>
        <v>0.01266367911</v>
      </c>
      <c r="AK19" s="51">
        <f t="shared" si="18"/>
        <v>0.01240783956</v>
      </c>
      <c r="AL19" s="51">
        <f t="shared" si="18"/>
        <v>0.01215713402</v>
      </c>
      <c r="AM19" s="51">
        <f t="shared" si="18"/>
        <v>0.01191145939</v>
      </c>
      <c r="AN19" s="51">
        <f t="shared" si="18"/>
        <v>0.01167077662</v>
      </c>
      <c r="AO19" s="51">
        <f t="shared" si="18"/>
        <v>0.01143496228</v>
      </c>
      <c r="AP19" s="51">
        <f t="shared" si="18"/>
        <v>0.01120390392</v>
      </c>
      <c r="AQ19" s="51">
        <f t="shared" si="18"/>
        <v>0.01097751178</v>
      </c>
      <c r="AR19" s="51">
        <f t="shared" si="18"/>
        <v>0.01075569922</v>
      </c>
      <c r="AS19" s="51">
        <f t="shared" si="18"/>
        <v>0.01053836833</v>
      </c>
      <c r="AT19" s="51">
        <f t="shared" si="18"/>
        <v>0.01032542727</v>
      </c>
      <c r="AU19" s="51">
        <f t="shared" si="18"/>
        <v>0.01011678907</v>
      </c>
      <c r="AV19" s="51">
        <f t="shared" si="18"/>
        <v>0.009912367424</v>
      </c>
      <c r="AW19" s="51">
        <f t="shared" si="18"/>
        <v>0.009712076124</v>
      </c>
      <c r="AX19" s="51">
        <f t="shared" si="18"/>
        <v>0.009515831723</v>
      </c>
      <c r="AY19" s="51">
        <f t="shared" si="18"/>
        <v>0.009323552781</v>
      </c>
      <c r="AZ19" s="51">
        <f t="shared" si="18"/>
        <v>0.009135159162</v>
      </c>
      <c r="BA19" s="51">
        <f t="shared" si="18"/>
        <v>0.0089505722</v>
      </c>
      <c r="BB19" s="51">
        <f t="shared" si="18"/>
        <v>0.008769715018</v>
      </c>
      <c r="BC19" s="51">
        <f t="shared" si="18"/>
        <v>0.008592512301</v>
      </c>
      <c r="BD19" s="51">
        <f t="shared" si="18"/>
        <v>0.008418890187</v>
      </c>
      <c r="BE19" s="51">
        <f t="shared" si="18"/>
        <v>0.008248776305</v>
      </c>
      <c r="BF19" s="51">
        <f t="shared" si="18"/>
        <v>0.00808209978</v>
      </c>
      <c r="BG19" s="51">
        <f t="shared" si="18"/>
        <v>0.007918791161</v>
      </c>
      <c r="BH19" s="51">
        <f t="shared" si="18"/>
        <v>0.00775878239</v>
      </c>
      <c r="BI19" s="51">
        <f t="shared" si="18"/>
        <v>0.007602006789</v>
      </c>
      <c r="BJ19" s="51">
        <f t="shared" si="18"/>
        <v>0.007448399029</v>
      </c>
      <c r="BK19" s="51">
        <f t="shared" si="18"/>
        <v>0.0072978951</v>
      </c>
      <c r="BL19" s="51">
        <f t="shared" si="18"/>
        <v>0.007150432286</v>
      </c>
      <c r="BM19" s="51">
        <f t="shared" si="18"/>
        <v>0.007005949136</v>
      </c>
      <c r="BN19" s="51">
        <f t="shared" si="18"/>
        <v>0.006864385443</v>
      </c>
      <c r="BO19" s="51">
        <f t="shared" si="18"/>
        <v>0.006725682217</v>
      </c>
      <c r="BP19" s="51">
        <f t="shared" si="18"/>
        <v>0.006589781657</v>
      </c>
      <c r="BQ19" s="51">
        <f t="shared" si="18"/>
        <v>0.006456627132</v>
      </c>
      <c r="BR19" s="51">
        <f t="shared" si="18"/>
        <v>0.006326163157</v>
      </c>
      <c r="BS19" s="51">
        <f t="shared" si="18"/>
        <v>0.006198335364</v>
      </c>
      <c r="BT19" s="51">
        <f t="shared" si="18"/>
        <v>0.006073090486</v>
      </c>
      <c r="BU19" s="51">
        <f t="shared" si="18"/>
        <v>0.005950376333</v>
      </c>
      <c r="BV19" s="51">
        <f t="shared" si="18"/>
        <v>0.005830141768</v>
      </c>
      <c r="BW19" s="51">
        <f t="shared" si="18"/>
        <v>0.005712336688</v>
      </c>
      <c r="BX19" s="51">
        <f t="shared" si="18"/>
        <v>0.005596912003</v>
      </c>
      <c r="BY19" s="51">
        <f t="shared" si="18"/>
        <v>0.005483819613</v>
      </c>
      <c r="BZ19" s="51">
        <f t="shared" si="18"/>
        <v>0.005373012392</v>
      </c>
      <c r="CA19" s="51">
        <f t="shared" si="18"/>
        <v>0.005264444165</v>
      </c>
      <c r="CB19" s="51">
        <f t="shared" si="18"/>
        <v>0.005158069691</v>
      </c>
      <c r="CC19" s="51">
        <f t="shared" si="18"/>
        <v>0.005053844642</v>
      </c>
      <c r="CD19" s="51">
        <f t="shared" si="18"/>
        <v>0.004951725587</v>
      </c>
      <c r="CE19" s="51">
        <f t="shared" si="18"/>
        <v>0.00485166997</v>
      </c>
      <c r="CF19" s="51">
        <f t="shared" si="18"/>
        <v>0.004753636099</v>
      </c>
      <c r="CG19" s="51">
        <f t="shared" si="18"/>
        <v>0.004657583121</v>
      </c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</row>
    <row r="20">
      <c r="A20" s="13">
        <v>18.0</v>
      </c>
      <c r="B20" s="12">
        <v>0.0132</v>
      </c>
      <c r="C20" s="12">
        <v>0.0253</v>
      </c>
      <c r="D20" s="12">
        <v>0.069</v>
      </c>
      <c r="E20" s="12">
        <v>0.0667</v>
      </c>
      <c r="F20" s="12">
        <v>0.0435</v>
      </c>
      <c r="G20" s="12">
        <v>0.0217</v>
      </c>
      <c r="H20" s="12">
        <v>0.0217</v>
      </c>
      <c r="I20" s="12">
        <v>0.0465</v>
      </c>
      <c r="J20" s="51">
        <f t="shared" ref="J20:CF20" si="19">0.95*AVERAGE(F20:I20)</f>
        <v>0.0316825</v>
      </c>
      <c r="K20" s="51">
        <f t="shared" si="19"/>
        <v>0.02887584375</v>
      </c>
      <c r="L20" s="51">
        <f t="shared" si="19"/>
        <v>0.03058010664</v>
      </c>
      <c r="M20" s="51">
        <f t="shared" si="19"/>
        <v>0.03268913197</v>
      </c>
      <c r="N20" s="51">
        <f t="shared" si="19"/>
        <v>0.02940905081</v>
      </c>
      <c r="O20" s="51">
        <f t="shared" si="19"/>
        <v>0.02886910663</v>
      </c>
      <c r="P20" s="51">
        <f t="shared" si="19"/>
        <v>0.02886750656</v>
      </c>
      <c r="Q20" s="51">
        <f t="shared" si="19"/>
        <v>0.02846076404</v>
      </c>
      <c r="R20" s="51">
        <f t="shared" si="19"/>
        <v>0.02745652666</v>
      </c>
      <c r="S20" s="51">
        <f t="shared" si="19"/>
        <v>0.02699280217</v>
      </c>
      <c r="T20" s="51">
        <f t="shared" si="19"/>
        <v>0.02654717987</v>
      </c>
      <c r="U20" s="51">
        <f t="shared" si="19"/>
        <v>0.02599610228</v>
      </c>
      <c r="V20" s="51">
        <f t="shared" si="19"/>
        <v>0.02541074511</v>
      </c>
      <c r="W20" s="51">
        <f t="shared" si="19"/>
        <v>0.02492487199</v>
      </c>
      <c r="X20" s="51">
        <f t="shared" si="19"/>
        <v>0.02443373857</v>
      </c>
      <c r="Y20" s="51">
        <f t="shared" si="19"/>
        <v>0.02393179626</v>
      </c>
      <c r="Z20" s="51">
        <f t="shared" si="19"/>
        <v>0.02344152358</v>
      </c>
      <c r="AA20" s="51">
        <f t="shared" si="19"/>
        <v>0.02297383347</v>
      </c>
      <c r="AB20" s="51">
        <f t="shared" si="19"/>
        <v>0.02251046182</v>
      </c>
      <c r="AC20" s="51">
        <f t="shared" si="19"/>
        <v>0.02205368359</v>
      </c>
      <c r="AD20" s="51">
        <f t="shared" si="19"/>
        <v>0.02160763184</v>
      </c>
      <c r="AE20" s="51">
        <f t="shared" si="19"/>
        <v>0.02117208255</v>
      </c>
      <c r="AF20" s="51">
        <f t="shared" si="19"/>
        <v>0.0207441667</v>
      </c>
      <c r="AG20" s="51">
        <f t="shared" si="19"/>
        <v>0.02032467161</v>
      </c>
      <c r="AH20" s="51">
        <f t="shared" si="19"/>
        <v>0.01991403127</v>
      </c>
      <c r="AI20" s="51">
        <f t="shared" si="19"/>
        <v>0.01951180113</v>
      </c>
      <c r="AJ20" s="51">
        <f t="shared" si="19"/>
        <v>0.01911748429</v>
      </c>
      <c r="AK20" s="51">
        <f t="shared" si="19"/>
        <v>0.01873114722</v>
      </c>
      <c r="AL20" s="51">
        <f t="shared" si="19"/>
        <v>0.01835268518</v>
      </c>
      <c r="AM20" s="51">
        <f t="shared" si="19"/>
        <v>0.01798186548</v>
      </c>
      <c r="AN20" s="51">
        <f t="shared" si="19"/>
        <v>0.01761850577</v>
      </c>
      <c r="AO20" s="51">
        <f t="shared" si="19"/>
        <v>0.01726249837</v>
      </c>
      <c r="AP20" s="51">
        <f t="shared" si="19"/>
        <v>0.01691369426</v>
      </c>
      <c r="AQ20" s="51">
        <f t="shared" si="19"/>
        <v>0.01657193392</v>
      </c>
      <c r="AR20" s="51">
        <f t="shared" si="19"/>
        <v>0.01623707518</v>
      </c>
      <c r="AS20" s="51">
        <f t="shared" si="19"/>
        <v>0.01590898541</v>
      </c>
      <c r="AT20" s="51">
        <f t="shared" si="19"/>
        <v>0.01558752608</v>
      </c>
      <c r="AU20" s="51">
        <f t="shared" si="19"/>
        <v>0.01527256114</v>
      </c>
      <c r="AV20" s="51">
        <f t="shared" si="19"/>
        <v>0.0149639601</v>
      </c>
      <c r="AW20" s="51">
        <f t="shared" si="19"/>
        <v>0.01466159528</v>
      </c>
      <c r="AX20" s="51">
        <f t="shared" si="19"/>
        <v>0.01436534012</v>
      </c>
      <c r="AY20" s="51">
        <f t="shared" si="19"/>
        <v>0.01407507095</v>
      </c>
      <c r="AZ20" s="51">
        <f t="shared" si="19"/>
        <v>0.01379066703</v>
      </c>
      <c r="BA20" s="51">
        <f t="shared" si="19"/>
        <v>0.01351200993</v>
      </c>
      <c r="BB20" s="51">
        <f t="shared" si="19"/>
        <v>0.01323898341</v>
      </c>
      <c r="BC20" s="51">
        <f t="shared" si="19"/>
        <v>0.01297147369</v>
      </c>
      <c r="BD20" s="51">
        <f t="shared" si="19"/>
        <v>0.01270936934</v>
      </c>
      <c r="BE20" s="51">
        <f t="shared" si="19"/>
        <v>0.01245256114</v>
      </c>
      <c r="BF20" s="51">
        <f t="shared" si="19"/>
        <v>0.01220094205</v>
      </c>
      <c r="BG20" s="51">
        <f t="shared" si="19"/>
        <v>0.01195440722</v>
      </c>
      <c r="BH20" s="51">
        <f t="shared" si="19"/>
        <v>0.01171285394</v>
      </c>
      <c r="BI20" s="51">
        <f t="shared" si="19"/>
        <v>0.01147618153</v>
      </c>
      <c r="BJ20" s="51">
        <f t="shared" si="19"/>
        <v>0.01124429138</v>
      </c>
      <c r="BK20" s="51">
        <f t="shared" si="19"/>
        <v>0.01101708684</v>
      </c>
      <c r="BL20" s="51">
        <f t="shared" si="19"/>
        <v>0.01079447325</v>
      </c>
      <c r="BM20" s="51">
        <f t="shared" si="19"/>
        <v>0.01057635784</v>
      </c>
      <c r="BN20" s="51">
        <f t="shared" si="19"/>
        <v>0.01036264971</v>
      </c>
      <c r="BO20" s="51">
        <f t="shared" si="19"/>
        <v>0.01015325982</v>
      </c>
      <c r="BP20" s="51">
        <f t="shared" si="19"/>
        <v>0.009948100896</v>
      </c>
      <c r="BQ20" s="51">
        <f t="shared" si="19"/>
        <v>0.009747087462</v>
      </c>
      <c r="BR20" s="51">
        <f t="shared" si="19"/>
        <v>0.009550135748</v>
      </c>
      <c r="BS20" s="51">
        <f t="shared" si="19"/>
        <v>0.009357163681</v>
      </c>
      <c r="BT20" s="51">
        <f t="shared" si="19"/>
        <v>0.009168090849</v>
      </c>
      <c r="BU20" s="51">
        <f t="shared" si="19"/>
        <v>0.008982838463</v>
      </c>
      <c r="BV20" s="51">
        <f t="shared" si="19"/>
        <v>0.008801329326</v>
      </c>
      <c r="BW20" s="51">
        <f t="shared" si="19"/>
        <v>0.008623487801</v>
      </c>
      <c r="BX20" s="51">
        <f t="shared" si="19"/>
        <v>0.008449239779</v>
      </c>
      <c r="BY20" s="51">
        <f t="shared" si="19"/>
        <v>0.00827851265</v>
      </c>
      <c r="BZ20" s="51">
        <f t="shared" si="19"/>
        <v>0.00811123527</v>
      </c>
      <c r="CA20" s="51">
        <f t="shared" si="19"/>
        <v>0.007947337931</v>
      </c>
      <c r="CB20" s="51">
        <f t="shared" si="19"/>
        <v>0.007786752337</v>
      </c>
      <c r="CC20" s="51">
        <f t="shared" si="19"/>
        <v>0.00762941157</v>
      </c>
      <c r="CD20" s="51">
        <f t="shared" si="19"/>
        <v>0.007475250063</v>
      </c>
      <c r="CE20" s="51">
        <f t="shared" si="19"/>
        <v>0.007324203577</v>
      </c>
      <c r="CF20" s="51">
        <f t="shared" si="19"/>
        <v>0.007176209167</v>
      </c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</row>
    <row r="21">
      <c r="A21" s="13">
        <v>19.0</v>
      </c>
      <c r="B21" s="12">
        <v>0.0186</v>
      </c>
      <c r="C21" s="12">
        <v>0.0385</v>
      </c>
      <c r="D21" s="12">
        <v>0.04</v>
      </c>
      <c r="E21" s="12">
        <v>0.0336</v>
      </c>
      <c r="F21" s="12">
        <v>0.0143</v>
      </c>
      <c r="G21" s="12">
        <v>0.0515</v>
      </c>
      <c r="H21" s="12">
        <v>0.0149</v>
      </c>
      <c r="I21" s="12">
        <v>0.0</v>
      </c>
      <c r="J21" s="51">
        <f t="shared" ref="J21:CE21" si="20">0.95*AVERAGE(F21:I21)</f>
        <v>0.01916625</v>
      </c>
      <c r="K21" s="51">
        <f t="shared" si="20"/>
        <v>0.02032198438</v>
      </c>
      <c r="L21" s="51">
        <f t="shared" si="20"/>
        <v>0.01291720566</v>
      </c>
      <c r="M21" s="51">
        <f t="shared" si="20"/>
        <v>0.01244629201</v>
      </c>
      <c r="N21" s="51">
        <f t="shared" si="20"/>
        <v>0.01540228636</v>
      </c>
      <c r="O21" s="51">
        <f t="shared" si="20"/>
        <v>0.014508345</v>
      </c>
      <c r="P21" s="51">
        <f t="shared" si="20"/>
        <v>0.01312760565</v>
      </c>
      <c r="Q21" s="51">
        <f t="shared" si="20"/>
        <v>0.01317757564</v>
      </c>
      <c r="R21" s="51">
        <f t="shared" si="20"/>
        <v>0.0133512555</v>
      </c>
      <c r="S21" s="51">
        <f t="shared" si="20"/>
        <v>0.01286413567</v>
      </c>
      <c r="T21" s="51">
        <f t="shared" si="20"/>
        <v>0.01247363596</v>
      </c>
      <c r="U21" s="51">
        <f t="shared" si="20"/>
        <v>0.01231831816</v>
      </c>
      <c r="V21" s="51">
        <f t="shared" si="20"/>
        <v>0.01211424451</v>
      </c>
      <c r="W21" s="51">
        <f t="shared" si="20"/>
        <v>0.0118204544</v>
      </c>
      <c r="X21" s="51">
        <f t="shared" si="20"/>
        <v>0.01157258009</v>
      </c>
      <c r="Y21" s="51">
        <f t="shared" si="20"/>
        <v>0.01135857932</v>
      </c>
      <c r="Z21" s="51">
        <f t="shared" si="20"/>
        <v>0.01113064135</v>
      </c>
      <c r="AA21" s="51">
        <f t="shared" si="20"/>
        <v>0.0108970356</v>
      </c>
      <c r="AB21" s="51">
        <f t="shared" si="20"/>
        <v>0.01067772364</v>
      </c>
      <c r="AC21" s="51">
        <f t="shared" si="20"/>
        <v>0.01046519523</v>
      </c>
      <c r="AD21" s="51">
        <f t="shared" si="20"/>
        <v>0.01025301651</v>
      </c>
      <c r="AE21" s="51">
        <f t="shared" si="20"/>
        <v>0.01004458061</v>
      </c>
      <c r="AF21" s="51">
        <f t="shared" si="20"/>
        <v>0.009842122546</v>
      </c>
      <c r="AG21" s="51">
        <f t="shared" si="20"/>
        <v>0.009643667287</v>
      </c>
      <c r="AH21" s="51">
        <f t="shared" si="20"/>
        <v>0.0094485544</v>
      </c>
      <c r="AI21" s="51">
        <f t="shared" si="20"/>
        <v>0.00925749465</v>
      </c>
      <c r="AJ21" s="51">
        <f t="shared" si="20"/>
        <v>0.009070561735</v>
      </c>
      <c r="AK21" s="51">
        <f t="shared" si="20"/>
        <v>0.008887316042</v>
      </c>
      <c r="AL21" s="51">
        <f t="shared" si="20"/>
        <v>0.008707682621</v>
      </c>
      <c r="AM21" s="51">
        <f t="shared" si="20"/>
        <v>0.008531725574</v>
      </c>
      <c r="AN21" s="51">
        <f t="shared" si="20"/>
        <v>0.008359355418</v>
      </c>
      <c r="AO21" s="51">
        <f t="shared" si="20"/>
        <v>0.008190443918</v>
      </c>
      <c r="AP21" s="51">
        <f t="shared" si="20"/>
        <v>0.008024936789</v>
      </c>
      <c r="AQ21" s="51">
        <f t="shared" si="20"/>
        <v>0.007862784654</v>
      </c>
      <c r="AR21" s="51">
        <f t="shared" si="20"/>
        <v>0.007703911185</v>
      </c>
      <c r="AS21" s="51">
        <f t="shared" si="20"/>
        <v>0.00754824318</v>
      </c>
      <c r="AT21" s="51">
        <f t="shared" si="20"/>
        <v>0.007395720504</v>
      </c>
      <c r="AU21" s="51">
        <f t="shared" si="20"/>
        <v>0.007246281636</v>
      </c>
      <c r="AV21" s="51">
        <f t="shared" si="20"/>
        <v>0.00709986217</v>
      </c>
      <c r="AW21" s="51">
        <f t="shared" si="20"/>
        <v>0.006956400529</v>
      </c>
      <c r="AX21" s="51">
        <f t="shared" si="20"/>
        <v>0.006815837899</v>
      </c>
      <c r="AY21" s="51">
        <f t="shared" si="20"/>
        <v>0.006678115781</v>
      </c>
      <c r="AZ21" s="51">
        <f t="shared" si="20"/>
        <v>0.00654317639</v>
      </c>
      <c r="BA21" s="51">
        <f t="shared" si="20"/>
        <v>0.006410963517</v>
      </c>
      <c r="BB21" s="51">
        <f t="shared" si="20"/>
        <v>0.006281422227</v>
      </c>
      <c r="BC21" s="51">
        <f t="shared" si="20"/>
        <v>0.006154498505</v>
      </c>
      <c r="BD21" s="51">
        <f t="shared" si="20"/>
        <v>0.006030139402</v>
      </c>
      <c r="BE21" s="51">
        <f t="shared" si="20"/>
        <v>0.005908293117</v>
      </c>
      <c r="BF21" s="51">
        <f t="shared" si="20"/>
        <v>0.005788908897</v>
      </c>
      <c r="BG21" s="51">
        <f t="shared" si="20"/>
        <v>0.005671936981</v>
      </c>
      <c r="BH21" s="51">
        <f t="shared" si="20"/>
        <v>0.005557328619</v>
      </c>
      <c r="BI21" s="51">
        <f t="shared" si="20"/>
        <v>0.005445036058</v>
      </c>
      <c r="BJ21" s="51">
        <f t="shared" si="20"/>
        <v>0.005335012507</v>
      </c>
      <c r="BK21" s="51">
        <f t="shared" si="20"/>
        <v>0.005227212114</v>
      </c>
      <c r="BL21" s="51">
        <f t="shared" si="20"/>
        <v>0.005121589959</v>
      </c>
      <c r="BM21" s="51">
        <f t="shared" si="20"/>
        <v>0.005018102027</v>
      </c>
      <c r="BN21" s="51">
        <f t="shared" si="20"/>
        <v>0.004916705194</v>
      </c>
      <c r="BO21" s="51">
        <f t="shared" si="20"/>
        <v>0.004817357207</v>
      </c>
      <c r="BP21" s="51">
        <f t="shared" si="20"/>
        <v>0.004720016667</v>
      </c>
      <c r="BQ21" s="51">
        <f t="shared" si="20"/>
        <v>0.00462464301</v>
      </c>
      <c r="BR21" s="51">
        <f t="shared" si="20"/>
        <v>0.004531196494</v>
      </c>
      <c r="BS21" s="51">
        <f t="shared" si="20"/>
        <v>0.004439638177</v>
      </c>
      <c r="BT21" s="51">
        <f t="shared" si="20"/>
        <v>0.004349929908</v>
      </c>
      <c r="BU21" s="51">
        <f t="shared" si="20"/>
        <v>0.004262034302</v>
      </c>
      <c r="BV21" s="51">
        <f t="shared" si="20"/>
        <v>0.004175914734</v>
      </c>
      <c r="BW21" s="51">
        <f t="shared" si="20"/>
        <v>0.004091535316</v>
      </c>
      <c r="BX21" s="51">
        <f t="shared" si="20"/>
        <v>0.004008860887</v>
      </c>
      <c r="BY21" s="51">
        <f t="shared" si="20"/>
        <v>0.003927856994</v>
      </c>
      <c r="BZ21" s="51">
        <f t="shared" si="20"/>
        <v>0.003848489884</v>
      </c>
      <c r="CA21" s="51">
        <f t="shared" si="20"/>
        <v>0.003770726482</v>
      </c>
      <c r="CB21" s="51">
        <f t="shared" si="20"/>
        <v>0.003694534384</v>
      </c>
      <c r="CC21" s="51">
        <f t="shared" si="20"/>
        <v>0.003619881839</v>
      </c>
      <c r="CD21" s="51">
        <f t="shared" si="20"/>
        <v>0.00354673774</v>
      </c>
      <c r="CE21" s="51">
        <f t="shared" si="20"/>
        <v>0.003475071605</v>
      </c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</row>
    <row r="22">
      <c r="A22" s="13">
        <v>20.0</v>
      </c>
      <c r="B22" s="12">
        <v>0.006</v>
      </c>
      <c r="C22" s="12">
        <v>0.0227</v>
      </c>
      <c r="D22" s="12">
        <v>0.0465</v>
      </c>
      <c r="E22" s="12">
        <v>0.0328</v>
      </c>
      <c r="F22" s="12">
        <v>0.0128</v>
      </c>
      <c r="G22" s="12">
        <v>0.0103</v>
      </c>
      <c r="H22" s="12">
        <v>0.0395</v>
      </c>
      <c r="I22" s="12">
        <v>0.0137</v>
      </c>
      <c r="J22" s="51">
        <f t="shared" ref="J22:CD22" si="21">0.95*AVERAGE(F22:I22)</f>
        <v>0.01812125</v>
      </c>
      <c r="K22" s="51">
        <f t="shared" si="21"/>
        <v>0.01938504688</v>
      </c>
      <c r="L22" s="51">
        <f t="shared" si="21"/>
        <v>0.02154274551</v>
      </c>
      <c r="M22" s="51">
        <f t="shared" si="21"/>
        <v>0.01727789757</v>
      </c>
      <c r="N22" s="51">
        <f t="shared" si="21"/>
        <v>0.01812764824</v>
      </c>
      <c r="O22" s="51">
        <f t="shared" si="21"/>
        <v>0.01812916782</v>
      </c>
      <c r="P22" s="51">
        <f t="shared" si="21"/>
        <v>0.01783089654</v>
      </c>
      <c r="Q22" s="51">
        <f t="shared" si="21"/>
        <v>0.01694933241</v>
      </c>
      <c r="R22" s="51">
        <f t="shared" si="21"/>
        <v>0.01687129819</v>
      </c>
      <c r="S22" s="51">
        <f t="shared" si="21"/>
        <v>0.01657291506</v>
      </c>
      <c r="T22" s="51">
        <f t="shared" si="21"/>
        <v>0.01620330502</v>
      </c>
      <c r="U22" s="51">
        <f t="shared" si="21"/>
        <v>0.01581675204</v>
      </c>
      <c r="V22" s="51">
        <f t="shared" si="21"/>
        <v>0.0155477642</v>
      </c>
      <c r="W22" s="51">
        <f t="shared" si="21"/>
        <v>0.01523342487</v>
      </c>
      <c r="X22" s="51">
        <f t="shared" si="21"/>
        <v>0.01491529596</v>
      </c>
      <c r="Y22" s="51">
        <f t="shared" si="21"/>
        <v>0.0146093938</v>
      </c>
      <c r="Z22" s="51">
        <f t="shared" si="21"/>
        <v>0.01432264622</v>
      </c>
      <c r="AA22" s="51">
        <f t="shared" si="21"/>
        <v>0.0140316807</v>
      </c>
      <c r="AB22" s="51">
        <f t="shared" si="21"/>
        <v>0.01374626646</v>
      </c>
      <c r="AC22" s="51">
        <f t="shared" si="21"/>
        <v>0.01346862196</v>
      </c>
      <c r="AD22" s="51">
        <f t="shared" si="21"/>
        <v>0.01319768865</v>
      </c>
      <c r="AE22" s="51">
        <f t="shared" si="21"/>
        <v>0.01293051122</v>
      </c>
      <c r="AF22" s="51">
        <f t="shared" si="21"/>
        <v>0.01266898347</v>
      </c>
      <c r="AG22" s="51">
        <f t="shared" si="21"/>
        <v>0.01241312876</v>
      </c>
      <c r="AH22" s="51">
        <f t="shared" si="21"/>
        <v>0.01216244912</v>
      </c>
      <c r="AI22" s="51">
        <f t="shared" si="21"/>
        <v>0.01191657973</v>
      </c>
      <c r="AJ22" s="51">
        <f t="shared" si="21"/>
        <v>0.01167577101</v>
      </c>
      <c r="AK22" s="51">
        <f t="shared" si="21"/>
        <v>0.01143988305</v>
      </c>
      <c r="AL22" s="51">
        <f t="shared" si="21"/>
        <v>0.01120873719</v>
      </c>
      <c r="AM22" s="51">
        <f t="shared" si="21"/>
        <v>0.01098223061</v>
      </c>
      <c r="AN22" s="51">
        <f t="shared" si="21"/>
        <v>0.01076032269</v>
      </c>
      <c r="AO22" s="51">
        <f t="shared" si="21"/>
        <v>0.01054290371</v>
      </c>
      <c r="AP22" s="51">
        <f t="shared" si="21"/>
        <v>0.01032987112</v>
      </c>
      <c r="AQ22" s="51">
        <f t="shared" si="21"/>
        <v>0.01012114043</v>
      </c>
      <c r="AR22" s="51">
        <f t="shared" si="21"/>
        <v>0.009916631516</v>
      </c>
      <c r="AS22" s="51">
        <f t="shared" si="21"/>
        <v>0.009716254862</v>
      </c>
      <c r="AT22" s="51">
        <f t="shared" si="21"/>
        <v>0.009519925759</v>
      </c>
      <c r="AU22" s="51">
        <f t="shared" si="21"/>
        <v>0.009327563735</v>
      </c>
      <c r="AV22" s="51">
        <f t="shared" si="21"/>
        <v>0.009139089269</v>
      </c>
      <c r="AW22" s="51">
        <f t="shared" si="21"/>
        <v>0.008954422986</v>
      </c>
      <c r="AX22" s="51">
        <f t="shared" si="21"/>
        <v>0.008773487916</v>
      </c>
      <c r="AY22" s="51">
        <f t="shared" si="21"/>
        <v>0.008596208928</v>
      </c>
      <c r="AZ22" s="51">
        <f t="shared" si="21"/>
        <v>0.008422512161</v>
      </c>
      <c r="BA22" s="51">
        <f t="shared" si="21"/>
        <v>0.008252325098</v>
      </c>
      <c r="BB22" s="51">
        <f t="shared" si="21"/>
        <v>0.008085576849</v>
      </c>
      <c r="BC22" s="51">
        <f t="shared" si="21"/>
        <v>0.007922197971</v>
      </c>
      <c r="BD22" s="51">
        <f t="shared" si="21"/>
        <v>0.007762120369</v>
      </c>
      <c r="BE22" s="51">
        <f t="shared" si="21"/>
        <v>0.007605277318</v>
      </c>
      <c r="BF22" s="51">
        <f t="shared" si="21"/>
        <v>0.00745160347</v>
      </c>
      <c r="BG22" s="51">
        <f t="shared" si="21"/>
        <v>0.007301034793</v>
      </c>
      <c r="BH22" s="51">
        <f t="shared" si="21"/>
        <v>0.007153508538</v>
      </c>
      <c r="BI22" s="51">
        <f t="shared" si="21"/>
        <v>0.007008963228</v>
      </c>
      <c r="BJ22" s="51">
        <f t="shared" si="21"/>
        <v>0.006867338632</v>
      </c>
      <c r="BK22" s="51">
        <f t="shared" si="21"/>
        <v>0.006728575733</v>
      </c>
      <c r="BL22" s="51">
        <f t="shared" si="21"/>
        <v>0.006592616706</v>
      </c>
      <c r="BM22" s="51">
        <f t="shared" si="21"/>
        <v>0.006459404896</v>
      </c>
      <c r="BN22" s="51">
        <f t="shared" si="21"/>
        <v>0.006328884792</v>
      </c>
      <c r="BO22" s="51">
        <f t="shared" si="21"/>
        <v>0.006201002005</v>
      </c>
      <c r="BP22" s="51">
        <f t="shared" si="21"/>
        <v>0.006075703245</v>
      </c>
      <c r="BQ22" s="51">
        <f t="shared" si="21"/>
        <v>0.005952936298</v>
      </c>
      <c r="BR22" s="51">
        <f t="shared" si="21"/>
        <v>0.005832650006</v>
      </c>
      <c r="BS22" s="51">
        <f t="shared" si="21"/>
        <v>0.005714794244</v>
      </c>
      <c r="BT22" s="51">
        <f t="shared" si="21"/>
        <v>0.005599319901</v>
      </c>
      <c r="BU22" s="51">
        <f t="shared" si="21"/>
        <v>0.005486178857</v>
      </c>
      <c r="BV22" s="51">
        <f t="shared" si="21"/>
        <v>0.005375323964</v>
      </c>
      <c r="BW22" s="51">
        <f t="shared" si="21"/>
        <v>0.005266709029</v>
      </c>
      <c r="BX22" s="51">
        <f t="shared" si="21"/>
        <v>0.005160288791</v>
      </c>
      <c r="BY22" s="51">
        <f t="shared" si="21"/>
        <v>0.005056018902</v>
      </c>
      <c r="BZ22" s="51">
        <f t="shared" si="21"/>
        <v>0.004953855913</v>
      </c>
      <c r="CA22" s="51">
        <f t="shared" si="21"/>
        <v>0.004853757251</v>
      </c>
      <c r="CB22" s="51">
        <f t="shared" si="21"/>
        <v>0.004755681204</v>
      </c>
      <c r="CC22" s="51">
        <f t="shared" si="21"/>
        <v>0.004659586902</v>
      </c>
      <c r="CD22" s="51">
        <f t="shared" si="21"/>
        <v>0.004565434301</v>
      </c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</row>
    <row r="23">
      <c r="A23" s="13">
        <v>21.0</v>
      </c>
      <c r="B23" s="12">
        <v>0.025</v>
      </c>
      <c r="C23" s="12">
        <v>0.0</v>
      </c>
      <c r="D23" s="12">
        <v>0.0485</v>
      </c>
      <c r="E23" s="12">
        <v>0.0278</v>
      </c>
      <c r="F23" s="12">
        <v>0.0213</v>
      </c>
      <c r="G23" s="12">
        <v>0.029</v>
      </c>
      <c r="H23" s="12">
        <v>0.0444</v>
      </c>
      <c r="I23" s="12">
        <v>0.0465</v>
      </c>
      <c r="J23" s="51">
        <f t="shared" ref="J23:CC23" si="22">0.95*AVERAGE(F23:I23)</f>
        <v>0.033535</v>
      </c>
      <c r="K23" s="51">
        <f t="shared" si="22"/>
        <v>0.0364408125</v>
      </c>
      <c r="L23" s="51">
        <f t="shared" si="22"/>
        <v>0.03820800547</v>
      </c>
      <c r="M23" s="51">
        <f t="shared" si="22"/>
        <v>0.03673740677</v>
      </c>
      <c r="N23" s="51">
        <f t="shared" si="22"/>
        <v>0.03441879087</v>
      </c>
      <c r="O23" s="51">
        <f t="shared" si="22"/>
        <v>0.03462869121</v>
      </c>
      <c r="P23" s="51">
        <f t="shared" si="22"/>
        <v>0.0341983124</v>
      </c>
      <c r="Q23" s="51">
        <f t="shared" si="22"/>
        <v>0.0332460103</v>
      </c>
      <c r="R23" s="51">
        <f t="shared" si="22"/>
        <v>0.03241680364</v>
      </c>
      <c r="S23" s="51">
        <f t="shared" si="22"/>
        <v>0.03194133167</v>
      </c>
      <c r="T23" s="51">
        <f t="shared" si="22"/>
        <v>0.03130308377</v>
      </c>
      <c r="U23" s="51">
        <f t="shared" si="22"/>
        <v>0.03061546698</v>
      </c>
      <c r="V23" s="51">
        <f t="shared" si="22"/>
        <v>0.02999071294</v>
      </c>
      <c r="W23" s="51">
        <f t="shared" si="22"/>
        <v>0.0294145164</v>
      </c>
      <c r="X23" s="51">
        <f t="shared" si="22"/>
        <v>0.02881439777</v>
      </c>
      <c r="Y23" s="51">
        <f t="shared" si="22"/>
        <v>0.02822333484</v>
      </c>
      <c r="Z23" s="51">
        <f t="shared" si="22"/>
        <v>0.02765520346</v>
      </c>
      <c r="AA23" s="51">
        <f t="shared" si="22"/>
        <v>0.02710051996</v>
      </c>
      <c r="AB23" s="51">
        <f t="shared" si="22"/>
        <v>0.02655094581</v>
      </c>
      <c r="AC23" s="51">
        <f t="shared" si="22"/>
        <v>0.02601337597</v>
      </c>
      <c r="AD23" s="51">
        <f t="shared" si="22"/>
        <v>0.02548851074</v>
      </c>
      <c r="AE23" s="51">
        <f t="shared" si="22"/>
        <v>0.02497392121</v>
      </c>
      <c r="AF23" s="51">
        <f t="shared" si="22"/>
        <v>0.02446885401</v>
      </c>
      <c r="AG23" s="51">
        <f t="shared" si="22"/>
        <v>0.02397435721</v>
      </c>
      <c r="AH23" s="51">
        <f t="shared" si="22"/>
        <v>0.02349009025</v>
      </c>
      <c r="AI23" s="51">
        <f t="shared" si="22"/>
        <v>0.02301546539</v>
      </c>
      <c r="AJ23" s="51">
        <f t="shared" si="22"/>
        <v>0.02255033213</v>
      </c>
      <c r="AK23" s="51">
        <f t="shared" si="22"/>
        <v>0.02209468318</v>
      </c>
      <c r="AL23" s="51">
        <f t="shared" si="22"/>
        <v>0.0216482606</v>
      </c>
      <c r="AM23" s="51">
        <f t="shared" si="22"/>
        <v>0.02121082606</v>
      </c>
      <c r="AN23" s="51">
        <f t="shared" si="22"/>
        <v>0.02078222422</v>
      </c>
      <c r="AO23" s="51">
        <f t="shared" si="22"/>
        <v>0.02036229859</v>
      </c>
      <c r="AP23" s="51">
        <f t="shared" si="22"/>
        <v>0.01995085725</v>
      </c>
      <c r="AQ23" s="51">
        <f t="shared" si="22"/>
        <v>0.01954772395</v>
      </c>
      <c r="AR23" s="51">
        <f t="shared" si="22"/>
        <v>0.0191527372</v>
      </c>
      <c r="AS23" s="51">
        <f t="shared" si="22"/>
        <v>0.01876573404</v>
      </c>
      <c r="AT23" s="51">
        <f t="shared" si="22"/>
        <v>0.01838654995</v>
      </c>
      <c r="AU23" s="51">
        <f t="shared" si="22"/>
        <v>0.01801502697</v>
      </c>
      <c r="AV23" s="51">
        <f t="shared" si="22"/>
        <v>0.01765101144</v>
      </c>
      <c r="AW23" s="51">
        <f t="shared" si="22"/>
        <v>0.01729435157</v>
      </c>
      <c r="AX23" s="51">
        <f t="shared" si="22"/>
        <v>0.01694489823</v>
      </c>
      <c r="AY23" s="51">
        <f t="shared" si="22"/>
        <v>0.01660250595</v>
      </c>
      <c r="AZ23" s="51">
        <f t="shared" si="22"/>
        <v>0.01626703221</v>
      </c>
      <c r="BA23" s="51">
        <f t="shared" si="22"/>
        <v>0.01593833714</v>
      </c>
      <c r="BB23" s="51">
        <f t="shared" si="22"/>
        <v>0.01561628371</v>
      </c>
      <c r="BC23" s="51">
        <f t="shared" si="22"/>
        <v>0.01530073777</v>
      </c>
      <c r="BD23" s="51">
        <f t="shared" si="22"/>
        <v>0.01499156782</v>
      </c>
      <c r="BE23" s="51">
        <f t="shared" si="22"/>
        <v>0.01468864503</v>
      </c>
      <c r="BF23" s="51">
        <f t="shared" si="22"/>
        <v>0.01439184315</v>
      </c>
      <c r="BG23" s="51">
        <f t="shared" si="22"/>
        <v>0.01410103852</v>
      </c>
      <c r="BH23" s="51">
        <f t="shared" si="22"/>
        <v>0.01381610995</v>
      </c>
      <c r="BI23" s="51">
        <f t="shared" si="22"/>
        <v>0.01353693871</v>
      </c>
      <c r="BJ23" s="51">
        <f t="shared" si="22"/>
        <v>0.01326340845</v>
      </c>
      <c r="BK23" s="51">
        <f t="shared" si="22"/>
        <v>0.01299540521</v>
      </c>
      <c r="BL23" s="51">
        <f t="shared" si="22"/>
        <v>0.0127328173</v>
      </c>
      <c r="BM23" s="51">
        <f t="shared" si="22"/>
        <v>0.0124755353</v>
      </c>
      <c r="BN23" s="51">
        <f t="shared" si="22"/>
        <v>0.01222345199</v>
      </c>
      <c r="BO23" s="51">
        <f t="shared" si="22"/>
        <v>0.01197646233</v>
      </c>
      <c r="BP23" s="51">
        <f t="shared" si="22"/>
        <v>0.01173446339</v>
      </c>
      <c r="BQ23" s="51">
        <f t="shared" si="22"/>
        <v>0.01149735434</v>
      </c>
      <c r="BR23" s="51">
        <f t="shared" si="22"/>
        <v>0.01126503636</v>
      </c>
      <c r="BS23" s="51">
        <f t="shared" si="22"/>
        <v>0.01103741265</v>
      </c>
      <c r="BT23" s="51">
        <f t="shared" si="22"/>
        <v>0.01081438835</v>
      </c>
      <c r="BU23" s="51">
        <f t="shared" si="22"/>
        <v>0.01059587053</v>
      </c>
      <c r="BV23" s="51">
        <f t="shared" si="22"/>
        <v>0.01038176812</v>
      </c>
      <c r="BW23" s="51">
        <f t="shared" si="22"/>
        <v>0.01017199192</v>
      </c>
      <c r="BX23" s="51">
        <f t="shared" si="22"/>
        <v>0.009966454494</v>
      </c>
      <c r="BY23" s="51">
        <f t="shared" si="22"/>
        <v>0.009765070203</v>
      </c>
      <c r="BZ23" s="51">
        <f t="shared" si="22"/>
        <v>0.009567755125</v>
      </c>
      <c r="CA23" s="51">
        <f t="shared" si="22"/>
        <v>0.009374427038</v>
      </c>
      <c r="CB23" s="51">
        <f t="shared" si="22"/>
        <v>0.009185005379</v>
      </c>
      <c r="CC23" s="51">
        <f t="shared" si="22"/>
        <v>0.008999411214</v>
      </c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</row>
    <row r="24">
      <c r="A24" s="13">
        <v>22.0</v>
      </c>
      <c r="B24" s="12">
        <v>0.0</v>
      </c>
      <c r="C24" s="12">
        <v>0.0093</v>
      </c>
      <c r="D24" s="12">
        <v>0.0377</v>
      </c>
      <c r="E24" s="12">
        <v>0.0488</v>
      </c>
      <c r="F24" s="12">
        <v>0.0202</v>
      </c>
      <c r="G24" s="12">
        <v>0.013</v>
      </c>
      <c r="H24" s="12">
        <v>0.0217</v>
      </c>
      <c r="I24" s="12">
        <v>0.0</v>
      </c>
      <c r="J24" s="51">
        <f t="shared" ref="J24:CB24" si="23">0.95*AVERAGE(F24:I24)</f>
        <v>0.01303875</v>
      </c>
      <c r="K24" s="51">
        <f t="shared" si="23"/>
        <v>0.01133795313</v>
      </c>
      <c r="L24" s="51">
        <f t="shared" si="23"/>
        <v>0.01094321699</v>
      </c>
      <c r="M24" s="51">
        <f t="shared" si="23"/>
        <v>0.008388481028</v>
      </c>
      <c r="N24" s="51">
        <f t="shared" si="23"/>
        <v>0.01038074527</v>
      </c>
      <c r="O24" s="51">
        <f t="shared" si="23"/>
        <v>0.009749469149</v>
      </c>
      <c r="P24" s="51">
        <f t="shared" si="23"/>
        <v>0.009372204205</v>
      </c>
      <c r="Q24" s="51">
        <f t="shared" si="23"/>
        <v>0.008999088668</v>
      </c>
      <c r="R24" s="51">
        <f t="shared" si="23"/>
        <v>0.009144107982</v>
      </c>
      <c r="S24" s="51">
        <f t="shared" si="23"/>
        <v>0.008850406626</v>
      </c>
      <c r="T24" s="51">
        <f t="shared" si="23"/>
        <v>0.008636879277</v>
      </c>
      <c r="U24" s="51">
        <f t="shared" si="23"/>
        <v>0.008462239606</v>
      </c>
      <c r="V24" s="51">
        <f t="shared" si="23"/>
        <v>0.008334737954</v>
      </c>
      <c r="W24" s="51">
        <f t="shared" si="23"/>
        <v>0.008142512572</v>
      </c>
      <c r="X24" s="51">
        <f t="shared" si="23"/>
        <v>0.007974387735</v>
      </c>
      <c r="Y24" s="51">
        <f t="shared" si="23"/>
        <v>0.007817045994</v>
      </c>
      <c r="Z24" s="51">
        <f t="shared" si="23"/>
        <v>0.00766381251</v>
      </c>
      <c r="AA24" s="51">
        <f t="shared" si="23"/>
        <v>0.007504467718</v>
      </c>
      <c r="AB24" s="51">
        <f t="shared" si="23"/>
        <v>0.007352932065</v>
      </c>
      <c r="AC24" s="51">
        <f t="shared" si="23"/>
        <v>0.007205336343</v>
      </c>
      <c r="AD24" s="51">
        <f t="shared" si="23"/>
        <v>0.007060055301</v>
      </c>
      <c r="AE24" s="51">
        <f t="shared" si="23"/>
        <v>0.006916662964</v>
      </c>
      <c r="AF24" s="51">
        <f t="shared" si="23"/>
        <v>0.006777059335</v>
      </c>
      <c r="AG24" s="51">
        <f t="shared" si="23"/>
        <v>0.006640289561</v>
      </c>
      <c r="AH24" s="51">
        <f t="shared" si="23"/>
        <v>0.006506090951</v>
      </c>
      <c r="AI24" s="51">
        <f t="shared" si="23"/>
        <v>0.006374524417</v>
      </c>
      <c r="AJ24" s="51">
        <f t="shared" si="23"/>
        <v>0.006245766513</v>
      </c>
      <c r="AK24" s="51">
        <f t="shared" si="23"/>
        <v>0.006119584468</v>
      </c>
      <c r="AL24" s="51">
        <f t="shared" si="23"/>
        <v>0.005995917008</v>
      </c>
      <c r="AM24" s="51">
        <f t="shared" si="23"/>
        <v>0.005874750696</v>
      </c>
      <c r="AN24" s="51">
        <f t="shared" si="23"/>
        <v>0.005756054438</v>
      </c>
      <c r="AO24" s="51">
        <f t="shared" si="23"/>
        <v>0.00563974782</v>
      </c>
      <c r="AP24" s="51">
        <f t="shared" si="23"/>
        <v>0.005525786616</v>
      </c>
      <c r="AQ24" s="51">
        <f t="shared" si="23"/>
        <v>0.005414130648</v>
      </c>
      <c r="AR24" s="51">
        <f t="shared" si="23"/>
        <v>0.005304733386</v>
      </c>
      <c r="AS24" s="51">
        <f t="shared" si="23"/>
        <v>0.005197544636</v>
      </c>
      <c r="AT24" s="51">
        <f t="shared" si="23"/>
        <v>0.00509252138</v>
      </c>
      <c r="AU24" s="51">
        <f t="shared" si="23"/>
        <v>0.004989620887</v>
      </c>
      <c r="AV24" s="51">
        <f t="shared" si="23"/>
        <v>0.004888799819</v>
      </c>
      <c r="AW24" s="51">
        <f t="shared" si="23"/>
        <v>0.004790015597</v>
      </c>
      <c r="AX24" s="51">
        <f t="shared" si="23"/>
        <v>0.00469322745</v>
      </c>
      <c r="AY24" s="51">
        <f t="shared" si="23"/>
        <v>0.004598395141</v>
      </c>
      <c r="AZ24" s="51">
        <f t="shared" si="23"/>
        <v>0.004505479027</v>
      </c>
      <c r="BA24" s="51">
        <f t="shared" si="23"/>
        <v>0.004414440338</v>
      </c>
      <c r="BB24" s="51">
        <f t="shared" si="23"/>
        <v>0.004325241215</v>
      </c>
      <c r="BC24" s="51">
        <f t="shared" si="23"/>
        <v>0.004237844484</v>
      </c>
      <c r="BD24" s="51">
        <f t="shared" si="23"/>
        <v>0.004152213702</v>
      </c>
      <c r="BE24" s="51">
        <f t="shared" si="23"/>
        <v>0.004068313188</v>
      </c>
      <c r="BF24" s="51">
        <f t="shared" si="23"/>
        <v>0.00398610799</v>
      </c>
      <c r="BG24" s="51">
        <f t="shared" si="23"/>
        <v>0.003905563849</v>
      </c>
      <c r="BH24" s="51">
        <f t="shared" si="23"/>
        <v>0.003826647198</v>
      </c>
      <c r="BI24" s="51">
        <f t="shared" si="23"/>
        <v>0.003749325153</v>
      </c>
      <c r="BJ24" s="51">
        <f t="shared" si="23"/>
        <v>0.003673565495</v>
      </c>
      <c r="BK24" s="51">
        <f t="shared" si="23"/>
        <v>0.003599336653</v>
      </c>
      <c r="BL24" s="51">
        <f t="shared" si="23"/>
        <v>0.003526607694</v>
      </c>
      <c r="BM24" s="51">
        <f t="shared" si="23"/>
        <v>0.003455348311</v>
      </c>
      <c r="BN24" s="51">
        <f t="shared" si="23"/>
        <v>0.003385528811</v>
      </c>
      <c r="BO24" s="51">
        <f t="shared" si="23"/>
        <v>0.003317120099</v>
      </c>
      <c r="BP24" s="51">
        <f t="shared" si="23"/>
        <v>0.003250093667</v>
      </c>
      <c r="BQ24" s="51">
        <f t="shared" si="23"/>
        <v>0.003184421586</v>
      </c>
      <c r="BR24" s="51">
        <f t="shared" si="23"/>
        <v>0.003120076489</v>
      </c>
      <c r="BS24" s="51">
        <f t="shared" si="23"/>
        <v>0.003057031562</v>
      </c>
      <c r="BT24" s="51">
        <f t="shared" si="23"/>
        <v>0.002995260535</v>
      </c>
      <c r="BU24" s="51">
        <f t="shared" si="23"/>
        <v>0.002934737666</v>
      </c>
      <c r="BV24" s="51">
        <f t="shared" si="23"/>
        <v>0.002875437735</v>
      </c>
      <c r="BW24" s="51">
        <f t="shared" si="23"/>
        <v>0.002817336031</v>
      </c>
      <c r="BX24" s="51">
        <f t="shared" si="23"/>
        <v>0.002760408342</v>
      </c>
      <c r="BY24" s="51">
        <f t="shared" si="23"/>
        <v>0.002704630946</v>
      </c>
      <c r="BZ24" s="51">
        <f t="shared" si="23"/>
        <v>0.0026499806</v>
      </c>
      <c r="CA24" s="51">
        <f t="shared" si="23"/>
        <v>0.002596434531</v>
      </c>
      <c r="CB24" s="51">
        <f t="shared" si="23"/>
        <v>0.002543970425</v>
      </c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</row>
    <row r="25">
      <c r="A25" s="13">
        <v>23.0</v>
      </c>
      <c r="B25" s="12">
        <v>0.019</v>
      </c>
      <c r="C25" s="12">
        <v>0.0175</v>
      </c>
      <c r="D25" s="12">
        <v>0.0625</v>
      </c>
      <c r="E25" s="12">
        <v>0.0408</v>
      </c>
      <c r="F25" s="12">
        <v>0.0102</v>
      </c>
      <c r="G25" s="12">
        <v>0.0217</v>
      </c>
      <c r="H25" s="12">
        <v>0.0149</v>
      </c>
      <c r="I25" s="12">
        <v>0.0137</v>
      </c>
      <c r="J25" s="51">
        <f t="shared" ref="J25:CB25" si="24">0.95*AVERAGE(F25:I25)</f>
        <v>0.01436875</v>
      </c>
      <c r="K25" s="51">
        <f t="shared" si="24"/>
        <v>0.01535882813</v>
      </c>
      <c r="L25" s="51">
        <f t="shared" si="24"/>
        <v>0.0138527998</v>
      </c>
      <c r="M25" s="51">
        <f t="shared" si="24"/>
        <v>0.01360408976</v>
      </c>
      <c r="N25" s="51">
        <f t="shared" si="24"/>
        <v>0.01358131108</v>
      </c>
      <c r="O25" s="51">
        <f t="shared" si="24"/>
        <v>0.01339429433</v>
      </c>
      <c r="P25" s="51">
        <f t="shared" si="24"/>
        <v>0.01292771756</v>
      </c>
      <c r="Q25" s="51">
        <f t="shared" si="24"/>
        <v>0.01270801052</v>
      </c>
      <c r="R25" s="51">
        <f t="shared" si="24"/>
        <v>0.0124951917</v>
      </c>
      <c r="S25" s="51">
        <f t="shared" si="24"/>
        <v>0.01223723835</v>
      </c>
      <c r="T25" s="51">
        <f t="shared" si="24"/>
        <v>0.01196243756</v>
      </c>
      <c r="U25" s="51">
        <f t="shared" si="24"/>
        <v>0.01173318356</v>
      </c>
      <c r="V25" s="51">
        <f t="shared" si="24"/>
        <v>0.01150166215</v>
      </c>
      <c r="W25" s="51">
        <f t="shared" si="24"/>
        <v>0.01126569888</v>
      </c>
      <c r="X25" s="51">
        <f t="shared" si="24"/>
        <v>0.01103495826</v>
      </c>
      <c r="Y25" s="51">
        <f t="shared" si="24"/>
        <v>0.01081468193</v>
      </c>
      <c r="Z25" s="51">
        <f t="shared" si="24"/>
        <v>0.01059653779</v>
      </c>
      <c r="AA25" s="51">
        <f t="shared" si="24"/>
        <v>0.01038157075</v>
      </c>
      <c r="AB25" s="51">
        <f t="shared" si="24"/>
        <v>0.01017159032</v>
      </c>
      <c r="AC25" s="51">
        <f t="shared" si="24"/>
        <v>0.009966540439</v>
      </c>
      <c r="AD25" s="51">
        <f t="shared" si="24"/>
        <v>0.009765106836</v>
      </c>
      <c r="AE25" s="51">
        <f t="shared" si="24"/>
        <v>0.009567641984</v>
      </c>
      <c r="AF25" s="51">
        <f t="shared" si="24"/>
        <v>0.009374333901</v>
      </c>
      <c r="AG25" s="51">
        <f t="shared" si="24"/>
        <v>0.0091849855</v>
      </c>
      <c r="AH25" s="51">
        <f t="shared" si="24"/>
        <v>0.008999366202</v>
      </c>
      <c r="AI25" s="51">
        <f t="shared" si="24"/>
        <v>0.008817502802</v>
      </c>
      <c r="AJ25" s="51">
        <f t="shared" si="24"/>
        <v>0.008639344746</v>
      </c>
      <c r="AK25" s="51">
        <f t="shared" si="24"/>
        <v>0.008464784822</v>
      </c>
      <c r="AL25" s="51">
        <f t="shared" si="24"/>
        <v>0.008293737161</v>
      </c>
      <c r="AM25" s="51">
        <f t="shared" si="24"/>
        <v>0.008126150264</v>
      </c>
      <c r="AN25" s="51">
        <f t="shared" si="24"/>
        <v>0.007961954036</v>
      </c>
      <c r="AO25" s="51">
        <f t="shared" si="24"/>
        <v>0.007801073742</v>
      </c>
      <c r="AP25" s="51">
        <f t="shared" si="24"/>
        <v>0.007643442361</v>
      </c>
      <c r="AQ25" s="51">
        <f t="shared" si="24"/>
        <v>0.007488997346</v>
      </c>
      <c r="AR25" s="51">
        <f t="shared" si="24"/>
        <v>0.007337673528</v>
      </c>
      <c r="AS25" s="51">
        <f t="shared" si="24"/>
        <v>0.007189406907</v>
      </c>
      <c r="AT25" s="51">
        <f t="shared" si="24"/>
        <v>0.007044136033</v>
      </c>
      <c r="AU25" s="51">
        <f t="shared" si="24"/>
        <v>0.006901800781</v>
      </c>
      <c r="AV25" s="51">
        <f t="shared" si="24"/>
        <v>0.006762341597</v>
      </c>
      <c r="AW25" s="51">
        <f t="shared" si="24"/>
        <v>0.006625700263</v>
      </c>
      <c r="AX25" s="51">
        <f t="shared" si="24"/>
        <v>0.006491819935</v>
      </c>
      <c r="AY25" s="51">
        <f t="shared" si="24"/>
        <v>0.006360644862</v>
      </c>
      <c r="AZ25" s="51">
        <f t="shared" si="24"/>
        <v>0.006232120331</v>
      </c>
      <c r="BA25" s="51">
        <f t="shared" si="24"/>
        <v>0.00610619278</v>
      </c>
      <c r="BB25" s="51">
        <f t="shared" si="24"/>
        <v>0.005982809753</v>
      </c>
      <c r="BC25" s="51">
        <f t="shared" si="24"/>
        <v>0.005861919835</v>
      </c>
      <c r="BD25" s="51">
        <f t="shared" si="24"/>
        <v>0.005743472641</v>
      </c>
      <c r="BE25" s="51">
        <f t="shared" si="24"/>
        <v>0.005627418815</v>
      </c>
      <c r="BF25" s="51">
        <f t="shared" si="24"/>
        <v>0.005513709998</v>
      </c>
      <c r="BG25" s="51">
        <f t="shared" si="24"/>
        <v>0.005402298806</v>
      </c>
      <c r="BH25" s="51">
        <f t="shared" si="24"/>
        <v>0.005293138812</v>
      </c>
      <c r="BI25" s="51">
        <f t="shared" si="24"/>
        <v>0.005186184527</v>
      </c>
      <c r="BJ25" s="51">
        <f t="shared" si="24"/>
        <v>0.005081391384</v>
      </c>
      <c r="BK25" s="51">
        <f t="shared" si="24"/>
        <v>0.004978715713</v>
      </c>
      <c r="BL25" s="51">
        <f t="shared" si="24"/>
        <v>0.004878114728</v>
      </c>
      <c r="BM25" s="51">
        <f t="shared" si="24"/>
        <v>0.004779546509</v>
      </c>
      <c r="BN25" s="51">
        <f t="shared" si="24"/>
        <v>0.004682969979</v>
      </c>
      <c r="BO25" s="51">
        <f t="shared" si="24"/>
        <v>0.004588344896</v>
      </c>
      <c r="BP25" s="51">
        <f t="shared" si="24"/>
        <v>0.004495631827</v>
      </c>
      <c r="BQ25" s="51">
        <f t="shared" si="24"/>
        <v>0.004404792137</v>
      </c>
      <c r="BR25" s="51">
        <f t="shared" si="24"/>
        <v>0.004315787974</v>
      </c>
      <c r="BS25" s="51">
        <f t="shared" si="24"/>
        <v>0.004228582248</v>
      </c>
      <c r="BT25" s="51">
        <f t="shared" si="24"/>
        <v>0.004143138619</v>
      </c>
      <c r="BU25" s="51">
        <f t="shared" si="24"/>
        <v>0.004059421483</v>
      </c>
      <c r="BV25" s="51">
        <f t="shared" si="24"/>
        <v>0.003977395952</v>
      </c>
      <c r="BW25" s="51">
        <f t="shared" si="24"/>
        <v>0.003897027847</v>
      </c>
      <c r="BX25" s="51">
        <f t="shared" si="24"/>
        <v>0.003818283676</v>
      </c>
      <c r="BY25" s="51">
        <f t="shared" si="24"/>
        <v>0.003741130627</v>
      </c>
      <c r="BZ25" s="51">
        <f t="shared" si="24"/>
        <v>0.003665536549</v>
      </c>
      <c r="CA25" s="51">
        <f t="shared" si="24"/>
        <v>0.003591469941</v>
      </c>
      <c r="CB25" s="51">
        <f t="shared" si="24"/>
        <v>0.003518899939</v>
      </c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</row>
    <row r="26">
      <c r="A26" s="13">
        <v>24.0</v>
      </c>
      <c r="B26" s="12">
        <v>0.0273</v>
      </c>
      <c r="C26" s="12">
        <v>0.0469</v>
      </c>
      <c r="D26" s="12">
        <v>0.0246</v>
      </c>
      <c r="E26" s="12">
        <v>0.0294</v>
      </c>
      <c r="F26" s="12">
        <v>0.0435</v>
      </c>
      <c r="G26" s="12">
        <v>0.0515</v>
      </c>
      <c r="H26" s="12">
        <v>0.0395</v>
      </c>
      <c r="I26" s="12">
        <v>0.0465</v>
      </c>
      <c r="J26" s="51">
        <f t="shared" ref="J26:CA26" si="25">0.95*AVERAGE(F26:I26)</f>
        <v>0.0429875</v>
      </c>
      <c r="K26" s="51">
        <f t="shared" si="25"/>
        <v>0.04286578125</v>
      </c>
      <c r="L26" s="51">
        <f t="shared" si="25"/>
        <v>0.0408151543</v>
      </c>
      <c r="M26" s="51">
        <f t="shared" si="25"/>
        <v>0.04112750344</v>
      </c>
      <c r="N26" s="51">
        <f t="shared" si="25"/>
        <v>0.03985153551</v>
      </c>
      <c r="O26" s="51">
        <f t="shared" si="25"/>
        <v>0.03910674394</v>
      </c>
      <c r="P26" s="51">
        <f t="shared" si="25"/>
        <v>0.03821397258</v>
      </c>
      <c r="Q26" s="51">
        <f t="shared" si="25"/>
        <v>0.03759619193</v>
      </c>
      <c r="R26" s="51">
        <f t="shared" si="25"/>
        <v>0.03675750544</v>
      </c>
      <c r="S26" s="51">
        <f t="shared" si="25"/>
        <v>0.0360226733</v>
      </c>
      <c r="T26" s="51">
        <f t="shared" si="25"/>
        <v>0.03529020652</v>
      </c>
      <c r="U26" s="51">
        <f t="shared" si="25"/>
        <v>0.03459581208</v>
      </c>
      <c r="V26" s="51">
        <f t="shared" si="25"/>
        <v>0.03388322187</v>
      </c>
      <c r="W26" s="51">
        <f t="shared" si="25"/>
        <v>0.03320057952</v>
      </c>
      <c r="X26" s="51">
        <f t="shared" si="25"/>
        <v>0.03253033225</v>
      </c>
      <c r="Y26" s="51">
        <f t="shared" si="25"/>
        <v>0.03187486211</v>
      </c>
      <c r="Z26" s="51">
        <f t="shared" si="25"/>
        <v>0.03122863649</v>
      </c>
      <c r="AA26" s="51">
        <f t="shared" si="25"/>
        <v>0.03059817246</v>
      </c>
      <c r="AB26" s="51">
        <f t="shared" si="25"/>
        <v>0.02998010079</v>
      </c>
      <c r="AC26" s="51">
        <f t="shared" si="25"/>
        <v>0.02937442081</v>
      </c>
      <c r="AD26" s="51">
        <f t="shared" si="25"/>
        <v>0.02878056601</v>
      </c>
      <c r="AE26" s="51">
        <f t="shared" si="25"/>
        <v>0.02819914927</v>
      </c>
      <c r="AF26" s="51">
        <f t="shared" si="25"/>
        <v>0.02762938126</v>
      </c>
      <c r="AG26" s="51">
        <f t="shared" si="25"/>
        <v>0.02707108537</v>
      </c>
      <c r="AH26" s="51">
        <f t="shared" si="25"/>
        <v>0.0265240432</v>
      </c>
      <c r="AI26" s="51">
        <f t="shared" si="25"/>
        <v>0.02598811903</v>
      </c>
      <c r="AJ26" s="51">
        <f t="shared" si="25"/>
        <v>0.02546299935</v>
      </c>
      <c r="AK26" s="51">
        <f t="shared" si="25"/>
        <v>0.02494848365</v>
      </c>
      <c r="AL26" s="51">
        <f t="shared" si="25"/>
        <v>0.02444436575</v>
      </c>
      <c r="AM26" s="51">
        <f t="shared" si="25"/>
        <v>0.02395044235</v>
      </c>
      <c r="AN26" s="51">
        <f t="shared" si="25"/>
        <v>0.02346649414</v>
      </c>
      <c r="AO26" s="51">
        <f t="shared" si="25"/>
        <v>0.02299232415</v>
      </c>
      <c r="AP26" s="51">
        <f t="shared" si="25"/>
        <v>0.02252773627</v>
      </c>
      <c r="AQ26" s="51">
        <f t="shared" si="25"/>
        <v>0.02207253676</v>
      </c>
      <c r="AR26" s="51">
        <f t="shared" si="25"/>
        <v>0.02162653419</v>
      </c>
      <c r="AS26" s="51">
        <f t="shared" si="25"/>
        <v>0.0211895437</v>
      </c>
      <c r="AT26" s="51">
        <f t="shared" si="25"/>
        <v>0.02076138334</v>
      </c>
      <c r="AU26" s="51">
        <f t="shared" si="25"/>
        <v>0.02034187452</v>
      </c>
      <c r="AV26" s="51">
        <f t="shared" si="25"/>
        <v>0.01993084224</v>
      </c>
      <c r="AW26" s="51">
        <f t="shared" si="25"/>
        <v>0.0195281154</v>
      </c>
      <c r="AX26" s="51">
        <f t="shared" si="25"/>
        <v>0.01913352618</v>
      </c>
      <c r="AY26" s="51">
        <f t="shared" si="25"/>
        <v>0.01874691011</v>
      </c>
      <c r="AZ26" s="51">
        <f t="shared" si="25"/>
        <v>0.01836810606</v>
      </c>
      <c r="BA26" s="51">
        <f t="shared" si="25"/>
        <v>0.01799695622</v>
      </c>
      <c r="BB26" s="51">
        <f t="shared" si="25"/>
        <v>0.01763330591</v>
      </c>
      <c r="BC26" s="51">
        <f t="shared" si="25"/>
        <v>0.0172770036</v>
      </c>
      <c r="BD26" s="51">
        <f t="shared" si="25"/>
        <v>0.0169279008</v>
      </c>
      <c r="BE26" s="51">
        <f t="shared" si="25"/>
        <v>0.01658585205</v>
      </c>
      <c r="BF26" s="51">
        <f t="shared" si="25"/>
        <v>0.01625071481</v>
      </c>
      <c r="BG26" s="51">
        <f t="shared" si="25"/>
        <v>0.01592234942</v>
      </c>
      <c r="BH26" s="51">
        <f t="shared" si="25"/>
        <v>0.01560061906</v>
      </c>
      <c r="BI26" s="51">
        <f t="shared" si="25"/>
        <v>0.01528538964</v>
      </c>
      <c r="BJ26" s="51">
        <f t="shared" si="25"/>
        <v>0.01497652982</v>
      </c>
      <c r="BK26" s="51">
        <f t="shared" si="25"/>
        <v>0.01467391089</v>
      </c>
      <c r="BL26" s="51">
        <f t="shared" si="25"/>
        <v>0.01437740673</v>
      </c>
      <c r="BM26" s="51">
        <f t="shared" si="25"/>
        <v>0.01408689381</v>
      </c>
      <c r="BN26" s="51">
        <f t="shared" si="25"/>
        <v>0.01380225105</v>
      </c>
      <c r="BO26" s="51">
        <f t="shared" si="25"/>
        <v>0.01352335984</v>
      </c>
      <c r="BP26" s="51">
        <f t="shared" si="25"/>
        <v>0.01325010396</v>
      </c>
      <c r="BQ26" s="51">
        <f t="shared" si="25"/>
        <v>0.01298236956</v>
      </c>
      <c r="BR26" s="51">
        <f t="shared" si="25"/>
        <v>0.01272004505</v>
      </c>
      <c r="BS26" s="51">
        <f t="shared" si="25"/>
        <v>0.01246302112</v>
      </c>
      <c r="BT26" s="51">
        <f t="shared" si="25"/>
        <v>0.01221119068</v>
      </c>
      <c r="BU26" s="51">
        <f t="shared" si="25"/>
        <v>0.01196444877</v>
      </c>
      <c r="BV26" s="51">
        <f t="shared" si="25"/>
        <v>0.01172269258</v>
      </c>
      <c r="BW26" s="51">
        <f t="shared" si="25"/>
        <v>0.01148582137</v>
      </c>
      <c r="BX26" s="51">
        <f t="shared" si="25"/>
        <v>0.01125373643</v>
      </c>
      <c r="BY26" s="51">
        <f t="shared" si="25"/>
        <v>0.01102634105</v>
      </c>
      <c r="BZ26" s="51">
        <f t="shared" si="25"/>
        <v>0.01080354047</v>
      </c>
      <c r="CA26" s="51">
        <f t="shared" si="25"/>
        <v>0.01058524184</v>
      </c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</row>
    <row r="27">
      <c r="A27" s="13">
        <v>25.0</v>
      </c>
      <c r="B27" s="12">
        <v>0.0087</v>
      </c>
      <c r="C27" s="12">
        <v>0.0515</v>
      </c>
      <c r="D27" s="12">
        <v>0.0543</v>
      </c>
      <c r="E27" s="12">
        <v>0.0667</v>
      </c>
      <c r="F27" s="12">
        <v>0.0143</v>
      </c>
      <c r="G27" s="12">
        <v>0.0103</v>
      </c>
      <c r="H27" s="12">
        <v>0.0444</v>
      </c>
      <c r="I27" s="12">
        <v>0.0</v>
      </c>
      <c r="J27" s="51">
        <f t="shared" ref="J27:BZ27" si="26">0.95*AVERAGE(F27:I27)</f>
        <v>0.0163875</v>
      </c>
      <c r="K27" s="51">
        <f t="shared" si="26"/>
        <v>0.01688328125</v>
      </c>
      <c r="L27" s="51">
        <f t="shared" si="26"/>
        <v>0.01844681055</v>
      </c>
      <c r="M27" s="51">
        <f t="shared" si="26"/>
        <v>0.01228292805</v>
      </c>
      <c r="N27" s="51">
        <f t="shared" si="26"/>
        <v>0.01520012346</v>
      </c>
      <c r="O27" s="51">
        <f t="shared" si="26"/>
        <v>0.01491812154</v>
      </c>
      <c r="P27" s="51">
        <f t="shared" si="26"/>
        <v>0.0144513961</v>
      </c>
      <c r="Q27" s="51">
        <f t="shared" si="26"/>
        <v>0.01350248517</v>
      </c>
      <c r="R27" s="51">
        <f t="shared" si="26"/>
        <v>0.01379212999</v>
      </c>
      <c r="S27" s="51">
        <f t="shared" si="26"/>
        <v>0.01345773154</v>
      </c>
      <c r="T27" s="51">
        <f t="shared" si="26"/>
        <v>0.01311088892</v>
      </c>
      <c r="U27" s="51">
        <f t="shared" si="26"/>
        <v>0.01279251846</v>
      </c>
      <c r="V27" s="51">
        <f t="shared" si="26"/>
        <v>0.01262390137</v>
      </c>
      <c r="W27" s="51">
        <f t="shared" si="26"/>
        <v>0.01234644707</v>
      </c>
      <c r="X27" s="51">
        <f t="shared" si="26"/>
        <v>0.01208251701</v>
      </c>
      <c r="Y27" s="51">
        <f t="shared" si="26"/>
        <v>0.01183827868</v>
      </c>
      <c r="Z27" s="51">
        <f t="shared" si="26"/>
        <v>0.01161164673</v>
      </c>
      <c r="AA27" s="51">
        <f t="shared" si="26"/>
        <v>0.01137123625</v>
      </c>
      <c r="AB27" s="51">
        <f t="shared" si="26"/>
        <v>0.01113962368</v>
      </c>
      <c r="AC27" s="51">
        <f t="shared" si="26"/>
        <v>0.01091568652</v>
      </c>
      <c r="AD27" s="51">
        <f t="shared" si="26"/>
        <v>0.01069657088</v>
      </c>
      <c r="AE27" s="51">
        <f t="shared" si="26"/>
        <v>0.01047924037</v>
      </c>
      <c r="AF27" s="51">
        <f t="shared" si="26"/>
        <v>0.01026739134</v>
      </c>
      <c r="AG27" s="51">
        <f t="shared" si="26"/>
        <v>0.01006023616</v>
      </c>
      <c r="AH27" s="51">
        <f t="shared" si="26"/>
        <v>0.009857066704</v>
      </c>
      <c r="AI27" s="51">
        <f t="shared" si="26"/>
        <v>0.009657684462</v>
      </c>
      <c r="AJ27" s="51">
        <f t="shared" si="26"/>
        <v>0.009462564935</v>
      </c>
      <c r="AK27" s="51">
        <f t="shared" si="26"/>
        <v>0.009271418663</v>
      </c>
      <c r="AL27" s="51">
        <f t="shared" si="26"/>
        <v>0.009084074506</v>
      </c>
      <c r="AM27" s="51">
        <f t="shared" si="26"/>
        <v>0.008900488859</v>
      </c>
      <c r="AN27" s="51">
        <f t="shared" si="26"/>
        <v>0.008720654904</v>
      </c>
      <c r="AO27" s="51">
        <f t="shared" si="26"/>
        <v>0.008544451271</v>
      </c>
      <c r="AP27" s="51">
        <f t="shared" si="26"/>
        <v>0.008371796516</v>
      </c>
      <c r="AQ27" s="51">
        <f t="shared" si="26"/>
        <v>0.008202630493</v>
      </c>
      <c r="AR27" s="51">
        <f t="shared" si="26"/>
        <v>0.008036889131</v>
      </c>
      <c r="AS27" s="51">
        <f t="shared" si="26"/>
        <v>0.00787449476</v>
      </c>
      <c r="AT27" s="51">
        <f t="shared" si="26"/>
        <v>0.007715380089</v>
      </c>
      <c r="AU27" s="51">
        <f t="shared" si="26"/>
        <v>0.007559481187</v>
      </c>
      <c r="AV27" s="51">
        <f t="shared" si="26"/>
        <v>0.007406733227</v>
      </c>
      <c r="AW27" s="51">
        <f t="shared" si="26"/>
        <v>0.0072570712</v>
      </c>
      <c r="AX27" s="51">
        <f t="shared" si="26"/>
        <v>0.007110433105</v>
      </c>
      <c r="AY27" s="51">
        <f t="shared" si="26"/>
        <v>0.006966758196</v>
      </c>
      <c r="AZ27" s="51">
        <f t="shared" si="26"/>
        <v>0.006825986485</v>
      </c>
      <c r="BA27" s="51">
        <f t="shared" si="26"/>
        <v>0.006688059134</v>
      </c>
      <c r="BB27" s="51">
        <f t="shared" si="26"/>
        <v>0.006552918769</v>
      </c>
      <c r="BC27" s="51">
        <f t="shared" si="26"/>
        <v>0.006420509114</v>
      </c>
      <c r="BD27" s="51">
        <f t="shared" si="26"/>
        <v>0.006290774957</v>
      </c>
      <c r="BE27" s="51">
        <f t="shared" si="26"/>
        <v>0.006163662219</v>
      </c>
      <c r="BF27" s="51">
        <f t="shared" si="26"/>
        <v>0.006039117951</v>
      </c>
      <c r="BG27" s="51">
        <f t="shared" si="26"/>
        <v>0.005917090257</v>
      </c>
      <c r="BH27" s="51">
        <f t="shared" si="26"/>
        <v>0.005797528279</v>
      </c>
      <c r="BI27" s="51">
        <f t="shared" si="26"/>
        <v>0.005680382193</v>
      </c>
      <c r="BJ27" s="51">
        <f t="shared" si="26"/>
        <v>0.005565603186</v>
      </c>
      <c r="BK27" s="51">
        <f t="shared" si="26"/>
        <v>0.00545314343</v>
      </c>
      <c r="BL27" s="51">
        <f t="shared" si="26"/>
        <v>0.005342956058</v>
      </c>
      <c r="BM27" s="51">
        <f t="shared" si="26"/>
        <v>0.005234995156</v>
      </c>
      <c r="BN27" s="51">
        <f t="shared" si="26"/>
        <v>0.005129215735</v>
      </c>
      <c r="BO27" s="51">
        <f t="shared" si="26"/>
        <v>0.005025573715</v>
      </c>
      <c r="BP27" s="51">
        <f t="shared" si="26"/>
        <v>0.004924025908</v>
      </c>
      <c r="BQ27" s="51">
        <f t="shared" si="26"/>
        <v>0.004824529997</v>
      </c>
      <c r="BR27" s="51">
        <f t="shared" si="26"/>
        <v>0.004727044522</v>
      </c>
      <c r="BS27" s="51">
        <f t="shared" si="26"/>
        <v>0.004631528858</v>
      </c>
      <c r="BT27" s="51">
        <f t="shared" si="26"/>
        <v>0.004537943205</v>
      </c>
      <c r="BU27" s="51">
        <f t="shared" si="26"/>
        <v>0.004446248563</v>
      </c>
      <c r="BV27" s="51">
        <f t="shared" si="26"/>
        <v>0.004356406723</v>
      </c>
      <c r="BW27" s="51">
        <f t="shared" si="26"/>
        <v>0.004268380246</v>
      </c>
      <c r="BX27" s="51">
        <f t="shared" si="26"/>
        <v>0.00418213245</v>
      </c>
      <c r="BY27" s="51">
        <f t="shared" si="26"/>
        <v>0.004097627396</v>
      </c>
      <c r="BZ27" s="51">
        <f t="shared" si="26"/>
        <v>0.004014829868</v>
      </c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</row>
    <row r="28">
      <c r="A28" s="13">
        <v>26.0</v>
      </c>
      <c r="B28" s="12">
        <v>0.0</v>
      </c>
      <c r="C28" s="12">
        <v>0.0268</v>
      </c>
      <c r="D28" s="12">
        <v>0.069</v>
      </c>
      <c r="E28" s="12">
        <v>0.0336</v>
      </c>
      <c r="F28" s="12">
        <v>0.0128</v>
      </c>
      <c r="G28" s="12">
        <v>0.029</v>
      </c>
      <c r="H28" s="12">
        <v>0.0217</v>
      </c>
      <c r="I28" s="12">
        <v>0.0137</v>
      </c>
      <c r="J28" s="51">
        <f t="shared" ref="J28:BY28" si="27">0.95*AVERAGE(F28:I28)</f>
        <v>0.018335</v>
      </c>
      <c r="K28" s="51">
        <f t="shared" si="27"/>
        <v>0.0196495625</v>
      </c>
      <c r="L28" s="51">
        <f t="shared" si="27"/>
        <v>0.01742883359</v>
      </c>
      <c r="M28" s="51">
        <f t="shared" si="27"/>
        <v>0.01641443157</v>
      </c>
      <c r="N28" s="51">
        <f t="shared" si="27"/>
        <v>0.01705910907</v>
      </c>
      <c r="O28" s="51">
        <f t="shared" si="27"/>
        <v>0.01675608497</v>
      </c>
      <c r="P28" s="51">
        <f t="shared" si="27"/>
        <v>0.01606888406</v>
      </c>
      <c r="Q28" s="51">
        <f t="shared" si="27"/>
        <v>0.01574589605</v>
      </c>
      <c r="R28" s="51">
        <f t="shared" si="27"/>
        <v>0.01558711886</v>
      </c>
      <c r="S28" s="51">
        <f t="shared" si="27"/>
        <v>0.01523752119</v>
      </c>
      <c r="T28" s="51">
        <f t="shared" si="27"/>
        <v>0.01487686229</v>
      </c>
      <c r="U28" s="51">
        <f t="shared" si="27"/>
        <v>0.01459375712</v>
      </c>
      <c r="V28" s="51">
        <f t="shared" si="27"/>
        <v>0.01432012412</v>
      </c>
      <c r="W28" s="51">
        <f t="shared" si="27"/>
        <v>0.01401921287</v>
      </c>
      <c r="X28" s="51">
        <f t="shared" si="27"/>
        <v>0.01372986464</v>
      </c>
      <c r="Y28" s="51">
        <f t="shared" si="27"/>
        <v>0.0134574527</v>
      </c>
      <c r="Z28" s="51">
        <f t="shared" si="27"/>
        <v>0.01318758041</v>
      </c>
      <c r="AA28" s="51">
        <f t="shared" si="27"/>
        <v>0.01291860127</v>
      </c>
      <c r="AB28" s="51">
        <f t="shared" si="27"/>
        <v>0.01265720602</v>
      </c>
      <c r="AC28" s="51">
        <f t="shared" si="27"/>
        <v>0.0124024496</v>
      </c>
      <c r="AD28" s="51">
        <f t="shared" si="27"/>
        <v>0.01215188636</v>
      </c>
      <c r="AE28" s="51">
        <f t="shared" si="27"/>
        <v>0.01190590902</v>
      </c>
      <c r="AF28" s="51">
        <f t="shared" si="27"/>
        <v>0.01166539461</v>
      </c>
      <c r="AG28" s="51">
        <f t="shared" si="27"/>
        <v>0.0114298394</v>
      </c>
      <c r="AH28" s="51">
        <f t="shared" si="27"/>
        <v>0.01119884448</v>
      </c>
      <c r="AI28" s="51">
        <f t="shared" si="27"/>
        <v>0.01097249703</v>
      </c>
      <c r="AJ28" s="51">
        <f t="shared" si="27"/>
        <v>0.01075081169</v>
      </c>
      <c r="AK28" s="51">
        <f t="shared" si="27"/>
        <v>0.01053359824</v>
      </c>
      <c r="AL28" s="51">
        <f t="shared" si="27"/>
        <v>0.01032074097</v>
      </c>
      <c r="AM28" s="51">
        <f t="shared" si="27"/>
        <v>0.01011219138</v>
      </c>
      <c r="AN28" s="51">
        <f t="shared" si="27"/>
        <v>0.009907868792</v>
      </c>
      <c r="AO28" s="51">
        <f t="shared" si="27"/>
        <v>0.009707669854</v>
      </c>
      <c r="AP28" s="51">
        <f t="shared" si="27"/>
        <v>0.009511511862</v>
      </c>
      <c r="AQ28" s="51">
        <f t="shared" si="27"/>
        <v>0.009319319949</v>
      </c>
      <c r="AR28" s="51">
        <f t="shared" si="27"/>
        <v>0.009131012984</v>
      </c>
      <c r="AS28" s="51">
        <f t="shared" si="27"/>
        <v>0.008946509729</v>
      </c>
      <c r="AT28" s="51">
        <f t="shared" si="27"/>
        <v>0.0087657342</v>
      </c>
      <c r="AU28" s="51">
        <f t="shared" si="27"/>
        <v>0.008588612005</v>
      </c>
      <c r="AV28" s="51">
        <f t="shared" si="27"/>
        <v>0.008415068868</v>
      </c>
      <c r="AW28" s="51">
        <f t="shared" si="27"/>
        <v>0.00824503214</v>
      </c>
      <c r="AX28" s="51">
        <f t="shared" si="27"/>
        <v>0.008078431213</v>
      </c>
      <c r="AY28" s="51">
        <f t="shared" si="27"/>
        <v>0.007915196754</v>
      </c>
      <c r="AZ28" s="51">
        <f t="shared" si="27"/>
        <v>0.007755260631</v>
      </c>
      <c r="BA28" s="51">
        <f t="shared" si="27"/>
        <v>0.007598556175</v>
      </c>
      <c r="BB28" s="51">
        <f t="shared" si="27"/>
        <v>0.007445018134</v>
      </c>
      <c r="BC28" s="51">
        <f t="shared" si="27"/>
        <v>0.007294582527</v>
      </c>
      <c r="BD28" s="51">
        <f t="shared" si="27"/>
        <v>0.007147186649</v>
      </c>
      <c r="BE28" s="51">
        <f t="shared" si="27"/>
        <v>0.007002769078</v>
      </c>
      <c r="BF28" s="51">
        <f t="shared" si="27"/>
        <v>0.006861269642</v>
      </c>
      <c r="BG28" s="51">
        <f t="shared" si="27"/>
        <v>0.006722629375</v>
      </c>
      <c r="BH28" s="51">
        <f t="shared" si="27"/>
        <v>0.006586790502</v>
      </c>
      <c r="BI28" s="51">
        <f t="shared" si="27"/>
        <v>0.006453696417</v>
      </c>
      <c r="BJ28" s="51">
        <f t="shared" si="27"/>
        <v>0.00632329166</v>
      </c>
      <c r="BK28" s="51">
        <f t="shared" si="27"/>
        <v>0.006195521889</v>
      </c>
      <c r="BL28" s="51">
        <f t="shared" si="27"/>
        <v>0.006070333861</v>
      </c>
      <c r="BM28" s="51">
        <f t="shared" si="27"/>
        <v>0.005947675409</v>
      </c>
      <c r="BN28" s="51">
        <f t="shared" si="27"/>
        <v>0.005827495419</v>
      </c>
      <c r="BO28" s="51">
        <f t="shared" si="27"/>
        <v>0.005709743812</v>
      </c>
      <c r="BP28" s="51">
        <f t="shared" si="27"/>
        <v>0.005594371519</v>
      </c>
      <c r="BQ28" s="51">
        <f t="shared" si="27"/>
        <v>0.005481330463</v>
      </c>
      <c r="BR28" s="51">
        <f t="shared" si="27"/>
        <v>0.005370573538</v>
      </c>
      <c r="BS28" s="51">
        <f t="shared" si="27"/>
        <v>0.005262054591</v>
      </c>
      <c r="BT28" s="51">
        <f t="shared" si="27"/>
        <v>0.005155728401</v>
      </c>
      <c r="BU28" s="51">
        <f t="shared" si="27"/>
        <v>0.005051550661</v>
      </c>
      <c r="BV28" s="51">
        <f t="shared" si="27"/>
        <v>0.004949477958</v>
      </c>
      <c r="BW28" s="51">
        <f t="shared" si="27"/>
        <v>0.004849467758</v>
      </c>
      <c r="BX28" s="51">
        <f t="shared" si="27"/>
        <v>0.004751478385</v>
      </c>
      <c r="BY28" s="51">
        <f t="shared" si="27"/>
        <v>0.004655469006</v>
      </c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</row>
    <row r="29">
      <c r="A29" s="13">
        <v>27.0</v>
      </c>
      <c r="B29" s="12">
        <v>0.0073</v>
      </c>
      <c r="C29" s="12">
        <v>0.0253</v>
      </c>
      <c r="D29" s="12">
        <v>0.04</v>
      </c>
      <c r="E29" s="12">
        <v>0.0328</v>
      </c>
      <c r="F29" s="12">
        <v>0.0213</v>
      </c>
      <c r="G29" s="12">
        <v>0.013</v>
      </c>
      <c r="H29" s="12">
        <v>0.0149</v>
      </c>
      <c r="I29" s="12">
        <v>0.0465</v>
      </c>
      <c r="J29" s="51">
        <f t="shared" ref="J29:BX29" si="28">0.95*AVERAGE(F29:I29)</f>
        <v>0.02272875</v>
      </c>
      <c r="K29" s="51">
        <f t="shared" si="28"/>
        <v>0.02306807813</v>
      </c>
      <c r="L29" s="51">
        <f t="shared" si="28"/>
        <v>0.02545924668</v>
      </c>
      <c r="M29" s="51">
        <f t="shared" si="28"/>
        <v>0.02796706777</v>
      </c>
      <c r="N29" s="51">
        <f t="shared" si="28"/>
        <v>0.02356549636</v>
      </c>
      <c r="O29" s="51">
        <f t="shared" si="28"/>
        <v>0.02376422362</v>
      </c>
      <c r="P29" s="51">
        <f t="shared" si="28"/>
        <v>0.02392955818</v>
      </c>
      <c r="Q29" s="51">
        <f t="shared" si="28"/>
        <v>0.02356625716</v>
      </c>
      <c r="R29" s="51">
        <f t="shared" si="28"/>
        <v>0.02252106464</v>
      </c>
      <c r="S29" s="51">
        <f t="shared" si="28"/>
        <v>0.0222730121</v>
      </c>
      <c r="T29" s="51">
        <f t="shared" si="28"/>
        <v>0.02191884937</v>
      </c>
      <c r="U29" s="51">
        <f t="shared" si="28"/>
        <v>0.02144130603</v>
      </c>
      <c r="V29" s="51">
        <f t="shared" si="28"/>
        <v>0.02093663013</v>
      </c>
      <c r="W29" s="51">
        <f t="shared" si="28"/>
        <v>0.02056032694</v>
      </c>
      <c r="X29" s="51">
        <f t="shared" si="28"/>
        <v>0.02015356421</v>
      </c>
      <c r="Y29" s="51">
        <f t="shared" si="28"/>
        <v>0.01973430898</v>
      </c>
      <c r="Z29" s="51">
        <f t="shared" si="28"/>
        <v>0.01932889719</v>
      </c>
      <c r="AA29" s="51">
        <f t="shared" si="28"/>
        <v>0.01894706061</v>
      </c>
      <c r="AB29" s="51">
        <f t="shared" si="28"/>
        <v>0.01856390986</v>
      </c>
      <c r="AC29" s="51">
        <f t="shared" si="28"/>
        <v>0.01818636695</v>
      </c>
      <c r="AD29" s="51">
        <f t="shared" si="28"/>
        <v>0.01781873072</v>
      </c>
      <c r="AE29" s="51">
        <f t="shared" si="28"/>
        <v>0.01746006619</v>
      </c>
      <c r="AF29" s="51">
        <f t="shared" si="28"/>
        <v>0.01710690501</v>
      </c>
      <c r="AG29" s="51">
        <f t="shared" si="28"/>
        <v>0.01676086636</v>
      </c>
      <c r="AH29" s="51">
        <f t="shared" si="28"/>
        <v>0.01642230996</v>
      </c>
      <c r="AI29" s="51">
        <f t="shared" si="28"/>
        <v>0.01609066003</v>
      </c>
      <c r="AJ29" s="51">
        <f t="shared" si="28"/>
        <v>0.01576542607</v>
      </c>
      <c r="AK29" s="51">
        <f t="shared" si="28"/>
        <v>0.01544682483</v>
      </c>
      <c r="AL29" s="51">
        <f t="shared" si="28"/>
        <v>0.01513473996</v>
      </c>
      <c r="AM29" s="51">
        <f t="shared" si="28"/>
        <v>0.01482894209</v>
      </c>
      <c r="AN29" s="51">
        <f t="shared" si="28"/>
        <v>0.01452928408</v>
      </c>
      <c r="AO29" s="51">
        <f t="shared" si="28"/>
        <v>0.01423570035</v>
      </c>
      <c r="AP29" s="51">
        <f t="shared" si="28"/>
        <v>0.01394805829</v>
      </c>
      <c r="AQ29" s="51">
        <f t="shared" si="28"/>
        <v>0.01366622139</v>
      </c>
      <c r="AR29" s="51">
        <f t="shared" si="28"/>
        <v>0.01339007523</v>
      </c>
      <c r="AS29" s="51">
        <f t="shared" si="28"/>
        <v>0.01311951312</v>
      </c>
      <c r="AT29" s="51">
        <f t="shared" si="28"/>
        <v>0.01285441866</v>
      </c>
      <c r="AU29" s="51">
        <f t="shared" si="28"/>
        <v>0.01259467924</v>
      </c>
      <c r="AV29" s="51">
        <f t="shared" si="28"/>
        <v>0.01234018798</v>
      </c>
      <c r="AW29" s="51">
        <f t="shared" si="28"/>
        <v>0.01209083977</v>
      </c>
      <c r="AX29" s="51">
        <f t="shared" si="28"/>
        <v>0.01184652984</v>
      </c>
      <c r="AY29" s="51">
        <f t="shared" si="28"/>
        <v>0.01160715625</v>
      </c>
      <c r="AZ29" s="51">
        <f t="shared" si="28"/>
        <v>0.01137261954</v>
      </c>
      <c r="BA29" s="51">
        <f t="shared" si="28"/>
        <v>0.01114282203</v>
      </c>
      <c r="BB29" s="51">
        <f t="shared" si="28"/>
        <v>0.01091766782</v>
      </c>
      <c r="BC29" s="51">
        <f t="shared" si="28"/>
        <v>0.01069706309</v>
      </c>
      <c r="BD29" s="51">
        <f t="shared" si="28"/>
        <v>0.01048091596</v>
      </c>
      <c r="BE29" s="51">
        <f t="shared" si="28"/>
        <v>0.01026913636</v>
      </c>
      <c r="BF29" s="51">
        <f t="shared" si="28"/>
        <v>0.01006163602</v>
      </c>
      <c r="BG29" s="51">
        <f t="shared" si="28"/>
        <v>0.009858328466</v>
      </c>
      <c r="BH29" s="51">
        <f t="shared" si="28"/>
        <v>0.009659128993</v>
      </c>
      <c r="BI29" s="51">
        <f t="shared" si="28"/>
        <v>0.009463954587</v>
      </c>
      <c r="BJ29" s="51">
        <f t="shared" si="28"/>
        <v>0.009272723915</v>
      </c>
      <c r="BK29" s="51">
        <f t="shared" si="28"/>
        <v>0.009085357291</v>
      </c>
      <c r="BL29" s="51">
        <f t="shared" si="28"/>
        <v>0.008901776637</v>
      </c>
      <c r="BM29" s="51">
        <f t="shared" si="28"/>
        <v>0.008721905452</v>
      </c>
      <c r="BN29" s="51">
        <f t="shared" si="28"/>
        <v>0.008545668782</v>
      </c>
      <c r="BO29" s="51">
        <f t="shared" si="28"/>
        <v>0.008372993188</v>
      </c>
      <c r="BP29" s="51">
        <f t="shared" si="28"/>
        <v>0.008203806714</v>
      </c>
      <c r="BQ29" s="51">
        <f t="shared" si="28"/>
        <v>0.008038038857</v>
      </c>
      <c r="BR29" s="51">
        <f t="shared" si="28"/>
        <v>0.007875620541</v>
      </c>
      <c r="BS29" s="51">
        <f t="shared" si="28"/>
        <v>0.007716484084</v>
      </c>
      <c r="BT29" s="51">
        <f t="shared" si="28"/>
        <v>0.007560563172</v>
      </c>
      <c r="BU29" s="51">
        <f t="shared" si="28"/>
        <v>0.00740779283</v>
      </c>
      <c r="BV29" s="51">
        <f t="shared" si="28"/>
        <v>0.007258109399</v>
      </c>
      <c r="BW29" s="51">
        <f t="shared" si="28"/>
        <v>0.007111450503</v>
      </c>
      <c r="BX29" s="51">
        <f t="shared" si="28"/>
        <v>0.006967755027</v>
      </c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</row>
    <row r="30">
      <c r="A30" s="13">
        <v>28.0</v>
      </c>
      <c r="B30" s="12">
        <v>0.0132</v>
      </c>
      <c r="C30" s="12">
        <v>0.0385</v>
      </c>
      <c r="D30" s="12">
        <v>0.0465</v>
      </c>
      <c r="E30" s="12">
        <v>0.0278</v>
      </c>
      <c r="F30" s="12">
        <v>0.0202</v>
      </c>
      <c r="G30" s="12">
        <v>0.0217</v>
      </c>
      <c r="H30" s="12">
        <v>0.0395</v>
      </c>
      <c r="I30" s="12">
        <v>0.0</v>
      </c>
      <c r="J30" s="51">
        <f t="shared" ref="J30:BW30" si="29">0.95*AVERAGE(F30:I30)</f>
        <v>0.0193325</v>
      </c>
      <c r="K30" s="51">
        <f t="shared" si="29"/>
        <v>0.01912646875</v>
      </c>
      <c r="L30" s="51">
        <f t="shared" si="29"/>
        <v>0.01851525508</v>
      </c>
      <c r="M30" s="51">
        <f t="shared" si="29"/>
        <v>0.01353137816</v>
      </c>
      <c r="N30" s="51">
        <f t="shared" si="29"/>
        <v>0.01674508047</v>
      </c>
      <c r="O30" s="51">
        <f t="shared" si="29"/>
        <v>0.01613056833</v>
      </c>
      <c r="P30" s="51">
        <f t="shared" si="29"/>
        <v>0.01541904199</v>
      </c>
      <c r="Q30" s="51">
        <f t="shared" si="29"/>
        <v>0.01468369138</v>
      </c>
      <c r="R30" s="51">
        <f t="shared" si="29"/>
        <v>0.01495736576</v>
      </c>
      <c r="S30" s="51">
        <f t="shared" si="29"/>
        <v>0.01453278352</v>
      </c>
      <c r="T30" s="51">
        <f t="shared" si="29"/>
        <v>0.01415330963</v>
      </c>
      <c r="U30" s="51">
        <f t="shared" si="29"/>
        <v>0.01385269819</v>
      </c>
      <c r="V30" s="51">
        <f t="shared" si="29"/>
        <v>0.01365533731</v>
      </c>
      <c r="W30" s="51">
        <f t="shared" si="29"/>
        <v>0.01334610556</v>
      </c>
      <c r="X30" s="51">
        <f t="shared" si="29"/>
        <v>0.01306426954</v>
      </c>
      <c r="Y30" s="51">
        <f t="shared" si="29"/>
        <v>0.01280562252</v>
      </c>
      <c r="Z30" s="51">
        <f t="shared" si="29"/>
        <v>0.01255694205</v>
      </c>
      <c r="AA30" s="51">
        <f t="shared" si="29"/>
        <v>0.01229607317</v>
      </c>
      <c r="AB30" s="51">
        <f t="shared" si="29"/>
        <v>0.01204669048</v>
      </c>
      <c r="AC30" s="51">
        <f t="shared" si="29"/>
        <v>0.01180501545</v>
      </c>
      <c r="AD30" s="51">
        <f t="shared" si="29"/>
        <v>0.01156737127</v>
      </c>
      <c r="AE30" s="51">
        <f t="shared" si="29"/>
        <v>0.01133234821</v>
      </c>
      <c r="AF30" s="51">
        <f t="shared" si="29"/>
        <v>0.01110346353</v>
      </c>
      <c r="AG30" s="51">
        <f t="shared" si="29"/>
        <v>0.01087944714</v>
      </c>
      <c r="AH30" s="51">
        <f t="shared" si="29"/>
        <v>0.01065962466</v>
      </c>
      <c r="AI30" s="51">
        <f t="shared" si="29"/>
        <v>0.01044403484</v>
      </c>
      <c r="AJ30" s="51">
        <f t="shared" si="29"/>
        <v>0.01023306042</v>
      </c>
      <c r="AK30" s="51">
        <f t="shared" si="29"/>
        <v>0.01002633968</v>
      </c>
      <c r="AL30" s="51">
        <f t="shared" si="29"/>
        <v>0.009823726654</v>
      </c>
      <c r="AM30" s="51">
        <f t="shared" si="29"/>
        <v>0.009625200877</v>
      </c>
      <c r="AN30" s="51">
        <f t="shared" si="29"/>
        <v>0.009430727811</v>
      </c>
      <c r="AO30" s="51">
        <f t="shared" si="29"/>
        <v>0.009240173817</v>
      </c>
      <c r="AP30" s="51">
        <f t="shared" si="29"/>
        <v>0.009053459425</v>
      </c>
      <c r="AQ30" s="51">
        <f t="shared" si="29"/>
        <v>0.008870520958</v>
      </c>
      <c r="AR30" s="51">
        <f t="shared" si="29"/>
        <v>0.008691284478</v>
      </c>
      <c r="AS30" s="51">
        <f t="shared" si="29"/>
        <v>0.008515666686</v>
      </c>
      <c r="AT30" s="51">
        <f t="shared" si="29"/>
        <v>0.008343596242</v>
      </c>
      <c r="AU30" s="51">
        <f t="shared" si="29"/>
        <v>0.008175003737</v>
      </c>
      <c r="AV30" s="51">
        <f t="shared" si="29"/>
        <v>0.008009818396</v>
      </c>
      <c r="AW30" s="51">
        <f t="shared" si="29"/>
        <v>0.007847970202</v>
      </c>
      <c r="AX30" s="51">
        <f t="shared" si="29"/>
        <v>0.007689392287</v>
      </c>
      <c r="AY30" s="51">
        <f t="shared" si="29"/>
        <v>0.007534018848</v>
      </c>
      <c r="AZ30" s="51">
        <f t="shared" si="29"/>
        <v>0.007381784937</v>
      </c>
      <c r="BA30" s="51">
        <f t="shared" si="29"/>
        <v>0.00723262699</v>
      </c>
      <c r="BB30" s="51">
        <f t="shared" si="29"/>
        <v>0.007086482977</v>
      </c>
      <c r="BC30" s="51">
        <f t="shared" si="29"/>
        <v>0.006943292016</v>
      </c>
      <c r="BD30" s="51">
        <f t="shared" si="29"/>
        <v>0.006802994393</v>
      </c>
      <c r="BE30" s="51">
        <f t="shared" si="29"/>
        <v>0.006665531639</v>
      </c>
      <c r="BF30" s="51">
        <f t="shared" si="29"/>
        <v>0.006530846494</v>
      </c>
      <c r="BG30" s="51">
        <f t="shared" si="29"/>
        <v>0.006398882829</v>
      </c>
      <c r="BH30" s="51">
        <f t="shared" si="29"/>
        <v>0.006269585647</v>
      </c>
      <c r="BI30" s="51">
        <f t="shared" si="29"/>
        <v>0.00614290107</v>
      </c>
      <c r="BJ30" s="51">
        <f t="shared" si="29"/>
        <v>0.006018776309</v>
      </c>
      <c r="BK30" s="51">
        <f t="shared" si="29"/>
        <v>0.00589715964</v>
      </c>
      <c r="BL30" s="51">
        <f t="shared" si="29"/>
        <v>0.005778000383</v>
      </c>
      <c r="BM30" s="51">
        <f t="shared" si="29"/>
        <v>0.005661248883</v>
      </c>
      <c r="BN30" s="51">
        <f t="shared" si="29"/>
        <v>0.005546856489</v>
      </c>
      <c r="BO30" s="51">
        <f t="shared" si="29"/>
        <v>0.005434775531</v>
      </c>
      <c r="BP30" s="51">
        <f t="shared" si="29"/>
        <v>0.005324959306</v>
      </c>
      <c r="BQ30" s="51">
        <f t="shared" si="29"/>
        <v>0.00521736205</v>
      </c>
      <c r="BR30" s="51">
        <f t="shared" si="29"/>
        <v>0.005111938927</v>
      </c>
      <c r="BS30" s="51">
        <f t="shared" si="29"/>
        <v>0.005008646006</v>
      </c>
      <c r="BT30" s="51">
        <f t="shared" si="29"/>
        <v>0.004907440243</v>
      </c>
      <c r="BU30" s="51">
        <f t="shared" si="29"/>
        <v>0.004808279466</v>
      </c>
      <c r="BV30" s="51">
        <f t="shared" si="29"/>
        <v>0.004711122352</v>
      </c>
      <c r="BW30" s="51">
        <f t="shared" si="29"/>
        <v>0.004615928416</v>
      </c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</row>
    <row r="31">
      <c r="A31" s="13">
        <v>29.0</v>
      </c>
      <c r="B31" s="12">
        <v>0.0186</v>
      </c>
      <c r="C31" s="12">
        <v>0.0227</v>
      </c>
      <c r="D31" s="12">
        <v>0.0485</v>
      </c>
      <c r="E31" s="12">
        <v>0.0488</v>
      </c>
      <c r="F31" s="12">
        <v>0.0102</v>
      </c>
      <c r="G31" s="12">
        <v>0.0515</v>
      </c>
      <c r="H31" s="12">
        <v>0.0444</v>
      </c>
      <c r="I31" s="12">
        <v>0.0137</v>
      </c>
      <c r="J31" s="51">
        <f t="shared" ref="J31:BV31" si="30">0.95*AVERAGE(F31:I31)</f>
        <v>0.0284525</v>
      </c>
      <c r="K31" s="51">
        <f t="shared" si="30"/>
        <v>0.03278746875</v>
      </c>
      <c r="L31" s="51">
        <f t="shared" si="30"/>
        <v>0.02834324258</v>
      </c>
      <c r="M31" s="51">
        <f t="shared" si="30"/>
        <v>0.02452976269</v>
      </c>
      <c r="N31" s="51">
        <f t="shared" si="30"/>
        <v>0.02710183133</v>
      </c>
      <c r="O31" s="51">
        <f t="shared" si="30"/>
        <v>0.02678104752</v>
      </c>
      <c r="P31" s="51">
        <f t="shared" si="30"/>
        <v>0.02535452248</v>
      </c>
      <c r="Q31" s="51">
        <f t="shared" si="30"/>
        <v>0.02464470145</v>
      </c>
      <c r="R31" s="51">
        <f t="shared" si="30"/>
        <v>0.02467199941</v>
      </c>
      <c r="S31" s="51">
        <f t="shared" si="30"/>
        <v>0.02409491433</v>
      </c>
      <c r="T31" s="51">
        <f t="shared" si="30"/>
        <v>0.0234569577</v>
      </c>
      <c r="U31" s="51">
        <f t="shared" si="30"/>
        <v>0.02300628606</v>
      </c>
      <c r="V31" s="51">
        <f t="shared" si="30"/>
        <v>0.02261716241</v>
      </c>
      <c r="W31" s="51">
        <f t="shared" si="30"/>
        <v>0.02212913862</v>
      </c>
      <c r="X31" s="51">
        <f t="shared" si="30"/>
        <v>0.02166226689</v>
      </c>
      <c r="Y31" s="51">
        <f t="shared" si="30"/>
        <v>0.02123602782</v>
      </c>
      <c r="Z31" s="51">
        <f t="shared" si="30"/>
        <v>0.02081559149</v>
      </c>
      <c r="AA31" s="51">
        <f t="shared" si="30"/>
        <v>0.02038771839</v>
      </c>
      <c r="AB31" s="51">
        <f t="shared" si="30"/>
        <v>0.01997413109</v>
      </c>
      <c r="AC31" s="51">
        <f t="shared" si="30"/>
        <v>0.01957319884</v>
      </c>
      <c r="AD31" s="51">
        <f t="shared" si="30"/>
        <v>0.01917827695</v>
      </c>
      <c r="AE31" s="51">
        <f t="shared" si="30"/>
        <v>0.01878941475</v>
      </c>
      <c r="AF31" s="51">
        <f t="shared" si="30"/>
        <v>0.01840981764</v>
      </c>
      <c r="AG31" s="51">
        <f t="shared" si="30"/>
        <v>0.01803829319</v>
      </c>
      <c r="AH31" s="51">
        <f t="shared" si="30"/>
        <v>0.0176737531</v>
      </c>
      <c r="AI31" s="51">
        <f t="shared" si="30"/>
        <v>0.01731642869</v>
      </c>
      <c r="AJ31" s="51">
        <f t="shared" si="30"/>
        <v>0.0169665945</v>
      </c>
      <c r="AK31" s="51">
        <f t="shared" si="30"/>
        <v>0.016623829</v>
      </c>
      <c r="AL31" s="51">
        <f t="shared" si="30"/>
        <v>0.01628789376</v>
      </c>
      <c r="AM31" s="51">
        <f t="shared" si="30"/>
        <v>0.01595875216</v>
      </c>
      <c r="AN31" s="51">
        <f t="shared" si="30"/>
        <v>0.01563630399</v>
      </c>
      <c r="AO31" s="51">
        <f t="shared" si="30"/>
        <v>0.01532035999</v>
      </c>
      <c r="AP31" s="51">
        <f t="shared" si="30"/>
        <v>0.0150107861</v>
      </c>
      <c r="AQ31" s="51">
        <f t="shared" si="30"/>
        <v>0.01470747303</v>
      </c>
      <c r="AR31" s="51">
        <f t="shared" si="30"/>
        <v>0.01441029424</v>
      </c>
      <c r="AS31" s="51">
        <f t="shared" si="30"/>
        <v>0.01411911692</v>
      </c>
      <c r="AT31" s="51">
        <f t="shared" si="30"/>
        <v>0.01383382169</v>
      </c>
      <c r="AU31" s="51">
        <f t="shared" si="30"/>
        <v>0.01355429265</v>
      </c>
      <c r="AV31" s="51">
        <f t="shared" si="30"/>
        <v>0.01328041231</v>
      </c>
      <c r="AW31" s="51">
        <f t="shared" si="30"/>
        <v>0.01301206535</v>
      </c>
      <c r="AX31" s="51">
        <f t="shared" si="30"/>
        <v>0.0127491406</v>
      </c>
      <c r="AY31" s="51">
        <f t="shared" si="30"/>
        <v>0.01249152884</v>
      </c>
      <c r="AZ31" s="51">
        <f t="shared" si="30"/>
        <v>0.01223912243</v>
      </c>
      <c r="BA31" s="51">
        <f t="shared" si="30"/>
        <v>0.01199181609</v>
      </c>
      <c r="BB31" s="51">
        <f t="shared" si="30"/>
        <v>0.01174950689</v>
      </c>
      <c r="BC31" s="51">
        <f t="shared" si="30"/>
        <v>0.01151209389</v>
      </c>
      <c r="BD31" s="51">
        <f t="shared" si="30"/>
        <v>0.01127947808</v>
      </c>
      <c r="BE31" s="51">
        <f t="shared" si="30"/>
        <v>0.01105156255</v>
      </c>
      <c r="BF31" s="51">
        <f t="shared" si="30"/>
        <v>0.01082825234</v>
      </c>
      <c r="BG31" s="51">
        <f t="shared" si="30"/>
        <v>0.01060945438</v>
      </c>
      <c r="BH31" s="51">
        <f t="shared" si="30"/>
        <v>0.0103950775</v>
      </c>
      <c r="BI31" s="51">
        <f t="shared" si="30"/>
        <v>0.01018503236</v>
      </c>
      <c r="BJ31" s="51">
        <f t="shared" si="30"/>
        <v>0.009979231434</v>
      </c>
      <c r="BK31" s="51">
        <f t="shared" si="30"/>
        <v>0.00977758897</v>
      </c>
      <c r="BL31" s="51">
        <f t="shared" si="30"/>
        <v>0.009580020935</v>
      </c>
      <c r="BM31" s="51">
        <f t="shared" si="30"/>
        <v>0.009386445002</v>
      </c>
      <c r="BN31" s="51">
        <f t="shared" si="30"/>
        <v>0.009196780506</v>
      </c>
      <c r="BO31" s="51">
        <f t="shared" si="30"/>
        <v>0.009010948411</v>
      </c>
      <c r="BP31" s="51">
        <f t="shared" si="30"/>
        <v>0.008828871278</v>
      </c>
      <c r="BQ31" s="51">
        <f t="shared" si="30"/>
        <v>0.008650473234</v>
      </c>
      <c r="BR31" s="51">
        <f t="shared" si="30"/>
        <v>0.008475679939</v>
      </c>
      <c r="BS31" s="51">
        <f t="shared" si="30"/>
        <v>0.008304418555</v>
      </c>
      <c r="BT31" s="51">
        <f t="shared" si="30"/>
        <v>0.008136617714</v>
      </c>
      <c r="BU31" s="51">
        <f t="shared" si="30"/>
        <v>0.007972207493</v>
      </c>
      <c r="BV31" s="51">
        <f t="shared" si="30"/>
        <v>0.007811119379</v>
      </c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</row>
    <row r="32">
      <c r="A32" s="13">
        <v>30.0</v>
      </c>
      <c r="B32" s="12">
        <v>0.006</v>
      </c>
      <c r="C32" s="12">
        <v>0.0</v>
      </c>
      <c r="D32" s="12">
        <v>0.0377</v>
      </c>
      <c r="E32" s="12">
        <v>0.0408</v>
      </c>
      <c r="F32" s="12">
        <v>0.0435</v>
      </c>
      <c r="G32" s="12">
        <v>0.0103</v>
      </c>
      <c r="H32" s="12">
        <v>0.0217</v>
      </c>
      <c r="I32" s="12">
        <v>0.0465</v>
      </c>
      <c r="J32" s="51">
        <f t="shared" ref="J32:BU32" si="31">0.95*AVERAGE(F32:I32)</f>
        <v>0.028975</v>
      </c>
      <c r="K32" s="51">
        <f t="shared" si="31"/>
        <v>0.0255253125</v>
      </c>
      <c r="L32" s="51">
        <f t="shared" si="31"/>
        <v>0.02914132422</v>
      </c>
      <c r="M32" s="51">
        <f t="shared" si="31"/>
        <v>0.03090863872</v>
      </c>
      <c r="N32" s="51">
        <f t="shared" si="31"/>
        <v>0.02720569042</v>
      </c>
      <c r="O32" s="51">
        <f t="shared" si="31"/>
        <v>0.02678547939</v>
      </c>
      <c r="P32" s="51">
        <f t="shared" si="31"/>
        <v>0.02708476903</v>
      </c>
      <c r="Q32" s="51">
        <f t="shared" si="31"/>
        <v>0.02659633717</v>
      </c>
      <c r="R32" s="51">
        <f t="shared" si="31"/>
        <v>0.02557216555</v>
      </c>
      <c r="S32" s="51">
        <f t="shared" si="31"/>
        <v>0.0251842034</v>
      </c>
      <c r="T32" s="51">
        <f t="shared" si="31"/>
        <v>0.02480390035</v>
      </c>
      <c r="U32" s="51">
        <f t="shared" si="31"/>
        <v>0.02426219403</v>
      </c>
      <c r="V32" s="51">
        <f t="shared" si="31"/>
        <v>0.02370783504</v>
      </c>
      <c r="W32" s="51">
        <f t="shared" si="31"/>
        <v>0.02326505654</v>
      </c>
      <c r="X32" s="51">
        <f t="shared" si="31"/>
        <v>0.02280925917</v>
      </c>
      <c r="Y32" s="51">
        <f t="shared" si="31"/>
        <v>0.02233553189</v>
      </c>
      <c r="Z32" s="51">
        <f t="shared" si="31"/>
        <v>0.02187794963</v>
      </c>
      <c r="AA32" s="51">
        <f t="shared" si="31"/>
        <v>0.02144335184</v>
      </c>
      <c r="AB32" s="51">
        <f t="shared" si="31"/>
        <v>0.02101069697</v>
      </c>
      <c r="AC32" s="51">
        <f t="shared" si="31"/>
        <v>0.02058353845</v>
      </c>
      <c r="AD32" s="51">
        <f t="shared" si="31"/>
        <v>0.02016744001</v>
      </c>
      <c r="AE32" s="51">
        <f t="shared" si="31"/>
        <v>0.01976119398</v>
      </c>
      <c r="AF32" s="51">
        <f t="shared" si="31"/>
        <v>0.01936168149</v>
      </c>
      <c r="AG32" s="51">
        <f t="shared" si="31"/>
        <v>0.01897004031</v>
      </c>
      <c r="AH32" s="51">
        <f t="shared" si="31"/>
        <v>0.0185868345</v>
      </c>
      <c r="AI32" s="51">
        <f t="shared" si="31"/>
        <v>0.01821144069</v>
      </c>
      <c r="AJ32" s="51">
        <f t="shared" si="31"/>
        <v>0.01784337428</v>
      </c>
      <c r="AK32" s="51">
        <f t="shared" si="31"/>
        <v>0.01748277632</v>
      </c>
      <c r="AL32" s="51">
        <f t="shared" si="31"/>
        <v>0.01712955113</v>
      </c>
      <c r="AM32" s="51">
        <f t="shared" si="31"/>
        <v>0.01678344633</v>
      </c>
      <c r="AN32" s="51">
        <f t="shared" si="31"/>
        <v>0.01644429766</v>
      </c>
      <c r="AO32" s="51">
        <f t="shared" si="31"/>
        <v>0.01611201697</v>
      </c>
      <c r="AP32" s="51">
        <f t="shared" si="31"/>
        <v>0.01578646162</v>
      </c>
      <c r="AQ32" s="51">
        <f t="shared" si="31"/>
        <v>0.01546747786</v>
      </c>
      <c r="AR32" s="51">
        <f t="shared" si="31"/>
        <v>0.01515493535</v>
      </c>
      <c r="AS32" s="51">
        <f t="shared" si="31"/>
        <v>0.0148487118</v>
      </c>
      <c r="AT32" s="51">
        <f t="shared" si="31"/>
        <v>0.01454867683</v>
      </c>
      <c r="AU32" s="51">
        <f t="shared" si="31"/>
        <v>0.01425470294</v>
      </c>
      <c r="AV32" s="51">
        <f t="shared" si="31"/>
        <v>0.01396666889</v>
      </c>
      <c r="AW32" s="51">
        <f t="shared" si="31"/>
        <v>0.01368445561</v>
      </c>
      <c r="AX32" s="51">
        <f t="shared" si="31"/>
        <v>0.01340794476</v>
      </c>
      <c r="AY32" s="51">
        <f t="shared" si="31"/>
        <v>0.0131370209</v>
      </c>
      <c r="AZ32" s="51">
        <f t="shared" si="31"/>
        <v>0.01287157141</v>
      </c>
      <c r="BA32" s="51">
        <f t="shared" si="31"/>
        <v>0.01261148576</v>
      </c>
      <c r="BB32" s="51">
        <f t="shared" si="31"/>
        <v>0.01235665542</v>
      </c>
      <c r="BC32" s="51">
        <f t="shared" si="31"/>
        <v>0.01210697421</v>
      </c>
      <c r="BD32" s="51">
        <f t="shared" si="31"/>
        <v>0.01186233812</v>
      </c>
      <c r="BE32" s="51">
        <f t="shared" si="31"/>
        <v>0.01162264521</v>
      </c>
      <c r="BF32" s="51">
        <f t="shared" si="31"/>
        <v>0.01138779558</v>
      </c>
      <c r="BG32" s="51">
        <f t="shared" si="31"/>
        <v>0.01115769136</v>
      </c>
      <c r="BH32" s="51">
        <f t="shared" si="31"/>
        <v>0.01093223669</v>
      </c>
      <c r="BI32" s="51">
        <f t="shared" si="31"/>
        <v>0.0107113376</v>
      </c>
      <c r="BJ32" s="51">
        <f t="shared" si="31"/>
        <v>0.01049490204</v>
      </c>
      <c r="BK32" s="51">
        <f t="shared" si="31"/>
        <v>0.01028283983</v>
      </c>
      <c r="BL32" s="51">
        <f t="shared" si="31"/>
        <v>0.01007506259</v>
      </c>
      <c r="BM32" s="51">
        <f t="shared" si="31"/>
        <v>0.009871483738</v>
      </c>
      <c r="BN32" s="51">
        <f t="shared" si="31"/>
        <v>0.009672018446</v>
      </c>
      <c r="BO32" s="51">
        <f t="shared" si="31"/>
        <v>0.009476583592</v>
      </c>
      <c r="BP32" s="51">
        <f t="shared" si="31"/>
        <v>0.009285097736</v>
      </c>
      <c r="BQ32" s="51">
        <f t="shared" si="31"/>
        <v>0.009097481084</v>
      </c>
      <c r="BR32" s="51">
        <f t="shared" si="31"/>
        <v>0.008913655453</v>
      </c>
      <c r="BS32" s="51">
        <f t="shared" si="31"/>
        <v>0.008733544243</v>
      </c>
      <c r="BT32" s="51">
        <f t="shared" si="31"/>
        <v>0.008557072397</v>
      </c>
      <c r="BU32" s="51">
        <f t="shared" si="31"/>
        <v>0.00838416638</v>
      </c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</row>
    <row r="33">
      <c r="A33" s="13">
        <v>31.0</v>
      </c>
      <c r="B33" s="12">
        <v>0.025</v>
      </c>
      <c r="C33" s="12">
        <v>0.0093</v>
      </c>
      <c r="D33" s="12">
        <v>0.0625</v>
      </c>
      <c r="E33" s="12">
        <v>0.0294</v>
      </c>
      <c r="F33" s="12">
        <v>0.0143</v>
      </c>
      <c r="G33" s="12">
        <v>0.029</v>
      </c>
      <c r="H33" s="12">
        <v>0.0149</v>
      </c>
      <c r="I33" s="12">
        <v>0.0</v>
      </c>
      <c r="J33" s="51">
        <f t="shared" ref="J33:BT33" si="32">0.95*AVERAGE(F33:I33)</f>
        <v>0.0138225</v>
      </c>
      <c r="K33" s="51">
        <f t="shared" si="32"/>
        <v>0.01370909375</v>
      </c>
      <c r="L33" s="51">
        <f t="shared" si="32"/>
        <v>0.01007750352</v>
      </c>
      <c r="M33" s="51">
        <f t="shared" si="32"/>
        <v>0.008932160601</v>
      </c>
      <c r="N33" s="51">
        <f t="shared" si="32"/>
        <v>0.01105354874</v>
      </c>
      <c r="O33" s="51">
        <f t="shared" si="32"/>
        <v>0.01039592282</v>
      </c>
      <c r="P33" s="51">
        <f t="shared" si="32"/>
        <v>0.009609044724</v>
      </c>
      <c r="Q33" s="51">
        <f t="shared" si="32"/>
        <v>0.009497785761</v>
      </c>
      <c r="R33" s="51">
        <f t="shared" si="32"/>
        <v>0.009632121736</v>
      </c>
      <c r="S33" s="51">
        <f t="shared" si="32"/>
        <v>0.009294532822</v>
      </c>
      <c r="T33" s="51">
        <f t="shared" si="32"/>
        <v>0.009032952698</v>
      </c>
      <c r="U33" s="51">
        <f t="shared" si="32"/>
        <v>0.008896130842</v>
      </c>
      <c r="V33" s="51">
        <f t="shared" si="32"/>
        <v>0.008753237798</v>
      </c>
      <c r="W33" s="51">
        <f t="shared" si="32"/>
        <v>0.008544502863</v>
      </c>
      <c r="X33" s="51">
        <f t="shared" si="32"/>
        <v>0.008366370748</v>
      </c>
      <c r="Y33" s="51">
        <f t="shared" si="32"/>
        <v>0.008208057534</v>
      </c>
      <c r="Z33" s="51">
        <f t="shared" si="32"/>
        <v>0.008044640124</v>
      </c>
      <c r="AA33" s="51">
        <f t="shared" si="32"/>
        <v>0.007876348176</v>
      </c>
      <c r="AB33" s="51">
        <f t="shared" si="32"/>
        <v>0.007717661438</v>
      </c>
      <c r="AC33" s="51">
        <f t="shared" si="32"/>
        <v>0.007563592977</v>
      </c>
      <c r="AD33" s="51">
        <f t="shared" si="32"/>
        <v>0.007410532645</v>
      </c>
      <c r="AE33" s="51">
        <f t="shared" si="32"/>
        <v>0.007259932119</v>
      </c>
      <c r="AF33" s="51">
        <f t="shared" si="32"/>
        <v>0.007113533305</v>
      </c>
      <c r="AG33" s="51">
        <f t="shared" si="32"/>
        <v>0.006970052874</v>
      </c>
      <c r="AH33" s="51">
        <f t="shared" si="32"/>
        <v>0.006829087099</v>
      </c>
      <c r="AI33" s="51">
        <f t="shared" si="32"/>
        <v>0.006690993782</v>
      </c>
      <c r="AJ33" s="51">
        <f t="shared" si="32"/>
        <v>0.006555870927</v>
      </c>
      <c r="AK33" s="51">
        <f t="shared" si="32"/>
        <v>0.006423426112</v>
      </c>
      <c r="AL33" s="51">
        <f t="shared" si="32"/>
        <v>0.006293602256</v>
      </c>
      <c r="AM33" s="51">
        <f t="shared" si="32"/>
        <v>0.006166424605</v>
      </c>
      <c r="AN33" s="51">
        <f t="shared" si="32"/>
        <v>0.006041839426</v>
      </c>
      <c r="AO33" s="51">
        <f t="shared" si="32"/>
        <v>0.005919756945</v>
      </c>
      <c r="AP33" s="51">
        <f t="shared" si="32"/>
        <v>0.005800135518</v>
      </c>
      <c r="AQ33" s="51">
        <f t="shared" si="32"/>
        <v>0.005682937167</v>
      </c>
      <c r="AR33" s="51">
        <f t="shared" si="32"/>
        <v>0.005568108901</v>
      </c>
      <c r="AS33" s="51">
        <f t="shared" si="32"/>
        <v>0.005455597901</v>
      </c>
      <c r="AT33" s="51">
        <f t="shared" si="32"/>
        <v>0.005345360128</v>
      </c>
      <c r="AU33" s="51">
        <f t="shared" si="32"/>
        <v>0.005237350973</v>
      </c>
      <c r="AV33" s="51">
        <f t="shared" si="32"/>
        <v>0.005131524252</v>
      </c>
      <c r="AW33" s="51">
        <f t="shared" si="32"/>
        <v>0.005027835398</v>
      </c>
      <c r="AX33" s="51">
        <f t="shared" si="32"/>
        <v>0.004926241803</v>
      </c>
      <c r="AY33" s="51">
        <f t="shared" si="32"/>
        <v>0.004826701201</v>
      </c>
      <c r="AZ33" s="51">
        <f t="shared" si="32"/>
        <v>0.00472917188</v>
      </c>
      <c r="BA33" s="51">
        <f t="shared" si="32"/>
        <v>0.004633613192</v>
      </c>
      <c r="BB33" s="51">
        <f t="shared" si="32"/>
        <v>0.004539985418</v>
      </c>
      <c r="BC33" s="51">
        <f t="shared" si="32"/>
        <v>0.004448249527</v>
      </c>
      <c r="BD33" s="51">
        <f t="shared" si="32"/>
        <v>0.004358367254</v>
      </c>
      <c r="BE33" s="51">
        <f t="shared" si="32"/>
        <v>0.004270301155</v>
      </c>
      <c r="BF33" s="51">
        <f t="shared" si="32"/>
        <v>0.004184014547</v>
      </c>
      <c r="BG33" s="51">
        <f t="shared" si="32"/>
        <v>0.004099471465</v>
      </c>
      <c r="BH33" s="51">
        <f t="shared" si="32"/>
        <v>0.004016636675</v>
      </c>
      <c r="BI33" s="51">
        <f t="shared" si="32"/>
        <v>0.003935475662</v>
      </c>
      <c r="BJ33" s="51">
        <f t="shared" si="32"/>
        <v>0.003855954608</v>
      </c>
      <c r="BK33" s="51">
        <f t="shared" si="32"/>
        <v>0.003778040372</v>
      </c>
      <c r="BL33" s="51">
        <f t="shared" si="32"/>
        <v>0.003701700488</v>
      </c>
      <c r="BM33" s="51">
        <f t="shared" si="32"/>
        <v>0.003626903144</v>
      </c>
      <c r="BN33" s="51">
        <f t="shared" si="32"/>
        <v>0.00355361717</v>
      </c>
      <c r="BO33" s="51">
        <f t="shared" si="32"/>
        <v>0.003481812029</v>
      </c>
      <c r="BP33" s="51">
        <f t="shared" si="32"/>
        <v>0.003411457797</v>
      </c>
      <c r="BQ33" s="51">
        <f t="shared" si="32"/>
        <v>0.003342525158</v>
      </c>
      <c r="BR33" s="51">
        <f t="shared" si="32"/>
        <v>0.003274985387</v>
      </c>
      <c r="BS33" s="51">
        <f t="shared" si="32"/>
        <v>0.003208810338</v>
      </c>
      <c r="BT33" s="51">
        <f t="shared" si="32"/>
        <v>0.003143972437</v>
      </c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</row>
    <row r="34">
      <c r="A34" s="13">
        <v>32.0</v>
      </c>
      <c r="B34" s="12">
        <v>0.0</v>
      </c>
      <c r="C34" s="12">
        <v>0.0175</v>
      </c>
      <c r="D34" s="12">
        <v>0.0246</v>
      </c>
      <c r="E34" s="12">
        <v>0.0667</v>
      </c>
      <c r="F34" s="12">
        <v>0.0128</v>
      </c>
      <c r="G34" s="12">
        <v>0.013</v>
      </c>
      <c r="H34" s="12">
        <v>0.0395</v>
      </c>
      <c r="I34" s="12">
        <v>0.0137</v>
      </c>
      <c r="J34" s="51">
        <f t="shared" ref="J34:BS34" si="33">0.95*AVERAGE(F34:I34)</f>
        <v>0.0187625</v>
      </c>
      <c r="K34" s="51">
        <f t="shared" si="33"/>
        <v>0.02017859375</v>
      </c>
      <c r="L34" s="51">
        <f t="shared" si="33"/>
        <v>0.02188350977</v>
      </c>
      <c r="M34" s="51">
        <f t="shared" si="33"/>
        <v>0.01769959333</v>
      </c>
      <c r="N34" s="51">
        <f t="shared" si="33"/>
        <v>0.01864949675</v>
      </c>
      <c r="O34" s="51">
        <f t="shared" si="33"/>
        <v>0.01862265848</v>
      </c>
      <c r="P34" s="51">
        <f t="shared" si="33"/>
        <v>0.01825312385</v>
      </c>
      <c r="Q34" s="51">
        <f t="shared" si="33"/>
        <v>0.0173909072</v>
      </c>
      <c r="R34" s="51">
        <f t="shared" si="33"/>
        <v>0.01731759424</v>
      </c>
      <c r="S34" s="51">
        <f t="shared" si="33"/>
        <v>0.0170012674</v>
      </c>
      <c r="T34" s="51">
        <f t="shared" si="33"/>
        <v>0.01661618702</v>
      </c>
      <c r="U34" s="51">
        <f t="shared" si="33"/>
        <v>0.01622741452</v>
      </c>
      <c r="V34" s="51">
        <f t="shared" si="33"/>
        <v>0.015951085</v>
      </c>
      <c r="W34" s="51">
        <f t="shared" si="33"/>
        <v>0.01562653906</v>
      </c>
      <c r="X34" s="51">
        <f t="shared" si="33"/>
        <v>0.01530004108</v>
      </c>
      <c r="Y34" s="51">
        <f t="shared" si="33"/>
        <v>0.01498745642</v>
      </c>
      <c r="Z34" s="51">
        <f t="shared" si="33"/>
        <v>0.01469296637</v>
      </c>
      <c r="AA34" s="51">
        <f t="shared" si="33"/>
        <v>0.01439416319</v>
      </c>
      <c r="AB34" s="51">
        <f t="shared" si="33"/>
        <v>0.01410147393</v>
      </c>
      <c r="AC34" s="51">
        <f t="shared" si="33"/>
        <v>0.01381681423</v>
      </c>
      <c r="AD34" s="51">
        <f t="shared" si="33"/>
        <v>0.01353878671</v>
      </c>
      <c r="AE34" s="51">
        <f t="shared" si="33"/>
        <v>0.01326466904</v>
      </c>
      <c r="AF34" s="51">
        <f t="shared" si="33"/>
        <v>0.01299641418</v>
      </c>
      <c r="AG34" s="51">
        <f t="shared" si="33"/>
        <v>0.01273396249</v>
      </c>
      <c r="AH34" s="51">
        <f t="shared" si="33"/>
        <v>0.0124767852</v>
      </c>
      <c r="AI34" s="51">
        <f t="shared" si="33"/>
        <v>0.01222455984</v>
      </c>
      <c r="AJ34" s="51">
        <f t="shared" si="33"/>
        <v>0.0119775339</v>
      </c>
      <c r="AK34" s="51">
        <f t="shared" si="33"/>
        <v>0.01173554984</v>
      </c>
      <c r="AL34" s="51">
        <f t="shared" si="33"/>
        <v>0.01149842683</v>
      </c>
      <c r="AM34" s="51">
        <f t="shared" si="33"/>
        <v>0.01126606672</v>
      </c>
      <c r="AN34" s="51">
        <f t="shared" si="33"/>
        <v>0.01103842461</v>
      </c>
      <c r="AO34" s="51">
        <f t="shared" si="33"/>
        <v>0.01081538615</v>
      </c>
      <c r="AP34" s="51">
        <f t="shared" si="33"/>
        <v>0.01059684728</v>
      </c>
      <c r="AQ34" s="51">
        <f t="shared" si="33"/>
        <v>0.01038272213</v>
      </c>
      <c r="AR34" s="51">
        <f t="shared" si="33"/>
        <v>0.01017292779</v>
      </c>
      <c r="AS34" s="51">
        <f t="shared" si="33"/>
        <v>0.009967372295</v>
      </c>
      <c r="AT34" s="51">
        <f t="shared" si="33"/>
        <v>0.009765969004</v>
      </c>
      <c r="AU34" s="51">
        <f t="shared" si="33"/>
        <v>0.009568635415</v>
      </c>
      <c r="AV34" s="51">
        <f t="shared" si="33"/>
        <v>0.00937528982</v>
      </c>
      <c r="AW34" s="51">
        <f t="shared" si="33"/>
        <v>0.009185850802</v>
      </c>
      <c r="AX34" s="51">
        <f t="shared" si="33"/>
        <v>0.009000239447</v>
      </c>
      <c r="AY34" s="51">
        <f t="shared" si="33"/>
        <v>0.008818378677</v>
      </c>
      <c r="AZ34" s="51">
        <f t="shared" si="33"/>
        <v>0.008640192702</v>
      </c>
      <c r="BA34" s="51">
        <f t="shared" si="33"/>
        <v>0.008465607137</v>
      </c>
      <c r="BB34" s="51">
        <f t="shared" si="33"/>
        <v>0.008294549266</v>
      </c>
      <c r="BC34" s="51">
        <f t="shared" si="33"/>
        <v>0.008126947848</v>
      </c>
      <c r="BD34" s="51">
        <f t="shared" si="33"/>
        <v>0.007962733026</v>
      </c>
      <c r="BE34" s="51">
        <f t="shared" si="33"/>
        <v>0.007801836353</v>
      </c>
      <c r="BF34" s="51">
        <f t="shared" si="33"/>
        <v>0.007644190792</v>
      </c>
      <c r="BG34" s="51">
        <f t="shared" si="33"/>
        <v>0.007489730655</v>
      </c>
      <c r="BH34" s="51">
        <f t="shared" si="33"/>
        <v>0.007338391571</v>
      </c>
      <c r="BI34" s="51">
        <f t="shared" si="33"/>
        <v>0.007190110476</v>
      </c>
      <c r="BJ34" s="51">
        <f t="shared" si="33"/>
        <v>0.00704482558</v>
      </c>
      <c r="BK34" s="51">
        <f t="shared" si="33"/>
        <v>0.006902476342</v>
      </c>
      <c r="BL34" s="51">
        <f t="shared" si="33"/>
        <v>0.006763003443</v>
      </c>
      <c r="BM34" s="51">
        <f t="shared" si="33"/>
        <v>0.006626348762</v>
      </c>
      <c r="BN34" s="51">
        <f t="shared" si="33"/>
        <v>0.006492455355</v>
      </c>
      <c r="BO34" s="51">
        <f t="shared" si="33"/>
        <v>0.006361267427</v>
      </c>
      <c r="BP34" s="51">
        <f t="shared" si="33"/>
        <v>0.006232730309</v>
      </c>
      <c r="BQ34" s="51">
        <f t="shared" si="33"/>
        <v>0.00610679044</v>
      </c>
      <c r="BR34" s="51">
        <f t="shared" si="33"/>
        <v>0.005983395339</v>
      </c>
      <c r="BS34" s="51">
        <f t="shared" si="33"/>
        <v>0.005862493585</v>
      </c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</row>
    <row r="35">
      <c r="A35" s="13">
        <v>33.0</v>
      </c>
      <c r="B35" s="12">
        <v>0.019</v>
      </c>
      <c r="C35" s="12">
        <v>0.0469</v>
      </c>
      <c r="D35" s="12">
        <v>0.0543</v>
      </c>
      <c r="E35" s="12">
        <v>0.0336</v>
      </c>
      <c r="F35" s="12">
        <v>0.0213</v>
      </c>
      <c r="G35" s="12">
        <v>0.0217</v>
      </c>
      <c r="H35" s="12">
        <v>0.0444</v>
      </c>
      <c r="I35" s="12">
        <v>0.0465</v>
      </c>
      <c r="J35" s="51">
        <f t="shared" ref="J35:BR35" si="34">0.95*AVERAGE(F35:I35)</f>
        <v>0.03180125</v>
      </c>
      <c r="K35" s="51">
        <f t="shared" si="34"/>
        <v>0.03429529688</v>
      </c>
      <c r="L35" s="51">
        <f t="shared" si="34"/>
        <v>0.03728667988</v>
      </c>
      <c r="M35" s="51">
        <f t="shared" si="34"/>
        <v>0.03559726635</v>
      </c>
      <c r="N35" s="51">
        <f t="shared" si="34"/>
        <v>0.03300786711</v>
      </c>
      <c r="O35" s="51">
        <f t="shared" si="34"/>
        <v>0.03329443868</v>
      </c>
      <c r="P35" s="51">
        <f t="shared" si="34"/>
        <v>0.03305673486</v>
      </c>
      <c r="Q35" s="51">
        <f t="shared" si="34"/>
        <v>0.03205212291</v>
      </c>
      <c r="R35" s="51">
        <f t="shared" si="34"/>
        <v>0.03121015135</v>
      </c>
      <c r="S35" s="51">
        <f t="shared" si="34"/>
        <v>0.03078319385</v>
      </c>
      <c r="T35" s="51">
        <f t="shared" si="34"/>
        <v>0.03018677321</v>
      </c>
      <c r="U35" s="51">
        <f t="shared" si="34"/>
        <v>0.02950515731</v>
      </c>
      <c r="V35" s="51">
        <f t="shared" si="34"/>
        <v>0.02890025298</v>
      </c>
      <c r="W35" s="51">
        <f t="shared" si="34"/>
        <v>0.02835165212</v>
      </c>
      <c r="X35" s="51">
        <f t="shared" si="34"/>
        <v>0.02777416096</v>
      </c>
      <c r="Y35" s="51">
        <f t="shared" si="34"/>
        <v>0.02720116555</v>
      </c>
      <c r="Z35" s="51">
        <f t="shared" si="34"/>
        <v>0.02665396751</v>
      </c>
      <c r="AA35" s="51">
        <f t="shared" si="34"/>
        <v>0.02612047471</v>
      </c>
      <c r="AB35" s="51">
        <f t="shared" si="34"/>
        <v>0.02559057007</v>
      </c>
      <c r="AC35" s="51">
        <f t="shared" si="34"/>
        <v>0.02507196724</v>
      </c>
      <c r="AD35" s="51">
        <f t="shared" si="34"/>
        <v>0.02456628264</v>
      </c>
      <c r="AE35" s="51">
        <f t="shared" si="34"/>
        <v>0.02407045748</v>
      </c>
      <c r="AF35" s="51">
        <f t="shared" si="34"/>
        <v>0.02358357839</v>
      </c>
      <c r="AG35" s="51">
        <f t="shared" si="34"/>
        <v>0.02310691786</v>
      </c>
      <c r="AH35" s="51">
        <f t="shared" si="34"/>
        <v>0.02264021864</v>
      </c>
      <c r="AI35" s="51">
        <f t="shared" si="34"/>
        <v>0.02218277844</v>
      </c>
      <c r="AJ35" s="51">
        <f t="shared" si="34"/>
        <v>0.02173445467</v>
      </c>
      <c r="AK35" s="51">
        <f t="shared" si="34"/>
        <v>0.02129528778</v>
      </c>
      <c r="AL35" s="51">
        <f t="shared" si="34"/>
        <v>0.02086502564</v>
      </c>
      <c r="AM35" s="51">
        <f t="shared" si="34"/>
        <v>0.0204434173</v>
      </c>
      <c r="AN35" s="51">
        <f t="shared" si="34"/>
        <v>0.02003031903</v>
      </c>
      <c r="AO35" s="51">
        <f t="shared" si="34"/>
        <v>0.01962558682</v>
      </c>
      <c r="AP35" s="51">
        <f t="shared" si="34"/>
        <v>0.01922903284</v>
      </c>
      <c r="AQ35" s="51">
        <f t="shared" si="34"/>
        <v>0.01884048455</v>
      </c>
      <c r="AR35" s="51">
        <f t="shared" si="34"/>
        <v>0.01845978802</v>
      </c>
      <c r="AS35" s="51">
        <f t="shared" si="34"/>
        <v>0.0180867869</v>
      </c>
      <c r="AT35" s="51">
        <f t="shared" si="34"/>
        <v>0.01772132192</v>
      </c>
      <c r="AU35" s="51">
        <f t="shared" si="34"/>
        <v>0.01736324058</v>
      </c>
      <c r="AV35" s="51">
        <f t="shared" si="34"/>
        <v>0.01701239514</v>
      </c>
      <c r="AW35" s="51">
        <f t="shared" si="34"/>
        <v>0.01666863933</v>
      </c>
      <c r="AX35" s="51">
        <f t="shared" si="34"/>
        <v>0.01633182928</v>
      </c>
      <c r="AY35" s="51">
        <f t="shared" si="34"/>
        <v>0.01600182478</v>
      </c>
      <c r="AZ35" s="51">
        <f t="shared" si="34"/>
        <v>0.01567848852</v>
      </c>
      <c r="BA35" s="51">
        <f t="shared" si="34"/>
        <v>0.0153616857</v>
      </c>
      <c r="BB35" s="51">
        <f t="shared" si="34"/>
        <v>0.01505128422</v>
      </c>
      <c r="BC35" s="51">
        <f t="shared" si="34"/>
        <v>0.01474715476</v>
      </c>
      <c r="BD35" s="51">
        <f t="shared" si="34"/>
        <v>0.01444917064</v>
      </c>
      <c r="BE35" s="51">
        <f t="shared" si="34"/>
        <v>0.01415720764</v>
      </c>
      <c r="BF35" s="51">
        <f t="shared" si="34"/>
        <v>0.0138711441</v>
      </c>
      <c r="BG35" s="51">
        <f t="shared" si="34"/>
        <v>0.01359086082</v>
      </c>
      <c r="BH35" s="51">
        <f t="shared" si="34"/>
        <v>0.01331624101</v>
      </c>
      <c r="BI35" s="51">
        <f t="shared" si="34"/>
        <v>0.01304717022</v>
      </c>
      <c r="BJ35" s="51">
        <f t="shared" si="34"/>
        <v>0.01278353634</v>
      </c>
      <c r="BK35" s="51">
        <f t="shared" si="34"/>
        <v>0.01252522949</v>
      </c>
      <c r="BL35" s="51">
        <f t="shared" si="34"/>
        <v>0.01227214205</v>
      </c>
      <c r="BM35" s="51">
        <f t="shared" si="34"/>
        <v>0.01202416855</v>
      </c>
      <c r="BN35" s="51">
        <f t="shared" si="34"/>
        <v>0.01178120565</v>
      </c>
      <c r="BO35" s="51">
        <f t="shared" si="34"/>
        <v>0.01154315211</v>
      </c>
      <c r="BP35" s="51">
        <f t="shared" si="34"/>
        <v>0.01130990874</v>
      </c>
      <c r="BQ35" s="51">
        <f t="shared" si="34"/>
        <v>0.01108137832</v>
      </c>
      <c r="BR35" s="51">
        <f t="shared" si="34"/>
        <v>0.01085746565</v>
      </c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</row>
    <row r="36">
      <c r="A36" s="13">
        <v>34.0</v>
      </c>
      <c r="B36" s="12">
        <v>0.0273</v>
      </c>
      <c r="C36" s="12">
        <v>0.0515</v>
      </c>
      <c r="D36" s="12">
        <v>0.069</v>
      </c>
      <c r="E36" s="12">
        <v>0.0328</v>
      </c>
      <c r="F36" s="12">
        <v>0.0202</v>
      </c>
      <c r="G36" s="12">
        <v>0.0515</v>
      </c>
      <c r="H36" s="12">
        <v>0.0217</v>
      </c>
      <c r="I36" s="12">
        <v>0.0</v>
      </c>
      <c r="J36" s="51">
        <f t="shared" ref="J36:BQ36" si="35">0.95*AVERAGE(F36:I36)</f>
        <v>0.0221825</v>
      </c>
      <c r="K36" s="51">
        <f t="shared" si="35"/>
        <v>0.02265334375</v>
      </c>
      <c r="L36" s="51">
        <f t="shared" si="35"/>
        <v>0.01580226289</v>
      </c>
      <c r="M36" s="51">
        <f t="shared" si="35"/>
        <v>0.01440155033</v>
      </c>
      <c r="N36" s="51">
        <f t="shared" si="35"/>
        <v>0.01782191853</v>
      </c>
      <c r="O36" s="51">
        <f t="shared" si="35"/>
        <v>0.01678628043</v>
      </c>
      <c r="P36" s="51">
        <f t="shared" si="35"/>
        <v>0.01539285289</v>
      </c>
      <c r="Q36" s="51">
        <f t="shared" si="35"/>
        <v>0.01529561802</v>
      </c>
      <c r="R36" s="51">
        <f t="shared" si="35"/>
        <v>0.01550795909</v>
      </c>
      <c r="S36" s="51">
        <f t="shared" si="35"/>
        <v>0.01495839373</v>
      </c>
      <c r="T36" s="51">
        <f t="shared" si="35"/>
        <v>0.01452427064</v>
      </c>
      <c r="U36" s="51">
        <f t="shared" si="35"/>
        <v>0.01431798235</v>
      </c>
      <c r="V36" s="51">
        <f t="shared" si="35"/>
        <v>0.01408579388</v>
      </c>
      <c r="W36" s="51">
        <f t="shared" si="35"/>
        <v>0.01374802964</v>
      </c>
      <c r="X36" s="51">
        <f t="shared" si="35"/>
        <v>0.01346056817</v>
      </c>
      <c r="Y36" s="51">
        <f t="shared" si="35"/>
        <v>0.01320793884</v>
      </c>
      <c r="Z36" s="51">
        <f t="shared" si="35"/>
        <v>0.0129443035</v>
      </c>
      <c r="AA36" s="51">
        <f t="shared" si="35"/>
        <v>0.01267319954</v>
      </c>
      <c r="AB36" s="51">
        <f t="shared" si="35"/>
        <v>0.01241792738</v>
      </c>
      <c r="AC36" s="51">
        <f t="shared" si="35"/>
        <v>0.0121703002</v>
      </c>
      <c r="AD36" s="51">
        <f t="shared" si="35"/>
        <v>0.01192386102</v>
      </c>
      <c r="AE36" s="51">
        <f t="shared" si="35"/>
        <v>0.01168150593</v>
      </c>
      <c r="AF36" s="51">
        <f t="shared" si="35"/>
        <v>0.0114459787</v>
      </c>
      <c r="AG36" s="51">
        <f t="shared" si="35"/>
        <v>0.01121514089</v>
      </c>
      <c r="AH36" s="51">
        <f t="shared" si="35"/>
        <v>0.01098829056</v>
      </c>
      <c r="AI36" s="51">
        <f t="shared" si="35"/>
        <v>0.01076609257</v>
      </c>
      <c r="AJ36" s="51">
        <f t="shared" si="35"/>
        <v>0.0105486819</v>
      </c>
      <c r="AK36" s="51">
        <f t="shared" si="35"/>
        <v>0.0103355739</v>
      </c>
      <c r="AL36" s="51">
        <f t="shared" si="35"/>
        <v>0.01012667674</v>
      </c>
      <c r="AM36" s="51">
        <f t="shared" si="35"/>
        <v>0.009922043464</v>
      </c>
      <c r="AN36" s="51">
        <f t="shared" si="35"/>
        <v>0.009721581802</v>
      </c>
      <c r="AO36" s="51">
        <f t="shared" si="35"/>
        <v>0.00952514553</v>
      </c>
      <c r="AP36" s="51">
        <f t="shared" si="35"/>
        <v>0.009332668791</v>
      </c>
      <c r="AQ36" s="51">
        <f t="shared" si="35"/>
        <v>0.009144091902</v>
      </c>
      <c r="AR36" s="51">
        <f t="shared" si="35"/>
        <v>0.008959328406</v>
      </c>
      <c r="AS36" s="51">
        <f t="shared" si="35"/>
        <v>0.008778293224</v>
      </c>
      <c r="AT36" s="51">
        <f t="shared" si="35"/>
        <v>0.008600915802</v>
      </c>
      <c r="AU36" s="51">
        <f t="shared" si="35"/>
        <v>0.008427124467</v>
      </c>
      <c r="AV36" s="51">
        <f t="shared" si="35"/>
        <v>0.008256844701</v>
      </c>
      <c r="AW36" s="51">
        <f t="shared" si="35"/>
        <v>0.008090004821</v>
      </c>
      <c r="AX36" s="51">
        <f t="shared" si="35"/>
        <v>0.007926536325</v>
      </c>
      <c r="AY36" s="51">
        <f t="shared" si="35"/>
        <v>0.0077663712</v>
      </c>
      <c r="AZ36" s="51">
        <f t="shared" si="35"/>
        <v>0.007609442299</v>
      </c>
      <c r="BA36" s="51">
        <f t="shared" si="35"/>
        <v>0.007455684228</v>
      </c>
      <c r="BB36" s="51">
        <f t="shared" si="35"/>
        <v>0.007305033087</v>
      </c>
      <c r="BC36" s="51">
        <f t="shared" si="35"/>
        <v>0.007157426068</v>
      </c>
      <c r="BD36" s="51">
        <f t="shared" si="35"/>
        <v>0.007012801599</v>
      </c>
      <c r="BE36" s="51">
        <f t="shared" si="35"/>
        <v>0.006871099433</v>
      </c>
      <c r="BF36" s="51">
        <f t="shared" si="35"/>
        <v>0.006732260545</v>
      </c>
      <c r="BG36" s="51">
        <f t="shared" si="35"/>
        <v>0.006596227066</v>
      </c>
      <c r="BH36" s="51">
        <f t="shared" si="35"/>
        <v>0.006462942303</v>
      </c>
      <c r="BI36" s="51">
        <f t="shared" si="35"/>
        <v>0.00633235072</v>
      </c>
      <c r="BJ36" s="51">
        <f t="shared" si="35"/>
        <v>0.0062043979</v>
      </c>
      <c r="BK36" s="51">
        <f t="shared" si="35"/>
        <v>0.006079030522</v>
      </c>
      <c r="BL36" s="51">
        <f t="shared" si="35"/>
        <v>0.005956196343</v>
      </c>
      <c r="BM36" s="51">
        <f t="shared" si="35"/>
        <v>0.005835844178</v>
      </c>
      <c r="BN36" s="51">
        <f t="shared" si="35"/>
        <v>0.005717923874</v>
      </c>
      <c r="BO36" s="51">
        <f t="shared" si="35"/>
        <v>0.005602386293</v>
      </c>
      <c r="BP36" s="51">
        <f t="shared" si="35"/>
        <v>0.005489183289</v>
      </c>
      <c r="BQ36" s="51">
        <f t="shared" si="35"/>
        <v>0.005378267688</v>
      </c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</row>
    <row r="37">
      <c r="A37" s="13">
        <v>35.0</v>
      </c>
      <c r="B37" s="12">
        <v>0.0087</v>
      </c>
      <c r="C37" s="12">
        <v>0.0268</v>
      </c>
      <c r="D37" s="12">
        <v>0.04</v>
      </c>
      <c r="E37" s="12">
        <v>0.0278</v>
      </c>
      <c r="F37" s="12">
        <v>0.0102</v>
      </c>
      <c r="G37" s="12">
        <v>0.0103</v>
      </c>
      <c r="H37" s="12">
        <v>0.0149</v>
      </c>
      <c r="I37" s="12">
        <v>0.0137</v>
      </c>
      <c r="J37" s="51">
        <f t="shared" ref="J37:BP37" si="36">0.95*AVERAGE(F37:I37)</f>
        <v>0.01166125</v>
      </c>
      <c r="K37" s="51">
        <f t="shared" si="36"/>
        <v>0.01200829688</v>
      </c>
      <c r="L37" s="51">
        <f t="shared" si="36"/>
        <v>0.01241401738</v>
      </c>
      <c r="M37" s="51">
        <f t="shared" si="36"/>
        <v>0.01182359651</v>
      </c>
      <c r="N37" s="51">
        <f t="shared" si="36"/>
        <v>0.01137795068</v>
      </c>
      <c r="O37" s="51">
        <f t="shared" si="36"/>
        <v>0.01131066709</v>
      </c>
      <c r="P37" s="51">
        <f t="shared" si="36"/>
        <v>0.01114498002</v>
      </c>
      <c r="Q37" s="51">
        <f t="shared" si="36"/>
        <v>0.01084358365</v>
      </c>
      <c r="R37" s="51">
        <f t="shared" si="36"/>
        <v>0.01061083059</v>
      </c>
      <c r="S37" s="51">
        <f t="shared" si="36"/>
        <v>0.01042863957</v>
      </c>
      <c r="T37" s="51">
        <f t="shared" si="36"/>
        <v>0.01021915804</v>
      </c>
      <c r="U37" s="51">
        <f t="shared" si="36"/>
        <v>0.009999275315</v>
      </c>
      <c r="V37" s="51">
        <f t="shared" si="36"/>
        <v>0.009798752086</v>
      </c>
      <c r="W37" s="51">
        <f t="shared" si="36"/>
        <v>0.00960588344</v>
      </c>
      <c r="X37" s="51">
        <f t="shared" si="36"/>
        <v>0.009410478858</v>
      </c>
      <c r="Y37" s="51">
        <f t="shared" si="36"/>
        <v>0.009218417553</v>
      </c>
      <c r="Z37" s="51">
        <f t="shared" si="36"/>
        <v>0.009032963835</v>
      </c>
      <c r="AA37" s="51">
        <f t="shared" si="36"/>
        <v>0.008851089126</v>
      </c>
      <c r="AB37" s="51">
        <f t="shared" si="36"/>
        <v>0.008671825476</v>
      </c>
      <c r="AC37" s="51">
        <f t="shared" si="36"/>
        <v>0.008496395298</v>
      </c>
      <c r="AD37" s="51">
        <f t="shared" si="36"/>
        <v>0.008324915012</v>
      </c>
      <c r="AE37" s="51">
        <f t="shared" si="36"/>
        <v>0.008156753416</v>
      </c>
      <c r="AF37" s="51">
        <f t="shared" si="36"/>
        <v>0.007991848685</v>
      </c>
      <c r="AG37" s="51">
        <f t="shared" si="36"/>
        <v>0.007830354198</v>
      </c>
      <c r="AH37" s="51">
        <f t="shared" si="36"/>
        <v>0.007672169436</v>
      </c>
      <c r="AI37" s="51">
        <f t="shared" si="36"/>
        <v>0.007517142362</v>
      </c>
      <c r="AJ37" s="51">
        <f t="shared" si="36"/>
        <v>0.007365234737</v>
      </c>
      <c r="AK37" s="51">
        <f t="shared" si="36"/>
        <v>0.007216413924</v>
      </c>
      <c r="AL37" s="51">
        <f t="shared" si="36"/>
        <v>0.007070603109</v>
      </c>
      <c r="AM37" s="51">
        <f t="shared" si="36"/>
        <v>0.006927731106</v>
      </c>
      <c r="AN37" s="51">
        <f t="shared" si="36"/>
        <v>0.006787745933</v>
      </c>
      <c r="AO37" s="51">
        <f t="shared" si="36"/>
        <v>0.006650592342</v>
      </c>
      <c r="AP37" s="51">
        <f t="shared" si="36"/>
        <v>0.006516209717</v>
      </c>
      <c r="AQ37" s="51">
        <f t="shared" si="36"/>
        <v>0.006384541286</v>
      </c>
      <c r="AR37" s="51">
        <f t="shared" si="36"/>
        <v>0.006255533704</v>
      </c>
      <c r="AS37" s="51">
        <f t="shared" si="36"/>
        <v>0.006129133299</v>
      </c>
      <c r="AT37" s="51">
        <f t="shared" si="36"/>
        <v>0.006005286776</v>
      </c>
      <c r="AU37" s="51">
        <f t="shared" si="36"/>
        <v>0.005883942578</v>
      </c>
      <c r="AV37" s="51">
        <f t="shared" si="36"/>
        <v>0.005765050385</v>
      </c>
      <c r="AW37" s="51">
        <f t="shared" si="36"/>
        <v>0.005648560596</v>
      </c>
      <c r="AX37" s="51">
        <f t="shared" si="36"/>
        <v>0.00553442458</v>
      </c>
      <c r="AY37" s="51">
        <f t="shared" si="36"/>
        <v>0.005422594808</v>
      </c>
      <c r="AZ37" s="51">
        <f t="shared" si="36"/>
        <v>0.005313024713</v>
      </c>
      <c r="BA37" s="51">
        <f t="shared" si="36"/>
        <v>0.005205668615</v>
      </c>
      <c r="BB37" s="51">
        <f t="shared" si="36"/>
        <v>0.00510048177</v>
      </c>
      <c r="BC37" s="51">
        <f t="shared" si="36"/>
        <v>0.004997420353</v>
      </c>
      <c r="BD37" s="51">
        <f t="shared" si="36"/>
        <v>0.00489644142</v>
      </c>
      <c r="BE37" s="51">
        <f t="shared" si="36"/>
        <v>0.004797502887</v>
      </c>
      <c r="BF37" s="51">
        <f t="shared" si="36"/>
        <v>0.004700563527</v>
      </c>
      <c r="BG37" s="51">
        <f t="shared" si="36"/>
        <v>0.004605582944</v>
      </c>
      <c r="BH37" s="51">
        <f t="shared" si="36"/>
        <v>0.00451252156</v>
      </c>
      <c r="BI37" s="51">
        <f t="shared" si="36"/>
        <v>0.004421340593</v>
      </c>
      <c r="BJ37" s="51">
        <f t="shared" si="36"/>
        <v>0.004332002048</v>
      </c>
      <c r="BK37" s="51">
        <f t="shared" si="36"/>
        <v>0.004244468697</v>
      </c>
      <c r="BL37" s="51">
        <f t="shared" si="36"/>
        <v>0.004158704063</v>
      </c>
      <c r="BM37" s="51">
        <f t="shared" si="36"/>
        <v>0.004074672408</v>
      </c>
      <c r="BN37" s="51">
        <f t="shared" si="36"/>
        <v>0.003992338714</v>
      </c>
      <c r="BO37" s="51">
        <f t="shared" si="36"/>
        <v>0.003911668672</v>
      </c>
      <c r="BP37" s="51">
        <f t="shared" si="36"/>
        <v>0.003832628666</v>
      </c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</row>
    <row r="38">
      <c r="A38" s="13">
        <v>36.0</v>
      </c>
      <c r="B38" s="12">
        <v>0.0</v>
      </c>
      <c r="C38" s="12">
        <v>0.0253</v>
      </c>
      <c r="D38" s="12">
        <v>0.0465</v>
      </c>
      <c r="E38" s="12">
        <v>0.0488</v>
      </c>
      <c r="F38" s="12">
        <v>0.0435</v>
      </c>
      <c r="G38" s="12">
        <v>0.029</v>
      </c>
      <c r="H38" s="12">
        <v>0.0395</v>
      </c>
      <c r="I38" s="12">
        <v>0.0465</v>
      </c>
      <c r="J38" s="51">
        <f t="shared" ref="J38:BO38" si="37">0.95*AVERAGE(F38:I38)</f>
        <v>0.03764375</v>
      </c>
      <c r="K38" s="51">
        <f t="shared" si="37"/>
        <v>0.03625289063</v>
      </c>
      <c r="L38" s="51">
        <f t="shared" si="37"/>
        <v>0.03797545215</v>
      </c>
      <c r="M38" s="51">
        <f t="shared" si="37"/>
        <v>0.03761337203</v>
      </c>
      <c r="N38" s="51">
        <f t="shared" si="37"/>
        <v>0.03550279789</v>
      </c>
      <c r="O38" s="51">
        <f t="shared" si="37"/>
        <v>0.03499432177</v>
      </c>
      <c r="P38" s="51">
        <f t="shared" si="37"/>
        <v>0.03469541166</v>
      </c>
      <c r="Q38" s="51">
        <f t="shared" si="37"/>
        <v>0.03391640205</v>
      </c>
      <c r="R38" s="51">
        <f t="shared" si="37"/>
        <v>0.03303837167</v>
      </c>
      <c r="S38" s="51">
        <f t="shared" si="37"/>
        <v>0.03245307045</v>
      </c>
      <c r="T38" s="51">
        <f t="shared" si="37"/>
        <v>0.03184952326</v>
      </c>
      <c r="U38" s="51">
        <f t="shared" si="37"/>
        <v>0.03117362476</v>
      </c>
      <c r="V38" s="51">
        <f t="shared" si="37"/>
        <v>0.03052221516</v>
      </c>
      <c r="W38" s="51">
        <f t="shared" si="37"/>
        <v>0.02992462799</v>
      </c>
      <c r="X38" s="51">
        <f t="shared" si="37"/>
        <v>0.0293241229</v>
      </c>
      <c r="Y38" s="51">
        <f t="shared" si="37"/>
        <v>0.02872434032</v>
      </c>
      <c r="Z38" s="51">
        <f t="shared" si="37"/>
        <v>0.02814263526</v>
      </c>
      <c r="AA38" s="51">
        <f t="shared" si="37"/>
        <v>0.02757748504</v>
      </c>
      <c r="AB38" s="51">
        <f t="shared" si="37"/>
        <v>0.02702003859</v>
      </c>
      <c r="AC38" s="51">
        <f t="shared" si="37"/>
        <v>0.02647281856</v>
      </c>
      <c r="AD38" s="51">
        <f t="shared" si="37"/>
        <v>0.02593808214</v>
      </c>
      <c r="AE38" s="51">
        <f t="shared" si="37"/>
        <v>0.02541450078</v>
      </c>
      <c r="AF38" s="51">
        <f t="shared" si="37"/>
        <v>0.02490079202</v>
      </c>
      <c r="AG38" s="51">
        <f t="shared" si="37"/>
        <v>0.02439747096</v>
      </c>
      <c r="AH38" s="51">
        <f t="shared" si="37"/>
        <v>0.0239045759</v>
      </c>
      <c r="AI38" s="51">
        <f t="shared" si="37"/>
        <v>0.02342161817</v>
      </c>
      <c r="AJ38" s="51">
        <f t="shared" si="37"/>
        <v>0.02294830855</v>
      </c>
      <c r="AK38" s="51">
        <f t="shared" si="37"/>
        <v>0.02248459372</v>
      </c>
      <c r="AL38" s="51">
        <f t="shared" si="37"/>
        <v>0.02203028538</v>
      </c>
      <c r="AM38" s="51">
        <f t="shared" si="37"/>
        <v>0.02158514138</v>
      </c>
      <c r="AN38" s="51">
        <f t="shared" si="37"/>
        <v>0.02114897814</v>
      </c>
      <c r="AO38" s="51">
        <f t="shared" si="37"/>
        <v>0.02072163717</v>
      </c>
      <c r="AP38" s="51">
        <f t="shared" si="37"/>
        <v>0.02030293499</v>
      </c>
      <c r="AQ38" s="51">
        <f t="shared" si="37"/>
        <v>0.01989268928</v>
      </c>
      <c r="AR38" s="51">
        <f t="shared" si="37"/>
        <v>0.0194907319</v>
      </c>
      <c r="AS38" s="51">
        <f t="shared" si="37"/>
        <v>0.01909689842</v>
      </c>
      <c r="AT38" s="51">
        <f t="shared" si="37"/>
        <v>0.01871102297</v>
      </c>
      <c r="AU38" s="51">
        <f t="shared" si="37"/>
        <v>0.01833294386</v>
      </c>
      <c r="AV38" s="51">
        <f t="shared" si="37"/>
        <v>0.01796250432</v>
      </c>
      <c r="AW38" s="51">
        <f t="shared" si="37"/>
        <v>0.01759955027</v>
      </c>
      <c r="AX38" s="51">
        <f t="shared" si="37"/>
        <v>0.01724393009</v>
      </c>
      <c r="AY38" s="51">
        <f t="shared" si="37"/>
        <v>0.01689549553</v>
      </c>
      <c r="AZ38" s="51">
        <f t="shared" si="37"/>
        <v>0.01655410155</v>
      </c>
      <c r="BA38" s="51">
        <f t="shared" si="37"/>
        <v>0.01621960589</v>
      </c>
      <c r="BB38" s="51">
        <f t="shared" si="37"/>
        <v>0.0158918691</v>
      </c>
      <c r="BC38" s="51">
        <f t="shared" si="37"/>
        <v>0.01557075462</v>
      </c>
      <c r="BD38" s="51">
        <f t="shared" si="37"/>
        <v>0.01525612865</v>
      </c>
      <c r="BE38" s="51">
        <f t="shared" si="37"/>
        <v>0.01494786009</v>
      </c>
      <c r="BF38" s="51">
        <f t="shared" si="37"/>
        <v>0.01464582046</v>
      </c>
      <c r="BG38" s="51">
        <f t="shared" si="37"/>
        <v>0.01434988391</v>
      </c>
      <c r="BH38" s="51">
        <f t="shared" si="37"/>
        <v>0.01405992711</v>
      </c>
      <c r="BI38" s="51">
        <f t="shared" si="37"/>
        <v>0.01377582925</v>
      </c>
      <c r="BJ38" s="51">
        <f t="shared" si="37"/>
        <v>0.01349747192</v>
      </c>
      <c r="BK38" s="51">
        <f t="shared" si="37"/>
        <v>0.01322473914</v>
      </c>
      <c r="BL38" s="51">
        <f t="shared" si="37"/>
        <v>0.01295751726</v>
      </c>
      <c r="BM38" s="51">
        <f t="shared" si="37"/>
        <v>0.01269569492</v>
      </c>
      <c r="BN38" s="51">
        <f t="shared" si="37"/>
        <v>0.01243916302</v>
      </c>
      <c r="BO38" s="51">
        <f t="shared" si="37"/>
        <v>0.01218781466</v>
      </c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</row>
    <row r="39">
      <c r="A39" s="13">
        <v>37.0</v>
      </c>
      <c r="B39" s="12">
        <v>0.0073</v>
      </c>
      <c r="C39" s="12">
        <v>0.0385</v>
      </c>
      <c r="D39" s="12">
        <v>0.0485</v>
      </c>
      <c r="E39" s="12">
        <v>0.0408</v>
      </c>
      <c r="F39" s="12">
        <v>0.0143</v>
      </c>
      <c r="G39" s="12">
        <v>0.013</v>
      </c>
      <c r="H39" s="12">
        <v>0.0444</v>
      </c>
      <c r="I39" s="12">
        <v>0.0</v>
      </c>
      <c r="J39" s="51">
        <f t="shared" ref="J39:BN39" si="38">0.95*AVERAGE(F39:I39)</f>
        <v>0.01702875</v>
      </c>
      <c r="K39" s="51">
        <f t="shared" si="38"/>
        <v>0.01767682813</v>
      </c>
      <c r="L39" s="51">
        <f t="shared" si="38"/>
        <v>0.0187875748</v>
      </c>
      <c r="M39" s="51">
        <f t="shared" si="38"/>
        <v>0.01270462382</v>
      </c>
      <c r="N39" s="51">
        <f t="shared" si="38"/>
        <v>0.01572197198</v>
      </c>
      <c r="O39" s="51">
        <f t="shared" si="38"/>
        <v>0.0154116122</v>
      </c>
      <c r="P39" s="51">
        <f t="shared" si="38"/>
        <v>0.01487362342</v>
      </c>
      <c r="Q39" s="51">
        <f t="shared" si="38"/>
        <v>0.01394405996</v>
      </c>
      <c r="R39" s="51">
        <f t="shared" si="38"/>
        <v>0.01423842604</v>
      </c>
      <c r="S39" s="51">
        <f t="shared" si="38"/>
        <v>0.01388608388</v>
      </c>
      <c r="T39" s="51">
        <f t="shared" si="38"/>
        <v>0.01352377091</v>
      </c>
      <c r="U39" s="51">
        <f t="shared" si="38"/>
        <v>0.01320318094</v>
      </c>
      <c r="V39" s="51">
        <f t="shared" si="38"/>
        <v>0.01302722217</v>
      </c>
      <c r="W39" s="51">
        <f t="shared" si="38"/>
        <v>0.01273956125</v>
      </c>
      <c r="X39" s="51">
        <f t="shared" si="38"/>
        <v>0.01246726213</v>
      </c>
      <c r="Y39" s="51">
        <f t="shared" si="38"/>
        <v>0.01221634129</v>
      </c>
      <c r="Z39" s="51">
        <f t="shared" si="38"/>
        <v>0.01198196688</v>
      </c>
      <c r="AA39" s="51">
        <f t="shared" si="38"/>
        <v>0.01173371874</v>
      </c>
      <c r="AB39" s="51">
        <f t="shared" si="38"/>
        <v>0.01149483115</v>
      </c>
      <c r="AC39" s="51">
        <f t="shared" si="38"/>
        <v>0.01126387879</v>
      </c>
      <c r="AD39" s="51">
        <f t="shared" si="38"/>
        <v>0.01103766894</v>
      </c>
      <c r="AE39" s="51">
        <f t="shared" si="38"/>
        <v>0.01081339818</v>
      </c>
      <c r="AF39" s="51">
        <f t="shared" si="38"/>
        <v>0.01059482205</v>
      </c>
      <c r="AG39" s="51">
        <f t="shared" si="38"/>
        <v>0.01038106989</v>
      </c>
      <c r="AH39" s="51">
        <f t="shared" si="38"/>
        <v>0.01017140278</v>
      </c>
      <c r="AI39" s="51">
        <f t="shared" si="38"/>
        <v>0.009965664566</v>
      </c>
      <c r="AJ39" s="51">
        <f t="shared" si="38"/>
        <v>0.009764327832</v>
      </c>
      <c r="AK39" s="51">
        <f t="shared" si="38"/>
        <v>0.009567085454</v>
      </c>
      <c r="AL39" s="51">
        <f t="shared" si="38"/>
        <v>0.00937376415</v>
      </c>
      <c r="AM39" s="51">
        <f t="shared" si="38"/>
        <v>0.009184324976</v>
      </c>
      <c r="AN39" s="51">
        <f t="shared" si="38"/>
        <v>0.008998756823</v>
      </c>
      <c r="AO39" s="51">
        <f t="shared" si="38"/>
        <v>0.008816933708</v>
      </c>
      <c r="AP39" s="51">
        <f t="shared" si="38"/>
        <v>0.008638772668</v>
      </c>
      <c r="AQ39" s="51">
        <f t="shared" si="38"/>
        <v>0.008464212192</v>
      </c>
      <c r="AR39" s="51">
        <f t="shared" si="38"/>
        <v>0.008293185405</v>
      </c>
      <c r="AS39" s="51">
        <f t="shared" si="38"/>
        <v>0.008125612194</v>
      </c>
      <c r="AT39" s="51">
        <f t="shared" si="38"/>
        <v>0.007961423334</v>
      </c>
      <c r="AU39" s="51">
        <f t="shared" si="38"/>
        <v>0.007800552867</v>
      </c>
      <c r="AV39" s="51">
        <f t="shared" si="38"/>
        <v>0.007642933778</v>
      </c>
      <c r="AW39" s="51">
        <f t="shared" si="38"/>
        <v>0.007488499016</v>
      </c>
      <c r="AX39" s="51">
        <f t="shared" si="38"/>
        <v>0.007337184636</v>
      </c>
      <c r="AY39" s="51">
        <f t="shared" si="38"/>
        <v>0.007188927945</v>
      </c>
      <c r="AZ39" s="51">
        <f t="shared" si="38"/>
        <v>0.007043667027</v>
      </c>
      <c r="BA39" s="51">
        <f t="shared" si="38"/>
        <v>0.006901341173</v>
      </c>
      <c r="BB39" s="51">
        <f t="shared" si="38"/>
        <v>0.006761891186</v>
      </c>
      <c r="BC39" s="51">
        <f t="shared" si="38"/>
        <v>0.006625258991</v>
      </c>
      <c r="BD39" s="51">
        <f t="shared" si="38"/>
        <v>0.006491387614</v>
      </c>
      <c r="BE39" s="51">
        <f t="shared" si="38"/>
        <v>0.006360221254</v>
      </c>
      <c r="BF39" s="51">
        <f t="shared" si="38"/>
        <v>0.006231705273</v>
      </c>
      <c r="BG39" s="51">
        <f t="shared" si="38"/>
        <v>0.006105786119</v>
      </c>
      <c r="BH39" s="51">
        <f t="shared" si="38"/>
        <v>0.005982411312</v>
      </c>
      <c r="BI39" s="51">
        <f t="shared" si="38"/>
        <v>0.00586152944</v>
      </c>
      <c r="BJ39" s="51">
        <f t="shared" si="38"/>
        <v>0.005743090134</v>
      </c>
      <c r="BK39" s="51">
        <f t="shared" si="38"/>
        <v>0.005627044039</v>
      </c>
      <c r="BL39" s="51">
        <f t="shared" si="38"/>
        <v>0.005513342795</v>
      </c>
      <c r="BM39" s="51">
        <f t="shared" si="38"/>
        <v>0.005401939022</v>
      </c>
      <c r="BN39" s="51">
        <f t="shared" si="38"/>
        <v>0.005292786298</v>
      </c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</row>
    <row r="40">
      <c r="A40" s="13">
        <v>38.0</v>
      </c>
      <c r="B40" s="12">
        <v>0.0132</v>
      </c>
      <c r="C40" s="12">
        <v>0.0227</v>
      </c>
      <c r="D40" s="12">
        <v>0.0377</v>
      </c>
      <c r="E40" s="12">
        <v>0.0294</v>
      </c>
      <c r="F40" s="12">
        <v>0.0128</v>
      </c>
      <c r="G40" s="12">
        <v>0.0217</v>
      </c>
      <c r="H40" s="12">
        <v>0.0217</v>
      </c>
      <c r="I40" s="12">
        <v>0.0137</v>
      </c>
      <c r="J40" s="51">
        <f t="shared" ref="J40:BM40" si="39">0.95*AVERAGE(F40:I40)</f>
        <v>0.01660125</v>
      </c>
      <c r="K40" s="51">
        <f t="shared" si="39"/>
        <v>0.01750404688</v>
      </c>
      <c r="L40" s="51">
        <f t="shared" si="39"/>
        <v>0.01650750801</v>
      </c>
      <c r="M40" s="51">
        <f t="shared" si="39"/>
        <v>0.01527429116</v>
      </c>
      <c r="N40" s="51">
        <f t="shared" si="39"/>
        <v>0.01564818531</v>
      </c>
      <c r="O40" s="51">
        <f t="shared" si="39"/>
        <v>0.01542183245</v>
      </c>
      <c r="P40" s="51">
        <f t="shared" si="39"/>
        <v>0.01492730652</v>
      </c>
      <c r="Q40" s="51">
        <f t="shared" si="39"/>
        <v>0.01455200867</v>
      </c>
      <c r="R40" s="51">
        <f t="shared" si="39"/>
        <v>0.01438046657</v>
      </c>
      <c r="S40" s="51">
        <f t="shared" si="39"/>
        <v>0.01407938337</v>
      </c>
      <c r="T40" s="51">
        <f t="shared" si="39"/>
        <v>0.01376055172</v>
      </c>
      <c r="U40" s="51">
        <f t="shared" si="39"/>
        <v>0.01348344745</v>
      </c>
      <c r="V40" s="51">
        <f t="shared" si="39"/>
        <v>0.01322966417</v>
      </c>
      <c r="W40" s="51">
        <f t="shared" si="39"/>
        <v>0.01295634859</v>
      </c>
      <c r="X40" s="51">
        <f t="shared" si="39"/>
        <v>0.01268962783</v>
      </c>
      <c r="Y40" s="51">
        <f t="shared" si="39"/>
        <v>0.01243528341</v>
      </c>
      <c r="Z40" s="51">
        <f t="shared" si="39"/>
        <v>0.01218634445</v>
      </c>
      <c r="AA40" s="51">
        <f t="shared" si="39"/>
        <v>0.01193855602</v>
      </c>
      <c r="AB40" s="51">
        <f t="shared" si="39"/>
        <v>0.01169683028</v>
      </c>
      <c r="AC40" s="51">
        <f t="shared" si="39"/>
        <v>0.01146104086</v>
      </c>
      <c r="AD40" s="51">
        <f t="shared" si="39"/>
        <v>0.01122965826</v>
      </c>
      <c r="AE40" s="51">
        <f t="shared" si="39"/>
        <v>0.01100244529</v>
      </c>
      <c r="AF40" s="51">
        <f t="shared" si="39"/>
        <v>0.01078011899</v>
      </c>
      <c r="AG40" s="51">
        <f t="shared" si="39"/>
        <v>0.01056240006</v>
      </c>
      <c r="AH40" s="51">
        <f t="shared" si="39"/>
        <v>0.01034897287</v>
      </c>
      <c r="AI40" s="51">
        <f t="shared" si="39"/>
        <v>0.01013981009</v>
      </c>
      <c r="AJ40" s="51">
        <f t="shared" si="39"/>
        <v>0.009934934225</v>
      </c>
      <c r="AK40" s="51">
        <f t="shared" si="39"/>
        <v>0.009734202843</v>
      </c>
      <c r="AL40" s="51">
        <f t="shared" si="39"/>
        <v>0.009537506005</v>
      </c>
      <c r="AM40" s="51">
        <f t="shared" si="39"/>
        <v>0.009344782625</v>
      </c>
      <c r="AN40" s="51">
        <f t="shared" si="39"/>
        <v>0.009155963603</v>
      </c>
      <c r="AO40" s="51">
        <f t="shared" si="39"/>
        <v>0.008970958081</v>
      </c>
      <c r="AP40" s="51">
        <f t="shared" si="39"/>
        <v>0.00878968745</v>
      </c>
      <c r="AQ40" s="51">
        <f t="shared" si="39"/>
        <v>0.008612080543</v>
      </c>
      <c r="AR40" s="51">
        <f t="shared" si="39"/>
        <v>0.008438063798</v>
      </c>
      <c r="AS40" s="51">
        <f t="shared" si="39"/>
        <v>0.008267562594</v>
      </c>
      <c r="AT40" s="51">
        <f t="shared" si="39"/>
        <v>0.008100506166</v>
      </c>
      <c r="AU40" s="51">
        <f t="shared" si="39"/>
        <v>0.007936825612</v>
      </c>
      <c r="AV40" s="51">
        <f t="shared" si="39"/>
        <v>0.007776452566</v>
      </c>
      <c r="AW40" s="51">
        <f t="shared" si="39"/>
        <v>0.007619319898</v>
      </c>
      <c r="AX40" s="51">
        <f t="shared" si="39"/>
        <v>0.007465362257</v>
      </c>
      <c r="AY40" s="51">
        <f t="shared" si="39"/>
        <v>0.007314515579</v>
      </c>
      <c r="AZ40" s="51">
        <f t="shared" si="39"/>
        <v>0.007166716946</v>
      </c>
      <c r="BA40" s="51">
        <f t="shared" si="39"/>
        <v>0.007021904737</v>
      </c>
      <c r="BB40" s="51">
        <f t="shared" si="39"/>
        <v>0.006880018636</v>
      </c>
      <c r="BC40" s="51">
        <f t="shared" si="39"/>
        <v>0.006740999526</v>
      </c>
      <c r="BD40" s="51">
        <f t="shared" si="39"/>
        <v>0.006604789463</v>
      </c>
      <c r="BE40" s="51">
        <f t="shared" si="39"/>
        <v>0.006471331686</v>
      </c>
      <c r="BF40" s="51">
        <f t="shared" si="39"/>
        <v>0.006340570586</v>
      </c>
      <c r="BG40" s="51">
        <f t="shared" si="39"/>
        <v>0.006212451674</v>
      </c>
      <c r="BH40" s="51">
        <f t="shared" si="39"/>
        <v>0.00608692156</v>
      </c>
      <c r="BI40" s="51">
        <f t="shared" si="39"/>
        <v>0.005963927933</v>
      </c>
      <c r="BJ40" s="51">
        <f t="shared" si="39"/>
        <v>0.005843419541</v>
      </c>
      <c r="BK40" s="51">
        <f t="shared" si="39"/>
        <v>0.005725346168</v>
      </c>
      <c r="BL40" s="51">
        <f t="shared" si="39"/>
        <v>0.00560965861</v>
      </c>
      <c r="BM40" s="51">
        <f t="shared" si="39"/>
        <v>0.00549630866</v>
      </c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</row>
    <row r="41">
      <c r="A41" s="13">
        <v>39.0</v>
      </c>
      <c r="B41" s="12">
        <v>0.0186</v>
      </c>
      <c r="C41" s="12">
        <v>0.0</v>
      </c>
      <c r="D41" s="12">
        <v>0.0625</v>
      </c>
      <c r="E41" s="12">
        <v>0.0667</v>
      </c>
      <c r="F41" s="12">
        <v>0.0213</v>
      </c>
      <c r="G41" s="12">
        <v>0.0515</v>
      </c>
      <c r="H41" s="12">
        <v>0.0149</v>
      </c>
      <c r="I41" s="12">
        <v>0.0465</v>
      </c>
      <c r="J41" s="51">
        <f t="shared" ref="J41:BL41" si="40">0.95*AVERAGE(F41:I41)</f>
        <v>0.0318725</v>
      </c>
      <c r="K41" s="51">
        <f t="shared" si="40"/>
        <v>0.03438346875</v>
      </c>
      <c r="L41" s="51">
        <f t="shared" si="40"/>
        <v>0.03031829258</v>
      </c>
      <c r="M41" s="51">
        <f t="shared" si="40"/>
        <v>0.03398013707</v>
      </c>
      <c r="N41" s="51">
        <f t="shared" si="40"/>
        <v>0.03100666962</v>
      </c>
      <c r="O41" s="51">
        <f t="shared" si="40"/>
        <v>0.0308010349</v>
      </c>
      <c r="P41" s="51">
        <f t="shared" si="40"/>
        <v>0.02995020686</v>
      </c>
      <c r="Q41" s="51">
        <f t="shared" si="40"/>
        <v>0.02986278651</v>
      </c>
      <c r="R41" s="51">
        <f t="shared" si="40"/>
        <v>0.02888491575</v>
      </c>
      <c r="S41" s="51">
        <f t="shared" si="40"/>
        <v>0.02838099921</v>
      </c>
      <c r="T41" s="51">
        <f t="shared" si="40"/>
        <v>0.02780624073</v>
      </c>
      <c r="U41" s="51">
        <f t="shared" si="40"/>
        <v>0.02729704877</v>
      </c>
      <c r="V41" s="51">
        <f t="shared" si="40"/>
        <v>0.02668768606</v>
      </c>
      <c r="W41" s="51">
        <f t="shared" si="40"/>
        <v>0.02616584401</v>
      </c>
      <c r="X41" s="51">
        <f t="shared" si="40"/>
        <v>0.02563974465</v>
      </c>
      <c r="Y41" s="51">
        <f t="shared" si="40"/>
        <v>0.02512520183</v>
      </c>
      <c r="Z41" s="51">
        <f t="shared" si="40"/>
        <v>0.02460938818</v>
      </c>
      <c r="AA41" s="51">
        <f t="shared" si="40"/>
        <v>0.02411579243</v>
      </c>
      <c r="AB41" s="51">
        <f t="shared" si="40"/>
        <v>0.02362890518</v>
      </c>
      <c r="AC41" s="51">
        <f t="shared" si="40"/>
        <v>0.02315133081</v>
      </c>
      <c r="AD41" s="51">
        <f t="shared" si="40"/>
        <v>0.02268253644</v>
      </c>
      <c r="AE41" s="51">
        <f t="shared" si="40"/>
        <v>0.02222490915</v>
      </c>
      <c r="AF41" s="51">
        <f t="shared" si="40"/>
        <v>0.02177582438</v>
      </c>
      <c r="AG41" s="51">
        <f t="shared" si="40"/>
        <v>0.02133571769</v>
      </c>
      <c r="AH41" s="51">
        <f t="shared" si="40"/>
        <v>0.02090450957</v>
      </c>
      <c r="AI41" s="51">
        <f t="shared" si="40"/>
        <v>0.02048222819</v>
      </c>
      <c r="AJ41" s="51">
        <f t="shared" si="40"/>
        <v>0.02006834146</v>
      </c>
      <c r="AK41" s="51">
        <f t="shared" si="40"/>
        <v>0.01966281426</v>
      </c>
      <c r="AL41" s="51">
        <f t="shared" si="40"/>
        <v>0.0192654997</v>
      </c>
      <c r="AM41" s="51">
        <f t="shared" si="40"/>
        <v>0.01887623486</v>
      </c>
      <c r="AN41" s="51">
        <f t="shared" si="40"/>
        <v>0.01849481144</v>
      </c>
      <c r="AO41" s="51">
        <f t="shared" si="40"/>
        <v>0.01812109806</v>
      </c>
      <c r="AP41" s="51">
        <f t="shared" si="40"/>
        <v>0.01775494046</v>
      </c>
      <c r="AQ41" s="51">
        <f t="shared" si="40"/>
        <v>0.01739618265</v>
      </c>
      <c r="AR41" s="51">
        <f t="shared" si="40"/>
        <v>0.01704467025</v>
      </c>
      <c r="AS41" s="51">
        <f t="shared" si="40"/>
        <v>0.01670026171</v>
      </c>
      <c r="AT41" s="51">
        <f t="shared" si="40"/>
        <v>0.01636281308</v>
      </c>
      <c r="AU41" s="51">
        <f t="shared" si="40"/>
        <v>0.01603218282</v>
      </c>
      <c r="AV41" s="51">
        <f t="shared" si="40"/>
        <v>0.01570823287</v>
      </c>
      <c r="AW41" s="51">
        <f t="shared" si="40"/>
        <v>0.01539082899</v>
      </c>
      <c r="AX41" s="51">
        <f t="shared" si="40"/>
        <v>0.01507983872</v>
      </c>
      <c r="AY41" s="51">
        <f t="shared" si="40"/>
        <v>0.01477513231</v>
      </c>
      <c r="AZ41" s="51">
        <f t="shared" si="40"/>
        <v>0.01447658281</v>
      </c>
      <c r="BA41" s="51">
        <f t="shared" si="40"/>
        <v>0.01418406592</v>
      </c>
      <c r="BB41" s="51">
        <f t="shared" si="40"/>
        <v>0.01389745969</v>
      </c>
      <c r="BC41" s="51">
        <f t="shared" si="40"/>
        <v>0.01361664467</v>
      </c>
      <c r="BD41" s="51">
        <f t="shared" si="40"/>
        <v>0.01334150386</v>
      </c>
      <c r="BE41" s="51">
        <f t="shared" si="40"/>
        <v>0.01307192261</v>
      </c>
      <c r="BF41" s="51">
        <f t="shared" si="40"/>
        <v>0.01280778857</v>
      </c>
      <c r="BG41" s="51">
        <f t="shared" si="40"/>
        <v>0.01254899168</v>
      </c>
      <c r="BH41" s="51">
        <f t="shared" si="40"/>
        <v>0.0122954241</v>
      </c>
      <c r="BI41" s="51">
        <f t="shared" si="40"/>
        <v>0.01204698015</v>
      </c>
      <c r="BJ41" s="51">
        <f t="shared" si="40"/>
        <v>0.01180355632</v>
      </c>
      <c r="BK41" s="51">
        <f t="shared" si="40"/>
        <v>0.01156505116</v>
      </c>
      <c r="BL41" s="51">
        <f t="shared" si="40"/>
        <v>0.01133136529</v>
      </c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</row>
    <row r="42">
      <c r="A42" s="13">
        <v>40.0</v>
      </c>
      <c r="B42" s="12">
        <v>0.006</v>
      </c>
      <c r="C42" s="12">
        <v>0.0093</v>
      </c>
      <c r="D42" s="12">
        <v>0.0246</v>
      </c>
      <c r="E42" s="12">
        <v>0.0336</v>
      </c>
      <c r="F42" s="12">
        <v>0.0202</v>
      </c>
      <c r="G42" s="12">
        <v>0.0103</v>
      </c>
      <c r="H42" s="12">
        <v>0.0395</v>
      </c>
      <c r="I42" s="12">
        <v>0.0</v>
      </c>
      <c r="J42" s="51">
        <f t="shared" ref="J42:BK42" si="41">0.95*AVERAGE(F42:I42)</f>
        <v>0.016625</v>
      </c>
      <c r="K42" s="51">
        <f t="shared" si="41"/>
        <v>0.0157759375</v>
      </c>
      <c r="L42" s="51">
        <f t="shared" si="41"/>
        <v>0.01707647266</v>
      </c>
      <c r="M42" s="51">
        <f t="shared" si="41"/>
        <v>0.01175088491</v>
      </c>
      <c r="N42" s="51">
        <f t="shared" si="41"/>
        <v>0.01454172008</v>
      </c>
      <c r="O42" s="51">
        <f t="shared" si="41"/>
        <v>0.0140469411</v>
      </c>
      <c r="P42" s="51">
        <f t="shared" si="41"/>
        <v>0.01363630445</v>
      </c>
      <c r="Q42" s="51">
        <f t="shared" si="41"/>
        <v>0.0128192645</v>
      </c>
      <c r="R42" s="51">
        <f t="shared" si="41"/>
        <v>0.01307300466</v>
      </c>
      <c r="S42" s="51">
        <f t="shared" si="41"/>
        <v>0.01272418474</v>
      </c>
      <c r="T42" s="51">
        <f t="shared" si="41"/>
        <v>0.01241003011</v>
      </c>
      <c r="U42" s="51">
        <f t="shared" si="41"/>
        <v>0.01211878995</v>
      </c>
      <c r="V42" s="51">
        <f t="shared" si="41"/>
        <v>0.01195242725</v>
      </c>
      <c r="W42" s="51">
        <f t="shared" si="41"/>
        <v>0.01168629011</v>
      </c>
      <c r="X42" s="51">
        <f t="shared" si="41"/>
        <v>0.01143979014</v>
      </c>
      <c r="Y42" s="51">
        <f t="shared" si="41"/>
        <v>0.01120935814</v>
      </c>
      <c r="Z42" s="51">
        <f t="shared" si="41"/>
        <v>0.01099336809</v>
      </c>
      <c r="AA42" s="51">
        <f t="shared" si="41"/>
        <v>0.01076559154</v>
      </c>
      <c r="AB42" s="51">
        <f t="shared" si="41"/>
        <v>0.01054692563</v>
      </c>
      <c r="AC42" s="51">
        <f t="shared" si="41"/>
        <v>0.01033487031</v>
      </c>
      <c r="AD42" s="51">
        <f t="shared" si="41"/>
        <v>0.01012717945</v>
      </c>
      <c r="AE42" s="51">
        <f t="shared" si="41"/>
        <v>0.009921459645</v>
      </c>
      <c r="AF42" s="51">
        <f t="shared" si="41"/>
        <v>0.009720978319</v>
      </c>
      <c r="AG42" s="51">
        <f t="shared" si="41"/>
        <v>0.009524815833</v>
      </c>
      <c r="AH42" s="51">
        <f t="shared" si="41"/>
        <v>0.009332427896</v>
      </c>
      <c r="AI42" s="51">
        <f t="shared" si="41"/>
        <v>0.009143674402</v>
      </c>
      <c r="AJ42" s="51">
        <f t="shared" si="41"/>
        <v>0.008958950407</v>
      </c>
      <c r="AK42" s="51">
        <f t="shared" si="41"/>
        <v>0.008777968778</v>
      </c>
      <c r="AL42" s="51">
        <f t="shared" si="41"/>
        <v>0.008600592602</v>
      </c>
      <c r="AM42" s="51">
        <f t="shared" si="41"/>
        <v>0.00842678172</v>
      </c>
      <c r="AN42" s="51">
        <f t="shared" si="41"/>
        <v>0.008256519708</v>
      </c>
      <c r="AO42" s="51">
        <f t="shared" si="41"/>
        <v>0.008089692417</v>
      </c>
      <c r="AP42" s="51">
        <f t="shared" si="41"/>
        <v>0.007926226781</v>
      </c>
      <c r="AQ42" s="51">
        <f t="shared" si="41"/>
        <v>0.007766064899</v>
      </c>
      <c r="AR42" s="51">
        <f t="shared" si="41"/>
        <v>0.007609144654</v>
      </c>
      <c r="AS42" s="51">
        <f t="shared" si="41"/>
        <v>0.007455393078</v>
      </c>
      <c r="AT42" s="51">
        <f t="shared" si="41"/>
        <v>0.007304746985</v>
      </c>
      <c r="AU42" s="51">
        <f t="shared" si="41"/>
        <v>0.007157145534</v>
      </c>
      <c r="AV42" s="51">
        <f t="shared" si="41"/>
        <v>0.007012527185</v>
      </c>
      <c r="AW42" s="51">
        <f t="shared" si="41"/>
        <v>0.006870830536</v>
      </c>
      <c r="AX42" s="51">
        <f t="shared" si="41"/>
        <v>0.006731996932</v>
      </c>
      <c r="AY42" s="51">
        <f t="shared" si="41"/>
        <v>0.006595968794</v>
      </c>
      <c r="AZ42" s="51">
        <f t="shared" si="41"/>
        <v>0.006462689318</v>
      </c>
      <c r="BA42" s="51">
        <f t="shared" si="41"/>
        <v>0.006332102825</v>
      </c>
      <c r="BB42" s="51">
        <f t="shared" si="41"/>
        <v>0.006204154994</v>
      </c>
      <c r="BC42" s="51">
        <f t="shared" si="41"/>
        <v>0.006078792534</v>
      </c>
      <c r="BD42" s="51">
        <f t="shared" si="41"/>
        <v>0.005955963172</v>
      </c>
      <c r="BE42" s="51">
        <f t="shared" si="41"/>
        <v>0.005835615712</v>
      </c>
      <c r="BF42" s="51">
        <f t="shared" si="41"/>
        <v>0.005717700023</v>
      </c>
      <c r="BG42" s="51">
        <f t="shared" si="41"/>
        <v>0.005602166967</v>
      </c>
      <c r="BH42" s="51">
        <f t="shared" si="41"/>
        <v>0.005488968395</v>
      </c>
      <c r="BI42" s="51">
        <f t="shared" si="41"/>
        <v>0.005378057136</v>
      </c>
      <c r="BJ42" s="51">
        <f t="shared" si="41"/>
        <v>0.005269386974</v>
      </c>
      <c r="BK42" s="51">
        <f t="shared" si="41"/>
        <v>0.005162912624</v>
      </c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</row>
    <row r="43">
      <c r="A43" s="13">
        <v>41.0</v>
      </c>
      <c r="B43" s="12">
        <v>0.025</v>
      </c>
      <c r="C43" s="12">
        <v>0.0175</v>
      </c>
      <c r="D43" s="12">
        <v>0.0543</v>
      </c>
      <c r="E43" s="12">
        <v>0.0328</v>
      </c>
      <c r="F43" s="12">
        <v>0.0102</v>
      </c>
      <c r="G43" s="12">
        <v>0.029</v>
      </c>
      <c r="H43" s="12">
        <v>0.0444</v>
      </c>
      <c r="I43" s="12">
        <v>0.0137</v>
      </c>
      <c r="J43" s="51">
        <f t="shared" ref="J43:J94" si="43">0.95*AVERAGE(F43:I43)</f>
        <v>0.02310875</v>
      </c>
      <c r="K43" s="51">
        <f t="shared" ref="K43:BI43" si="42">0.95*AVERAGE(C43:J43)</f>
        <v>0.02671978906</v>
      </c>
      <c r="L43" s="51">
        <f t="shared" si="42"/>
        <v>0.02781463901</v>
      </c>
      <c r="M43" s="51">
        <f t="shared" si="42"/>
        <v>0.0246695024</v>
      </c>
      <c r="N43" s="51">
        <f t="shared" si="42"/>
        <v>0.02370400581</v>
      </c>
      <c r="O43" s="51">
        <f t="shared" si="42"/>
        <v>0.0253076065</v>
      </c>
      <c r="P43" s="51">
        <f t="shared" si="42"/>
        <v>0.02486913477</v>
      </c>
      <c r="Q43" s="51">
        <f t="shared" si="42"/>
        <v>0.02254984452</v>
      </c>
      <c r="R43" s="51">
        <f t="shared" si="42"/>
        <v>0.02360076356</v>
      </c>
      <c r="S43" s="51">
        <f t="shared" si="42"/>
        <v>0.02365919017</v>
      </c>
      <c r="T43" s="51">
        <f t="shared" si="42"/>
        <v>0.02329574405</v>
      </c>
      <c r="U43" s="51">
        <f t="shared" si="42"/>
        <v>0.02275912527</v>
      </c>
      <c r="V43" s="51">
        <f t="shared" si="42"/>
        <v>0.02253226799</v>
      </c>
      <c r="W43" s="51">
        <f t="shared" si="42"/>
        <v>0.02239312412</v>
      </c>
      <c r="X43" s="51">
        <f t="shared" si="42"/>
        <v>0.02204702934</v>
      </c>
      <c r="Y43" s="51">
        <f t="shared" si="42"/>
        <v>0.02171190432</v>
      </c>
      <c r="Z43" s="51">
        <f t="shared" si="42"/>
        <v>0.02161239892</v>
      </c>
      <c r="AA43" s="51">
        <f t="shared" si="42"/>
        <v>0.02137628062</v>
      </c>
      <c r="AB43" s="51">
        <f t="shared" si="42"/>
        <v>0.02110518511</v>
      </c>
      <c r="AC43" s="51">
        <f t="shared" si="42"/>
        <v>0.02084505624</v>
      </c>
      <c r="AD43" s="51">
        <f t="shared" si="42"/>
        <v>0.02061776054</v>
      </c>
      <c r="AE43" s="51">
        <f t="shared" si="42"/>
        <v>0.02039041278</v>
      </c>
      <c r="AF43" s="51">
        <f t="shared" si="42"/>
        <v>0.02015259081</v>
      </c>
      <c r="AG43" s="51">
        <f t="shared" si="42"/>
        <v>0.01992762624</v>
      </c>
      <c r="AH43" s="51">
        <f t="shared" si="42"/>
        <v>0.01971574321</v>
      </c>
      <c r="AI43" s="51">
        <f t="shared" si="42"/>
        <v>0.01949051535</v>
      </c>
      <c r="AJ43" s="51">
        <f t="shared" si="42"/>
        <v>0.01926658072</v>
      </c>
      <c r="AK43" s="51">
        <f t="shared" si="42"/>
        <v>0.01904824645</v>
      </c>
      <c r="AL43" s="51">
        <f t="shared" si="42"/>
        <v>0.01883487529</v>
      </c>
      <c r="AM43" s="51">
        <f t="shared" si="42"/>
        <v>0.01862315766</v>
      </c>
      <c r="AN43" s="51">
        <f t="shared" si="42"/>
        <v>0.01841329612</v>
      </c>
      <c r="AO43" s="51">
        <f t="shared" si="42"/>
        <v>0.01820675487</v>
      </c>
      <c r="AP43" s="51">
        <f t="shared" si="42"/>
        <v>0.0180024014</v>
      </c>
      <c r="AQ43" s="51">
        <f t="shared" si="42"/>
        <v>0.01779894206</v>
      </c>
      <c r="AR43" s="51">
        <f t="shared" si="42"/>
        <v>0.01759806773</v>
      </c>
      <c r="AS43" s="51">
        <f t="shared" si="42"/>
        <v>0.01739993181</v>
      </c>
      <c r="AT43" s="51">
        <f t="shared" si="42"/>
        <v>0.01720419445</v>
      </c>
      <c r="AU43" s="51">
        <f t="shared" si="42"/>
        <v>0.0170105511</v>
      </c>
      <c r="AV43" s="51">
        <f t="shared" si="42"/>
        <v>0.01681905407</v>
      </c>
      <c r="AW43" s="51">
        <f t="shared" si="42"/>
        <v>0.01662973783</v>
      </c>
      <c r="AX43" s="51">
        <f t="shared" si="42"/>
        <v>0.01644246705</v>
      </c>
      <c r="AY43" s="51">
        <f t="shared" si="42"/>
        <v>0.01625722485</v>
      </c>
      <c r="AZ43" s="51">
        <f t="shared" si="42"/>
        <v>0.01607414593</v>
      </c>
      <c r="BA43" s="51">
        <f t="shared" si="42"/>
        <v>0.01589318022</v>
      </c>
      <c r="BB43" s="51">
        <f t="shared" si="42"/>
        <v>0.01571425346</v>
      </c>
      <c r="BC43" s="51">
        <f t="shared" si="42"/>
        <v>0.01553732297</v>
      </c>
      <c r="BD43" s="51">
        <f t="shared" si="42"/>
        <v>0.01536237713</v>
      </c>
      <c r="BE43" s="51">
        <f t="shared" si="42"/>
        <v>0.01518939675</v>
      </c>
      <c r="BF43" s="51">
        <f t="shared" si="42"/>
        <v>0.01501835624</v>
      </c>
      <c r="BG43" s="51">
        <f t="shared" si="42"/>
        <v>0.01484924308</v>
      </c>
      <c r="BH43" s="51">
        <f t="shared" si="42"/>
        <v>0.01468204525</v>
      </c>
      <c r="BI43" s="51">
        <f t="shared" si="42"/>
        <v>0.01451673329</v>
      </c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</row>
    <row r="44">
      <c r="A44" s="13">
        <v>42.0</v>
      </c>
      <c r="B44" s="12">
        <v>0.0</v>
      </c>
      <c r="C44" s="12">
        <v>0.0469</v>
      </c>
      <c r="D44" s="12">
        <v>0.069</v>
      </c>
      <c r="E44" s="12">
        <v>0.0278</v>
      </c>
      <c r="F44" s="12">
        <v>0.0435</v>
      </c>
      <c r="G44" s="12">
        <v>0.013</v>
      </c>
      <c r="H44" s="12">
        <v>0.0217</v>
      </c>
      <c r="I44" s="12">
        <v>0.0465</v>
      </c>
      <c r="J44" s="51">
        <f t="shared" si="43"/>
        <v>0.02961625</v>
      </c>
      <c r="K44" s="51">
        <f t="shared" ref="K44:BH44" si="44">0.95*AVERAGE(C44:J44)</f>
        <v>0.03538942969</v>
      </c>
      <c r="L44" s="51">
        <f t="shared" si="44"/>
        <v>0.03402254946</v>
      </c>
      <c r="M44" s="51">
        <f t="shared" si="44"/>
        <v>0.02986897721</v>
      </c>
      <c r="N44" s="51">
        <f t="shared" si="44"/>
        <v>0.03011466826</v>
      </c>
      <c r="O44" s="51">
        <f t="shared" si="44"/>
        <v>0.02852516011</v>
      </c>
      <c r="P44" s="51">
        <f t="shared" si="44"/>
        <v>0.03036877287</v>
      </c>
      <c r="Q44" s="51">
        <f t="shared" si="44"/>
        <v>0.03139818965</v>
      </c>
      <c r="R44" s="51">
        <f t="shared" si="44"/>
        <v>0.02960484967</v>
      </c>
      <c r="S44" s="51">
        <f t="shared" si="44"/>
        <v>0.02960349589</v>
      </c>
      <c r="T44" s="51">
        <f t="shared" si="44"/>
        <v>0.02891641625</v>
      </c>
      <c r="U44" s="51">
        <f t="shared" si="44"/>
        <v>0.02831006293</v>
      </c>
      <c r="V44" s="51">
        <f t="shared" si="44"/>
        <v>0.02812494186</v>
      </c>
      <c r="W44" s="51">
        <f t="shared" si="44"/>
        <v>0.02788866185</v>
      </c>
      <c r="X44" s="51">
        <f t="shared" si="44"/>
        <v>0.02781307768</v>
      </c>
      <c r="Y44" s="51">
        <f t="shared" si="44"/>
        <v>0.02750958887</v>
      </c>
      <c r="Z44" s="51">
        <f t="shared" si="44"/>
        <v>0.02704781753</v>
      </c>
      <c r="AA44" s="51">
        <f t="shared" si="44"/>
        <v>0.02674416996</v>
      </c>
      <c r="AB44" s="51">
        <f t="shared" si="44"/>
        <v>0.02640462501</v>
      </c>
      <c r="AC44" s="51">
        <f t="shared" si="44"/>
        <v>0.0261063498</v>
      </c>
      <c r="AD44" s="51">
        <f t="shared" si="44"/>
        <v>0.02584465887</v>
      </c>
      <c r="AE44" s="51">
        <f t="shared" si="44"/>
        <v>0.02557387526</v>
      </c>
      <c r="AF44" s="51">
        <f t="shared" si="44"/>
        <v>0.02529899435</v>
      </c>
      <c r="AG44" s="51">
        <f t="shared" si="44"/>
        <v>0.02500044696</v>
      </c>
      <c r="AH44" s="51">
        <f t="shared" si="44"/>
        <v>0.02470248636</v>
      </c>
      <c r="AI44" s="51">
        <f t="shared" si="44"/>
        <v>0.02442397828</v>
      </c>
      <c r="AJ44" s="51">
        <f t="shared" si="44"/>
        <v>0.02414845552</v>
      </c>
      <c r="AK44" s="51">
        <f t="shared" si="44"/>
        <v>0.02388053539</v>
      </c>
      <c r="AL44" s="51">
        <f t="shared" si="44"/>
        <v>0.02361621993</v>
      </c>
      <c r="AM44" s="51">
        <f t="shared" si="44"/>
        <v>0.0233515928</v>
      </c>
      <c r="AN44" s="51">
        <f t="shared" si="44"/>
        <v>0.02308769676</v>
      </c>
      <c r="AO44" s="51">
        <f t="shared" si="44"/>
        <v>0.02282510517</v>
      </c>
      <c r="AP44" s="51">
        <f t="shared" si="44"/>
        <v>0.02256678334</v>
      </c>
      <c r="AQ44" s="51">
        <f t="shared" si="44"/>
        <v>0.0223131686</v>
      </c>
      <c r="AR44" s="51">
        <f t="shared" si="44"/>
        <v>0.02206250996</v>
      </c>
      <c r="AS44" s="51">
        <f t="shared" si="44"/>
        <v>0.02181480392</v>
      </c>
      <c r="AT44" s="51">
        <f t="shared" si="44"/>
        <v>0.02156949831</v>
      </c>
      <c r="AU44" s="51">
        <f t="shared" si="44"/>
        <v>0.02132645012</v>
      </c>
      <c r="AV44" s="51">
        <f t="shared" si="44"/>
        <v>0.02108596442</v>
      </c>
      <c r="AW44" s="51">
        <f t="shared" si="44"/>
        <v>0.02084825871</v>
      </c>
      <c r="AX44" s="51">
        <f t="shared" si="44"/>
        <v>0.02061350819</v>
      </c>
      <c r="AY44" s="51">
        <f t="shared" si="44"/>
        <v>0.02038155676</v>
      </c>
      <c r="AZ44" s="51">
        <f t="shared" si="44"/>
        <v>0.02015217786</v>
      </c>
      <c r="BA44" s="51">
        <f t="shared" si="44"/>
        <v>0.01992532592</v>
      </c>
      <c r="BB44" s="51">
        <f t="shared" si="44"/>
        <v>0.01970095041</v>
      </c>
      <c r="BC44" s="51">
        <f t="shared" si="44"/>
        <v>0.01947906035</v>
      </c>
      <c r="BD44" s="51">
        <f t="shared" si="44"/>
        <v>0.01925968281</v>
      </c>
      <c r="BE44" s="51">
        <f t="shared" si="44"/>
        <v>0.01904281187</v>
      </c>
      <c r="BF44" s="51">
        <f t="shared" si="44"/>
        <v>0.01882841506</v>
      </c>
      <c r="BG44" s="51">
        <f t="shared" si="44"/>
        <v>0.01861643525</v>
      </c>
      <c r="BH44" s="51">
        <f t="shared" si="44"/>
        <v>0.01840682707</v>
      </c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</row>
    <row r="45">
      <c r="A45" s="13">
        <v>43.0</v>
      </c>
      <c r="B45" s="12">
        <v>0.019</v>
      </c>
      <c r="C45" s="12">
        <v>0.0515</v>
      </c>
      <c r="D45" s="12">
        <v>0.04</v>
      </c>
      <c r="E45" s="12">
        <v>0.0488</v>
      </c>
      <c r="F45" s="12">
        <v>0.0143</v>
      </c>
      <c r="G45" s="12">
        <v>0.0217</v>
      </c>
      <c r="H45" s="12">
        <v>0.0149</v>
      </c>
      <c r="I45" s="12">
        <v>0.0</v>
      </c>
      <c r="J45" s="51">
        <f t="shared" si="43"/>
        <v>0.01208875</v>
      </c>
      <c r="K45" s="51">
        <f t="shared" ref="K45:BG45" si="45">0.95*AVERAGE(C45:J45)</f>
        <v>0.02414053906</v>
      </c>
      <c r="L45" s="51">
        <f t="shared" si="45"/>
        <v>0.02089160308</v>
      </c>
      <c r="M45" s="51">
        <f t="shared" si="45"/>
        <v>0.01862248094</v>
      </c>
      <c r="N45" s="51">
        <f t="shared" si="45"/>
        <v>0.01503890055</v>
      </c>
      <c r="O45" s="51">
        <f t="shared" si="45"/>
        <v>0.01512664499</v>
      </c>
      <c r="P45" s="51">
        <f t="shared" si="45"/>
        <v>0.01434605909</v>
      </c>
      <c r="Q45" s="51">
        <f t="shared" si="45"/>
        <v>0.0142802786</v>
      </c>
      <c r="R45" s="51">
        <f t="shared" si="45"/>
        <v>0.01597606169</v>
      </c>
      <c r="S45" s="51">
        <f t="shared" si="45"/>
        <v>0.01643767995</v>
      </c>
      <c r="T45" s="51">
        <f t="shared" si="45"/>
        <v>0.01552296543</v>
      </c>
      <c r="U45" s="51">
        <f t="shared" si="45"/>
        <v>0.01488543971</v>
      </c>
      <c r="V45" s="51">
        <f t="shared" si="45"/>
        <v>0.01444166606</v>
      </c>
      <c r="W45" s="51">
        <f t="shared" si="45"/>
        <v>0.01437074447</v>
      </c>
      <c r="X45" s="51">
        <f t="shared" si="45"/>
        <v>0.01428098128</v>
      </c>
      <c r="Y45" s="51">
        <f t="shared" si="45"/>
        <v>0.01427325329</v>
      </c>
      <c r="Z45" s="51">
        <f t="shared" si="45"/>
        <v>0.01427241904</v>
      </c>
      <c r="AA45" s="51">
        <f t="shared" si="45"/>
        <v>0.01407011147</v>
      </c>
      <c r="AB45" s="51">
        <f t="shared" si="45"/>
        <v>0.01378896272</v>
      </c>
      <c r="AC45" s="51">
        <f t="shared" si="45"/>
        <v>0.01358304989</v>
      </c>
      <c r="AD45" s="51">
        <f t="shared" si="45"/>
        <v>0.0134283911</v>
      </c>
      <c r="AE45" s="51">
        <f t="shared" si="45"/>
        <v>0.0133080647</v>
      </c>
      <c r="AF45" s="51">
        <f t="shared" si="45"/>
        <v>0.01318187148</v>
      </c>
      <c r="AG45" s="51">
        <f t="shared" si="45"/>
        <v>0.01305135219</v>
      </c>
      <c r="AH45" s="51">
        <f t="shared" si="45"/>
        <v>0.01290625143</v>
      </c>
      <c r="AI45" s="51">
        <f t="shared" si="45"/>
        <v>0.01274401903</v>
      </c>
      <c r="AJ45" s="51">
        <f t="shared" si="45"/>
        <v>0.01258654555</v>
      </c>
      <c r="AK45" s="51">
        <f t="shared" si="45"/>
        <v>0.01244375851</v>
      </c>
      <c r="AL45" s="51">
        <f t="shared" si="45"/>
        <v>0.01230846766</v>
      </c>
      <c r="AM45" s="51">
        <f t="shared" si="45"/>
        <v>0.01217547675</v>
      </c>
      <c r="AN45" s="51">
        <f t="shared" si="45"/>
        <v>0.01204098193</v>
      </c>
      <c r="AO45" s="51">
        <f t="shared" si="45"/>
        <v>0.0119055013</v>
      </c>
      <c r="AP45" s="51">
        <f t="shared" si="45"/>
        <v>0.01176943151</v>
      </c>
      <c r="AQ45" s="51">
        <f t="shared" si="45"/>
        <v>0.01163443414</v>
      </c>
      <c r="AR45" s="51">
        <f t="shared" si="45"/>
        <v>0.01150267094</v>
      </c>
      <c r="AS45" s="51">
        <f t="shared" si="45"/>
        <v>0.01137396083</v>
      </c>
      <c r="AT45" s="51">
        <f t="shared" si="45"/>
        <v>0.01124692235</v>
      </c>
      <c r="AU45" s="51">
        <f t="shared" si="45"/>
        <v>0.01112086385</v>
      </c>
      <c r="AV45" s="51">
        <f t="shared" si="45"/>
        <v>0.01099562856</v>
      </c>
      <c r="AW45" s="51">
        <f t="shared" si="45"/>
        <v>0.01087149285</v>
      </c>
      <c r="AX45" s="51">
        <f t="shared" si="45"/>
        <v>0.01074870435</v>
      </c>
      <c r="AY45" s="51">
        <f t="shared" si="45"/>
        <v>0.010627493</v>
      </c>
      <c r="AZ45" s="51">
        <f t="shared" si="45"/>
        <v>0.01050791873</v>
      </c>
      <c r="BA45" s="51">
        <f t="shared" si="45"/>
        <v>0.01038979191</v>
      </c>
      <c r="BB45" s="51">
        <f t="shared" si="45"/>
        <v>0.01027292185</v>
      </c>
      <c r="BC45" s="51">
        <f t="shared" si="45"/>
        <v>0.01015725929</v>
      </c>
      <c r="BD45" s="51">
        <f t="shared" si="45"/>
        <v>0.01004283125</v>
      </c>
      <c r="BE45" s="51">
        <f t="shared" si="45"/>
        <v>0.009929686572</v>
      </c>
      <c r="BF45" s="51">
        <f t="shared" si="45"/>
        <v>0.009817847076</v>
      </c>
      <c r="BG45" s="51">
        <f t="shared" si="45"/>
        <v>0.009707307775</v>
      </c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</row>
    <row r="46">
      <c r="A46" s="13">
        <v>44.0</v>
      </c>
      <c r="B46" s="12">
        <v>0.0273</v>
      </c>
      <c r="C46" s="12">
        <v>0.0268</v>
      </c>
      <c r="D46" s="12">
        <v>0.0465</v>
      </c>
      <c r="E46" s="12">
        <v>0.0408</v>
      </c>
      <c r="F46" s="12">
        <v>0.0128</v>
      </c>
      <c r="G46" s="12">
        <v>0.0515</v>
      </c>
      <c r="H46" s="12">
        <v>0.0395</v>
      </c>
      <c r="I46" s="12">
        <v>0.0137</v>
      </c>
      <c r="J46" s="51">
        <f t="shared" si="43"/>
        <v>0.02790625</v>
      </c>
      <c r="K46" s="51">
        <f t="shared" ref="K46:BF46" si="46">0.95*AVERAGE(G46:J46)</f>
        <v>0.03149398438</v>
      </c>
      <c r="L46" s="51">
        <f t="shared" si="46"/>
        <v>0.02674255566</v>
      </c>
      <c r="M46" s="51">
        <f t="shared" si="46"/>
        <v>0.02371266263</v>
      </c>
      <c r="N46" s="51">
        <f t="shared" si="46"/>
        <v>0.02609067001</v>
      </c>
      <c r="O46" s="51">
        <f t="shared" si="46"/>
        <v>0.02565946976</v>
      </c>
      <c r="P46" s="51">
        <f t="shared" si="46"/>
        <v>0.02427377254</v>
      </c>
      <c r="Q46" s="51">
        <f t="shared" si="46"/>
        <v>0.02368743655</v>
      </c>
      <c r="R46" s="51">
        <f t="shared" si="46"/>
        <v>0.02368144536</v>
      </c>
      <c r="S46" s="51">
        <f t="shared" si="46"/>
        <v>0.0231092545</v>
      </c>
      <c r="T46" s="51">
        <f t="shared" si="46"/>
        <v>0.02250357837</v>
      </c>
      <c r="U46" s="51">
        <f t="shared" si="46"/>
        <v>0.02208315726</v>
      </c>
      <c r="V46" s="51">
        <f t="shared" si="46"/>
        <v>0.02170214093</v>
      </c>
      <c r="W46" s="51">
        <f t="shared" si="46"/>
        <v>0.02123205613</v>
      </c>
      <c r="X46" s="51">
        <f t="shared" si="46"/>
        <v>0.02078622151</v>
      </c>
      <c r="Y46" s="51">
        <f t="shared" si="46"/>
        <v>0.02037834926</v>
      </c>
      <c r="Z46" s="51">
        <f t="shared" si="46"/>
        <v>0.01997345736</v>
      </c>
      <c r="AA46" s="51">
        <f t="shared" si="46"/>
        <v>0.01956289501</v>
      </c>
      <c r="AB46" s="51">
        <f t="shared" si="46"/>
        <v>0.01916646925</v>
      </c>
      <c r="AC46" s="51">
        <f t="shared" si="46"/>
        <v>0.01878177808</v>
      </c>
      <c r="AD46" s="51">
        <f t="shared" si="46"/>
        <v>0.01840259243</v>
      </c>
      <c r="AE46" s="51">
        <f t="shared" si="46"/>
        <v>0.01802951201</v>
      </c>
      <c r="AF46" s="51">
        <f t="shared" si="46"/>
        <v>0.01766533355</v>
      </c>
      <c r="AG46" s="51">
        <f t="shared" si="46"/>
        <v>0.01730881382</v>
      </c>
      <c r="AH46" s="51">
        <f t="shared" si="46"/>
        <v>0.0169589848</v>
      </c>
      <c r="AI46" s="51">
        <f t="shared" si="46"/>
        <v>0.01661612799</v>
      </c>
      <c r="AJ46" s="51">
        <f t="shared" si="46"/>
        <v>0.01628044929</v>
      </c>
      <c r="AK46" s="51">
        <f t="shared" si="46"/>
        <v>0.01595153928</v>
      </c>
      <c r="AL46" s="51">
        <f t="shared" si="46"/>
        <v>0.01562918657</v>
      </c>
      <c r="AM46" s="51">
        <f t="shared" si="46"/>
        <v>0.01531335949</v>
      </c>
      <c r="AN46" s="51">
        <f t="shared" si="46"/>
        <v>0.01500395197</v>
      </c>
      <c r="AO46" s="51">
        <f t="shared" si="46"/>
        <v>0.01470078386</v>
      </c>
      <c r="AP46" s="51">
        <f t="shared" si="46"/>
        <v>0.01440372945</v>
      </c>
      <c r="AQ46" s="51">
        <f t="shared" si="46"/>
        <v>0.01411268338</v>
      </c>
      <c r="AR46" s="51">
        <f t="shared" si="46"/>
        <v>0.01382752281</v>
      </c>
      <c r="AS46" s="51">
        <f t="shared" si="46"/>
        <v>0.01354812088</v>
      </c>
      <c r="AT46" s="51">
        <f t="shared" si="46"/>
        <v>0.01327436343</v>
      </c>
      <c r="AU46" s="51">
        <f t="shared" si="46"/>
        <v>0.01300613899</v>
      </c>
      <c r="AV46" s="51">
        <f t="shared" si="46"/>
        <v>0.0127433347</v>
      </c>
      <c r="AW46" s="51">
        <f t="shared" si="46"/>
        <v>0.01248584003</v>
      </c>
      <c r="AX46" s="51">
        <f t="shared" si="46"/>
        <v>0.01223354832</v>
      </c>
      <c r="AY46" s="51">
        <f t="shared" si="46"/>
        <v>0.01198635474</v>
      </c>
      <c r="AZ46" s="51">
        <f t="shared" si="46"/>
        <v>0.01174415597</v>
      </c>
      <c r="BA46" s="51">
        <f t="shared" si="46"/>
        <v>0.01150685103</v>
      </c>
      <c r="BB46" s="51">
        <f t="shared" si="46"/>
        <v>0.01127434114</v>
      </c>
      <c r="BC46" s="51">
        <f t="shared" si="46"/>
        <v>0.01104652943</v>
      </c>
      <c r="BD46" s="51">
        <f t="shared" si="46"/>
        <v>0.01082332092</v>
      </c>
      <c r="BE46" s="51">
        <f t="shared" si="46"/>
        <v>0.0106046226</v>
      </c>
      <c r="BF46" s="51">
        <f t="shared" si="46"/>
        <v>0.01039034335</v>
      </c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</row>
    <row r="47">
      <c r="A47" s="13">
        <v>45.0</v>
      </c>
      <c r="B47" s="12">
        <v>0.0087</v>
      </c>
      <c r="C47" s="12">
        <v>0.0253</v>
      </c>
      <c r="D47" s="12">
        <v>0.0485</v>
      </c>
      <c r="E47" s="12">
        <v>0.0294</v>
      </c>
      <c r="F47" s="12">
        <v>0.0213</v>
      </c>
      <c r="G47" s="12">
        <v>0.0103</v>
      </c>
      <c r="H47" s="12">
        <v>0.0444</v>
      </c>
      <c r="I47" s="12">
        <v>0.0465</v>
      </c>
      <c r="J47" s="51">
        <f t="shared" si="43"/>
        <v>0.02909375</v>
      </c>
      <c r="K47" s="51">
        <f t="shared" ref="K47:BE47" si="47">0.95*AVERAGE(G47:J47)</f>
        <v>0.03094476563</v>
      </c>
      <c r="L47" s="51">
        <f t="shared" si="47"/>
        <v>0.03584789746</v>
      </c>
      <c r="M47" s="51">
        <f t="shared" si="47"/>
        <v>0.03381677311</v>
      </c>
      <c r="N47" s="51">
        <f t="shared" si="47"/>
        <v>0.03080450672</v>
      </c>
      <c r="O47" s="51">
        <f t="shared" si="47"/>
        <v>0.03121081144</v>
      </c>
      <c r="P47" s="51">
        <f t="shared" si="47"/>
        <v>0.03127399732</v>
      </c>
      <c r="Q47" s="51">
        <f t="shared" si="47"/>
        <v>0.03018769604</v>
      </c>
      <c r="R47" s="51">
        <f t="shared" si="47"/>
        <v>0.02932579024</v>
      </c>
      <c r="S47" s="51">
        <f t="shared" si="47"/>
        <v>0.02897459507</v>
      </c>
      <c r="T47" s="51">
        <f t="shared" si="47"/>
        <v>0.02844349369</v>
      </c>
      <c r="U47" s="51">
        <f t="shared" si="47"/>
        <v>0.02777124907</v>
      </c>
      <c r="V47" s="51">
        <f t="shared" si="47"/>
        <v>0.02719734292</v>
      </c>
      <c r="W47" s="51">
        <f t="shared" si="47"/>
        <v>0.02669183668</v>
      </c>
      <c r="X47" s="51">
        <f t="shared" si="47"/>
        <v>0.02614968156</v>
      </c>
      <c r="Y47" s="51">
        <f t="shared" si="47"/>
        <v>0.02560490118</v>
      </c>
      <c r="Z47" s="51">
        <f t="shared" si="47"/>
        <v>0.02509039355</v>
      </c>
      <c r="AA47" s="51">
        <f t="shared" si="47"/>
        <v>0.02458999308</v>
      </c>
      <c r="AB47" s="51">
        <f t="shared" si="47"/>
        <v>0.02409080523</v>
      </c>
      <c r="AC47" s="51">
        <f t="shared" si="47"/>
        <v>0.0236018221</v>
      </c>
      <c r="AD47" s="51">
        <f t="shared" si="47"/>
        <v>0.02312609081</v>
      </c>
      <c r="AE47" s="51">
        <f t="shared" si="47"/>
        <v>0.02265956891</v>
      </c>
      <c r="AF47" s="51">
        <f t="shared" si="47"/>
        <v>0.02220109317</v>
      </c>
      <c r="AG47" s="51">
        <f t="shared" si="47"/>
        <v>0.02175228656</v>
      </c>
      <c r="AH47" s="51">
        <f t="shared" si="47"/>
        <v>0.02131302187</v>
      </c>
      <c r="AI47" s="51">
        <f t="shared" si="47"/>
        <v>0.020882418</v>
      </c>
      <c r="AJ47" s="51">
        <f t="shared" si="47"/>
        <v>0.02046034466</v>
      </c>
      <c r="AK47" s="51">
        <f t="shared" si="47"/>
        <v>0.02004691688</v>
      </c>
      <c r="AL47" s="51">
        <f t="shared" si="47"/>
        <v>0.01964189159</v>
      </c>
      <c r="AM47" s="51">
        <f t="shared" si="47"/>
        <v>0.01924499814</v>
      </c>
      <c r="AN47" s="51">
        <f t="shared" si="47"/>
        <v>0.01885611093</v>
      </c>
      <c r="AO47" s="51">
        <f t="shared" si="47"/>
        <v>0.01847510542</v>
      </c>
      <c r="AP47" s="51">
        <f t="shared" si="47"/>
        <v>0.01810180019</v>
      </c>
      <c r="AQ47" s="51">
        <f t="shared" si="47"/>
        <v>0.01773602849</v>
      </c>
      <c r="AR47" s="51">
        <f t="shared" si="47"/>
        <v>0.01737764819</v>
      </c>
      <c r="AS47" s="51">
        <f t="shared" si="47"/>
        <v>0.01702651329</v>
      </c>
      <c r="AT47" s="51">
        <f t="shared" si="47"/>
        <v>0.01668247266</v>
      </c>
      <c r="AU47" s="51">
        <f t="shared" si="47"/>
        <v>0.01634538238</v>
      </c>
      <c r="AV47" s="51">
        <f t="shared" si="47"/>
        <v>0.01601510392</v>
      </c>
      <c r="AW47" s="51">
        <f t="shared" si="47"/>
        <v>0.01569149966</v>
      </c>
      <c r="AX47" s="51">
        <f t="shared" si="47"/>
        <v>0.01537443392</v>
      </c>
      <c r="AY47" s="51">
        <f t="shared" si="47"/>
        <v>0.01506377472</v>
      </c>
      <c r="AZ47" s="51">
        <f t="shared" si="47"/>
        <v>0.0147593929</v>
      </c>
      <c r="BA47" s="51">
        <f t="shared" si="47"/>
        <v>0.01446116154</v>
      </c>
      <c r="BB47" s="51">
        <f t="shared" si="47"/>
        <v>0.01416895623</v>
      </c>
      <c r="BC47" s="51">
        <f t="shared" si="47"/>
        <v>0.01388265528</v>
      </c>
      <c r="BD47" s="51">
        <f t="shared" si="47"/>
        <v>0.01360213941</v>
      </c>
      <c r="BE47" s="51">
        <f t="shared" si="47"/>
        <v>0.01332729171</v>
      </c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</row>
    <row r="48">
      <c r="A48" s="13">
        <v>46.0</v>
      </c>
      <c r="B48" s="12">
        <v>0.0</v>
      </c>
      <c r="C48" s="12">
        <v>0.0385</v>
      </c>
      <c r="D48" s="12">
        <v>0.0377</v>
      </c>
      <c r="E48" s="12">
        <v>0.0667</v>
      </c>
      <c r="F48" s="12">
        <v>0.0202</v>
      </c>
      <c r="G48" s="12">
        <v>0.029</v>
      </c>
      <c r="H48" s="12">
        <v>0.0217</v>
      </c>
      <c r="I48" s="12">
        <v>0.0</v>
      </c>
      <c r="J48" s="51">
        <f t="shared" si="43"/>
        <v>0.01683875</v>
      </c>
      <c r="K48" s="51">
        <f t="shared" ref="K48:BD48" si="48">0.95*AVERAGE(G48:J48)</f>
        <v>0.01604045313</v>
      </c>
      <c r="L48" s="51">
        <f t="shared" si="48"/>
        <v>0.01296256074</v>
      </c>
      <c r="M48" s="51">
        <f t="shared" si="48"/>
        <v>0.01088741892</v>
      </c>
      <c r="N48" s="51">
        <f t="shared" si="48"/>
        <v>0.01347318091</v>
      </c>
      <c r="O48" s="51">
        <f t="shared" si="48"/>
        <v>0.01267385825</v>
      </c>
      <c r="P48" s="51">
        <f t="shared" si="48"/>
        <v>0.01187429197</v>
      </c>
      <c r="Q48" s="51">
        <f t="shared" si="48"/>
        <v>0.01161582814</v>
      </c>
      <c r="R48" s="51">
        <f t="shared" si="48"/>
        <v>0.01178882533</v>
      </c>
      <c r="S48" s="51">
        <f t="shared" si="48"/>
        <v>0.01138879088</v>
      </c>
      <c r="T48" s="51">
        <f t="shared" si="48"/>
        <v>0.01108358737</v>
      </c>
      <c r="U48" s="51">
        <f t="shared" si="48"/>
        <v>0.01089579503</v>
      </c>
      <c r="V48" s="51">
        <f t="shared" si="48"/>
        <v>0.01072478717</v>
      </c>
      <c r="W48" s="51">
        <f t="shared" si="48"/>
        <v>0.01047207811</v>
      </c>
      <c r="X48" s="51">
        <f t="shared" si="48"/>
        <v>0.01025435883</v>
      </c>
      <c r="Y48" s="51">
        <f t="shared" si="48"/>
        <v>0.01005741704</v>
      </c>
      <c r="Z48" s="51">
        <f t="shared" si="48"/>
        <v>0.009858302272</v>
      </c>
      <c r="AA48" s="51">
        <f t="shared" si="48"/>
        <v>0.009652512109</v>
      </c>
      <c r="AB48" s="51">
        <f t="shared" si="48"/>
        <v>0.009457865185</v>
      </c>
      <c r="AC48" s="51">
        <f t="shared" si="48"/>
        <v>0.009268697945</v>
      </c>
      <c r="AD48" s="51">
        <f t="shared" si="48"/>
        <v>0.009081377159</v>
      </c>
      <c r="AE48" s="51">
        <f t="shared" si="48"/>
        <v>0.008896857445</v>
      </c>
      <c r="AF48" s="51">
        <f t="shared" si="48"/>
        <v>0.008717389462</v>
      </c>
      <c r="AG48" s="51">
        <f t="shared" si="48"/>
        <v>0.008541526477</v>
      </c>
      <c r="AH48" s="51">
        <f t="shared" si="48"/>
        <v>0.008368823254</v>
      </c>
      <c r="AI48" s="51">
        <f t="shared" si="48"/>
        <v>0.008199591701</v>
      </c>
      <c r="AJ48" s="51">
        <f t="shared" si="48"/>
        <v>0.008033991087</v>
      </c>
      <c r="AK48" s="51">
        <f t="shared" si="48"/>
        <v>0.007871683974</v>
      </c>
      <c r="AL48" s="51">
        <f t="shared" si="48"/>
        <v>0.007712596379</v>
      </c>
      <c r="AM48" s="51">
        <f t="shared" si="48"/>
        <v>0.007556742496</v>
      </c>
      <c r="AN48" s="51">
        <f t="shared" si="48"/>
        <v>0.00740406581</v>
      </c>
      <c r="AO48" s="51">
        <f t="shared" si="48"/>
        <v>0.007254458556</v>
      </c>
      <c r="AP48" s="51">
        <f t="shared" si="48"/>
        <v>0.00710786752</v>
      </c>
      <c r="AQ48" s="51">
        <f t="shared" si="48"/>
        <v>0.006964244416</v>
      </c>
      <c r="AR48" s="51">
        <f t="shared" si="48"/>
        <v>0.006823526122</v>
      </c>
      <c r="AS48" s="51">
        <f t="shared" si="48"/>
        <v>0.006685647946</v>
      </c>
      <c r="AT48" s="51">
        <f t="shared" si="48"/>
        <v>0.006550555426</v>
      </c>
      <c r="AU48" s="51">
        <f t="shared" si="48"/>
        <v>0.006418193803</v>
      </c>
      <c r="AV48" s="51">
        <f t="shared" si="48"/>
        <v>0.006288506783</v>
      </c>
      <c r="AW48" s="51">
        <f t="shared" si="48"/>
        <v>0.00616143969</v>
      </c>
      <c r="AX48" s="51">
        <f t="shared" si="48"/>
        <v>0.006036940229</v>
      </c>
      <c r="AY48" s="51">
        <f t="shared" si="48"/>
        <v>0.00591495662</v>
      </c>
      <c r="AZ48" s="51">
        <f t="shared" si="48"/>
        <v>0.005795437789</v>
      </c>
      <c r="BA48" s="51">
        <f t="shared" si="48"/>
        <v>0.005678333903</v>
      </c>
      <c r="BB48" s="51">
        <f t="shared" si="48"/>
        <v>0.005563596278</v>
      </c>
      <c r="BC48" s="51">
        <f t="shared" si="48"/>
        <v>0.00545117709</v>
      </c>
      <c r="BD48" s="51">
        <f t="shared" si="48"/>
        <v>0.005341029452</v>
      </c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</row>
    <row r="49">
      <c r="A49" s="13">
        <v>47.0</v>
      </c>
      <c r="B49" s="12">
        <v>0.0073</v>
      </c>
      <c r="C49" s="12">
        <v>0.0227</v>
      </c>
      <c r="D49" s="12">
        <v>0.0625</v>
      </c>
      <c r="E49" s="12">
        <v>0.0336</v>
      </c>
      <c r="F49" s="12">
        <v>0.0102</v>
      </c>
      <c r="G49" s="12">
        <v>0.013</v>
      </c>
      <c r="H49" s="12">
        <v>0.0149</v>
      </c>
      <c r="I49" s="12">
        <v>0.0137</v>
      </c>
      <c r="J49" s="51">
        <f t="shared" si="43"/>
        <v>0.0123025</v>
      </c>
      <c r="K49" s="51">
        <f t="shared" ref="K49:BC49" si="49">0.95*AVERAGE(G49:J49)</f>
        <v>0.01280184375</v>
      </c>
      <c r="L49" s="51">
        <f t="shared" si="49"/>
        <v>0.01275478164</v>
      </c>
      <c r="M49" s="51">
        <f t="shared" si="49"/>
        <v>0.01224529228</v>
      </c>
      <c r="N49" s="51">
        <f t="shared" si="49"/>
        <v>0.0118997992</v>
      </c>
      <c r="O49" s="51">
        <f t="shared" si="49"/>
        <v>0.01180415776</v>
      </c>
      <c r="P49" s="51">
        <f t="shared" si="49"/>
        <v>0.01156720733</v>
      </c>
      <c r="Q49" s="51">
        <f t="shared" si="49"/>
        <v>0.01128515843</v>
      </c>
      <c r="R49" s="51">
        <f t="shared" si="49"/>
        <v>0.01105712665</v>
      </c>
      <c r="S49" s="51">
        <f t="shared" si="49"/>
        <v>0.01085699192</v>
      </c>
      <c r="T49" s="51">
        <f t="shared" si="49"/>
        <v>0.01063204003</v>
      </c>
      <c r="U49" s="51">
        <f t="shared" si="49"/>
        <v>0.01040993779</v>
      </c>
      <c r="V49" s="51">
        <f t="shared" si="49"/>
        <v>0.01020207289</v>
      </c>
      <c r="W49" s="51">
        <f t="shared" si="49"/>
        <v>0.009998997624</v>
      </c>
      <c r="X49" s="51">
        <f t="shared" si="49"/>
        <v>0.00979522398</v>
      </c>
      <c r="Y49" s="51">
        <f t="shared" si="49"/>
        <v>0.009596480168</v>
      </c>
      <c r="Z49" s="51">
        <f t="shared" si="49"/>
        <v>0.009403283982</v>
      </c>
      <c r="AA49" s="51">
        <f t="shared" si="49"/>
        <v>0.009213571617</v>
      </c>
      <c r="AB49" s="51">
        <f t="shared" si="49"/>
        <v>0.00902703294</v>
      </c>
      <c r="AC49" s="51">
        <f t="shared" si="49"/>
        <v>0.008844587568</v>
      </c>
      <c r="AD49" s="51">
        <f t="shared" si="49"/>
        <v>0.008666013075</v>
      </c>
      <c r="AE49" s="51">
        <f t="shared" si="49"/>
        <v>0.008490911235</v>
      </c>
      <c r="AF49" s="51">
        <f t="shared" si="49"/>
        <v>0.008319279394</v>
      </c>
      <c r="AG49" s="51">
        <f t="shared" si="49"/>
        <v>0.008151187927</v>
      </c>
      <c r="AH49" s="51">
        <f t="shared" si="49"/>
        <v>0.007986505513</v>
      </c>
      <c r="AI49" s="51">
        <f t="shared" si="49"/>
        <v>0.007825122466</v>
      </c>
      <c r="AJ49" s="51">
        <f t="shared" si="49"/>
        <v>0.007666997634</v>
      </c>
      <c r="AK49" s="51">
        <f t="shared" si="49"/>
        <v>0.007512080716</v>
      </c>
      <c r="AL49" s="51">
        <f t="shared" si="49"/>
        <v>0.007360292753</v>
      </c>
      <c r="AM49" s="51">
        <f t="shared" si="49"/>
        <v>0.007211567223</v>
      </c>
      <c r="AN49" s="51">
        <f t="shared" si="49"/>
        <v>0.007065847852</v>
      </c>
      <c r="AO49" s="51">
        <f t="shared" si="49"/>
        <v>0.006923074779</v>
      </c>
      <c r="AP49" s="51">
        <f t="shared" si="49"/>
        <v>0.006783185869</v>
      </c>
      <c r="AQ49" s="51">
        <f t="shared" si="49"/>
        <v>0.006646122984</v>
      </c>
      <c r="AR49" s="51">
        <f t="shared" si="49"/>
        <v>0.006511829978</v>
      </c>
      <c r="AS49" s="51">
        <f t="shared" si="49"/>
        <v>0.006380250732</v>
      </c>
      <c r="AT49" s="51">
        <f t="shared" si="49"/>
        <v>0.006251330021</v>
      </c>
      <c r="AU49" s="51">
        <f t="shared" si="49"/>
        <v>0.006125014257</v>
      </c>
      <c r="AV49" s="51">
        <f t="shared" si="49"/>
        <v>0.006001250935</v>
      </c>
      <c r="AW49" s="51">
        <f t="shared" si="49"/>
        <v>0.005879988412</v>
      </c>
      <c r="AX49" s="51">
        <f t="shared" si="49"/>
        <v>0.005761176111</v>
      </c>
      <c r="AY49" s="51">
        <f t="shared" si="49"/>
        <v>0.005644764557</v>
      </c>
      <c r="AZ49" s="51">
        <f t="shared" si="49"/>
        <v>0.005530705254</v>
      </c>
      <c r="BA49" s="51">
        <f t="shared" si="49"/>
        <v>0.005418950654</v>
      </c>
      <c r="BB49" s="51">
        <f t="shared" si="49"/>
        <v>0.005309454187</v>
      </c>
      <c r="BC49" s="51">
        <f t="shared" si="49"/>
        <v>0.00520217023</v>
      </c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</row>
    <row r="50">
      <c r="A50" s="13">
        <v>48.0</v>
      </c>
      <c r="B50" s="12">
        <v>0.0132</v>
      </c>
      <c r="C50" s="12">
        <v>0.0</v>
      </c>
      <c r="D50" s="12">
        <v>0.0246</v>
      </c>
      <c r="E50" s="12">
        <v>0.0328</v>
      </c>
      <c r="F50" s="12">
        <v>0.0435</v>
      </c>
      <c r="G50" s="12">
        <v>0.0217</v>
      </c>
      <c r="H50" s="12">
        <v>0.0395</v>
      </c>
      <c r="I50" s="12">
        <v>0.0465</v>
      </c>
      <c r="J50" s="51">
        <f t="shared" si="43"/>
        <v>0.03591</v>
      </c>
      <c r="K50" s="51">
        <f t="shared" ref="K50:BB50" si="50">0.95*AVERAGE(G50:J50)</f>
        <v>0.034107375</v>
      </c>
      <c r="L50" s="51">
        <f t="shared" si="50"/>
        <v>0.03705412656</v>
      </c>
      <c r="M50" s="51">
        <f t="shared" si="50"/>
        <v>0.03647323162</v>
      </c>
      <c r="N50" s="51">
        <f t="shared" si="50"/>
        <v>0.03409187413</v>
      </c>
      <c r="O50" s="51">
        <f t="shared" si="50"/>
        <v>0.03366006924</v>
      </c>
      <c r="P50" s="51">
        <f t="shared" si="50"/>
        <v>0.03355383412</v>
      </c>
      <c r="Q50" s="51">
        <f t="shared" si="50"/>
        <v>0.03272251466</v>
      </c>
      <c r="R50" s="51">
        <f t="shared" si="50"/>
        <v>0.03183171939</v>
      </c>
      <c r="S50" s="51">
        <f t="shared" si="50"/>
        <v>0.03129493263</v>
      </c>
      <c r="T50" s="51">
        <f t="shared" si="50"/>
        <v>0.03073321269</v>
      </c>
      <c r="U50" s="51">
        <f t="shared" si="50"/>
        <v>0.0300633151</v>
      </c>
      <c r="V50" s="51">
        <f t="shared" si="50"/>
        <v>0.0294317552</v>
      </c>
      <c r="W50" s="51">
        <f t="shared" si="50"/>
        <v>0.02886176371</v>
      </c>
      <c r="X50" s="51">
        <f t="shared" si="50"/>
        <v>0.02828388609</v>
      </c>
      <c r="Y50" s="51">
        <f t="shared" si="50"/>
        <v>0.02770217103</v>
      </c>
      <c r="Z50" s="51">
        <f t="shared" si="50"/>
        <v>0.02714139931</v>
      </c>
      <c r="AA50" s="51">
        <f t="shared" si="50"/>
        <v>0.02659743978</v>
      </c>
      <c r="AB50" s="51">
        <f t="shared" si="50"/>
        <v>0.02605966285</v>
      </c>
      <c r="AC50" s="51">
        <f t="shared" si="50"/>
        <v>0.02553140983</v>
      </c>
      <c r="AD50" s="51">
        <f t="shared" si="50"/>
        <v>0.02501585405</v>
      </c>
      <c r="AE50" s="51">
        <f t="shared" si="50"/>
        <v>0.02451103705</v>
      </c>
      <c r="AF50" s="51">
        <f t="shared" si="50"/>
        <v>0.0240155164</v>
      </c>
      <c r="AG50" s="51">
        <f t="shared" si="50"/>
        <v>0.02353003161</v>
      </c>
      <c r="AH50" s="51">
        <f t="shared" si="50"/>
        <v>0.02305470429</v>
      </c>
      <c r="AI50" s="51">
        <f t="shared" si="50"/>
        <v>0.02258893122</v>
      </c>
      <c r="AJ50" s="51">
        <f t="shared" si="50"/>
        <v>0.02213243108</v>
      </c>
      <c r="AK50" s="51">
        <f t="shared" si="50"/>
        <v>0.02168519832</v>
      </c>
      <c r="AL50" s="51">
        <f t="shared" si="50"/>
        <v>0.02124705042</v>
      </c>
      <c r="AM50" s="51">
        <f t="shared" si="50"/>
        <v>0.02081773262</v>
      </c>
      <c r="AN50" s="51">
        <f t="shared" si="50"/>
        <v>0.02039707296</v>
      </c>
      <c r="AO50" s="51">
        <f t="shared" si="50"/>
        <v>0.0199849254</v>
      </c>
      <c r="AP50" s="51">
        <f t="shared" si="50"/>
        <v>0.01958111058</v>
      </c>
      <c r="AQ50" s="51">
        <f t="shared" si="50"/>
        <v>0.01918544987</v>
      </c>
      <c r="AR50" s="51">
        <f t="shared" si="50"/>
        <v>0.01879778272</v>
      </c>
      <c r="AS50" s="51">
        <f t="shared" si="50"/>
        <v>0.01841795129</v>
      </c>
      <c r="AT50" s="51">
        <f t="shared" si="50"/>
        <v>0.01804579493</v>
      </c>
      <c r="AU50" s="51">
        <f t="shared" si="50"/>
        <v>0.01768115747</v>
      </c>
      <c r="AV50" s="51">
        <f t="shared" si="50"/>
        <v>0.01732388802</v>
      </c>
      <c r="AW50" s="51">
        <f t="shared" si="50"/>
        <v>0.01697383803</v>
      </c>
      <c r="AX50" s="51">
        <f t="shared" si="50"/>
        <v>0.01663086113</v>
      </c>
      <c r="AY50" s="51">
        <f t="shared" si="50"/>
        <v>0.01629481435</v>
      </c>
      <c r="AZ50" s="51">
        <f t="shared" si="50"/>
        <v>0.01596555787</v>
      </c>
      <c r="BA50" s="51">
        <f t="shared" si="50"/>
        <v>0.01564295445</v>
      </c>
      <c r="BB50" s="51">
        <f t="shared" si="50"/>
        <v>0.0153268696</v>
      </c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</row>
    <row r="51">
      <c r="A51" s="13">
        <v>49.0</v>
      </c>
      <c r="B51" s="12">
        <v>0.0186</v>
      </c>
      <c r="C51" s="12">
        <v>0.0093</v>
      </c>
      <c r="D51" s="12">
        <v>0.0543</v>
      </c>
      <c r="E51" s="12">
        <v>0.0278</v>
      </c>
      <c r="F51" s="12">
        <v>0.0143</v>
      </c>
      <c r="G51" s="12">
        <v>0.0515</v>
      </c>
      <c r="H51" s="12">
        <v>0.0444</v>
      </c>
      <c r="I51" s="12">
        <v>0.0</v>
      </c>
      <c r="J51" s="51">
        <f t="shared" si="43"/>
        <v>0.0261725</v>
      </c>
      <c r="K51" s="51">
        <f t="shared" ref="K51:BA51" si="51">0.95*AVERAGE(G51:J51)</f>
        <v>0.02899221875</v>
      </c>
      <c r="L51" s="51">
        <f t="shared" si="51"/>
        <v>0.0236466207</v>
      </c>
      <c r="M51" s="51">
        <f t="shared" si="51"/>
        <v>0.01871769312</v>
      </c>
      <c r="N51" s="51">
        <f t="shared" si="51"/>
        <v>0.02316314524</v>
      </c>
      <c r="O51" s="51">
        <f t="shared" si="51"/>
        <v>0.02244842348</v>
      </c>
      <c r="P51" s="51">
        <f t="shared" si="51"/>
        <v>0.0208942721</v>
      </c>
      <c r="Q51" s="51">
        <f t="shared" si="51"/>
        <v>0.02024058931</v>
      </c>
      <c r="R51" s="51">
        <f t="shared" si="51"/>
        <v>0.02060227716</v>
      </c>
      <c r="S51" s="51">
        <f t="shared" si="51"/>
        <v>0.01999407099</v>
      </c>
      <c r="T51" s="51">
        <f t="shared" si="51"/>
        <v>0.01941116227</v>
      </c>
      <c r="U51" s="51">
        <f t="shared" si="51"/>
        <v>0.01905892368</v>
      </c>
      <c r="V51" s="51">
        <f t="shared" si="51"/>
        <v>0.0187782781</v>
      </c>
      <c r="W51" s="51">
        <f t="shared" si="51"/>
        <v>0.01834507832</v>
      </c>
      <c r="X51" s="51">
        <f t="shared" si="51"/>
        <v>0.01795344256</v>
      </c>
      <c r="Y51" s="51">
        <f t="shared" si="51"/>
        <v>0.01760723413</v>
      </c>
      <c r="Z51" s="51">
        <f t="shared" si="51"/>
        <v>0.01726245787</v>
      </c>
      <c r="AA51" s="51">
        <f t="shared" si="51"/>
        <v>0.01690245056</v>
      </c>
      <c r="AB51" s="51">
        <f t="shared" si="51"/>
        <v>0.01655982647</v>
      </c>
      <c r="AC51" s="51">
        <f t="shared" si="51"/>
        <v>0.01622884264</v>
      </c>
      <c r="AD51" s="51">
        <f t="shared" si="51"/>
        <v>0.01590147466</v>
      </c>
      <c r="AE51" s="51">
        <f t="shared" si="51"/>
        <v>0.01557824115</v>
      </c>
      <c r="AF51" s="51">
        <f t="shared" si="51"/>
        <v>0.01526374142</v>
      </c>
      <c r="AG51" s="51">
        <f t="shared" si="51"/>
        <v>0.01495592122</v>
      </c>
      <c r="AH51" s="51">
        <f t="shared" si="51"/>
        <v>0.01465360238</v>
      </c>
      <c r="AI51" s="51">
        <f t="shared" si="51"/>
        <v>0.01435723272</v>
      </c>
      <c r="AJ51" s="51">
        <f t="shared" si="51"/>
        <v>0.01406724321</v>
      </c>
      <c r="AK51" s="51">
        <f t="shared" si="51"/>
        <v>0.01378307489</v>
      </c>
      <c r="AL51" s="51">
        <f t="shared" si="51"/>
        <v>0.01350452389</v>
      </c>
      <c r="AM51" s="51">
        <f t="shared" si="51"/>
        <v>0.01323161774</v>
      </c>
      <c r="AN51" s="51">
        <f t="shared" si="51"/>
        <v>0.01296428419</v>
      </c>
      <c r="AO51" s="51">
        <f t="shared" si="51"/>
        <v>0.01270233142</v>
      </c>
      <c r="AP51" s="51">
        <f t="shared" si="51"/>
        <v>0.01244565484</v>
      </c>
      <c r="AQ51" s="51">
        <f t="shared" si="51"/>
        <v>0.01219417345</v>
      </c>
      <c r="AR51" s="51">
        <f t="shared" si="51"/>
        <v>0.01194778043</v>
      </c>
      <c r="AS51" s="51">
        <f t="shared" si="51"/>
        <v>0.01170636078</v>
      </c>
      <c r="AT51" s="51">
        <f t="shared" si="51"/>
        <v>0.01146981776</v>
      </c>
      <c r="AU51" s="51">
        <f t="shared" si="51"/>
        <v>0.01123805645</v>
      </c>
      <c r="AV51" s="51">
        <f t="shared" si="51"/>
        <v>0.01101097866</v>
      </c>
      <c r="AW51" s="51">
        <f t="shared" si="51"/>
        <v>0.01078848824</v>
      </c>
      <c r="AX51" s="51">
        <f t="shared" si="51"/>
        <v>0.01057049351</v>
      </c>
      <c r="AY51" s="51">
        <f t="shared" si="51"/>
        <v>0.010356904</v>
      </c>
      <c r="AZ51" s="51">
        <f t="shared" si="51"/>
        <v>0.0101476303</v>
      </c>
      <c r="BA51" s="51">
        <f t="shared" si="51"/>
        <v>0.009942585063</v>
      </c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</row>
    <row r="52">
      <c r="A52" s="13">
        <v>50.0</v>
      </c>
      <c r="B52" s="12">
        <v>0.006</v>
      </c>
      <c r="C52" s="12">
        <v>0.0175</v>
      </c>
      <c r="D52" s="12">
        <v>0.069</v>
      </c>
      <c r="E52" s="12">
        <v>0.0488</v>
      </c>
      <c r="F52" s="12">
        <v>0.0128</v>
      </c>
      <c r="G52" s="12">
        <v>0.0103</v>
      </c>
      <c r="H52" s="12">
        <v>0.0217</v>
      </c>
      <c r="I52" s="12">
        <v>0.0137</v>
      </c>
      <c r="J52" s="51">
        <f t="shared" si="43"/>
        <v>0.01389375</v>
      </c>
      <c r="K52" s="51">
        <f t="shared" ref="K52:AZ52" si="52">0.95*AVERAGE(G52:J52)</f>
        <v>0.01415351563</v>
      </c>
      <c r="L52" s="51">
        <f t="shared" si="52"/>
        <v>0.01506872559</v>
      </c>
      <c r="M52" s="51">
        <f t="shared" si="52"/>
        <v>0.01349379791</v>
      </c>
      <c r="N52" s="51">
        <f t="shared" si="52"/>
        <v>0.01344482492</v>
      </c>
      <c r="O52" s="51">
        <f t="shared" si="52"/>
        <v>0.01333820521</v>
      </c>
      <c r="P52" s="51">
        <f t="shared" si="52"/>
        <v>0.01314456899</v>
      </c>
      <c r="Q52" s="51">
        <f t="shared" si="52"/>
        <v>0.01268758179</v>
      </c>
      <c r="R52" s="51">
        <f t="shared" si="52"/>
        <v>0.01249610547</v>
      </c>
      <c r="S52" s="51">
        <f t="shared" si="52"/>
        <v>0.0122707846</v>
      </c>
      <c r="T52" s="51">
        <f t="shared" si="52"/>
        <v>0.0120172722</v>
      </c>
      <c r="U52" s="51">
        <f t="shared" si="52"/>
        <v>0.01174953921</v>
      </c>
      <c r="V52" s="51">
        <f t="shared" si="52"/>
        <v>0.0115267541</v>
      </c>
      <c r="W52" s="51">
        <f t="shared" si="52"/>
        <v>0.01129653315</v>
      </c>
      <c r="X52" s="51">
        <f t="shared" si="52"/>
        <v>0.01106514843</v>
      </c>
      <c r="Y52" s="51">
        <f t="shared" si="52"/>
        <v>0.01083901904</v>
      </c>
      <c r="Z52" s="51">
        <f t="shared" si="52"/>
        <v>0.0106227705</v>
      </c>
      <c r="AA52" s="51">
        <f t="shared" si="52"/>
        <v>0.01040807439</v>
      </c>
      <c r="AB52" s="51">
        <f t="shared" si="52"/>
        <v>0.01019706543</v>
      </c>
      <c r="AC52" s="51">
        <f t="shared" si="52"/>
        <v>0.009990895723</v>
      </c>
      <c r="AD52" s="51">
        <f t="shared" si="52"/>
        <v>0.009789466435</v>
      </c>
      <c r="AE52" s="51">
        <f t="shared" si="52"/>
        <v>0.009591556721</v>
      </c>
      <c r="AF52" s="51">
        <f t="shared" si="52"/>
        <v>0.009397633774</v>
      </c>
      <c r="AG52" s="51">
        <f t="shared" si="52"/>
        <v>0.009207768755</v>
      </c>
      <c r="AH52" s="51">
        <f t="shared" si="52"/>
        <v>0.0090217761</v>
      </c>
      <c r="AI52" s="51">
        <f t="shared" si="52"/>
        <v>0.008839449646</v>
      </c>
      <c r="AJ52" s="51">
        <f t="shared" si="52"/>
        <v>0.008660824215</v>
      </c>
      <c r="AK52" s="51">
        <f t="shared" si="52"/>
        <v>0.008485831945</v>
      </c>
      <c r="AL52" s="51">
        <f t="shared" si="52"/>
        <v>0.008314371953</v>
      </c>
      <c r="AM52" s="51">
        <f t="shared" si="52"/>
        <v>0.008146363468</v>
      </c>
      <c r="AN52" s="51">
        <f t="shared" si="52"/>
        <v>0.007981755501</v>
      </c>
      <c r="AO52" s="51">
        <f t="shared" si="52"/>
        <v>0.007820476681</v>
      </c>
      <c r="AP52" s="51">
        <f t="shared" si="52"/>
        <v>0.007662454806</v>
      </c>
      <c r="AQ52" s="51">
        <f t="shared" si="52"/>
        <v>0.007507624483</v>
      </c>
      <c r="AR52" s="51">
        <f t="shared" si="52"/>
        <v>0.007355923974</v>
      </c>
      <c r="AS52" s="51">
        <f t="shared" si="52"/>
        <v>0.007207288987</v>
      </c>
      <c r="AT52" s="51">
        <f t="shared" si="52"/>
        <v>0.007061656909</v>
      </c>
      <c r="AU52" s="51">
        <f t="shared" si="52"/>
        <v>0.006918967409</v>
      </c>
      <c r="AV52" s="51">
        <f t="shared" si="52"/>
        <v>0.006779161354</v>
      </c>
      <c r="AW52" s="51">
        <f t="shared" si="52"/>
        <v>0.006642180231</v>
      </c>
      <c r="AX52" s="51">
        <f t="shared" si="52"/>
        <v>0.006507966902</v>
      </c>
      <c r="AY52" s="51">
        <f t="shared" si="52"/>
        <v>0.006376465525</v>
      </c>
      <c r="AZ52" s="51">
        <f t="shared" si="52"/>
        <v>0.006247621328</v>
      </c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</row>
    <row r="53">
      <c r="A53" s="13">
        <v>51.0</v>
      </c>
      <c r="B53" s="12">
        <v>0.025</v>
      </c>
      <c r="C53" s="12">
        <v>0.0469</v>
      </c>
      <c r="D53" s="12">
        <v>0.04</v>
      </c>
      <c r="E53" s="12">
        <v>0.0408</v>
      </c>
      <c r="F53" s="12">
        <v>0.0213</v>
      </c>
      <c r="G53" s="12">
        <v>0.029</v>
      </c>
      <c r="H53" s="12">
        <v>0.0149</v>
      </c>
      <c r="I53" s="12">
        <v>0.0465</v>
      </c>
      <c r="J53" s="51">
        <f t="shared" si="43"/>
        <v>0.02652875</v>
      </c>
      <c r="K53" s="51">
        <f t="shared" ref="K53:AY53" si="53">0.95*AVERAGE(G53:J53)</f>
        <v>0.02777057813</v>
      </c>
      <c r="L53" s="51">
        <f t="shared" si="53"/>
        <v>0.02747859043</v>
      </c>
      <c r="M53" s="51">
        <f t="shared" si="53"/>
        <v>0.03046600566</v>
      </c>
      <c r="N53" s="51">
        <f t="shared" si="53"/>
        <v>0.026657932</v>
      </c>
      <c r="O53" s="51">
        <f t="shared" si="53"/>
        <v>0.02668861273</v>
      </c>
      <c r="P53" s="51">
        <f t="shared" si="53"/>
        <v>0.02643164594</v>
      </c>
      <c r="Q53" s="51">
        <f t="shared" si="53"/>
        <v>0.02618299663</v>
      </c>
      <c r="R53" s="51">
        <f t="shared" si="53"/>
        <v>0.02516578198</v>
      </c>
      <c r="S53" s="51">
        <f t="shared" si="53"/>
        <v>0.02481139635</v>
      </c>
      <c r="T53" s="51">
        <f t="shared" si="53"/>
        <v>0.02436555747</v>
      </c>
      <c r="U53" s="51">
        <f t="shared" si="53"/>
        <v>0.02387486145</v>
      </c>
      <c r="V53" s="51">
        <f t="shared" si="53"/>
        <v>0.02332667935</v>
      </c>
      <c r="W53" s="51">
        <f t="shared" si="53"/>
        <v>0.02288989247</v>
      </c>
      <c r="X53" s="51">
        <f t="shared" si="53"/>
        <v>0.0224335353</v>
      </c>
      <c r="Y53" s="51">
        <f t="shared" si="53"/>
        <v>0.02197468004</v>
      </c>
      <c r="Z53" s="51">
        <f t="shared" si="53"/>
        <v>0.02152338695</v>
      </c>
      <c r="AA53" s="51">
        <f t="shared" si="53"/>
        <v>0.021095105</v>
      </c>
      <c r="AB53" s="51">
        <f t="shared" si="53"/>
        <v>0.02066884298</v>
      </c>
      <c r="AC53" s="51">
        <f t="shared" si="53"/>
        <v>0.02024972856</v>
      </c>
      <c r="AD53" s="51">
        <f t="shared" si="53"/>
        <v>0.01984005258</v>
      </c>
      <c r="AE53" s="51">
        <f t="shared" si="53"/>
        <v>0.01944026067</v>
      </c>
      <c r="AF53" s="51">
        <f t="shared" si="53"/>
        <v>0.01904723514</v>
      </c>
      <c r="AG53" s="51">
        <f t="shared" si="53"/>
        <v>0.01866210327</v>
      </c>
      <c r="AH53" s="51">
        <f t="shared" si="53"/>
        <v>0.01828504227</v>
      </c>
      <c r="AI53" s="51">
        <f t="shared" si="53"/>
        <v>0.01791572732</v>
      </c>
      <c r="AJ53" s="51">
        <f t="shared" si="53"/>
        <v>0.01755365065</v>
      </c>
      <c r="AK53" s="51">
        <f t="shared" si="53"/>
        <v>0.01719892433</v>
      </c>
      <c r="AL53" s="51">
        <f t="shared" si="53"/>
        <v>0.01685141933</v>
      </c>
      <c r="AM53" s="51">
        <f t="shared" si="53"/>
        <v>0.01651093389</v>
      </c>
      <c r="AN53" s="51">
        <f t="shared" si="53"/>
        <v>0.01617729545</v>
      </c>
      <c r="AO53" s="51">
        <f t="shared" si="53"/>
        <v>0.01585041109</v>
      </c>
      <c r="AP53" s="51">
        <f t="shared" si="53"/>
        <v>0.01553013919</v>
      </c>
      <c r="AQ53" s="51">
        <f t="shared" si="53"/>
        <v>0.01521633516</v>
      </c>
      <c r="AR53" s="51">
        <f t="shared" si="53"/>
        <v>0.01490886796</v>
      </c>
      <c r="AS53" s="51">
        <f t="shared" si="53"/>
        <v>0.01460761643</v>
      </c>
      <c r="AT53" s="51">
        <f t="shared" si="53"/>
        <v>0.0143124527</v>
      </c>
      <c r="AU53" s="51">
        <f t="shared" si="53"/>
        <v>0.01402325216</v>
      </c>
      <c r="AV53" s="51">
        <f t="shared" si="53"/>
        <v>0.01373989495</v>
      </c>
      <c r="AW53" s="51">
        <f t="shared" si="53"/>
        <v>0.01346226386</v>
      </c>
      <c r="AX53" s="51">
        <f t="shared" si="53"/>
        <v>0.01319024262</v>
      </c>
      <c r="AY53" s="51">
        <f t="shared" si="53"/>
        <v>0.01292371773</v>
      </c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</row>
    <row r="54">
      <c r="A54" s="13">
        <v>52.0</v>
      </c>
      <c r="B54" s="12">
        <v>0.0</v>
      </c>
      <c r="C54" s="12">
        <v>0.0515</v>
      </c>
      <c r="D54" s="12">
        <v>0.0465</v>
      </c>
      <c r="E54" s="12">
        <v>0.0294</v>
      </c>
      <c r="F54" s="12">
        <v>0.0202</v>
      </c>
      <c r="G54" s="12">
        <v>0.013</v>
      </c>
      <c r="H54" s="12">
        <v>0.0395</v>
      </c>
      <c r="I54" s="12">
        <v>0.0</v>
      </c>
      <c r="J54" s="51">
        <f t="shared" si="43"/>
        <v>0.01726625</v>
      </c>
      <c r="K54" s="51">
        <f t="shared" ref="K54:AX54" si="54">0.95*AVERAGE(G54:J54)</f>
        <v>0.01656948438</v>
      </c>
      <c r="L54" s="51">
        <f t="shared" si="54"/>
        <v>0.01741723691</v>
      </c>
      <c r="M54" s="51">
        <f t="shared" si="54"/>
        <v>0.01217258068</v>
      </c>
      <c r="N54" s="51">
        <f t="shared" si="54"/>
        <v>0.01506356859</v>
      </c>
      <c r="O54" s="51">
        <f t="shared" si="54"/>
        <v>0.01454043176</v>
      </c>
      <c r="P54" s="51">
        <f t="shared" si="54"/>
        <v>0.01405853176</v>
      </c>
      <c r="Q54" s="51">
        <f t="shared" si="54"/>
        <v>0.01326083929</v>
      </c>
      <c r="R54" s="51">
        <f t="shared" si="54"/>
        <v>0.01351930071</v>
      </c>
      <c r="S54" s="51">
        <f t="shared" si="54"/>
        <v>0.01315253709</v>
      </c>
      <c r="T54" s="51">
        <f t="shared" si="54"/>
        <v>0.0128229121</v>
      </c>
      <c r="U54" s="51">
        <f t="shared" si="54"/>
        <v>0.01252945243</v>
      </c>
      <c r="V54" s="51">
        <f t="shared" si="54"/>
        <v>0.01235574805</v>
      </c>
      <c r="W54" s="51">
        <f t="shared" si="54"/>
        <v>0.0120794043</v>
      </c>
      <c r="X54" s="51">
        <f t="shared" si="54"/>
        <v>0.01182453526</v>
      </c>
      <c r="Y54" s="51">
        <f t="shared" si="54"/>
        <v>0.01158742076</v>
      </c>
      <c r="Z54" s="51">
        <f t="shared" si="54"/>
        <v>0.01136368824</v>
      </c>
      <c r="AA54" s="51">
        <f t="shared" si="54"/>
        <v>0.01112807403</v>
      </c>
      <c r="AB54" s="51">
        <f t="shared" si="54"/>
        <v>0.01090213309</v>
      </c>
      <c r="AC54" s="51">
        <f t="shared" si="54"/>
        <v>0.01068306258</v>
      </c>
      <c r="AD54" s="51">
        <f t="shared" si="54"/>
        <v>0.01046827751</v>
      </c>
      <c r="AE54" s="51">
        <f t="shared" si="54"/>
        <v>0.01025561746</v>
      </c>
      <c r="AF54" s="51">
        <f t="shared" si="54"/>
        <v>0.01004840903</v>
      </c>
      <c r="AG54" s="51">
        <f t="shared" si="54"/>
        <v>0.009845649563</v>
      </c>
      <c r="AH54" s="51">
        <f t="shared" si="54"/>
        <v>0.009646763972</v>
      </c>
      <c r="AI54" s="51">
        <f t="shared" si="54"/>
        <v>0.009451654506</v>
      </c>
      <c r="AJ54" s="51">
        <f t="shared" si="54"/>
        <v>0.009260713304</v>
      </c>
      <c r="AK54" s="51">
        <f t="shared" si="54"/>
        <v>0.009073635569</v>
      </c>
      <c r="AL54" s="51">
        <f t="shared" si="54"/>
        <v>0.008890282246</v>
      </c>
      <c r="AM54" s="51">
        <f t="shared" si="54"/>
        <v>0.008710617836</v>
      </c>
      <c r="AN54" s="51">
        <f t="shared" si="54"/>
        <v>0.008534621627</v>
      </c>
      <c r="AO54" s="51">
        <f t="shared" si="54"/>
        <v>0.008362174854</v>
      </c>
      <c r="AP54" s="51">
        <f t="shared" si="54"/>
        <v>0.008193202934</v>
      </c>
      <c r="AQ54" s="51">
        <f t="shared" si="54"/>
        <v>0.008027646597</v>
      </c>
      <c r="AR54" s="51">
        <f t="shared" si="54"/>
        <v>0.007865440928</v>
      </c>
      <c r="AS54" s="51">
        <f t="shared" si="54"/>
        <v>0.007706510512</v>
      </c>
      <c r="AT54" s="51">
        <f t="shared" si="54"/>
        <v>0.00755079023</v>
      </c>
      <c r="AU54" s="51">
        <f t="shared" si="54"/>
        <v>0.007398217213</v>
      </c>
      <c r="AV54" s="51">
        <f t="shared" si="54"/>
        <v>0.007248727735</v>
      </c>
      <c r="AW54" s="51">
        <f t="shared" si="54"/>
        <v>0.007102258351</v>
      </c>
      <c r="AX54" s="51">
        <f t="shared" si="54"/>
        <v>0.006958748463</v>
      </c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</row>
    <row r="55">
      <c r="A55" s="13">
        <v>53.0</v>
      </c>
      <c r="B55" s="12">
        <v>0.019</v>
      </c>
      <c r="C55" s="12">
        <v>0.0268</v>
      </c>
      <c r="D55" s="12">
        <v>0.0485</v>
      </c>
      <c r="E55" s="12">
        <v>0.0667</v>
      </c>
      <c r="F55" s="12">
        <v>0.0102</v>
      </c>
      <c r="G55" s="12">
        <v>0.0217</v>
      </c>
      <c r="H55" s="12">
        <v>0.0444</v>
      </c>
      <c r="I55" s="12">
        <v>0.0137</v>
      </c>
      <c r="J55" s="51">
        <f t="shared" si="43"/>
        <v>0.021375</v>
      </c>
      <c r="K55" s="51">
        <f t="shared" ref="K55:AW55" si="55">0.95*AVERAGE(G55:J55)</f>
        <v>0.0240290625</v>
      </c>
      <c r="L55" s="51">
        <f t="shared" si="55"/>
        <v>0.02458221484</v>
      </c>
      <c r="M55" s="51">
        <f t="shared" si="55"/>
        <v>0.01987549087</v>
      </c>
      <c r="N55" s="51">
        <f t="shared" si="55"/>
        <v>0.02134216995</v>
      </c>
      <c r="O55" s="51">
        <f t="shared" si="55"/>
        <v>0.02133437281</v>
      </c>
      <c r="P55" s="51">
        <f t="shared" si="55"/>
        <v>0.02069438401</v>
      </c>
      <c r="Q55" s="51">
        <f t="shared" si="55"/>
        <v>0.01977102419</v>
      </c>
      <c r="R55" s="51">
        <f t="shared" si="55"/>
        <v>0.01974621336</v>
      </c>
      <c r="S55" s="51">
        <f t="shared" si="55"/>
        <v>0.01936717366</v>
      </c>
      <c r="T55" s="51">
        <f t="shared" si="55"/>
        <v>0.01889996387</v>
      </c>
      <c r="U55" s="51">
        <f t="shared" si="55"/>
        <v>0.01847378908</v>
      </c>
      <c r="V55" s="51">
        <f t="shared" si="55"/>
        <v>0.01816569574</v>
      </c>
      <c r="W55" s="51">
        <f t="shared" si="55"/>
        <v>0.01779032281</v>
      </c>
      <c r="X55" s="51">
        <f t="shared" si="55"/>
        <v>0.01741582073</v>
      </c>
      <c r="Y55" s="51">
        <f t="shared" si="55"/>
        <v>0.01706333674</v>
      </c>
      <c r="Z55" s="51">
        <f t="shared" si="55"/>
        <v>0.0167283543</v>
      </c>
      <c r="AA55" s="51">
        <f t="shared" si="55"/>
        <v>0.01638698571</v>
      </c>
      <c r="AB55" s="51">
        <f t="shared" si="55"/>
        <v>0.01605369315</v>
      </c>
      <c r="AC55" s="51">
        <f t="shared" si="55"/>
        <v>0.01573018785</v>
      </c>
      <c r="AD55" s="51">
        <f t="shared" si="55"/>
        <v>0.01541356499</v>
      </c>
      <c r="AE55" s="51">
        <f t="shared" si="55"/>
        <v>0.01510130253</v>
      </c>
      <c r="AF55" s="51">
        <f t="shared" si="55"/>
        <v>0.01479595278</v>
      </c>
      <c r="AG55" s="51">
        <f t="shared" si="55"/>
        <v>0.01449723944</v>
      </c>
      <c r="AH55" s="51">
        <f t="shared" si="55"/>
        <v>0.01420441419</v>
      </c>
      <c r="AI55" s="51">
        <f t="shared" si="55"/>
        <v>0.01391724087</v>
      </c>
      <c r="AJ55" s="51">
        <f t="shared" si="55"/>
        <v>0.01363602623</v>
      </c>
      <c r="AK55" s="51">
        <f t="shared" si="55"/>
        <v>0.01336054367</v>
      </c>
      <c r="AL55" s="51">
        <f t="shared" si="55"/>
        <v>0.01309057843</v>
      </c>
      <c r="AM55" s="51">
        <f t="shared" si="55"/>
        <v>0.01282604243</v>
      </c>
      <c r="AN55" s="51">
        <f t="shared" si="55"/>
        <v>0.0125668828</v>
      </c>
      <c r="AO55" s="51">
        <f t="shared" si="55"/>
        <v>0.01231296124</v>
      </c>
      <c r="AP55" s="51">
        <f t="shared" si="55"/>
        <v>0.01206416042</v>
      </c>
      <c r="AQ55" s="51">
        <f t="shared" si="55"/>
        <v>0.01182038614</v>
      </c>
      <c r="AR55" s="51">
        <f t="shared" si="55"/>
        <v>0.01158154277</v>
      </c>
      <c r="AS55" s="51">
        <f t="shared" si="55"/>
        <v>0.01134752451</v>
      </c>
      <c r="AT55" s="51">
        <f t="shared" si="55"/>
        <v>0.01111823328</v>
      </c>
      <c r="AU55" s="51">
        <f t="shared" si="55"/>
        <v>0.01089357559</v>
      </c>
      <c r="AV55" s="51">
        <f t="shared" si="55"/>
        <v>0.01067345809</v>
      </c>
      <c r="AW55" s="51">
        <f t="shared" si="55"/>
        <v>0.01045778797</v>
      </c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</row>
    <row r="56">
      <c r="A56" s="13">
        <v>54.0</v>
      </c>
      <c r="B56" s="12">
        <v>0.0273</v>
      </c>
      <c r="C56" s="12">
        <v>0.0253</v>
      </c>
      <c r="D56" s="12">
        <v>0.0377</v>
      </c>
      <c r="E56" s="12">
        <v>0.0336</v>
      </c>
      <c r="F56" s="12">
        <v>0.0435</v>
      </c>
      <c r="G56" s="12">
        <v>0.0515</v>
      </c>
      <c r="H56" s="12">
        <v>0.0217</v>
      </c>
      <c r="I56" s="12">
        <v>0.0465</v>
      </c>
      <c r="J56" s="51">
        <f t="shared" si="43"/>
        <v>0.03876</v>
      </c>
      <c r="K56" s="51">
        <f t="shared" ref="K56:AV56" si="56">0.95*AVERAGE(G56:J56)</f>
        <v>0.03763425</v>
      </c>
      <c r="L56" s="51">
        <f t="shared" si="56"/>
        <v>0.03434113438</v>
      </c>
      <c r="M56" s="51">
        <f t="shared" si="56"/>
        <v>0.03734340379</v>
      </c>
      <c r="N56" s="51">
        <f t="shared" si="56"/>
        <v>0.03516871219</v>
      </c>
      <c r="O56" s="51">
        <f t="shared" si="56"/>
        <v>0.03431578133</v>
      </c>
      <c r="P56" s="51">
        <f t="shared" si="56"/>
        <v>0.03352764503</v>
      </c>
      <c r="Q56" s="51">
        <f t="shared" si="56"/>
        <v>0.03333444131</v>
      </c>
      <c r="R56" s="51">
        <f t="shared" si="56"/>
        <v>0.03238231272</v>
      </c>
      <c r="S56" s="51">
        <f t="shared" si="56"/>
        <v>0.03172054284</v>
      </c>
      <c r="T56" s="51">
        <f t="shared" si="56"/>
        <v>0.0311041737</v>
      </c>
      <c r="U56" s="51">
        <f t="shared" si="56"/>
        <v>0.03052859926</v>
      </c>
      <c r="V56" s="51">
        <f t="shared" si="56"/>
        <v>0.02986221177</v>
      </c>
      <c r="W56" s="51">
        <f t="shared" si="56"/>
        <v>0.0292636878</v>
      </c>
      <c r="X56" s="51">
        <f t="shared" si="56"/>
        <v>0.02868018472</v>
      </c>
      <c r="Y56" s="51">
        <f t="shared" si="56"/>
        <v>0.02810448734</v>
      </c>
      <c r="Z56" s="51">
        <f t="shared" si="56"/>
        <v>0.02752876076</v>
      </c>
      <c r="AA56" s="51">
        <f t="shared" si="56"/>
        <v>0.02697456615</v>
      </c>
      <c r="AB56" s="51">
        <f t="shared" si="56"/>
        <v>0.02643089976</v>
      </c>
      <c r="AC56" s="51">
        <f t="shared" si="56"/>
        <v>0.02589669458</v>
      </c>
      <c r="AD56" s="51">
        <f t="shared" si="56"/>
        <v>0.0253723438</v>
      </c>
      <c r="AE56" s="51">
        <f t="shared" si="56"/>
        <v>0.02486019477</v>
      </c>
      <c r="AF56" s="51">
        <f t="shared" si="56"/>
        <v>0.02435803156</v>
      </c>
      <c r="AG56" s="51">
        <f t="shared" si="56"/>
        <v>0.02386572537</v>
      </c>
      <c r="AH56" s="51">
        <f t="shared" si="56"/>
        <v>0.02338337018</v>
      </c>
      <c r="AI56" s="51">
        <f t="shared" si="56"/>
        <v>0.02291098895</v>
      </c>
      <c r="AJ56" s="51">
        <f t="shared" si="56"/>
        <v>0.02244805256</v>
      </c>
      <c r="AK56" s="51">
        <f t="shared" si="56"/>
        <v>0.02199443255</v>
      </c>
      <c r="AL56" s="51">
        <f t="shared" si="56"/>
        <v>0.02155000051</v>
      </c>
      <c r="AM56" s="51">
        <f t="shared" si="56"/>
        <v>0.02111457521</v>
      </c>
      <c r="AN56" s="51">
        <f t="shared" si="56"/>
        <v>0.02068792695</v>
      </c>
      <c r="AO56" s="51">
        <f t="shared" si="56"/>
        <v>0.02026989711</v>
      </c>
      <c r="AP56" s="51">
        <f t="shared" si="56"/>
        <v>0.01986031995</v>
      </c>
      <c r="AQ56" s="51">
        <f t="shared" si="56"/>
        <v>0.01945902081</v>
      </c>
      <c r="AR56" s="51">
        <f t="shared" si="56"/>
        <v>0.01906582665</v>
      </c>
      <c r="AS56" s="51">
        <f t="shared" si="56"/>
        <v>0.01868057782</v>
      </c>
      <c r="AT56" s="51">
        <f t="shared" si="56"/>
        <v>0.01830311449</v>
      </c>
      <c r="AU56" s="51">
        <f t="shared" si="56"/>
        <v>0.0179332782</v>
      </c>
      <c r="AV56" s="51">
        <f t="shared" si="56"/>
        <v>0.01757091433</v>
      </c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</row>
    <row r="57">
      <c r="A57" s="13">
        <v>55.0</v>
      </c>
      <c r="B57" s="12">
        <v>0.0087</v>
      </c>
      <c r="C57" s="12">
        <v>0.0385</v>
      </c>
      <c r="D57" s="12">
        <v>0.0625</v>
      </c>
      <c r="E57" s="12">
        <v>0.0328</v>
      </c>
      <c r="F57" s="12">
        <v>0.0143</v>
      </c>
      <c r="G57" s="12">
        <v>0.0103</v>
      </c>
      <c r="H57" s="12">
        <v>0.0149</v>
      </c>
      <c r="I57" s="12">
        <v>0.0</v>
      </c>
      <c r="J57" s="51">
        <f t="shared" si="43"/>
        <v>0.00938125</v>
      </c>
      <c r="K57" s="51">
        <f t="shared" ref="K57:AU57" si="57">0.95*AVERAGE(G57:J57)</f>
        <v>0.008213046875</v>
      </c>
      <c r="L57" s="51">
        <f t="shared" si="57"/>
        <v>0.007717395508</v>
      </c>
      <c r="M57" s="51">
        <f t="shared" si="57"/>
        <v>0.006011526941</v>
      </c>
      <c r="N57" s="51">
        <f t="shared" si="57"/>
        <v>0.007439264589</v>
      </c>
      <c r="O57" s="51">
        <f t="shared" si="57"/>
        <v>0.006978043054</v>
      </c>
      <c r="P57" s="51">
        <f t="shared" si="57"/>
        <v>0.006684729647</v>
      </c>
      <c r="Q57" s="51">
        <f t="shared" si="57"/>
        <v>0.006439471505</v>
      </c>
      <c r="R57" s="51">
        <f t="shared" si="57"/>
        <v>0.006541108339</v>
      </c>
      <c r="S57" s="51">
        <f t="shared" si="57"/>
        <v>0.00632779623</v>
      </c>
      <c r="T57" s="51">
        <f t="shared" si="57"/>
        <v>0.006173362609</v>
      </c>
      <c r="U57" s="51">
        <f t="shared" si="57"/>
        <v>0.006051912937</v>
      </c>
      <c r="V57" s="51">
        <f t="shared" si="57"/>
        <v>0.005959867777</v>
      </c>
      <c r="W57" s="51">
        <f t="shared" si="57"/>
        <v>0.005821823144</v>
      </c>
      <c r="X57" s="51">
        <f t="shared" si="57"/>
        <v>0.005701654536</v>
      </c>
      <c r="Y57" s="51">
        <f t="shared" si="57"/>
        <v>0.005589623868</v>
      </c>
      <c r="Z57" s="51">
        <f t="shared" si="57"/>
        <v>0.005479830215</v>
      </c>
      <c r="AA57" s="51">
        <f t="shared" si="57"/>
        <v>0.005365821294</v>
      </c>
      <c r="AB57" s="51">
        <f t="shared" si="57"/>
        <v>0.005257520854</v>
      </c>
      <c r="AC57" s="51">
        <f t="shared" si="57"/>
        <v>0.005152039105</v>
      </c>
      <c r="AD57" s="51">
        <f t="shared" si="57"/>
        <v>0.005048112724</v>
      </c>
      <c r="AE57" s="51">
        <f t="shared" si="57"/>
        <v>0.004945579819</v>
      </c>
      <c r="AF57" s="51">
        <f t="shared" si="57"/>
        <v>0.004845772469</v>
      </c>
      <c r="AG57" s="51">
        <f t="shared" si="57"/>
        <v>0.004747982228</v>
      </c>
      <c r="AH57" s="51">
        <f t="shared" si="57"/>
        <v>0.004652018719</v>
      </c>
      <c r="AI57" s="51">
        <f t="shared" si="57"/>
        <v>0.004557946393</v>
      </c>
      <c r="AJ57" s="51">
        <f t="shared" si="57"/>
        <v>0.004465883455</v>
      </c>
      <c r="AK57" s="51">
        <f t="shared" si="57"/>
        <v>0.004375659814</v>
      </c>
      <c r="AL57" s="51">
        <f t="shared" si="57"/>
        <v>0.004287233241</v>
      </c>
      <c r="AM57" s="51">
        <f t="shared" si="57"/>
        <v>0.004200596689</v>
      </c>
      <c r="AN57" s="51">
        <f t="shared" si="57"/>
        <v>0.004115726135</v>
      </c>
      <c r="AO57" s="51">
        <f t="shared" si="57"/>
        <v>0.004032563771</v>
      </c>
      <c r="AP57" s="51">
        <f t="shared" si="57"/>
        <v>0.003951078461</v>
      </c>
      <c r="AQ57" s="51">
        <f t="shared" si="57"/>
        <v>0.003871241701</v>
      </c>
      <c r="AR57" s="51">
        <f t="shared" si="57"/>
        <v>0.003793019891</v>
      </c>
      <c r="AS57" s="51">
        <f t="shared" si="57"/>
        <v>0.003716377158</v>
      </c>
      <c r="AT57" s="51">
        <f t="shared" si="57"/>
        <v>0.003641282838</v>
      </c>
      <c r="AU57" s="51">
        <f t="shared" si="57"/>
        <v>0.003567706377</v>
      </c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</row>
    <row r="58">
      <c r="A58" s="13">
        <v>56.0</v>
      </c>
      <c r="B58" s="12">
        <v>0.0</v>
      </c>
      <c r="C58" s="12">
        <v>0.0227</v>
      </c>
      <c r="D58" s="12">
        <v>0.0246</v>
      </c>
      <c r="E58" s="12">
        <v>0.0278</v>
      </c>
      <c r="F58" s="12">
        <v>0.0128</v>
      </c>
      <c r="G58" s="12">
        <v>0.029</v>
      </c>
      <c r="H58" s="12">
        <v>0.0395</v>
      </c>
      <c r="I58" s="12">
        <v>0.0137</v>
      </c>
      <c r="J58" s="51">
        <f t="shared" si="43"/>
        <v>0.0225625</v>
      </c>
      <c r="K58" s="51">
        <f t="shared" ref="K58:AT58" si="58">0.95*AVERAGE(G58:J58)</f>
        <v>0.02488109375</v>
      </c>
      <c r="L58" s="51">
        <f t="shared" si="58"/>
        <v>0.02390285352</v>
      </c>
      <c r="M58" s="51">
        <f t="shared" si="58"/>
        <v>0.02019853123</v>
      </c>
      <c r="N58" s="51">
        <f t="shared" si="58"/>
        <v>0.02174193239</v>
      </c>
      <c r="O58" s="51">
        <f t="shared" si="58"/>
        <v>0.02154704758</v>
      </c>
      <c r="P58" s="51">
        <f t="shared" si="58"/>
        <v>0.02075521162</v>
      </c>
      <c r="Q58" s="51">
        <f t="shared" si="58"/>
        <v>0.02000764667</v>
      </c>
      <c r="R58" s="51">
        <f t="shared" si="58"/>
        <v>0.01996231159</v>
      </c>
      <c r="S58" s="51">
        <f t="shared" si="58"/>
        <v>0.01953965165</v>
      </c>
      <c r="T58" s="51">
        <f t="shared" si="58"/>
        <v>0.01906289511</v>
      </c>
      <c r="U58" s="51">
        <f t="shared" si="58"/>
        <v>0.01866096994</v>
      </c>
      <c r="V58" s="51">
        <f t="shared" si="58"/>
        <v>0.01834113422</v>
      </c>
      <c r="W58" s="51">
        <f t="shared" si="58"/>
        <v>0.01795610459</v>
      </c>
      <c r="X58" s="51">
        <f t="shared" si="58"/>
        <v>0.01758001217</v>
      </c>
      <c r="Y58" s="51">
        <f t="shared" si="58"/>
        <v>0.01722782747</v>
      </c>
      <c r="Z58" s="51">
        <f t="shared" si="58"/>
        <v>0.01688745613</v>
      </c>
      <c r="AA58" s="51">
        <f t="shared" si="58"/>
        <v>0.01654220759</v>
      </c>
      <c r="AB58" s="51">
        <f t="shared" si="58"/>
        <v>0.01620640705</v>
      </c>
      <c r="AC58" s="51">
        <f t="shared" si="58"/>
        <v>0.01588017583</v>
      </c>
      <c r="AD58" s="51">
        <f t="shared" si="58"/>
        <v>0.01556010857</v>
      </c>
      <c r="AE58" s="51">
        <f t="shared" si="58"/>
        <v>0.01524486352</v>
      </c>
      <c r="AF58" s="51">
        <f t="shared" si="58"/>
        <v>0.0149367443</v>
      </c>
      <c r="AG58" s="51">
        <f t="shared" si="58"/>
        <v>0.0146351994</v>
      </c>
      <c r="AH58" s="51">
        <f t="shared" si="58"/>
        <v>0.0143395175</v>
      </c>
      <c r="AI58" s="51">
        <f t="shared" si="58"/>
        <v>0.01404962712</v>
      </c>
      <c r="AJ58" s="51">
        <f t="shared" si="58"/>
        <v>0.01376575848</v>
      </c>
      <c r="AK58" s="51">
        <f t="shared" si="58"/>
        <v>0.01348764934</v>
      </c>
      <c r="AL58" s="51">
        <f t="shared" si="58"/>
        <v>0.01321510621</v>
      </c>
      <c r="AM58" s="51">
        <f t="shared" si="58"/>
        <v>0.01294805852</v>
      </c>
      <c r="AN58" s="51">
        <f t="shared" si="58"/>
        <v>0.01268643598</v>
      </c>
      <c r="AO58" s="51">
        <f t="shared" si="58"/>
        <v>0.01243009689</v>
      </c>
      <c r="AP58" s="51">
        <f t="shared" si="58"/>
        <v>0.01217892818</v>
      </c>
      <c r="AQ58" s="51">
        <f t="shared" si="58"/>
        <v>0.0119328359</v>
      </c>
      <c r="AR58" s="51">
        <f t="shared" si="58"/>
        <v>0.01169172053</v>
      </c>
      <c r="AS58" s="51">
        <f t="shared" si="58"/>
        <v>0.0114554756</v>
      </c>
      <c r="AT58" s="51">
        <f t="shared" si="58"/>
        <v>0.01122400305</v>
      </c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</row>
    <row r="59">
      <c r="A59" s="13">
        <v>57.0</v>
      </c>
      <c r="B59" s="12">
        <v>0.0073</v>
      </c>
      <c r="C59" s="12">
        <v>0.0</v>
      </c>
      <c r="D59" s="12">
        <v>0.0543</v>
      </c>
      <c r="E59" s="12">
        <v>0.0488</v>
      </c>
      <c r="F59" s="12">
        <v>0.0213</v>
      </c>
      <c r="G59" s="12">
        <v>0.013</v>
      </c>
      <c r="H59" s="12">
        <v>0.0444</v>
      </c>
      <c r="I59" s="12">
        <v>0.0465</v>
      </c>
      <c r="J59" s="51">
        <f t="shared" si="43"/>
        <v>0.029735</v>
      </c>
      <c r="K59" s="51">
        <f t="shared" ref="K59:AS59" si="59">0.95*AVERAGE(G59:J59)</f>
        <v>0.0317383125</v>
      </c>
      <c r="L59" s="51">
        <f t="shared" si="59"/>
        <v>0.03618866172</v>
      </c>
      <c r="M59" s="51">
        <f t="shared" si="59"/>
        <v>0.03423846888</v>
      </c>
      <c r="N59" s="51">
        <f t="shared" si="59"/>
        <v>0.03132635524</v>
      </c>
      <c r="O59" s="51">
        <f t="shared" si="59"/>
        <v>0.0317043021</v>
      </c>
      <c r="P59" s="51">
        <f t="shared" si="59"/>
        <v>0.03169622463</v>
      </c>
      <c r="Q59" s="51">
        <f t="shared" si="59"/>
        <v>0.03062927083</v>
      </c>
      <c r="R59" s="51">
        <f t="shared" si="59"/>
        <v>0.02977208629</v>
      </c>
      <c r="S59" s="51">
        <f t="shared" si="59"/>
        <v>0.02940294742</v>
      </c>
      <c r="T59" s="51">
        <f t="shared" si="59"/>
        <v>0.02885637568</v>
      </c>
      <c r="U59" s="51">
        <f t="shared" si="59"/>
        <v>0.02818191155</v>
      </c>
      <c r="V59" s="51">
        <f t="shared" si="59"/>
        <v>0.02760066372</v>
      </c>
      <c r="W59" s="51">
        <f t="shared" si="59"/>
        <v>0.02708495086</v>
      </c>
      <c r="X59" s="51">
        <f t="shared" si="59"/>
        <v>0.02653442668</v>
      </c>
      <c r="Y59" s="51">
        <f t="shared" si="59"/>
        <v>0.02598296379</v>
      </c>
      <c r="Z59" s="51">
        <f t="shared" si="59"/>
        <v>0.0254607137</v>
      </c>
      <c r="AA59" s="51">
        <f t="shared" si="59"/>
        <v>0.02495247557</v>
      </c>
      <c r="AB59" s="51">
        <f t="shared" si="59"/>
        <v>0.02444601269</v>
      </c>
      <c r="AC59" s="51">
        <f t="shared" si="59"/>
        <v>0.02395001437</v>
      </c>
      <c r="AD59" s="51">
        <f t="shared" si="59"/>
        <v>0.02346718888</v>
      </c>
      <c r="AE59" s="51">
        <f t="shared" si="59"/>
        <v>0.02299372673</v>
      </c>
      <c r="AF59" s="51">
        <f t="shared" si="59"/>
        <v>0.02252852388</v>
      </c>
      <c r="AG59" s="51">
        <f t="shared" si="59"/>
        <v>0.02207312029</v>
      </c>
      <c r="AH59" s="51">
        <f t="shared" si="59"/>
        <v>0.02162735795</v>
      </c>
      <c r="AI59" s="51">
        <f t="shared" si="59"/>
        <v>0.0211903981</v>
      </c>
      <c r="AJ59" s="51">
        <f t="shared" si="59"/>
        <v>0.02076210755</v>
      </c>
      <c r="AK59" s="51">
        <f t="shared" si="59"/>
        <v>0.02034258368</v>
      </c>
      <c r="AL59" s="51">
        <f t="shared" si="59"/>
        <v>0.01993158123</v>
      </c>
      <c r="AM59" s="51">
        <f t="shared" si="59"/>
        <v>0.01952883426</v>
      </c>
      <c r="AN59" s="51">
        <f t="shared" si="59"/>
        <v>0.01913421285</v>
      </c>
      <c r="AO59" s="51">
        <f t="shared" si="59"/>
        <v>0.01874758785</v>
      </c>
      <c r="AP59" s="51">
        <f t="shared" si="59"/>
        <v>0.01836877634</v>
      </c>
      <c r="AQ59" s="51">
        <f t="shared" si="59"/>
        <v>0.01799761018</v>
      </c>
      <c r="AR59" s="51">
        <f t="shared" si="59"/>
        <v>0.01763394447</v>
      </c>
      <c r="AS59" s="51">
        <f t="shared" si="59"/>
        <v>0.01727763073</v>
      </c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</row>
    <row r="60">
      <c r="A60" s="13">
        <v>58.0</v>
      </c>
      <c r="B60" s="12">
        <v>0.0132</v>
      </c>
      <c r="C60" s="12">
        <v>0.0093</v>
      </c>
      <c r="D60" s="12">
        <v>0.069</v>
      </c>
      <c r="E60" s="12">
        <v>0.0408</v>
      </c>
      <c r="F60" s="12">
        <v>0.0202</v>
      </c>
      <c r="G60" s="12">
        <v>0.0217</v>
      </c>
      <c r="H60" s="12">
        <v>0.0217</v>
      </c>
      <c r="I60" s="12">
        <v>0.0</v>
      </c>
      <c r="J60" s="51">
        <f t="shared" si="43"/>
        <v>0.015105</v>
      </c>
      <c r="K60" s="51">
        <f t="shared" ref="K60:AR60" si="60">0.95*AVERAGE(G60:J60)</f>
        <v>0.0138949375</v>
      </c>
      <c r="L60" s="51">
        <f t="shared" si="60"/>
        <v>0.01204123516</v>
      </c>
      <c r="M60" s="51">
        <f t="shared" si="60"/>
        <v>0.009747278506</v>
      </c>
      <c r="N60" s="51">
        <f t="shared" si="60"/>
        <v>0.01206225715</v>
      </c>
      <c r="O60" s="51">
        <f t="shared" si="60"/>
        <v>0.01133960572</v>
      </c>
      <c r="P60" s="51">
        <f t="shared" si="60"/>
        <v>0.01073271443</v>
      </c>
      <c r="Q60" s="51">
        <f t="shared" si="60"/>
        <v>0.01042194075</v>
      </c>
      <c r="R60" s="51">
        <f t="shared" si="60"/>
        <v>0.01058217304</v>
      </c>
      <c r="S60" s="51">
        <f t="shared" si="60"/>
        <v>0.01023065306</v>
      </c>
      <c r="T60" s="51">
        <f t="shared" si="60"/>
        <v>0.009967276805</v>
      </c>
      <c r="U60" s="51">
        <f t="shared" si="60"/>
        <v>0.009785485369</v>
      </c>
      <c r="V60" s="51">
        <f t="shared" si="60"/>
        <v>0.009634327215</v>
      </c>
      <c r="W60" s="51">
        <f t="shared" si="60"/>
        <v>0.009409213832</v>
      </c>
      <c r="X60" s="51">
        <f t="shared" si="60"/>
        <v>0.009214122015</v>
      </c>
      <c r="Y60" s="51">
        <f t="shared" si="60"/>
        <v>0.009035247753</v>
      </c>
      <c r="Z60" s="51">
        <f t="shared" si="60"/>
        <v>0.008857066319</v>
      </c>
      <c r="AA60" s="51">
        <f t="shared" si="60"/>
        <v>0.008672466856</v>
      </c>
      <c r="AB60" s="51">
        <f t="shared" si="60"/>
        <v>0.008497489449</v>
      </c>
      <c r="AC60" s="51">
        <f t="shared" si="60"/>
        <v>0.008327289214</v>
      </c>
      <c r="AD60" s="51">
        <f t="shared" si="60"/>
        <v>0.008159149061</v>
      </c>
      <c r="AE60" s="51">
        <f t="shared" si="60"/>
        <v>0.007993393713</v>
      </c>
      <c r="AF60" s="51">
        <f t="shared" si="60"/>
        <v>0.007832113841</v>
      </c>
      <c r="AG60" s="51">
        <f t="shared" si="60"/>
        <v>0.007674087134</v>
      </c>
      <c r="AH60" s="51">
        <f t="shared" si="60"/>
        <v>0.007518951641</v>
      </c>
      <c r="AI60" s="51">
        <f t="shared" si="60"/>
        <v>0.007366904753</v>
      </c>
      <c r="AJ60" s="51">
        <f t="shared" si="60"/>
        <v>0.007218113625</v>
      </c>
      <c r="AK60" s="51">
        <f t="shared" si="60"/>
        <v>0.007072288574</v>
      </c>
      <c r="AL60" s="51">
        <f t="shared" si="60"/>
        <v>0.006929361416</v>
      </c>
      <c r="AM60" s="51">
        <f t="shared" si="60"/>
        <v>0.006789333737</v>
      </c>
      <c r="AN60" s="51">
        <f t="shared" si="60"/>
        <v>0.006652160621</v>
      </c>
      <c r="AO60" s="51">
        <f t="shared" si="60"/>
        <v>0.006517746783</v>
      </c>
      <c r="AP60" s="51">
        <f t="shared" si="60"/>
        <v>0.006386043107</v>
      </c>
      <c r="AQ60" s="51">
        <f t="shared" si="60"/>
        <v>0.006257005009</v>
      </c>
      <c r="AR60" s="51">
        <f t="shared" si="60"/>
        <v>0.006130576936</v>
      </c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</row>
    <row r="61">
      <c r="A61" s="13">
        <v>59.0</v>
      </c>
      <c r="B61" s="12">
        <v>0.0186</v>
      </c>
      <c r="C61" s="12">
        <v>0.0175</v>
      </c>
      <c r="D61" s="12">
        <v>0.04</v>
      </c>
      <c r="E61" s="12">
        <v>0.0294</v>
      </c>
      <c r="F61" s="12">
        <v>0.0102</v>
      </c>
      <c r="G61" s="12">
        <v>0.0515</v>
      </c>
      <c r="H61" s="12">
        <v>0.0149</v>
      </c>
      <c r="I61" s="12">
        <v>0.0137</v>
      </c>
      <c r="J61" s="51">
        <f t="shared" si="43"/>
        <v>0.02144625</v>
      </c>
      <c r="K61" s="51">
        <f t="shared" ref="K61:AQ61" si="61">0.95*AVERAGE(G61:J61)</f>
        <v>0.02411723438</v>
      </c>
      <c r="L61" s="51">
        <f t="shared" si="61"/>
        <v>0.01761382754</v>
      </c>
      <c r="M61" s="51">
        <f t="shared" si="61"/>
        <v>0.01825836158</v>
      </c>
      <c r="N61" s="51">
        <f t="shared" si="61"/>
        <v>0.01934097245</v>
      </c>
      <c r="O61" s="51">
        <f t="shared" si="61"/>
        <v>0.01884096904</v>
      </c>
      <c r="P61" s="51">
        <f t="shared" si="61"/>
        <v>0.01758785602</v>
      </c>
      <c r="Q61" s="51">
        <f t="shared" si="61"/>
        <v>0.01758168778</v>
      </c>
      <c r="R61" s="51">
        <f t="shared" si="61"/>
        <v>0.01742097776</v>
      </c>
      <c r="S61" s="51">
        <f t="shared" si="61"/>
        <v>0.01696497902</v>
      </c>
      <c r="T61" s="51">
        <f t="shared" si="61"/>
        <v>0.01651943139</v>
      </c>
      <c r="U61" s="51">
        <f t="shared" si="61"/>
        <v>0.01626568054</v>
      </c>
      <c r="V61" s="51">
        <f t="shared" si="61"/>
        <v>0.01595312882</v>
      </c>
      <c r="W61" s="51">
        <f t="shared" si="61"/>
        <v>0.01560451469</v>
      </c>
      <c r="X61" s="51">
        <f t="shared" si="61"/>
        <v>0.01528140442</v>
      </c>
      <c r="Y61" s="51">
        <f t="shared" si="61"/>
        <v>0.01498737301</v>
      </c>
      <c r="Z61" s="51">
        <f t="shared" si="61"/>
        <v>0.01468377497</v>
      </c>
      <c r="AA61" s="51">
        <f t="shared" si="61"/>
        <v>0.01438230343</v>
      </c>
      <c r="AB61" s="51">
        <f t="shared" si="61"/>
        <v>0.01409202826</v>
      </c>
      <c r="AC61" s="51">
        <f t="shared" si="61"/>
        <v>0.01380955142</v>
      </c>
      <c r="AD61" s="51">
        <f t="shared" si="61"/>
        <v>0.0135298188</v>
      </c>
      <c r="AE61" s="51">
        <f t="shared" si="61"/>
        <v>0.0132557542</v>
      </c>
      <c r="AF61" s="51">
        <f t="shared" si="61"/>
        <v>0.01298819876</v>
      </c>
      <c r="AG61" s="51">
        <f t="shared" si="61"/>
        <v>0.01272603926</v>
      </c>
      <c r="AH61" s="51">
        <f t="shared" si="61"/>
        <v>0.01246870512</v>
      </c>
      <c r="AI61" s="51">
        <f t="shared" si="61"/>
        <v>0.01221669062</v>
      </c>
      <c r="AJ61" s="51">
        <f t="shared" si="61"/>
        <v>0.01196991302</v>
      </c>
      <c r="AK61" s="51">
        <f t="shared" si="61"/>
        <v>0.01172807015</v>
      </c>
      <c r="AL61" s="51">
        <f t="shared" si="61"/>
        <v>0.01149105249</v>
      </c>
      <c r="AM61" s="51">
        <f t="shared" si="61"/>
        <v>0.01125885999</v>
      </c>
      <c r="AN61" s="51">
        <f t="shared" si="61"/>
        <v>0.01103137522</v>
      </c>
      <c r="AO61" s="51">
        <f t="shared" si="61"/>
        <v>0.01080847249</v>
      </c>
      <c r="AP61" s="51">
        <f t="shared" si="61"/>
        <v>0.01059006804</v>
      </c>
      <c r="AQ61" s="51">
        <f t="shared" si="61"/>
        <v>0.01037608424</v>
      </c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</row>
    <row r="62">
      <c r="A62" s="13">
        <v>60.0</v>
      </c>
      <c r="B62" s="12">
        <v>0.006</v>
      </c>
      <c r="C62" s="12">
        <v>0.0469</v>
      </c>
      <c r="D62" s="12">
        <v>0.0465</v>
      </c>
      <c r="E62" s="12">
        <v>0.0667</v>
      </c>
      <c r="F62" s="12">
        <v>0.0435</v>
      </c>
      <c r="G62" s="12">
        <v>0.0103</v>
      </c>
      <c r="H62" s="12">
        <v>0.0395</v>
      </c>
      <c r="I62" s="12">
        <v>0.0465</v>
      </c>
      <c r="J62" s="51">
        <f t="shared" si="43"/>
        <v>0.0332025</v>
      </c>
      <c r="K62" s="51">
        <f t="shared" ref="K62:AP62" si="62">0.95*AVERAGE(G62:J62)</f>
        <v>0.03075684375</v>
      </c>
      <c r="L62" s="51">
        <f t="shared" si="62"/>
        <v>0.03561534414</v>
      </c>
      <c r="M62" s="51">
        <f t="shared" si="62"/>
        <v>0.03469273837</v>
      </c>
      <c r="N62" s="51">
        <f t="shared" si="62"/>
        <v>0.03188851374</v>
      </c>
      <c r="O62" s="51">
        <f t="shared" si="62"/>
        <v>0.031576442</v>
      </c>
      <c r="P62" s="51">
        <f t="shared" si="62"/>
        <v>0.03177109659</v>
      </c>
      <c r="Q62" s="51">
        <f t="shared" si="62"/>
        <v>0.03085808779</v>
      </c>
      <c r="R62" s="51">
        <f t="shared" si="62"/>
        <v>0.02994735828</v>
      </c>
      <c r="S62" s="51">
        <f t="shared" si="62"/>
        <v>0.02948633386</v>
      </c>
      <c r="T62" s="51">
        <f t="shared" si="62"/>
        <v>0.02898993317</v>
      </c>
      <c r="U62" s="51">
        <f t="shared" si="62"/>
        <v>0.02832940686</v>
      </c>
      <c r="V62" s="51">
        <f t="shared" si="62"/>
        <v>0.02772884514</v>
      </c>
      <c r="W62" s="51">
        <f t="shared" si="62"/>
        <v>0.02720194827</v>
      </c>
      <c r="X62" s="51">
        <f t="shared" si="62"/>
        <v>0.02665940669</v>
      </c>
      <c r="Y62" s="51">
        <f t="shared" si="62"/>
        <v>0.02610590665</v>
      </c>
      <c r="Z62" s="51">
        <f t="shared" si="62"/>
        <v>0.02557782535</v>
      </c>
      <c r="AA62" s="51">
        <f t="shared" si="62"/>
        <v>0.02506695815</v>
      </c>
      <c r="AB62" s="51">
        <f t="shared" si="62"/>
        <v>0.024559898</v>
      </c>
      <c r="AC62" s="51">
        <f t="shared" si="62"/>
        <v>0.02406126469</v>
      </c>
      <c r="AD62" s="51">
        <f t="shared" si="62"/>
        <v>0.02357566222</v>
      </c>
      <c r="AE62" s="51">
        <f t="shared" si="62"/>
        <v>0.02310014848</v>
      </c>
      <c r="AF62" s="51">
        <f t="shared" si="62"/>
        <v>0.02263303118</v>
      </c>
      <c r="AG62" s="51">
        <f t="shared" si="62"/>
        <v>0.02217540031</v>
      </c>
      <c r="AH62" s="51">
        <f t="shared" si="62"/>
        <v>0.02172750752</v>
      </c>
      <c r="AI62" s="51">
        <f t="shared" si="62"/>
        <v>0.02128857078</v>
      </c>
      <c r="AJ62" s="51">
        <f t="shared" si="62"/>
        <v>0.02085832108</v>
      </c>
      <c r="AK62" s="51">
        <f t="shared" si="62"/>
        <v>0.02043682743</v>
      </c>
      <c r="AL62" s="51">
        <f t="shared" si="62"/>
        <v>0.02002391636</v>
      </c>
      <c r="AM62" s="51">
        <f t="shared" si="62"/>
        <v>0.01961931347</v>
      </c>
      <c r="AN62" s="51">
        <f t="shared" si="62"/>
        <v>0.01922286485</v>
      </c>
      <c r="AO62" s="51">
        <f t="shared" si="62"/>
        <v>0.018834444</v>
      </c>
      <c r="AP62" s="51">
        <f t="shared" si="62"/>
        <v>0.01845387794</v>
      </c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</row>
    <row r="63">
      <c r="A63" s="13">
        <v>61.0</v>
      </c>
      <c r="B63" s="12">
        <v>0.025</v>
      </c>
      <c r="C63" s="12">
        <v>0.0515</v>
      </c>
      <c r="D63" s="12">
        <v>0.0485</v>
      </c>
      <c r="E63" s="12">
        <v>0.0336</v>
      </c>
      <c r="F63" s="12">
        <v>0.0143</v>
      </c>
      <c r="G63" s="12">
        <v>0.029</v>
      </c>
      <c r="H63" s="12">
        <v>0.0444</v>
      </c>
      <c r="I63" s="12">
        <v>0.0</v>
      </c>
      <c r="J63" s="51">
        <f t="shared" si="43"/>
        <v>0.02082875</v>
      </c>
      <c r="K63" s="51">
        <f t="shared" ref="K63:AO63" si="63">0.95*AVERAGE(G63:J63)</f>
        <v>0.02237932813</v>
      </c>
      <c r="L63" s="51">
        <f t="shared" si="63"/>
        <v>0.02080691855</v>
      </c>
      <c r="M63" s="51">
        <f t="shared" si="63"/>
        <v>0.01520356171</v>
      </c>
      <c r="N63" s="51">
        <f t="shared" si="63"/>
        <v>0.01881440762</v>
      </c>
      <c r="O63" s="51">
        <f t="shared" si="63"/>
        <v>0.0183360013</v>
      </c>
      <c r="P63" s="51">
        <f t="shared" si="63"/>
        <v>0.01737571118</v>
      </c>
      <c r="Q63" s="51">
        <f t="shared" si="63"/>
        <v>0.01656079943</v>
      </c>
      <c r="R63" s="51">
        <f t="shared" si="63"/>
        <v>0.01688314339</v>
      </c>
      <c r="S63" s="51">
        <f t="shared" si="63"/>
        <v>0.01642446813</v>
      </c>
      <c r="T63" s="51">
        <f t="shared" si="63"/>
        <v>0.01597047901</v>
      </c>
      <c r="U63" s="51">
        <f t="shared" si="63"/>
        <v>0.01563673637</v>
      </c>
      <c r="V63" s="51">
        <f t="shared" si="63"/>
        <v>0.01541727139</v>
      </c>
      <c r="W63" s="51">
        <f t="shared" si="63"/>
        <v>0.01506912679</v>
      </c>
      <c r="X63" s="51">
        <f t="shared" si="63"/>
        <v>0.01474723322</v>
      </c>
      <c r="Y63" s="51">
        <f t="shared" si="63"/>
        <v>0.01445671234</v>
      </c>
      <c r="Z63" s="51">
        <f t="shared" si="63"/>
        <v>0.01417645664</v>
      </c>
      <c r="AA63" s="51">
        <f t="shared" si="63"/>
        <v>0.01388176313</v>
      </c>
      <c r="AB63" s="51">
        <f t="shared" si="63"/>
        <v>0.01359976427</v>
      </c>
      <c r="AC63" s="51">
        <f t="shared" si="63"/>
        <v>0.01332724039</v>
      </c>
      <c r="AD63" s="51">
        <f t="shared" si="63"/>
        <v>0.0130589908</v>
      </c>
      <c r="AE63" s="51">
        <f t="shared" si="63"/>
        <v>0.01279359267</v>
      </c>
      <c r="AF63" s="51">
        <f t="shared" si="63"/>
        <v>0.01253515218</v>
      </c>
      <c r="AG63" s="51">
        <f t="shared" si="63"/>
        <v>0.01228230681</v>
      </c>
      <c r="AH63" s="51">
        <f t="shared" si="63"/>
        <v>0.01203413508</v>
      </c>
      <c r="AI63" s="51">
        <f t="shared" si="63"/>
        <v>0.01179073185</v>
      </c>
      <c r="AJ63" s="51">
        <f t="shared" si="63"/>
        <v>0.01155255241</v>
      </c>
      <c r="AK63" s="51">
        <f t="shared" si="63"/>
        <v>0.01131918496</v>
      </c>
      <c r="AL63" s="51">
        <f t="shared" si="63"/>
        <v>0.01109044352</v>
      </c>
      <c r="AM63" s="51">
        <f t="shared" si="63"/>
        <v>0.01086631678</v>
      </c>
      <c r="AN63" s="51">
        <f t="shared" si="63"/>
        <v>0.0106467682</v>
      </c>
      <c r="AO63" s="51">
        <f t="shared" si="63"/>
        <v>0.01043164444</v>
      </c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</row>
    <row r="64">
      <c r="A64" s="13">
        <v>62.0</v>
      </c>
      <c r="B64" s="12">
        <v>0.0</v>
      </c>
      <c r="C64" s="12">
        <v>0.0268</v>
      </c>
      <c r="D64" s="12">
        <v>0.0377</v>
      </c>
      <c r="E64" s="12">
        <v>0.0328</v>
      </c>
      <c r="F64" s="12">
        <v>0.0128</v>
      </c>
      <c r="G64" s="12">
        <v>0.013</v>
      </c>
      <c r="H64" s="12">
        <v>0.0217</v>
      </c>
      <c r="I64" s="12">
        <v>0.0137</v>
      </c>
      <c r="J64" s="51">
        <f t="shared" si="43"/>
        <v>0.014535</v>
      </c>
      <c r="K64" s="51">
        <f t="shared" ref="K64:AN64" si="64">0.95*AVERAGE(G64:J64)</f>
        <v>0.0149470625</v>
      </c>
      <c r="L64" s="51">
        <f t="shared" si="64"/>
        <v>0.01540948984</v>
      </c>
      <c r="M64" s="51">
        <f t="shared" si="64"/>
        <v>0.01391549368</v>
      </c>
      <c r="N64" s="51">
        <f t="shared" si="64"/>
        <v>0.01396667343</v>
      </c>
      <c r="O64" s="51">
        <f t="shared" si="64"/>
        <v>0.01383169587</v>
      </c>
      <c r="P64" s="51">
        <f t="shared" si="64"/>
        <v>0.0135667963</v>
      </c>
      <c r="Q64" s="51">
        <f t="shared" si="64"/>
        <v>0.01312915658</v>
      </c>
      <c r="R64" s="51">
        <f t="shared" si="64"/>
        <v>0.01294240152</v>
      </c>
      <c r="S64" s="51">
        <f t="shared" si="64"/>
        <v>0.01269913694</v>
      </c>
      <c r="T64" s="51">
        <f t="shared" si="64"/>
        <v>0.01243015419</v>
      </c>
      <c r="U64" s="51">
        <f t="shared" si="64"/>
        <v>0.01216020169</v>
      </c>
      <c r="V64" s="51">
        <f t="shared" si="64"/>
        <v>0.0119300749</v>
      </c>
      <c r="W64" s="51">
        <f t="shared" si="64"/>
        <v>0.01168964733</v>
      </c>
      <c r="X64" s="51">
        <f t="shared" si="64"/>
        <v>0.01144989355</v>
      </c>
      <c r="Y64" s="51">
        <f t="shared" si="64"/>
        <v>0.01121708165</v>
      </c>
      <c r="Z64" s="51">
        <f t="shared" si="64"/>
        <v>0.01099309064</v>
      </c>
      <c r="AA64" s="51">
        <f t="shared" si="64"/>
        <v>0.01077055688</v>
      </c>
      <c r="AB64" s="51">
        <f t="shared" si="64"/>
        <v>0.0105522729</v>
      </c>
      <c r="AC64" s="51">
        <f t="shared" si="64"/>
        <v>0.01033908799</v>
      </c>
      <c r="AD64" s="51">
        <f t="shared" si="64"/>
        <v>0.0101305645</v>
      </c>
      <c r="AE64" s="51">
        <f t="shared" si="64"/>
        <v>0.00992571454</v>
      </c>
      <c r="AF64" s="51">
        <f t="shared" si="64"/>
        <v>0.009725064483</v>
      </c>
      <c r="AG64" s="51">
        <f t="shared" si="64"/>
        <v>0.009528602485</v>
      </c>
      <c r="AH64" s="51">
        <f t="shared" si="64"/>
        <v>0.009336112177</v>
      </c>
      <c r="AI64" s="51">
        <f t="shared" si="64"/>
        <v>0.00914742975</v>
      </c>
      <c r="AJ64" s="51">
        <f t="shared" si="64"/>
        <v>0.008962587112</v>
      </c>
      <c r="AK64" s="51">
        <f t="shared" si="64"/>
        <v>0.008781498737</v>
      </c>
      <c r="AL64" s="51">
        <f t="shared" si="64"/>
        <v>0.008604061597</v>
      </c>
      <c r="AM64" s="51">
        <f t="shared" si="64"/>
        <v>0.008430199584</v>
      </c>
      <c r="AN64" s="51">
        <f t="shared" si="64"/>
        <v>0.00825985742</v>
      </c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</row>
    <row r="65">
      <c r="A65" s="13">
        <v>63.0</v>
      </c>
      <c r="B65" s="12">
        <v>0.019</v>
      </c>
      <c r="C65" s="12">
        <v>0.0253</v>
      </c>
      <c r="D65" s="12">
        <v>0.0625</v>
      </c>
      <c r="E65" s="12">
        <v>0.0278</v>
      </c>
      <c r="F65" s="12">
        <v>0.0213</v>
      </c>
      <c r="G65" s="12">
        <v>0.0217</v>
      </c>
      <c r="H65" s="12">
        <v>0.0149</v>
      </c>
      <c r="I65" s="12">
        <v>0.0465</v>
      </c>
      <c r="J65" s="51">
        <f t="shared" si="43"/>
        <v>0.024795</v>
      </c>
      <c r="K65" s="51">
        <f t="shared" ref="K65:AM65" si="65">0.95*AVERAGE(G65:J65)</f>
        <v>0.0256250625</v>
      </c>
      <c r="L65" s="51">
        <f t="shared" si="65"/>
        <v>0.02655726484</v>
      </c>
      <c r="M65" s="51">
        <f t="shared" si="65"/>
        <v>0.02932586524</v>
      </c>
      <c r="N65" s="51">
        <f t="shared" si="65"/>
        <v>0.02524700824</v>
      </c>
      <c r="O65" s="51">
        <f t="shared" si="65"/>
        <v>0.0253543602</v>
      </c>
      <c r="P65" s="51">
        <f t="shared" si="65"/>
        <v>0.0252900684</v>
      </c>
      <c r="Q65" s="51">
        <f t="shared" si="65"/>
        <v>0.02498910924</v>
      </c>
      <c r="R65" s="51">
        <f t="shared" si="65"/>
        <v>0.02395912969</v>
      </c>
      <c r="S65" s="51">
        <f t="shared" si="65"/>
        <v>0.02365325854</v>
      </c>
      <c r="T65" s="51">
        <f t="shared" si="65"/>
        <v>0.0232492469</v>
      </c>
      <c r="U65" s="51">
        <f t="shared" si="65"/>
        <v>0.02276455179</v>
      </c>
      <c r="V65" s="51">
        <f t="shared" si="65"/>
        <v>0.02223621939</v>
      </c>
      <c r="W65" s="51">
        <f t="shared" si="65"/>
        <v>0.0218270282</v>
      </c>
      <c r="X65" s="51">
        <f t="shared" si="65"/>
        <v>0.02139329849</v>
      </c>
      <c r="Y65" s="51">
        <f t="shared" si="65"/>
        <v>0.02095251074</v>
      </c>
      <c r="Z65" s="51">
        <f t="shared" si="65"/>
        <v>0.020522151</v>
      </c>
      <c r="AA65" s="51">
        <f t="shared" si="65"/>
        <v>0.02011505975</v>
      </c>
      <c r="AB65" s="51">
        <f t="shared" si="65"/>
        <v>0.01970846725</v>
      </c>
      <c r="AC65" s="51">
        <f t="shared" si="65"/>
        <v>0.01930831982</v>
      </c>
      <c r="AD65" s="51">
        <f t="shared" si="65"/>
        <v>0.01891782448</v>
      </c>
      <c r="AE65" s="51">
        <f t="shared" si="65"/>
        <v>0.01853679693</v>
      </c>
      <c r="AF65" s="51">
        <f t="shared" si="65"/>
        <v>0.01816195952</v>
      </c>
      <c r="AG65" s="51">
        <f t="shared" si="65"/>
        <v>0.01779466393</v>
      </c>
      <c r="AH65" s="51">
        <f t="shared" si="65"/>
        <v>0.01743517065</v>
      </c>
      <c r="AI65" s="51">
        <f t="shared" si="65"/>
        <v>0.01708304037</v>
      </c>
      <c r="AJ65" s="51">
        <f t="shared" si="65"/>
        <v>0.01673777319</v>
      </c>
      <c r="AK65" s="51">
        <f t="shared" si="65"/>
        <v>0.01639952893</v>
      </c>
      <c r="AL65" s="51">
        <f t="shared" si="65"/>
        <v>0.01606818437</v>
      </c>
      <c r="AM65" s="51">
        <f t="shared" si="65"/>
        <v>0.01574352513</v>
      </c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</row>
    <row r="66">
      <c r="A66" s="13">
        <v>64.0</v>
      </c>
      <c r="B66" s="12">
        <v>0.0273</v>
      </c>
      <c r="C66" s="12">
        <v>0.0385</v>
      </c>
      <c r="D66" s="12">
        <v>0.0246</v>
      </c>
      <c r="E66" s="12">
        <v>0.0488</v>
      </c>
      <c r="F66" s="12">
        <v>0.0202</v>
      </c>
      <c r="G66" s="12">
        <v>0.0515</v>
      </c>
      <c r="H66" s="12">
        <v>0.0395</v>
      </c>
      <c r="I66" s="12">
        <v>0.0</v>
      </c>
      <c r="J66" s="51">
        <f t="shared" si="43"/>
        <v>0.02641</v>
      </c>
      <c r="K66" s="51">
        <f t="shared" ref="K66:AL66" si="66">0.95*AVERAGE(G66:J66)</f>
        <v>0.027884875</v>
      </c>
      <c r="L66" s="51">
        <f t="shared" si="66"/>
        <v>0.02227628281</v>
      </c>
      <c r="M66" s="51">
        <f t="shared" si="66"/>
        <v>0.01818564998</v>
      </c>
      <c r="N66" s="51">
        <f t="shared" si="66"/>
        <v>0.02250474185</v>
      </c>
      <c r="O66" s="51">
        <f t="shared" si="66"/>
        <v>0.02157724304</v>
      </c>
      <c r="P66" s="51">
        <f t="shared" si="66"/>
        <v>0.02007918045</v>
      </c>
      <c r="Q66" s="51">
        <f t="shared" si="66"/>
        <v>0.01955736864</v>
      </c>
      <c r="R66" s="51">
        <f t="shared" si="66"/>
        <v>0.01988315182</v>
      </c>
      <c r="S66" s="51">
        <f t="shared" si="66"/>
        <v>0.01926052419</v>
      </c>
      <c r="T66" s="51">
        <f t="shared" si="66"/>
        <v>0.01871030346</v>
      </c>
      <c r="U66" s="51">
        <f t="shared" si="66"/>
        <v>0.01838519518</v>
      </c>
      <c r="V66" s="51">
        <f t="shared" si="66"/>
        <v>0.01810680398</v>
      </c>
      <c r="W66" s="51">
        <f t="shared" si="66"/>
        <v>0.01768492137</v>
      </c>
      <c r="X66" s="51">
        <f t="shared" si="66"/>
        <v>0.0173107157</v>
      </c>
      <c r="Y66" s="51">
        <f t="shared" si="66"/>
        <v>0.0169783136</v>
      </c>
      <c r="Z66" s="51">
        <f t="shared" si="66"/>
        <v>0.01664417923</v>
      </c>
      <c r="AA66" s="51">
        <f t="shared" si="66"/>
        <v>0.01629680585</v>
      </c>
      <c r="AB66" s="51">
        <f t="shared" si="66"/>
        <v>0.01596712841</v>
      </c>
      <c r="AC66" s="51">
        <f t="shared" si="66"/>
        <v>0.01564802643</v>
      </c>
      <c r="AD66" s="51">
        <f t="shared" si="66"/>
        <v>0.01533208323</v>
      </c>
      <c r="AE66" s="51">
        <f t="shared" si="66"/>
        <v>0.01502046043</v>
      </c>
      <c r="AF66" s="51">
        <f t="shared" si="66"/>
        <v>0.0147173284</v>
      </c>
      <c r="AG66" s="51">
        <f t="shared" si="66"/>
        <v>0.01442050089</v>
      </c>
      <c r="AH66" s="51">
        <f t="shared" si="66"/>
        <v>0.01412896358</v>
      </c>
      <c r="AI66" s="51">
        <f t="shared" si="66"/>
        <v>0.01384322266</v>
      </c>
      <c r="AJ66" s="51">
        <f t="shared" si="66"/>
        <v>0.01356362869</v>
      </c>
      <c r="AK66" s="51">
        <f t="shared" si="66"/>
        <v>0.01328962501</v>
      </c>
      <c r="AL66" s="51">
        <f t="shared" si="66"/>
        <v>0.01302104198</v>
      </c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</row>
    <row r="67">
      <c r="A67" s="13">
        <v>65.0</v>
      </c>
      <c r="B67" s="12">
        <v>0.0087</v>
      </c>
      <c r="C67" s="12">
        <v>0.0227</v>
      </c>
      <c r="D67" s="12">
        <v>0.0543</v>
      </c>
      <c r="E67" s="12">
        <v>0.0408</v>
      </c>
      <c r="F67" s="12">
        <v>0.0102</v>
      </c>
      <c r="G67" s="12">
        <v>0.0103</v>
      </c>
      <c r="H67" s="12">
        <v>0.0444</v>
      </c>
      <c r="I67" s="12">
        <v>0.0137</v>
      </c>
      <c r="J67" s="51">
        <f t="shared" si="43"/>
        <v>0.0186675</v>
      </c>
      <c r="K67" s="51">
        <f t="shared" ref="K67:AK67" si="67">0.95*AVERAGE(G67:J67)</f>
        <v>0.02067853125</v>
      </c>
      <c r="L67" s="51">
        <f t="shared" si="67"/>
        <v>0.02314343242</v>
      </c>
      <c r="M67" s="51">
        <f t="shared" si="67"/>
        <v>0.01809499762</v>
      </c>
      <c r="N67" s="51">
        <f t="shared" si="67"/>
        <v>0.01913880956</v>
      </c>
      <c r="O67" s="51">
        <f t="shared" si="67"/>
        <v>0.01925074558</v>
      </c>
      <c r="P67" s="51">
        <f t="shared" si="67"/>
        <v>0.01891164648</v>
      </c>
      <c r="Q67" s="51">
        <f t="shared" si="67"/>
        <v>0.01790659732</v>
      </c>
      <c r="R67" s="51">
        <f t="shared" si="67"/>
        <v>0.01786185225</v>
      </c>
      <c r="S67" s="51">
        <f t="shared" si="67"/>
        <v>0.01755857489</v>
      </c>
      <c r="T67" s="51">
        <f t="shared" si="67"/>
        <v>0.01715668435</v>
      </c>
      <c r="U67" s="51">
        <f t="shared" si="67"/>
        <v>0.01673988084</v>
      </c>
      <c r="V67" s="51">
        <f t="shared" si="67"/>
        <v>0.01646278568</v>
      </c>
      <c r="W67" s="51">
        <f t="shared" si="67"/>
        <v>0.01613050736</v>
      </c>
      <c r="X67" s="51">
        <f t="shared" si="67"/>
        <v>0.01579134133</v>
      </c>
      <c r="Y67" s="51">
        <f t="shared" si="67"/>
        <v>0.01546707236</v>
      </c>
      <c r="Z67" s="51">
        <f t="shared" si="67"/>
        <v>0.01516478035</v>
      </c>
      <c r="AA67" s="51">
        <f t="shared" si="67"/>
        <v>0.01485650408</v>
      </c>
      <c r="AB67" s="51">
        <f t="shared" si="67"/>
        <v>0.0145539283</v>
      </c>
      <c r="AC67" s="51">
        <f t="shared" si="67"/>
        <v>0.01426004271</v>
      </c>
      <c r="AD67" s="51">
        <f t="shared" si="67"/>
        <v>0.01397337317</v>
      </c>
      <c r="AE67" s="51">
        <f t="shared" si="67"/>
        <v>0.01369041396</v>
      </c>
      <c r="AF67" s="51">
        <f t="shared" si="67"/>
        <v>0.01341346756</v>
      </c>
      <c r="AG67" s="51">
        <f t="shared" si="67"/>
        <v>0.01314260813</v>
      </c>
      <c r="AH67" s="51">
        <f t="shared" si="67"/>
        <v>0.01287721742</v>
      </c>
      <c r="AI67" s="51">
        <f t="shared" si="67"/>
        <v>0.01261688043</v>
      </c>
      <c r="AJ67" s="51">
        <f t="shared" si="67"/>
        <v>0.01236191622</v>
      </c>
      <c r="AK67" s="51">
        <f t="shared" si="67"/>
        <v>0.01211217277</v>
      </c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</row>
    <row r="68">
      <c r="A68" s="13">
        <v>66.0</v>
      </c>
      <c r="B68" s="12">
        <v>0.0</v>
      </c>
      <c r="C68" s="12">
        <v>0.0</v>
      </c>
      <c r="D68" s="12">
        <v>0.069</v>
      </c>
      <c r="E68" s="12">
        <v>0.0294</v>
      </c>
      <c r="F68" s="12">
        <v>0.0435</v>
      </c>
      <c r="G68" s="12">
        <v>0.029</v>
      </c>
      <c r="H68" s="12">
        <v>0.0217</v>
      </c>
      <c r="I68" s="12">
        <v>0.0465</v>
      </c>
      <c r="J68" s="51">
        <f t="shared" si="43"/>
        <v>0.03341625</v>
      </c>
      <c r="K68" s="51">
        <f t="shared" ref="K68:AJ68" si="68">0.95*AVERAGE(G68:J68)</f>
        <v>0.03102135938</v>
      </c>
      <c r="L68" s="51">
        <f t="shared" si="68"/>
        <v>0.03150143223</v>
      </c>
      <c r="M68" s="51">
        <f t="shared" si="68"/>
        <v>0.03382927238</v>
      </c>
      <c r="N68" s="51">
        <f t="shared" si="68"/>
        <v>0.03081997457</v>
      </c>
      <c r="O68" s="51">
        <f t="shared" si="68"/>
        <v>0.03020335916</v>
      </c>
      <c r="P68" s="51">
        <f t="shared" si="68"/>
        <v>0.0300090841</v>
      </c>
      <c r="Q68" s="51">
        <f t="shared" si="68"/>
        <v>0.02965465143</v>
      </c>
      <c r="R68" s="51">
        <f t="shared" si="68"/>
        <v>0.02866317895</v>
      </c>
      <c r="S68" s="51">
        <f t="shared" si="68"/>
        <v>0.02815093999</v>
      </c>
      <c r="T68" s="51">
        <f t="shared" si="68"/>
        <v>0.02766349044</v>
      </c>
      <c r="U68" s="51">
        <f t="shared" si="68"/>
        <v>0.02710641194</v>
      </c>
      <c r="V68" s="51">
        <f t="shared" si="68"/>
        <v>0.02650120506</v>
      </c>
      <c r="W68" s="51">
        <f t="shared" si="68"/>
        <v>0.02598773626</v>
      </c>
      <c r="X68" s="51">
        <f t="shared" si="68"/>
        <v>0.02547397538</v>
      </c>
      <c r="Y68" s="51">
        <f t="shared" si="68"/>
        <v>0.02495396555</v>
      </c>
      <c r="Z68" s="51">
        <f t="shared" si="68"/>
        <v>0.02444275954</v>
      </c>
      <c r="AA68" s="51">
        <f t="shared" si="68"/>
        <v>0.02395387872</v>
      </c>
      <c r="AB68" s="51">
        <f t="shared" si="68"/>
        <v>0.02347083756</v>
      </c>
      <c r="AC68" s="51">
        <f t="shared" si="68"/>
        <v>0.02299509233</v>
      </c>
      <c r="AD68" s="51">
        <f t="shared" si="68"/>
        <v>0.02252985993</v>
      </c>
      <c r="AE68" s="51">
        <f t="shared" si="68"/>
        <v>0.02207554628</v>
      </c>
      <c r="AF68" s="51">
        <f t="shared" si="68"/>
        <v>0.02162944232</v>
      </c>
      <c r="AG68" s="51">
        <f t="shared" si="68"/>
        <v>0.02119211095</v>
      </c>
      <c r="AH68" s="51">
        <f t="shared" si="68"/>
        <v>0.02076390288</v>
      </c>
      <c r="AI68" s="51">
        <f t="shared" si="68"/>
        <v>0.02034448808</v>
      </c>
      <c r="AJ68" s="51">
        <f t="shared" si="68"/>
        <v>0.01993336176</v>
      </c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</row>
    <row r="69">
      <c r="A69" s="13">
        <v>67.0</v>
      </c>
      <c r="B69" s="12">
        <v>0.0073</v>
      </c>
      <c r="C69" s="12">
        <v>0.0093</v>
      </c>
      <c r="D69" s="12">
        <v>0.04</v>
      </c>
      <c r="E69" s="12">
        <v>0.0667</v>
      </c>
      <c r="F69" s="12">
        <v>0.0143</v>
      </c>
      <c r="G69" s="12">
        <v>0.013</v>
      </c>
      <c r="H69" s="12">
        <v>0.0149</v>
      </c>
      <c r="I69" s="12">
        <v>0.0</v>
      </c>
      <c r="J69" s="51">
        <f t="shared" si="43"/>
        <v>0.0100225</v>
      </c>
      <c r="K69" s="51">
        <f t="shared" ref="K69:AI69" si="69">0.95*AVERAGE(G69:J69)</f>
        <v>0.00900659375</v>
      </c>
      <c r="L69" s="51">
        <f t="shared" si="69"/>
        <v>0.008058159766</v>
      </c>
      <c r="M69" s="51">
        <f t="shared" si="69"/>
        <v>0.00643322271</v>
      </c>
      <c r="N69" s="51">
        <f t="shared" si="69"/>
        <v>0.007961113104</v>
      </c>
      <c r="O69" s="51">
        <f t="shared" si="69"/>
        <v>0.007471533716</v>
      </c>
      <c r="P69" s="51">
        <f t="shared" si="69"/>
        <v>0.007106956958</v>
      </c>
      <c r="Q69" s="51">
        <f t="shared" si="69"/>
        <v>0.006881046291</v>
      </c>
      <c r="R69" s="51">
        <f t="shared" si="69"/>
        <v>0.006987404391</v>
      </c>
      <c r="S69" s="51">
        <f t="shared" si="69"/>
        <v>0.006756148572</v>
      </c>
      <c r="T69" s="51">
        <f t="shared" si="69"/>
        <v>0.0065862446</v>
      </c>
      <c r="U69" s="51">
        <f t="shared" si="69"/>
        <v>0.006462575415</v>
      </c>
      <c r="V69" s="51">
        <f t="shared" si="69"/>
        <v>0.006363188582</v>
      </c>
      <c r="W69" s="51">
        <f t="shared" si="69"/>
        <v>0.006214937328</v>
      </c>
      <c r="X69" s="51">
        <f t="shared" si="69"/>
        <v>0.006086399657</v>
      </c>
      <c r="Y69" s="51">
        <f t="shared" si="69"/>
        <v>0.005967686483</v>
      </c>
      <c r="Z69" s="51">
        <f t="shared" si="69"/>
        <v>0.005850150362</v>
      </c>
      <c r="AA69" s="51">
        <f t="shared" si="69"/>
        <v>0.005728303785</v>
      </c>
      <c r="AB69" s="51">
        <f t="shared" si="69"/>
        <v>0.005612728318</v>
      </c>
      <c r="AC69" s="51">
        <f t="shared" si="69"/>
        <v>0.005500231375</v>
      </c>
      <c r="AD69" s="51">
        <f t="shared" si="69"/>
        <v>0.005389210787</v>
      </c>
      <c r="AE69" s="51">
        <f t="shared" si="69"/>
        <v>0.005279737638</v>
      </c>
      <c r="AF69" s="51">
        <f t="shared" si="69"/>
        <v>0.005173203178</v>
      </c>
      <c r="AG69" s="51">
        <f t="shared" si="69"/>
        <v>0.005068815957</v>
      </c>
      <c r="AH69" s="51">
        <f t="shared" si="69"/>
        <v>0.004966354796</v>
      </c>
      <c r="AI69" s="51">
        <f t="shared" si="69"/>
        <v>0.004865926498</v>
      </c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</row>
    <row r="70">
      <c r="A70" s="13">
        <v>68.0</v>
      </c>
      <c r="B70" s="12">
        <v>0.0132</v>
      </c>
      <c r="C70" s="12">
        <v>0.0175</v>
      </c>
      <c r="D70" s="12">
        <v>0.0465</v>
      </c>
      <c r="E70" s="12">
        <v>0.0336</v>
      </c>
      <c r="F70" s="12">
        <v>0.0128</v>
      </c>
      <c r="G70" s="12">
        <v>0.0217</v>
      </c>
      <c r="H70" s="12">
        <v>0.0395</v>
      </c>
      <c r="I70" s="12">
        <v>0.0137</v>
      </c>
      <c r="J70" s="51">
        <f t="shared" si="43"/>
        <v>0.02082875</v>
      </c>
      <c r="K70" s="51">
        <f t="shared" ref="K70:AH70" si="70">0.95*AVERAGE(G70:J70)</f>
        <v>0.02273557813</v>
      </c>
      <c r="L70" s="51">
        <f t="shared" si="70"/>
        <v>0.02298152793</v>
      </c>
      <c r="M70" s="51">
        <f t="shared" si="70"/>
        <v>0.01905839081</v>
      </c>
      <c r="N70" s="51">
        <f t="shared" si="70"/>
        <v>0.02033100863</v>
      </c>
      <c r="O70" s="51">
        <f t="shared" si="70"/>
        <v>0.02021279506</v>
      </c>
      <c r="P70" s="51">
        <f t="shared" si="70"/>
        <v>0.01961363408</v>
      </c>
      <c r="Q70" s="51">
        <f t="shared" si="70"/>
        <v>0.01881375929</v>
      </c>
      <c r="R70" s="51">
        <f t="shared" si="70"/>
        <v>0.0187556593</v>
      </c>
      <c r="S70" s="51">
        <f t="shared" si="70"/>
        <v>0.01838151383</v>
      </c>
      <c r="T70" s="51">
        <f t="shared" si="70"/>
        <v>0.01794658454</v>
      </c>
      <c r="U70" s="51">
        <f t="shared" si="70"/>
        <v>0.01755066028</v>
      </c>
      <c r="V70" s="51">
        <f t="shared" si="70"/>
        <v>0.01725067426</v>
      </c>
      <c r="W70" s="51">
        <f t="shared" si="70"/>
        <v>0.01689324032</v>
      </c>
      <c r="X70" s="51">
        <f t="shared" si="70"/>
        <v>0.01653977536</v>
      </c>
      <c r="Y70" s="51">
        <f t="shared" si="70"/>
        <v>0.01620565818</v>
      </c>
      <c r="Z70" s="51">
        <f t="shared" si="70"/>
        <v>0.01588622018</v>
      </c>
      <c r="AA70" s="51">
        <f t="shared" si="70"/>
        <v>0.01556216233</v>
      </c>
      <c r="AB70" s="51">
        <f t="shared" si="70"/>
        <v>0.01524603131</v>
      </c>
      <c r="AC70" s="51">
        <f t="shared" si="70"/>
        <v>0.0149387671</v>
      </c>
      <c r="AD70" s="51">
        <f t="shared" si="70"/>
        <v>0.01463788047</v>
      </c>
      <c r="AE70" s="51">
        <f t="shared" si="70"/>
        <v>0.01434139979</v>
      </c>
      <c r="AF70" s="51">
        <f t="shared" si="70"/>
        <v>0.01405146868</v>
      </c>
      <c r="AG70" s="51">
        <f t="shared" si="70"/>
        <v>0.01376776006</v>
      </c>
      <c r="AH70" s="51">
        <f t="shared" si="70"/>
        <v>0.01348964589</v>
      </c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</row>
    <row r="71">
      <c r="A71" s="13">
        <v>69.0</v>
      </c>
      <c r="B71" s="12">
        <v>0.0186</v>
      </c>
      <c r="C71" s="12">
        <v>0.0469</v>
      </c>
      <c r="D71" s="12">
        <v>0.0485</v>
      </c>
      <c r="E71" s="12">
        <v>0.0328</v>
      </c>
      <c r="F71" s="12">
        <v>0.0213</v>
      </c>
      <c r="G71" s="12">
        <v>0.0515</v>
      </c>
      <c r="H71" s="12">
        <v>0.0444</v>
      </c>
      <c r="I71" s="12">
        <v>0.0465</v>
      </c>
      <c r="J71" s="51">
        <f t="shared" si="43"/>
        <v>0.03887875</v>
      </c>
      <c r="K71" s="51">
        <f t="shared" ref="K71:AG71" si="71">0.95*AVERAGE(G71:J71)</f>
        <v>0.04305370313</v>
      </c>
      <c r="L71" s="51">
        <f t="shared" si="71"/>
        <v>0.04104770762</v>
      </c>
      <c r="M71" s="51">
        <f t="shared" si="71"/>
        <v>0.04025153818</v>
      </c>
      <c r="N71" s="51">
        <f t="shared" si="71"/>
        <v>0.03876752849</v>
      </c>
      <c r="O71" s="51">
        <f t="shared" si="71"/>
        <v>0.03874111339</v>
      </c>
      <c r="P71" s="51">
        <f t="shared" si="71"/>
        <v>0.03771687332</v>
      </c>
      <c r="Q71" s="51">
        <f t="shared" si="71"/>
        <v>0.03692580018</v>
      </c>
      <c r="R71" s="51">
        <f t="shared" si="71"/>
        <v>0.0361359374</v>
      </c>
      <c r="S71" s="51">
        <f t="shared" si="71"/>
        <v>0.03551093452</v>
      </c>
      <c r="T71" s="51">
        <f t="shared" si="71"/>
        <v>0.03474376704</v>
      </c>
      <c r="U71" s="51">
        <f t="shared" si="71"/>
        <v>0.03403765429</v>
      </c>
      <c r="V71" s="51">
        <f t="shared" si="71"/>
        <v>0.03335171965</v>
      </c>
      <c r="W71" s="51">
        <f t="shared" si="71"/>
        <v>0.03269046793</v>
      </c>
      <c r="X71" s="51">
        <f t="shared" si="71"/>
        <v>0.03202060712</v>
      </c>
      <c r="Y71" s="51">
        <f t="shared" si="71"/>
        <v>0.03137385663</v>
      </c>
      <c r="Z71" s="51">
        <f t="shared" si="71"/>
        <v>0.03074120469</v>
      </c>
      <c r="AA71" s="51">
        <f t="shared" si="71"/>
        <v>0.03012120739</v>
      </c>
      <c r="AB71" s="51">
        <f t="shared" si="71"/>
        <v>0.02951100801</v>
      </c>
      <c r="AC71" s="51">
        <f t="shared" si="71"/>
        <v>0.02891497822</v>
      </c>
      <c r="AD71" s="51">
        <f t="shared" si="71"/>
        <v>0.0283309946</v>
      </c>
      <c r="AE71" s="51">
        <f t="shared" si="71"/>
        <v>0.0277585697</v>
      </c>
      <c r="AF71" s="51">
        <f t="shared" si="71"/>
        <v>0.02719744325</v>
      </c>
      <c r="AG71" s="51">
        <f t="shared" si="71"/>
        <v>0.02664797162</v>
      </c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</row>
    <row r="72">
      <c r="A72" s="13">
        <v>70.0</v>
      </c>
      <c r="B72" s="12">
        <v>0.006</v>
      </c>
      <c r="C72" s="12">
        <v>0.0515</v>
      </c>
      <c r="D72" s="12">
        <v>0.0377</v>
      </c>
      <c r="E72" s="12">
        <v>0.0278</v>
      </c>
      <c r="F72" s="12">
        <v>0.0202</v>
      </c>
      <c r="G72" s="12">
        <v>0.0103</v>
      </c>
      <c r="H72" s="12">
        <v>0.0217</v>
      </c>
      <c r="I72" s="12">
        <v>0.0</v>
      </c>
      <c r="J72" s="51">
        <f t="shared" si="43"/>
        <v>0.0123975</v>
      </c>
      <c r="K72" s="51">
        <f t="shared" ref="K72:AF72" si="72">0.95*AVERAGE(G72:J72)</f>
        <v>0.01054440625</v>
      </c>
      <c r="L72" s="51">
        <f t="shared" si="72"/>
        <v>0.01060245273</v>
      </c>
      <c r="M72" s="51">
        <f t="shared" si="72"/>
        <v>0.007966785259</v>
      </c>
      <c r="N72" s="51">
        <f t="shared" si="72"/>
        <v>0.009858896758</v>
      </c>
      <c r="O72" s="51">
        <f t="shared" si="72"/>
        <v>0.009255978488</v>
      </c>
      <c r="P72" s="51">
        <f t="shared" si="72"/>
        <v>0.008949976894</v>
      </c>
      <c r="Q72" s="51">
        <f t="shared" si="72"/>
        <v>0.008557513882</v>
      </c>
      <c r="R72" s="51">
        <f t="shared" si="72"/>
        <v>0.00869781193</v>
      </c>
      <c r="S72" s="51">
        <f t="shared" si="72"/>
        <v>0.008422054284</v>
      </c>
      <c r="T72" s="51">
        <f t="shared" si="72"/>
        <v>0.008223997285</v>
      </c>
      <c r="U72" s="51">
        <f t="shared" si="72"/>
        <v>0.008051577128</v>
      </c>
      <c r="V72" s="51">
        <f t="shared" si="72"/>
        <v>0.007931417149</v>
      </c>
      <c r="W72" s="51">
        <f t="shared" si="72"/>
        <v>0.007749398388</v>
      </c>
      <c r="X72" s="51">
        <f t="shared" si="72"/>
        <v>0.007589642613</v>
      </c>
      <c r="Y72" s="51">
        <f t="shared" si="72"/>
        <v>0.007438983379</v>
      </c>
      <c r="Z72" s="51">
        <f t="shared" si="72"/>
        <v>0.007293492363</v>
      </c>
      <c r="AA72" s="51">
        <f t="shared" si="72"/>
        <v>0.007141985227</v>
      </c>
      <c r="AB72" s="51">
        <f t="shared" si="72"/>
        <v>0.006997724601</v>
      </c>
      <c r="AC72" s="51">
        <f t="shared" si="72"/>
        <v>0.006857144073</v>
      </c>
      <c r="AD72" s="51">
        <f t="shared" si="72"/>
        <v>0.006718957237</v>
      </c>
      <c r="AE72" s="51">
        <f t="shared" si="72"/>
        <v>0.006582505145</v>
      </c>
      <c r="AF72" s="51">
        <f t="shared" si="72"/>
        <v>0.006449628626</v>
      </c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</row>
    <row r="73">
      <c r="A73" s="13">
        <v>71.0</v>
      </c>
      <c r="B73" s="12">
        <v>0.025</v>
      </c>
      <c r="C73" s="12">
        <v>0.0268</v>
      </c>
      <c r="D73" s="12">
        <v>0.0625</v>
      </c>
      <c r="E73" s="12">
        <v>0.0488</v>
      </c>
      <c r="F73" s="12">
        <v>0.0102</v>
      </c>
      <c r="G73" s="12">
        <v>0.029</v>
      </c>
      <c r="H73" s="12">
        <v>0.0149</v>
      </c>
      <c r="I73" s="12">
        <v>0.0137</v>
      </c>
      <c r="J73" s="51">
        <f t="shared" si="43"/>
        <v>0.0161025</v>
      </c>
      <c r="K73" s="51">
        <f t="shared" ref="K73:AE73" si="73">0.95*AVERAGE(G73:J73)</f>
        <v>0.01750434375</v>
      </c>
      <c r="L73" s="51">
        <f t="shared" si="73"/>
        <v>0.01477412539</v>
      </c>
      <c r="M73" s="51">
        <f t="shared" si="73"/>
        <v>0.01474423017</v>
      </c>
      <c r="N73" s="51">
        <f t="shared" si="73"/>
        <v>0.01499223484</v>
      </c>
      <c r="O73" s="51">
        <f t="shared" si="73"/>
        <v>0.01472854686</v>
      </c>
      <c r="P73" s="51">
        <f t="shared" si="73"/>
        <v>0.0140692951</v>
      </c>
      <c r="Q73" s="51">
        <f t="shared" si="73"/>
        <v>0.0139018979</v>
      </c>
      <c r="R73" s="51">
        <f t="shared" si="73"/>
        <v>0.01370184399</v>
      </c>
      <c r="S73" s="51">
        <f t="shared" si="73"/>
        <v>0.01339537617</v>
      </c>
      <c r="T73" s="51">
        <f t="shared" si="73"/>
        <v>0.01307874813</v>
      </c>
      <c r="U73" s="51">
        <f t="shared" si="73"/>
        <v>0.01284349322</v>
      </c>
      <c r="V73" s="51">
        <f t="shared" si="73"/>
        <v>0.01259212211</v>
      </c>
      <c r="W73" s="51">
        <f t="shared" si="73"/>
        <v>0.01232856316</v>
      </c>
      <c r="X73" s="51">
        <f t="shared" si="73"/>
        <v>0.01207519507</v>
      </c>
      <c r="Y73" s="51">
        <f t="shared" si="73"/>
        <v>0.01183685122</v>
      </c>
      <c r="Z73" s="51">
        <f t="shared" si="73"/>
        <v>0.01159777374</v>
      </c>
      <c r="AA73" s="51">
        <f t="shared" si="73"/>
        <v>0.01136161601</v>
      </c>
      <c r="AB73" s="51">
        <f t="shared" si="73"/>
        <v>0.01113196606</v>
      </c>
      <c r="AC73" s="51">
        <f t="shared" si="73"/>
        <v>0.01090794917</v>
      </c>
      <c r="AD73" s="51">
        <f t="shared" si="73"/>
        <v>0.01068733493</v>
      </c>
      <c r="AE73" s="51">
        <f t="shared" si="73"/>
        <v>0.01047110572</v>
      </c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</row>
    <row r="74">
      <c r="A74" s="13">
        <v>72.0</v>
      </c>
      <c r="B74" s="12">
        <v>0.0</v>
      </c>
      <c r="C74" s="12">
        <v>0.0253</v>
      </c>
      <c r="D74" s="12">
        <v>0.0246</v>
      </c>
      <c r="E74" s="12">
        <v>0.0408</v>
      </c>
      <c r="F74" s="12">
        <v>0.0435</v>
      </c>
      <c r="G74" s="12">
        <v>0.013</v>
      </c>
      <c r="H74" s="12">
        <v>0.0395</v>
      </c>
      <c r="I74" s="12">
        <v>0.0465</v>
      </c>
      <c r="J74" s="51">
        <f t="shared" si="43"/>
        <v>0.03384375</v>
      </c>
      <c r="K74" s="51">
        <f t="shared" ref="K74:AD74" si="74">0.95*AVERAGE(G74:J74)</f>
        <v>0.03155039063</v>
      </c>
      <c r="L74" s="51">
        <f t="shared" si="74"/>
        <v>0.0359561084</v>
      </c>
      <c r="M74" s="51">
        <f t="shared" si="74"/>
        <v>0.03511443414</v>
      </c>
      <c r="N74" s="51">
        <f t="shared" si="74"/>
        <v>0.03241036225</v>
      </c>
      <c r="O74" s="51">
        <f t="shared" si="74"/>
        <v>0.03206993266</v>
      </c>
      <c r="P74" s="51">
        <f t="shared" si="74"/>
        <v>0.0321933239</v>
      </c>
      <c r="Q74" s="51">
        <f t="shared" si="74"/>
        <v>0.03129966258</v>
      </c>
      <c r="R74" s="51">
        <f t="shared" si="74"/>
        <v>0.03039365433</v>
      </c>
      <c r="S74" s="51">
        <f t="shared" si="74"/>
        <v>0.0299146862</v>
      </c>
      <c r="T74" s="51">
        <f t="shared" si="74"/>
        <v>0.02940281516</v>
      </c>
      <c r="U74" s="51">
        <f t="shared" si="74"/>
        <v>0.02874006934</v>
      </c>
      <c r="V74" s="51">
        <f t="shared" si="74"/>
        <v>0.02813216594</v>
      </c>
      <c r="W74" s="51">
        <f t="shared" si="74"/>
        <v>0.02759506245</v>
      </c>
      <c r="X74" s="51">
        <f t="shared" si="74"/>
        <v>0.02704415181</v>
      </c>
      <c r="Y74" s="51">
        <f t="shared" si="74"/>
        <v>0.02648396927</v>
      </c>
      <c r="Z74" s="51">
        <f t="shared" si="74"/>
        <v>0.0259481455</v>
      </c>
      <c r="AA74" s="51">
        <f t="shared" si="74"/>
        <v>0.02542944065</v>
      </c>
      <c r="AB74" s="51">
        <f t="shared" si="74"/>
        <v>0.02491510547</v>
      </c>
      <c r="AC74" s="51">
        <f t="shared" si="74"/>
        <v>0.02440945696</v>
      </c>
      <c r="AD74" s="51">
        <f t="shared" si="74"/>
        <v>0.02391676029</v>
      </c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</row>
    <row r="75">
      <c r="A75" s="13">
        <v>73.0</v>
      </c>
      <c r="B75" s="12">
        <v>0.019</v>
      </c>
      <c r="C75" s="12">
        <v>0.0385</v>
      </c>
      <c r="D75" s="12">
        <v>0.0543</v>
      </c>
      <c r="E75" s="12">
        <v>0.0294</v>
      </c>
      <c r="F75" s="12">
        <v>0.0143</v>
      </c>
      <c r="G75" s="12">
        <v>0.0217</v>
      </c>
      <c r="H75" s="12">
        <v>0.0444</v>
      </c>
      <c r="I75" s="12">
        <v>0.0</v>
      </c>
      <c r="J75" s="51">
        <f t="shared" si="43"/>
        <v>0.019095</v>
      </c>
      <c r="K75" s="51">
        <f t="shared" ref="K75:AC75" si="75">0.95*AVERAGE(G75:J75)</f>
        <v>0.0202338125</v>
      </c>
      <c r="L75" s="51">
        <f t="shared" si="75"/>
        <v>0.01988559297</v>
      </c>
      <c r="M75" s="51">
        <f t="shared" si="75"/>
        <v>0.0140634213</v>
      </c>
      <c r="N75" s="51">
        <f t="shared" si="75"/>
        <v>0.01740348386</v>
      </c>
      <c r="O75" s="51">
        <f t="shared" si="75"/>
        <v>0.01700174877</v>
      </c>
      <c r="P75" s="51">
        <f t="shared" si="75"/>
        <v>0.01623413364</v>
      </c>
      <c r="Q75" s="51">
        <f t="shared" si="75"/>
        <v>0.01536691205</v>
      </c>
      <c r="R75" s="51">
        <f t="shared" si="75"/>
        <v>0.0156764911</v>
      </c>
      <c r="S75" s="51">
        <f t="shared" si="75"/>
        <v>0.01526633032</v>
      </c>
      <c r="T75" s="51">
        <f t="shared" si="75"/>
        <v>0.01485416844</v>
      </c>
      <c r="U75" s="51">
        <f t="shared" si="75"/>
        <v>0.0145264267</v>
      </c>
      <c r="V75" s="51">
        <f t="shared" si="75"/>
        <v>0.01432681143</v>
      </c>
      <c r="W75" s="51">
        <f t="shared" si="75"/>
        <v>0.01400626251</v>
      </c>
      <c r="X75" s="51">
        <f t="shared" si="75"/>
        <v>0.01370699641</v>
      </c>
      <c r="Y75" s="51">
        <f t="shared" si="75"/>
        <v>0.01343454305</v>
      </c>
      <c r="Z75" s="51">
        <f t="shared" si="75"/>
        <v>0.01317522068</v>
      </c>
      <c r="AA75" s="51">
        <f t="shared" si="75"/>
        <v>0.01290171788</v>
      </c>
      <c r="AB75" s="51">
        <f t="shared" si="75"/>
        <v>0.01263938853</v>
      </c>
      <c r="AC75" s="51">
        <f t="shared" si="75"/>
        <v>0.01238583166</v>
      </c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</row>
    <row r="76">
      <c r="A76" s="13">
        <v>74.0</v>
      </c>
      <c r="B76" s="12">
        <v>0.0273</v>
      </c>
      <c r="C76" s="12">
        <v>0.0227</v>
      </c>
      <c r="D76" s="12">
        <v>0.069</v>
      </c>
      <c r="E76" s="12">
        <v>0.0667</v>
      </c>
      <c r="F76" s="12">
        <v>0.0128</v>
      </c>
      <c r="G76" s="12">
        <v>0.0515</v>
      </c>
      <c r="H76" s="12">
        <v>0.0217</v>
      </c>
      <c r="I76" s="12">
        <v>0.0137</v>
      </c>
      <c r="J76" s="51">
        <f t="shared" si="43"/>
        <v>0.02367875</v>
      </c>
      <c r="K76" s="51">
        <f t="shared" ref="K76:AB76" si="76">0.95*AVERAGE(G76:J76)</f>
        <v>0.02626245313</v>
      </c>
      <c r="L76" s="51">
        <f t="shared" si="76"/>
        <v>0.02026853574</v>
      </c>
      <c r="M76" s="51">
        <f t="shared" si="76"/>
        <v>0.01992856298</v>
      </c>
      <c r="N76" s="51">
        <f t="shared" si="76"/>
        <v>0.02140784669</v>
      </c>
      <c r="O76" s="51">
        <f t="shared" si="76"/>
        <v>0.02086850715</v>
      </c>
      <c r="P76" s="51">
        <f t="shared" si="76"/>
        <v>0.01958744498</v>
      </c>
      <c r="Q76" s="51">
        <f t="shared" si="76"/>
        <v>0.01942568593</v>
      </c>
      <c r="R76" s="51">
        <f t="shared" si="76"/>
        <v>0.01930625263</v>
      </c>
      <c r="S76" s="51">
        <f t="shared" si="76"/>
        <v>0.01880712404</v>
      </c>
      <c r="T76" s="51">
        <f t="shared" si="76"/>
        <v>0.01831754555</v>
      </c>
      <c r="U76" s="51">
        <f t="shared" si="76"/>
        <v>0.01801594444</v>
      </c>
      <c r="V76" s="51">
        <f t="shared" si="76"/>
        <v>0.01768113083</v>
      </c>
      <c r="W76" s="51">
        <f t="shared" si="76"/>
        <v>0.0172951644</v>
      </c>
      <c r="X76" s="51">
        <f t="shared" si="76"/>
        <v>0.01693607399</v>
      </c>
      <c r="Y76" s="51">
        <f t="shared" si="76"/>
        <v>0.01660797449</v>
      </c>
      <c r="Z76" s="51">
        <f t="shared" si="76"/>
        <v>0.01627358163</v>
      </c>
      <c r="AA76" s="51">
        <f t="shared" si="76"/>
        <v>0.0159392887</v>
      </c>
      <c r="AB76" s="51">
        <f t="shared" si="76"/>
        <v>0.01561726822</v>
      </c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</row>
    <row r="77">
      <c r="A77" s="13">
        <v>75.0</v>
      </c>
      <c r="B77" s="12">
        <v>0.0087</v>
      </c>
      <c r="C77" s="12">
        <v>0.0</v>
      </c>
      <c r="D77" s="12">
        <v>0.04</v>
      </c>
      <c r="E77" s="12">
        <v>0.0336</v>
      </c>
      <c r="F77" s="12">
        <v>0.0213</v>
      </c>
      <c r="G77" s="12">
        <v>0.0103</v>
      </c>
      <c r="H77" s="12">
        <v>0.0149</v>
      </c>
      <c r="I77" s="12">
        <v>0.0465</v>
      </c>
      <c r="J77" s="51">
        <f t="shared" si="43"/>
        <v>0.0220875</v>
      </c>
      <c r="K77" s="51">
        <f t="shared" ref="K77:AA77" si="77">0.95*AVERAGE(G77:J77)</f>
        <v>0.02227453125</v>
      </c>
      <c r="L77" s="51">
        <f t="shared" si="77"/>
        <v>0.02511848242</v>
      </c>
      <c r="M77" s="51">
        <f t="shared" si="77"/>
        <v>0.027545372</v>
      </c>
      <c r="N77" s="51">
        <f t="shared" si="77"/>
        <v>0.02304364785</v>
      </c>
      <c r="O77" s="51">
        <f t="shared" si="77"/>
        <v>0.02327073296</v>
      </c>
      <c r="P77" s="51">
        <f t="shared" si="77"/>
        <v>0.02350733087</v>
      </c>
      <c r="Q77" s="51">
        <f t="shared" si="77"/>
        <v>0.02312468237</v>
      </c>
      <c r="R77" s="51">
        <f t="shared" si="77"/>
        <v>0.02207476859</v>
      </c>
      <c r="S77" s="51">
        <f t="shared" si="77"/>
        <v>0.02184465976</v>
      </c>
      <c r="T77" s="51">
        <f t="shared" si="77"/>
        <v>0.02150596738</v>
      </c>
      <c r="U77" s="51">
        <f t="shared" si="77"/>
        <v>0.02103064355</v>
      </c>
      <c r="V77" s="51">
        <f t="shared" si="77"/>
        <v>0.02053330933</v>
      </c>
      <c r="W77" s="51">
        <f t="shared" si="77"/>
        <v>0.02016721275</v>
      </c>
      <c r="X77" s="51">
        <f t="shared" si="77"/>
        <v>0.01976881909</v>
      </c>
      <c r="Y77" s="51">
        <f t="shared" si="77"/>
        <v>0.01935624637</v>
      </c>
      <c r="Z77" s="51">
        <f t="shared" si="77"/>
        <v>0.01895857704</v>
      </c>
      <c r="AA77" s="51">
        <f t="shared" si="77"/>
        <v>0.01858457812</v>
      </c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</row>
    <row r="78">
      <c r="A78" s="13">
        <v>76.0</v>
      </c>
      <c r="B78" s="12">
        <v>0.0</v>
      </c>
      <c r="C78" s="12">
        <v>0.0093</v>
      </c>
      <c r="D78" s="12">
        <v>0.0465</v>
      </c>
      <c r="E78" s="12">
        <v>0.0328</v>
      </c>
      <c r="F78" s="12">
        <v>0.0202</v>
      </c>
      <c r="G78" s="12">
        <v>0.029</v>
      </c>
      <c r="H78" s="12">
        <v>0.0395</v>
      </c>
      <c r="I78" s="12">
        <v>0.0</v>
      </c>
      <c r="J78" s="51">
        <f t="shared" si="43"/>
        <v>0.02106625</v>
      </c>
      <c r="K78" s="51">
        <f t="shared" ref="K78:Z78" si="78">0.95*AVERAGE(G78:J78)</f>
        <v>0.02127198438</v>
      </c>
      <c r="L78" s="51">
        <f t="shared" si="78"/>
        <v>0.01943658066</v>
      </c>
      <c r="M78" s="51">
        <f t="shared" si="78"/>
        <v>0.01467151857</v>
      </c>
      <c r="N78" s="51">
        <f t="shared" si="78"/>
        <v>0.01815600423</v>
      </c>
      <c r="O78" s="51">
        <f t="shared" si="78"/>
        <v>0.01746482086</v>
      </c>
      <c r="P78" s="51">
        <f t="shared" si="78"/>
        <v>0.01656061953</v>
      </c>
      <c r="Q78" s="51">
        <f t="shared" si="78"/>
        <v>0.01587757876</v>
      </c>
      <c r="R78" s="51">
        <f t="shared" si="78"/>
        <v>0.01616401805</v>
      </c>
      <c r="S78" s="51">
        <f t="shared" si="78"/>
        <v>0.01569092134</v>
      </c>
      <c r="T78" s="51">
        <f t="shared" si="78"/>
        <v>0.0152696202</v>
      </c>
      <c r="U78" s="51">
        <f t="shared" si="78"/>
        <v>0.01496300786</v>
      </c>
      <c r="V78" s="51">
        <f t="shared" si="78"/>
        <v>0.01474579727</v>
      </c>
      <c r="W78" s="51">
        <f t="shared" si="78"/>
        <v>0.01440896983</v>
      </c>
      <c r="X78" s="51">
        <f t="shared" si="78"/>
        <v>0.01410450635</v>
      </c>
      <c r="Y78" s="51">
        <f t="shared" si="78"/>
        <v>0.01382779181</v>
      </c>
      <c r="Z78" s="51">
        <f t="shared" si="78"/>
        <v>0.013558178</v>
      </c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</row>
    <row r="79">
      <c r="A79" s="13">
        <v>77.0</v>
      </c>
      <c r="B79" s="12">
        <v>0.0073</v>
      </c>
      <c r="C79" s="12">
        <v>0.0175</v>
      </c>
      <c r="D79" s="12">
        <v>0.0485</v>
      </c>
      <c r="E79" s="12">
        <v>0.0278</v>
      </c>
      <c r="F79" s="12">
        <v>0.0102</v>
      </c>
      <c r="G79" s="12">
        <v>0.013</v>
      </c>
      <c r="H79" s="12">
        <v>0.0444</v>
      </c>
      <c r="I79" s="12">
        <v>0.0137</v>
      </c>
      <c r="J79" s="51">
        <f t="shared" si="43"/>
        <v>0.01930875</v>
      </c>
      <c r="K79" s="51">
        <f t="shared" ref="K79:Y79" si="79">0.95*AVERAGE(G79:J79)</f>
        <v>0.02147207813</v>
      </c>
      <c r="L79" s="51">
        <f t="shared" si="79"/>
        <v>0.02348419668</v>
      </c>
      <c r="M79" s="51">
        <f t="shared" si="79"/>
        <v>0.01851669339</v>
      </c>
      <c r="N79" s="51">
        <f t="shared" si="79"/>
        <v>0.01966065807</v>
      </c>
      <c r="O79" s="51">
        <f t="shared" si="79"/>
        <v>0.01974423624</v>
      </c>
      <c r="P79" s="51">
        <f t="shared" si="79"/>
        <v>0.01933387379</v>
      </c>
      <c r="Q79" s="51">
        <f t="shared" si="79"/>
        <v>0.0183481721</v>
      </c>
      <c r="R79" s="51">
        <f t="shared" si="79"/>
        <v>0.0183081483</v>
      </c>
      <c r="S79" s="51">
        <f t="shared" si="79"/>
        <v>0.01798692723</v>
      </c>
      <c r="T79" s="51">
        <f t="shared" si="79"/>
        <v>0.01756956634</v>
      </c>
      <c r="U79" s="51">
        <f t="shared" si="79"/>
        <v>0.01715054332</v>
      </c>
      <c r="V79" s="51">
        <f t="shared" si="79"/>
        <v>0.01686610648</v>
      </c>
      <c r="W79" s="51">
        <f t="shared" si="79"/>
        <v>0.01652362155</v>
      </c>
      <c r="X79" s="51">
        <f t="shared" si="79"/>
        <v>0.01617608645</v>
      </c>
      <c r="Y79" s="51">
        <f t="shared" si="79"/>
        <v>0.01584513498</v>
      </c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</row>
    <row r="80">
      <c r="A80" s="13">
        <v>78.0</v>
      </c>
      <c r="B80" s="12">
        <v>0.0132</v>
      </c>
      <c r="C80" s="12">
        <v>0.0469</v>
      </c>
      <c r="D80" s="12">
        <v>0.0377</v>
      </c>
      <c r="E80" s="12">
        <v>0.0488</v>
      </c>
      <c r="F80" s="12">
        <v>0.0435</v>
      </c>
      <c r="G80" s="12">
        <v>0.0217</v>
      </c>
      <c r="H80" s="12">
        <v>0.0217</v>
      </c>
      <c r="I80" s="12">
        <v>0.0465</v>
      </c>
      <c r="J80" s="51">
        <f t="shared" si="43"/>
        <v>0.0316825</v>
      </c>
      <c r="K80" s="51">
        <f t="shared" ref="K80:X80" si="80">0.95*AVERAGE(G80:J80)</f>
        <v>0.02887584375</v>
      </c>
      <c r="L80" s="51">
        <f t="shared" si="80"/>
        <v>0.03058010664</v>
      </c>
      <c r="M80" s="51">
        <f t="shared" si="80"/>
        <v>0.03268913197</v>
      </c>
      <c r="N80" s="51">
        <f t="shared" si="80"/>
        <v>0.02940905081</v>
      </c>
      <c r="O80" s="51">
        <f t="shared" si="80"/>
        <v>0.02886910663</v>
      </c>
      <c r="P80" s="51">
        <f t="shared" si="80"/>
        <v>0.02886750656</v>
      </c>
      <c r="Q80" s="51">
        <f t="shared" si="80"/>
        <v>0.02846076404</v>
      </c>
      <c r="R80" s="51">
        <f t="shared" si="80"/>
        <v>0.02745652666</v>
      </c>
      <c r="S80" s="51">
        <f t="shared" si="80"/>
        <v>0.02699280217</v>
      </c>
      <c r="T80" s="51">
        <f t="shared" si="80"/>
        <v>0.02654717987</v>
      </c>
      <c r="U80" s="51">
        <f t="shared" si="80"/>
        <v>0.02599610228</v>
      </c>
      <c r="V80" s="51">
        <f t="shared" si="80"/>
        <v>0.02541074511</v>
      </c>
      <c r="W80" s="51">
        <f t="shared" si="80"/>
        <v>0.02492487199</v>
      </c>
      <c r="X80" s="51">
        <f t="shared" si="80"/>
        <v>0.02443373857</v>
      </c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</row>
    <row r="81">
      <c r="A81" s="13">
        <v>79.0</v>
      </c>
      <c r="B81" s="12">
        <v>0.0186</v>
      </c>
      <c r="C81" s="12">
        <v>0.0515</v>
      </c>
      <c r="D81" s="12">
        <v>0.0625</v>
      </c>
      <c r="E81" s="12">
        <v>0.0408</v>
      </c>
      <c r="F81" s="12">
        <v>0.0143</v>
      </c>
      <c r="G81" s="12">
        <v>0.0515</v>
      </c>
      <c r="H81" s="12">
        <v>0.0149</v>
      </c>
      <c r="I81" s="12">
        <v>0.0</v>
      </c>
      <c r="J81" s="51">
        <f t="shared" si="43"/>
        <v>0.01916625</v>
      </c>
      <c r="K81" s="51">
        <f t="shared" ref="K81:W81" si="81">0.95*AVERAGE(G81:J81)</f>
        <v>0.02032198438</v>
      </c>
      <c r="L81" s="51">
        <f t="shared" si="81"/>
        <v>0.01291720566</v>
      </c>
      <c r="M81" s="51">
        <f t="shared" si="81"/>
        <v>0.01244629201</v>
      </c>
      <c r="N81" s="51">
        <f t="shared" si="81"/>
        <v>0.01540228636</v>
      </c>
      <c r="O81" s="51">
        <f t="shared" si="81"/>
        <v>0.014508345</v>
      </c>
      <c r="P81" s="51">
        <f t="shared" si="81"/>
        <v>0.01312760565</v>
      </c>
      <c r="Q81" s="51">
        <f t="shared" si="81"/>
        <v>0.01317757564</v>
      </c>
      <c r="R81" s="51">
        <f t="shared" si="81"/>
        <v>0.0133512555</v>
      </c>
      <c r="S81" s="51">
        <f t="shared" si="81"/>
        <v>0.01286413567</v>
      </c>
      <c r="T81" s="51">
        <f t="shared" si="81"/>
        <v>0.01247363596</v>
      </c>
      <c r="U81" s="51">
        <f t="shared" si="81"/>
        <v>0.01231831816</v>
      </c>
      <c r="V81" s="51">
        <f t="shared" si="81"/>
        <v>0.01211424451</v>
      </c>
      <c r="W81" s="51">
        <f t="shared" si="81"/>
        <v>0.0118204544</v>
      </c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</row>
    <row r="82">
      <c r="A82" s="13">
        <v>80.0</v>
      </c>
      <c r="B82" s="12">
        <v>0.006</v>
      </c>
      <c r="C82" s="12">
        <v>0.0268</v>
      </c>
      <c r="D82" s="12">
        <v>0.0246</v>
      </c>
      <c r="E82" s="12">
        <v>0.0294</v>
      </c>
      <c r="F82" s="12">
        <v>0.0128</v>
      </c>
      <c r="G82" s="12">
        <v>0.0103</v>
      </c>
      <c r="H82" s="12">
        <v>0.0395</v>
      </c>
      <c r="I82" s="12">
        <v>0.0137</v>
      </c>
      <c r="J82" s="51">
        <f t="shared" si="43"/>
        <v>0.01812125</v>
      </c>
      <c r="K82" s="51">
        <f t="shared" ref="K82:V82" si="82">0.95*AVERAGE(G82:J82)</f>
        <v>0.01938504688</v>
      </c>
      <c r="L82" s="51">
        <f t="shared" si="82"/>
        <v>0.02154274551</v>
      </c>
      <c r="M82" s="51">
        <f t="shared" si="82"/>
        <v>0.01727789757</v>
      </c>
      <c r="N82" s="51">
        <f t="shared" si="82"/>
        <v>0.01812764824</v>
      </c>
      <c r="O82" s="51">
        <f t="shared" si="82"/>
        <v>0.01812916782</v>
      </c>
      <c r="P82" s="51">
        <f t="shared" si="82"/>
        <v>0.01783089654</v>
      </c>
      <c r="Q82" s="51">
        <f t="shared" si="82"/>
        <v>0.01694933241</v>
      </c>
      <c r="R82" s="51">
        <f t="shared" si="82"/>
        <v>0.01687129819</v>
      </c>
      <c r="S82" s="51">
        <f t="shared" si="82"/>
        <v>0.01657291506</v>
      </c>
      <c r="T82" s="51">
        <f t="shared" si="82"/>
        <v>0.01620330502</v>
      </c>
      <c r="U82" s="51">
        <f t="shared" si="82"/>
        <v>0.01581675204</v>
      </c>
      <c r="V82" s="51">
        <f t="shared" si="82"/>
        <v>0.0155477642</v>
      </c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</row>
    <row r="83">
      <c r="A83" s="13">
        <v>81.0</v>
      </c>
      <c r="B83" s="12">
        <v>0.025</v>
      </c>
      <c r="C83" s="12">
        <v>0.0253</v>
      </c>
      <c r="D83" s="12">
        <v>0.0543</v>
      </c>
      <c r="E83" s="12">
        <v>0.0667</v>
      </c>
      <c r="F83" s="12">
        <v>0.0213</v>
      </c>
      <c r="G83" s="12">
        <v>0.029</v>
      </c>
      <c r="H83" s="12">
        <v>0.0444</v>
      </c>
      <c r="I83" s="12">
        <v>0.0465</v>
      </c>
      <c r="J83" s="51">
        <f t="shared" si="43"/>
        <v>0.033535</v>
      </c>
      <c r="K83" s="51">
        <f t="shared" ref="K83:U83" si="83">0.95*AVERAGE(G83:J83)</f>
        <v>0.0364408125</v>
      </c>
      <c r="L83" s="51">
        <f t="shared" si="83"/>
        <v>0.03820800547</v>
      </c>
      <c r="M83" s="51">
        <f t="shared" si="83"/>
        <v>0.03673740677</v>
      </c>
      <c r="N83" s="51">
        <f t="shared" si="83"/>
        <v>0.03441879087</v>
      </c>
      <c r="O83" s="51">
        <f t="shared" si="83"/>
        <v>0.03462869121</v>
      </c>
      <c r="P83" s="51">
        <f t="shared" si="83"/>
        <v>0.0341983124</v>
      </c>
      <c r="Q83" s="51">
        <f t="shared" si="83"/>
        <v>0.0332460103</v>
      </c>
      <c r="R83" s="51">
        <f t="shared" si="83"/>
        <v>0.03241680364</v>
      </c>
      <c r="S83" s="51">
        <f t="shared" si="83"/>
        <v>0.03194133167</v>
      </c>
      <c r="T83" s="51">
        <f t="shared" si="83"/>
        <v>0.03130308377</v>
      </c>
      <c r="U83" s="51">
        <f t="shared" si="83"/>
        <v>0.03061546698</v>
      </c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</row>
    <row r="84">
      <c r="A84" s="13">
        <v>82.0</v>
      </c>
      <c r="B84" s="12">
        <v>0.0</v>
      </c>
      <c r="C84" s="12">
        <v>0.0385</v>
      </c>
      <c r="D84" s="12">
        <v>0.069</v>
      </c>
      <c r="E84" s="12">
        <v>0.0336</v>
      </c>
      <c r="F84" s="12">
        <v>0.0202</v>
      </c>
      <c r="G84" s="12">
        <v>0.013</v>
      </c>
      <c r="H84" s="12">
        <v>0.0217</v>
      </c>
      <c r="I84" s="12">
        <v>0.0</v>
      </c>
      <c r="J84" s="51">
        <f t="shared" si="43"/>
        <v>0.01303875</v>
      </c>
      <c r="K84" s="51">
        <f t="shared" ref="K84:T84" si="84">0.95*AVERAGE(G84:J84)</f>
        <v>0.01133795313</v>
      </c>
      <c r="L84" s="51">
        <f t="shared" si="84"/>
        <v>0.01094321699</v>
      </c>
      <c r="M84" s="51">
        <f t="shared" si="84"/>
        <v>0.008388481028</v>
      </c>
      <c r="N84" s="51">
        <f t="shared" si="84"/>
        <v>0.01038074527</v>
      </c>
      <c r="O84" s="51">
        <f t="shared" si="84"/>
        <v>0.009749469149</v>
      </c>
      <c r="P84" s="51">
        <f t="shared" si="84"/>
        <v>0.009372204205</v>
      </c>
      <c r="Q84" s="51">
        <f t="shared" si="84"/>
        <v>0.008999088668</v>
      </c>
      <c r="R84" s="51">
        <f t="shared" si="84"/>
        <v>0.009144107982</v>
      </c>
      <c r="S84" s="51">
        <f t="shared" si="84"/>
        <v>0.008850406626</v>
      </c>
      <c r="T84" s="51">
        <f t="shared" si="84"/>
        <v>0.008636879277</v>
      </c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</row>
    <row r="85">
      <c r="A85" s="13">
        <v>83.0</v>
      </c>
      <c r="B85" s="12">
        <v>0.019</v>
      </c>
      <c r="C85" s="12">
        <v>0.0227</v>
      </c>
      <c r="D85" s="12">
        <v>0.04</v>
      </c>
      <c r="E85" s="12">
        <v>0.0328</v>
      </c>
      <c r="F85" s="12">
        <v>0.0102</v>
      </c>
      <c r="G85" s="12">
        <v>0.0217</v>
      </c>
      <c r="H85" s="12">
        <v>0.0149</v>
      </c>
      <c r="I85" s="12">
        <v>0.0137</v>
      </c>
      <c r="J85" s="51">
        <f t="shared" si="43"/>
        <v>0.01436875</v>
      </c>
      <c r="K85" s="51">
        <f t="shared" ref="K85:S85" si="85">0.95*AVERAGE(G85:J85)</f>
        <v>0.01535882813</v>
      </c>
      <c r="L85" s="51">
        <f t="shared" si="85"/>
        <v>0.0138527998</v>
      </c>
      <c r="M85" s="51">
        <f t="shared" si="85"/>
        <v>0.01360408976</v>
      </c>
      <c r="N85" s="51">
        <f t="shared" si="85"/>
        <v>0.01358131108</v>
      </c>
      <c r="O85" s="51">
        <f t="shared" si="85"/>
        <v>0.01339429433</v>
      </c>
      <c r="P85" s="51">
        <f t="shared" si="85"/>
        <v>0.01292771756</v>
      </c>
      <c r="Q85" s="51">
        <f t="shared" si="85"/>
        <v>0.01270801052</v>
      </c>
      <c r="R85" s="51">
        <f t="shared" si="85"/>
        <v>0.0124951917</v>
      </c>
      <c r="S85" s="51">
        <f t="shared" si="85"/>
        <v>0.01223723835</v>
      </c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</row>
    <row r="86">
      <c r="A86" s="13">
        <v>84.0</v>
      </c>
      <c r="B86" s="12">
        <v>0.0273</v>
      </c>
      <c r="C86" s="12">
        <v>0.0</v>
      </c>
      <c r="D86" s="12">
        <v>0.0465</v>
      </c>
      <c r="E86" s="12">
        <v>0.0278</v>
      </c>
      <c r="F86" s="12">
        <v>0.0435</v>
      </c>
      <c r="G86" s="12">
        <v>0.0515</v>
      </c>
      <c r="H86" s="12">
        <v>0.0395</v>
      </c>
      <c r="I86" s="12">
        <v>0.0465</v>
      </c>
      <c r="J86" s="51">
        <f t="shared" si="43"/>
        <v>0.0429875</v>
      </c>
      <c r="K86" s="51">
        <f t="shared" ref="K86:R86" si="86">0.95*AVERAGE(G86:J86)</f>
        <v>0.04286578125</v>
      </c>
      <c r="L86" s="51">
        <f t="shared" si="86"/>
        <v>0.0408151543</v>
      </c>
      <c r="M86" s="51">
        <f t="shared" si="86"/>
        <v>0.04112750344</v>
      </c>
      <c r="N86" s="51">
        <f t="shared" si="86"/>
        <v>0.03985153551</v>
      </c>
      <c r="O86" s="51">
        <f t="shared" si="86"/>
        <v>0.03910674394</v>
      </c>
      <c r="P86" s="51">
        <f t="shared" si="86"/>
        <v>0.03821397258</v>
      </c>
      <c r="Q86" s="51">
        <f t="shared" si="86"/>
        <v>0.03759619193</v>
      </c>
      <c r="R86" s="51">
        <f t="shared" si="86"/>
        <v>0.03675750544</v>
      </c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</row>
    <row r="87">
      <c r="A87" s="13">
        <v>85.0</v>
      </c>
      <c r="B87" s="12">
        <v>0.0087</v>
      </c>
      <c r="C87" s="12">
        <v>0.0093</v>
      </c>
      <c r="D87" s="12">
        <v>0.0485</v>
      </c>
      <c r="E87" s="12">
        <v>0.0488</v>
      </c>
      <c r="F87" s="12">
        <v>0.0143</v>
      </c>
      <c r="G87" s="12">
        <v>0.0103</v>
      </c>
      <c r="H87" s="12">
        <v>0.0444</v>
      </c>
      <c r="I87" s="12">
        <v>0.0</v>
      </c>
      <c r="J87" s="51">
        <f t="shared" si="43"/>
        <v>0.0163875</v>
      </c>
      <c r="K87" s="51">
        <f t="shared" ref="K87:Q87" si="87">0.95*AVERAGE(G87:J87)</f>
        <v>0.01688328125</v>
      </c>
      <c r="L87" s="51">
        <f t="shared" si="87"/>
        <v>0.01844681055</v>
      </c>
      <c r="M87" s="51">
        <f t="shared" si="87"/>
        <v>0.01228292805</v>
      </c>
      <c r="N87" s="51">
        <f t="shared" si="87"/>
        <v>0.01520012346</v>
      </c>
      <c r="O87" s="51">
        <f t="shared" si="87"/>
        <v>0.01491812154</v>
      </c>
      <c r="P87" s="51">
        <f t="shared" si="87"/>
        <v>0.0144513961</v>
      </c>
      <c r="Q87" s="51">
        <f t="shared" si="87"/>
        <v>0.01350248517</v>
      </c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</row>
    <row r="88">
      <c r="A88" s="13">
        <v>86.0</v>
      </c>
      <c r="B88" s="12">
        <v>0.0</v>
      </c>
      <c r="C88" s="12">
        <v>0.0175</v>
      </c>
      <c r="D88" s="12">
        <v>0.0377</v>
      </c>
      <c r="E88" s="12">
        <v>0.0408</v>
      </c>
      <c r="F88" s="12">
        <v>0.0128</v>
      </c>
      <c r="G88" s="12">
        <v>0.029</v>
      </c>
      <c r="H88" s="12">
        <v>0.0217</v>
      </c>
      <c r="I88" s="12">
        <v>0.0137</v>
      </c>
      <c r="J88" s="51">
        <f t="shared" si="43"/>
        <v>0.018335</v>
      </c>
      <c r="K88" s="51">
        <f t="shared" ref="K88:P88" si="88">0.95*AVERAGE(G88:J88)</f>
        <v>0.0196495625</v>
      </c>
      <c r="L88" s="51">
        <f t="shared" si="88"/>
        <v>0.01742883359</v>
      </c>
      <c r="M88" s="51">
        <f t="shared" si="88"/>
        <v>0.01641443157</v>
      </c>
      <c r="N88" s="51">
        <f t="shared" si="88"/>
        <v>0.01705910907</v>
      </c>
      <c r="O88" s="51">
        <f t="shared" si="88"/>
        <v>0.01675608497</v>
      </c>
      <c r="P88" s="51">
        <f t="shared" si="88"/>
        <v>0.01606888406</v>
      </c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</row>
    <row r="89">
      <c r="A89" s="13">
        <v>87.0</v>
      </c>
      <c r="B89" s="12">
        <v>0.0073</v>
      </c>
      <c r="C89" s="12">
        <v>0.0469</v>
      </c>
      <c r="D89" s="12">
        <v>0.0625</v>
      </c>
      <c r="E89" s="12">
        <v>0.0294</v>
      </c>
      <c r="F89" s="12">
        <v>0.0213</v>
      </c>
      <c r="G89" s="12">
        <v>0.013</v>
      </c>
      <c r="H89" s="12">
        <v>0.0149</v>
      </c>
      <c r="I89" s="12">
        <v>0.0465</v>
      </c>
      <c r="J89" s="51">
        <f t="shared" si="43"/>
        <v>0.02272875</v>
      </c>
      <c r="K89" s="51">
        <f t="shared" ref="K89:O89" si="89">0.95*AVERAGE(G89:J89)</f>
        <v>0.02306807813</v>
      </c>
      <c r="L89" s="51">
        <f t="shared" si="89"/>
        <v>0.02545924668</v>
      </c>
      <c r="M89" s="51">
        <f t="shared" si="89"/>
        <v>0.02796706777</v>
      </c>
      <c r="N89" s="51">
        <f t="shared" si="89"/>
        <v>0.02356549636</v>
      </c>
      <c r="O89" s="51">
        <f t="shared" si="89"/>
        <v>0.02376422362</v>
      </c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</row>
    <row r="90">
      <c r="A90" s="13">
        <v>88.0</v>
      </c>
      <c r="B90" s="12">
        <v>0.0132</v>
      </c>
      <c r="C90" s="12">
        <v>0.0515</v>
      </c>
      <c r="D90" s="12">
        <v>0.0246</v>
      </c>
      <c r="E90" s="12">
        <v>0.0667</v>
      </c>
      <c r="F90" s="12">
        <v>0.0202</v>
      </c>
      <c r="G90" s="12">
        <v>0.0217</v>
      </c>
      <c r="H90" s="12">
        <v>0.0395</v>
      </c>
      <c r="I90" s="12">
        <v>0.0</v>
      </c>
      <c r="J90" s="51">
        <f t="shared" si="43"/>
        <v>0.0193325</v>
      </c>
      <c r="K90" s="51">
        <f t="shared" ref="K90:N90" si="90">0.95*AVERAGE(G90:J90)</f>
        <v>0.01912646875</v>
      </c>
      <c r="L90" s="51">
        <f t="shared" si="90"/>
        <v>0.01851525508</v>
      </c>
      <c r="M90" s="51">
        <f t="shared" si="90"/>
        <v>0.01353137816</v>
      </c>
      <c r="N90" s="51">
        <f t="shared" si="90"/>
        <v>0.01674508047</v>
      </c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</row>
    <row r="91">
      <c r="A91" s="13">
        <v>89.0</v>
      </c>
      <c r="B91" s="12">
        <v>0.0186</v>
      </c>
      <c r="C91" s="12">
        <v>0.0268</v>
      </c>
      <c r="D91" s="12">
        <v>0.0543</v>
      </c>
      <c r="E91" s="12">
        <v>0.0336</v>
      </c>
      <c r="F91" s="12">
        <v>0.0102</v>
      </c>
      <c r="G91" s="12">
        <v>0.0515</v>
      </c>
      <c r="H91" s="12">
        <v>0.0444</v>
      </c>
      <c r="I91" s="12">
        <v>0.0137</v>
      </c>
      <c r="J91" s="51">
        <f t="shared" si="43"/>
        <v>0.0284525</v>
      </c>
      <c r="K91" s="51">
        <f t="shared" ref="K91:M91" si="91">0.95*AVERAGE(G91:J91)</f>
        <v>0.03278746875</v>
      </c>
      <c r="L91" s="51">
        <f t="shared" si="91"/>
        <v>0.02834324258</v>
      </c>
      <c r="M91" s="51">
        <f t="shared" si="91"/>
        <v>0.02452976269</v>
      </c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</row>
    <row r="92">
      <c r="A92" s="13">
        <v>90.0</v>
      </c>
      <c r="B92" s="12">
        <v>0.006</v>
      </c>
      <c r="C92" s="12">
        <v>0.0253</v>
      </c>
      <c r="D92" s="12">
        <v>0.069</v>
      </c>
      <c r="E92" s="12">
        <v>0.0328</v>
      </c>
      <c r="F92" s="12">
        <v>0.0435</v>
      </c>
      <c r="G92" s="12">
        <v>0.0103</v>
      </c>
      <c r="H92" s="12">
        <v>0.0217</v>
      </c>
      <c r="I92" s="12">
        <v>0.0465</v>
      </c>
      <c r="J92" s="51">
        <f t="shared" si="43"/>
        <v>0.028975</v>
      </c>
      <c r="K92" s="51">
        <f t="shared" ref="K92:L92" si="92">0.95*AVERAGE(G92:J92)</f>
        <v>0.0255253125</v>
      </c>
      <c r="L92" s="51">
        <f t="shared" si="92"/>
        <v>0.02914132422</v>
      </c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</row>
    <row r="93">
      <c r="A93" s="13">
        <v>91.0</v>
      </c>
      <c r="B93" s="51">
        <v>0.025</v>
      </c>
      <c r="C93" s="51">
        <v>0.0385</v>
      </c>
      <c r="D93" s="51">
        <v>0.04</v>
      </c>
      <c r="E93" s="51">
        <v>0.0278</v>
      </c>
      <c r="F93" s="51">
        <v>0.0143</v>
      </c>
      <c r="G93" s="51">
        <v>0.029</v>
      </c>
      <c r="H93" s="51">
        <v>0.0149</v>
      </c>
      <c r="I93" s="51">
        <v>0.0</v>
      </c>
      <c r="J93" s="51">
        <f t="shared" si="43"/>
        <v>0.0138225</v>
      </c>
      <c r="K93" s="51">
        <f>0.95*AVERAGE(G93:J93)</f>
        <v>0.01370909375</v>
      </c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</row>
    <row r="94">
      <c r="A94" s="13">
        <v>92.0</v>
      </c>
      <c r="B94" s="51">
        <v>0.0</v>
      </c>
      <c r="C94" s="51">
        <v>0.0227</v>
      </c>
      <c r="D94" s="51">
        <v>0.0465</v>
      </c>
      <c r="E94" s="51">
        <v>0.0488</v>
      </c>
      <c r="F94" s="51">
        <v>0.0128</v>
      </c>
      <c r="G94" s="51">
        <v>0.013</v>
      </c>
      <c r="H94" s="51">
        <v>0.0395</v>
      </c>
      <c r="I94" s="51">
        <v>0.0137</v>
      </c>
      <c r="J94" s="51">
        <f t="shared" si="43"/>
        <v>0.0187625</v>
      </c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</row>
    <row r="95">
      <c r="A95" s="13">
        <v>93.0</v>
      </c>
      <c r="B95" s="51">
        <v>0.019</v>
      </c>
      <c r="C95" s="51">
        <v>0.0</v>
      </c>
      <c r="D95" s="51">
        <v>0.0485</v>
      </c>
      <c r="E95" s="51">
        <v>0.0408</v>
      </c>
      <c r="F95" s="51">
        <v>0.0213</v>
      </c>
      <c r="G95" s="51">
        <v>0.0217</v>
      </c>
      <c r="H95" s="51">
        <v>0.0444</v>
      </c>
      <c r="I95" s="51">
        <v>0.0465</v>
      </c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</row>
    <row r="96">
      <c r="A96" s="13">
        <v>94.0</v>
      </c>
      <c r="B96" s="51">
        <v>0.0273</v>
      </c>
      <c r="C96" s="51">
        <v>0.0093</v>
      </c>
      <c r="D96" s="51">
        <v>0.0377</v>
      </c>
      <c r="E96" s="51">
        <v>0.0294</v>
      </c>
      <c r="F96" s="51">
        <v>0.0202</v>
      </c>
      <c r="G96" s="51">
        <v>0.0515</v>
      </c>
      <c r="H96" s="51">
        <v>0.0217</v>
      </c>
      <c r="I96" s="52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</row>
    <row r="97">
      <c r="A97" s="13">
        <v>95.0</v>
      </c>
      <c r="B97" s="51">
        <v>0.0087</v>
      </c>
      <c r="C97" s="51">
        <v>0.0175</v>
      </c>
      <c r="D97" s="51">
        <v>0.0625</v>
      </c>
      <c r="E97" s="51">
        <v>0.0667</v>
      </c>
      <c r="F97" s="51">
        <v>0.0102</v>
      </c>
      <c r="G97" s="51">
        <v>0.0103</v>
      </c>
      <c r="H97" s="52"/>
      <c r="I97" s="52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</row>
    <row r="98">
      <c r="A98" s="13">
        <v>96.0</v>
      </c>
      <c r="B98" s="51">
        <v>0.0</v>
      </c>
      <c r="C98" s="51">
        <v>0.0469</v>
      </c>
      <c r="D98" s="51">
        <v>0.0246</v>
      </c>
      <c r="E98" s="51">
        <v>0.0336</v>
      </c>
      <c r="F98" s="51">
        <v>0.0435</v>
      </c>
      <c r="G98" s="52"/>
      <c r="H98" s="52"/>
      <c r="I98" s="52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</row>
    <row r="99">
      <c r="A99" s="13">
        <v>97.0</v>
      </c>
      <c r="B99" s="51">
        <v>0.0073</v>
      </c>
      <c r="C99" s="51">
        <v>0.0515</v>
      </c>
      <c r="D99" s="51">
        <v>0.0543</v>
      </c>
      <c r="E99" s="51">
        <v>0.0328</v>
      </c>
      <c r="F99" s="52"/>
      <c r="G99" s="52"/>
      <c r="H99" s="52"/>
      <c r="I99" s="52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</row>
    <row r="100">
      <c r="A100" s="13">
        <v>98.0</v>
      </c>
      <c r="B100" s="51">
        <v>0.0132</v>
      </c>
      <c r="C100" s="51">
        <v>0.0268</v>
      </c>
      <c r="D100" s="51">
        <v>0.069</v>
      </c>
      <c r="E100" s="52"/>
      <c r="F100" s="52"/>
      <c r="G100" s="52"/>
      <c r="H100" s="52"/>
      <c r="I100" s="52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</row>
    <row r="101">
      <c r="A101" s="13">
        <v>99.0</v>
      </c>
      <c r="B101" s="51">
        <v>0.0186</v>
      </c>
      <c r="C101" s="51">
        <v>0.0253</v>
      </c>
      <c r="D101" s="52"/>
      <c r="E101" s="52"/>
      <c r="F101" s="52"/>
      <c r="G101" s="52"/>
      <c r="H101" s="52"/>
      <c r="I101" s="52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</row>
    <row r="102">
      <c r="A102" s="13">
        <v>100.0</v>
      </c>
      <c r="B102" s="51">
        <v>0.006</v>
      </c>
      <c r="C102" s="52"/>
      <c r="D102" s="52"/>
      <c r="E102" s="52"/>
      <c r="F102" s="52"/>
      <c r="G102" s="52"/>
      <c r="H102" s="52"/>
      <c r="I102" s="52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</row>
  </sheetData>
  <conditionalFormatting sqref="B3:CW102">
    <cfRule type="colorScale" priority="1">
      <colorScale>
        <cfvo type="min"/>
        <cfvo type="max"/>
        <color rgb="FFFFFFFF"/>
        <color rgb="FFFFD666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3"/>
      <c r="B1" s="13"/>
      <c r="C1" s="13">
        <v>1.0</v>
      </c>
      <c r="D1" s="50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3">
        <v>28.0</v>
      </c>
      <c r="AE1" s="13">
        <v>29.0</v>
      </c>
      <c r="AF1" s="13">
        <v>30.0</v>
      </c>
      <c r="AG1" s="13">
        <v>31.0</v>
      </c>
      <c r="AH1" s="13">
        <v>32.0</v>
      </c>
      <c r="AI1" s="13">
        <v>33.0</v>
      </c>
      <c r="AJ1" s="13">
        <v>34.0</v>
      </c>
      <c r="AK1" s="13">
        <v>35.0</v>
      </c>
      <c r="AL1" s="13">
        <v>36.0</v>
      </c>
      <c r="AM1" s="13">
        <v>37.0</v>
      </c>
      <c r="AN1" s="13">
        <v>38.0</v>
      </c>
      <c r="AO1" s="13">
        <v>39.0</v>
      </c>
      <c r="AP1" s="13">
        <v>40.0</v>
      </c>
      <c r="AQ1" s="13">
        <v>41.0</v>
      </c>
      <c r="AR1" s="13">
        <v>42.0</v>
      </c>
      <c r="AS1" s="13">
        <v>43.0</v>
      </c>
      <c r="AT1" s="13">
        <v>44.0</v>
      </c>
      <c r="AU1" s="13">
        <v>45.0</v>
      </c>
      <c r="AV1" s="13">
        <v>46.0</v>
      </c>
      <c r="AW1" s="13">
        <v>47.0</v>
      </c>
      <c r="AX1" s="13">
        <v>48.0</v>
      </c>
      <c r="AY1" s="13">
        <v>49.0</v>
      </c>
      <c r="AZ1" s="13">
        <v>50.0</v>
      </c>
      <c r="BA1" s="13">
        <v>51.0</v>
      </c>
      <c r="BB1" s="13">
        <v>52.0</v>
      </c>
      <c r="BC1" s="13">
        <v>53.0</v>
      </c>
      <c r="BD1" s="13">
        <v>54.0</v>
      </c>
      <c r="BE1" s="13">
        <v>55.0</v>
      </c>
      <c r="BF1" s="13">
        <v>56.0</v>
      </c>
      <c r="BG1" s="13">
        <v>57.0</v>
      </c>
      <c r="BH1" s="13">
        <v>58.0</v>
      </c>
      <c r="BI1" s="13">
        <v>59.0</v>
      </c>
      <c r="BJ1" s="13">
        <v>60.0</v>
      </c>
      <c r="BK1" s="13">
        <v>61.0</v>
      </c>
      <c r="BL1" s="13">
        <v>62.0</v>
      </c>
      <c r="BM1" s="13">
        <v>63.0</v>
      </c>
      <c r="BN1" s="13">
        <v>64.0</v>
      </c>
      <c r="BO1" s="13">
        <v>65.0</v>
      </c>
      <c r="BP1" s="13">
        <v>66.0</v>
      </c>
      <c r="BQ1" s="13">
        <v>67.0</v>
      </c>
      <c r="BR1" s="13">
        <v>68.0</v>
      </c>
      <c r="BS1" s="13">
        <v>69.0</v>
      </c>
      <c r="BT1" s="13">
        <v>70.0</v>
      </c>
      <c r="BU1" s="13">
        <v>71.0</v>
      </c>
      <c r="BV1" s="13">
        <v>72.0</v>
      </c>
      <c r="BW1" s="13">
        <v>73.0</v>
      </c>
      <c r="BX1" s="13">
        <v>74.0</v>
      </c>
      <c r="BY1" s="13">
        <v>75.0</v>
      </c>
      <c r="BZ1" s="13">
        <v>76.0</v>
      </c>
      <c r="CA1" s="13">
        <v>77.0</v>
      </c>
      <c r="CB1" s="13">
        <v>78.0</v>
      </c>
      <c r="CC1" s="13">
        <v>79.0</v>
      </c>
      <c r="CD1" s="13">
        <v>80.0</v>
      </c>
      <c r="CE1" s="13">
        <v>81.0</v>
      </c>
      <c r="CF1" s="13">
        <v>82.0</v>
      </c>
      <c r="CG1" s="13">
        <v>83.0</v>
      </c>
      <c r="CH1" s="13">
        <v>84.0</v>
      </c>
      <c r="CI1" s="13">
        <v>85.0</v>
      </c>
      <c r="CJ1" s="13">
        <v>86.0</v>
      </c>
      <c r="CK1" s="13">
        <v>87.0</v>
      </c>
      <c r="CL1" s="13">
        <v>88.0</v>
      </c>
      <c r="CM1" s="13">
        <v>89.0</v>
      </c>
      <c r="CN1" s="13">
        <v>90.0</v>
      </c>
      <c r="CO1" s="13">
        <v>91.0</v>
      </c>
      <c r="CP1" s="13">
        <v>92.0</v>
      </c>
      <c r="CQ1" s="13">
        <v>93.0</v>
      </c>
      <c r="CR1" s="13">
        <v>94.0</v>
      </c>
      <c r="CS1" s="13">
        <v>95.0</v>
      </c>
      <c r="CT1" s="13">
        <v>96.0</v>
      </c>
      <c r="CU1" s="13">
        <v>97.0</v>
      </c>
      <c r="CV1" s="13">
        <v>98.0</v>
      </c>
      <c r="CW1" s="13">
        <v>99.0</v>
      </c>
      <c r="CX1" s="13">
        <v>100.0</v>
      </c>
    </row>
    <row r="2">
      <c r="A2" s="53">
        <f t="array" ref="A2:A101">TRANSPOSE(Marketing!B3:CW3)</f>
        <v>30000</v>
      </c>
      <c r="B2" s="13">
        <v>1.0</v>
      </c>
      <c r="C2">
        <f>FLOOR(A2/Params!$B$6*(1-'Cohorts Retention'!B3),1)</f>
        <v>1170</v>
      </c>
      <c r="D2">
        <f>FLOOR(C2*IF(ISBLANK('Cohorts Retention'!C3),0,(1-'Cohorts Retention'!C3)),1)</f>
        <v>1124</v>
      </c>
      <c r="E2">
        <f>FLOOR(D2*IF(ISBLANK('Cohorts Retention'!D3),0,(1-'Cohorts Retention'!D3)),1)</f>
        <v>1062</v>
      </c>
      <c r="F2">
        <f>FLOOR(E2*IF(ISBLANK('Cohorts Retention'!E3),0,(1-'Cohorts Retention'!E3)),1)</f>
        <v>1010</v>
      </c>
      <c r="G2">
        <f>FLOOR(F2*IF(ISBLANK('Cohorts Retention'!F3),0,(1-'Cohorts Retention'!F3)),1)</f>
        <v>995</v>
      </c>
      <c r="H2">
        <f>FLOOR(G2*IF(ISBLANK('Cohorts Retention'!G3),0,(1-'Cohorts Retention'!G3)),1)</f>
        <v>966</v>
      </c>
      <c r="I2">
        <f>FLOOR(H2*IF(ISBLANK('Cohorts Retention'!H3),0,(1-'Cohorts Retention'!H3)),1)</f>
        <v>923</v>
      </c>
      <c r="J2">
        <f>FLOOR(I2*IF(ISBLANK('Cohorts Retention'!I3),0,(1-'Cohorts Retention'!I3)),1)</f>
        <v>923</v>
      </c>
      <c r="K2">
        <f>FLOOR(J2*IF(ISBLANK('Cohorts Retention'!J3),0,(1-'Cohorts Retention'!J3)),1)</f>
        <v>903</v>
      </c>
      <c r="L2">
        <f>FLOOR(K2*IF(ISBLANK('Cohorts Retention'!K3),0,(1-'Cohorts Retention'!K3)),1)</f>
        <v>882</v>
      </c>
      <c r="M2">
        <f>FLOOR(L2*IF(ISBLANK('Cohorts Retention'!L3),0,(1-'Cohorts Retention'!L3)),1)</f>
        <v>863</v>
      </c>
      <c r="N2">
        <f>FLOOR(M2*IF(ISBLANK('Cohorts Retention'!M3),0,(1-'Cohorts Retention'!M3)),1)</f>
        <v>849</v>
      </c>
      <c r="O2">
        <f>FLOOR(N2*IF(ISBLANK('Cohorts Retention'!N3),0,(1-'Cohorts Retention'!N3)),1)</f>
        <v>833</v>
      </c>
      <c r="P2">
        <f>FLOOR(O2*IF(ISBLANK('Cohorts Retention'!O3),0,(1-'Cohorts Retention'!O3)),1)</f>
        <v>817</v>
      </c>
      <c r="Q2">
        <f>FLOOR(P2*IF(ISBLANK('Cohorts Retention'!P3),0,(1-'Cohorts Retention'!P3)),1)</f>
        <v>802</v>
      </c>
      <c r="R2">
        <f>FLOOR(Q2*IF(ISBLANK('Cohorts Retention'!Q3),0,(1-'Cohorts Retention'!Q3)),1)</f>
        <v>788</v>
      </c>
      <c r="S2">
        <f>FLOOR(R2*IF(ISBLANK('Cohorts Retention'!R3),0,(1-'Cohorts Retention'!R3)),1)</f>
        <v>774</v>
      </c>
      <c r="T2">
        <f>FLOOR(S2*IF(ISBLANK('Cohorts Retention'!S3),0,(1-'Cohorts Retention'!S3)),1)</f>
        <v>761</v>
      </c>
      <c r="U2">
        <f>FLOOR(T2*IF(ISBLANK('Cohorts Retention'!T3),0,(1-'Cohorts Retention'!T3)),1)</f>
        <v>748</v>
      </c>
      <c r="V2">
        <f>FLOOR(U2*IF(ISBLANK('Cohorts Retention'!U3),0,(1-'Cohorts Retention'!U3)),1)</f>
        <v>736</v>
      </c>
      <c r="W2">
        <f>FLOOR(V2*IF(ISBLANK('Cohorts Retention'!V3),0,(1-'Cohorts Retention'!V3)),1)</f>
        <v>724</v>
      </c>
      <c r="X2">
        <f>FLOOR(W2*IF(ISBLANK('Cohorts Retention'!W3),0,(1-'Cohorts Retention'!W3)),1)</f>
        <v>713</v>
      </c>
      <c r="Y2">
        <f>FLOOR(X2*IF(ISBLANK('Cohorts Retention'!X3),0,(1-'Cohorts Retention'!X3)),1)</f>
        <v>702</v>
      </c>
      <c r="Z2">
        <f>FLOOR(Y2*IF(ISBLANK('Cohorts Retention'!Y3),0,(1-'Cohorts Retention'!Y3)),1)</f>
        <v>691</v>
      </c>
      <c r="AA2">
        <f>FLOOR(Z2*IF(ISBLANK('Cohorts Retention'!Z3),0,(1-'Cohorts Retention'!Z3)),1)</f>
        <v>681</v>
      </c>
      <c r="AB2">
        <f>FLOOR(AA2*IF(ISBLANK('Cohorts Retention'!AA3),0,(1-'Cohorts Retention'!AA3)),1)</f>
        <v>671</v>
      </c>
      <c r="AC2">
        <f>FLOOR(AB2*IF(ISBLANK('Cohorts Retention'!AB3),0,(1-'Cohorts Retention'!AB3)),1)</f>
        <v>661</v>
      </c>
      <c r="AD2">
        <f>FLOOR(AC2*IF(ISBLANK('Cohorts Retention'!AC3),0,(1-'Cohorts Retention'!AC3)),1)</f>
        <v>652</v>
      </c>
      <c r="AE2">
        <f>FLOOR(AD2*IF(ISBLANK('Cohorts Retention'!AD3),0,(1-'Cohorts Retention'!AD3)),1)</f>
        <v>643</v>
      </c>
      <c r="AF2">
        <f>FLOOR(AE2*IF(ISBLANK('Cohorts Retention'!AE3),0,(1-'Cohorts Retention'!AE3)),1)</f>
        <v>634</v>
      </c>
      <c r="AG2">
        <f>FLOOR(AF2*IF(ISBLANK('Cohorts Retention'!AF3),0,(1-'Cohorts Retention'!AF3)),1)</f>
        <v>626</v>
      </c>
      <c r="AH2">
        <f>FLOOR(AG2*IF(ISBLANK('Cohorts Retention'!AG3),0,(1-'Cohorts Retention'!AG3)),1)</f>
        <v>618</v>
      </c>
      <c r="AI2">
        <f>FLOOR(AH2*IF(ISBLANK('Cohorts Retention'!AH3),0,(1-'Cohorts Retention'!AH3)),1)</f>
        <v>610</v>
      </c>
      <c r="AJ2">
        <f>FLOOR(AI2*IF(ISBLANK('Cohorts Retention'!AI3),0,(1-'Cohorts Retention'!AI3)),1)</f>
        <v>602</v>
      </c>
      <c r="AK2">
        <f>FLOOR(AJ2*IF(ISBLANK('Cohorts Retention'!AJ3),0,(1-'Cohorts Retention'!AJ3)),1)</f>
        <v>595</v>
      </c>
      <c r="AL2">
        <f>FLOOR(AK2*IF(ISBLANK('Cohorts Retention'!AK3),0,(1-'Cohorts Retention'!AK3)),1)</f>
        <v>588</v>
      </c>
      <c r="AM2">
        <f>FLOOR(AL2*IF(ISBLANK('Cohorts Retention'!AL3),0,(1-'Cohorts Retention'!AL3)),1)</f>
        <v>581</v>
      </c>
      <c r="AN2">
        <f>FLOOR(AM2*IF(ISBLANK('Cohorts Retention'!AM3),0,(1-'Cohorts Retention'!AM3)),1)</f>
        <v>574</v>
      </c>
      <c r="AO2">
        <f>FLOOR(AN2*IF(ISBLANK('Cohorts Retention'!AN3),0,(1-'Cohorts Retention'!AN3)),1)</f>
        <v>567</v>
      </c>
      <c r="AP2">
        <f>FLOOR(AO2*IF(ISBLANK('Cohorts Retention'!AO3),0,(1-'Cohorts Retention'!AO3)),1)</f>
        <v>561</v>
      </c>
      <c r="AQ2">
        <f>FLOOR(AP2*IF(ISBLANK('Cohorts Retention'!AP3),0,(1-'Cohorts Retention'!AP3)),1)</f>
        <v>555</v>
      </c>
      <c r="AR2">
        <f>FLOOR(AQ2*IF(ISBLANK('Cohorts Retention'!AQ3),0,(1-'Cohorts Retention'!AQ3)),1)</f>
        <v>549</v>
      </c>
      <c r="AS2">
        <f>FLOOR(AR2*IF(ISBLANK('Cohorts Retention'!AR3),0,(1-'Cohorts Retention'!AR3)),1)</f>
        <v>543</v>
      </c>
      <c r="AT2">
        <f>FLOOR(AS2*IF(ISBLANK('Cohorts Retention'!AS3),0,(1-'Cohorts Retention'!AS3)),1)</f>
        <v>537</v>
      </c>
      <c r="AU2">
        <f>FLOOR(AT2*IF(ISBLANK('Cohorts Retention'!AT3),0,(1-'Cohorts Retention'!AT3)),1)</f>
        <v>531</v>
      </c>
      <c r="AV2">
        <f>FLOOR(AU2*IF(ISBLANK('Cohorts Retention'!AU3),0,(1-'Cohorts Retention'!AU3)),1)</f>
        <v>526</v>
      </c>
      <c r="AW2">
        <f>FLOOR(AV2*IF(ISBLANK('Cohorts Retention'!AV3),0,(1-'Cohorts Retention'!AV3)),1)</f>
        <v>521</v>
      </c>
      <c r="AX2">
        <f>FLOOR(AW2*IF(ISBLANK('Cohorts Retention'!AW3),0,(1-'Cohorts Retention'!AW3)),1)</f>
        <v>516</v>
      </c>
      <c r="AY2">
        <f>FLOOR(AX2*IF(ISBLANK('Cohorts Retention'!AX3),0,(1-'Cohorts Retention'!AX3)),1)</f>
        <v>511</v>
      </c>
      <c r="AZ2">
        <f>FLOOR(AY2*IF(ISBLANK('Cohorts Retention'!AY3),0,(1-'Cohorts Retention'!AY3)),1)</f>
        <v>506</v>
      </c>
      <c r="BA2">
        <f>FLOOR(AZ2*IF(ISBLANK('Cohorts Retention'!AZ3),0,(1-'Cohorts Retention'!AZ3)),1)</f>
        <v>501</v>
      </c>
      <c r="BB2">
        <f>FLOOR(BA2*IF(ISBLANK('Cohorts Retention'!BA3),0,(1-'Cohorts Retention'!BA3)),1)</f>
        <v>496</v>
      </c>
      <c r="BC2">
        <f>FLOOR(BB2*IF(ISBLANK('Cohorts Retention'!BB3),0,(1-'Cohorts Retention'!BB3)),1)</f>
        <v>492</v>
      </c>
      <c r="BD2">
        <f>FLOOR(BC2*IF(ISBLANK('Cohorts Retention'!BC3),0,(1-'Cohorts Retention'!BC3)),1)</f>
        <v>488</v>
      </c>
      <c r="BE2">
        <f>FLOOR(BD2*IF(ISBLANK('Cohorts Retention'!BD3),0,(1-'Cohorts Retention'!BD3)),1)</f>
        <v>484</v>
      </c>
      <c r="BF2">
        <f>FLOOR(BE2*IF(ISBLANK('Cohorts Retention'!BE3),0,(1-'Cohorts Retention'!BE3)),1)</f>
        <v>480</v>
      </c>
      <c r="BG2">
        <f>FLOOR(BF2*IF(ISBLANK('Cohorts Retention'!BF3),0,(1-'Cohorts Retention'!BF3)),1)</f>
        <v>476</v>
      </c>
      <c r="BH2">
        <f>FLOOR(BG2*IF(ISBLANK('Cohorts Retention'!BG3),0,(1-'Cohorts Retention'!BG3)),1)</f>
        <v>472</v>
      </c>
      <c r="BI2">
        <f>FLOOR(BH2*IF(ISBLANK('Cohorts Retention'!BH3),0,(1-'Cohorts Retention'!BH3)),1)</f>
        <v>468</v>
      </c>
      <c r="BJ2">
        <f>FLOOR(BI2*IF(ISBLANK('Cohorts Retention'!BI3),0,(1-'Cohorts Retention'!BI3)),1)</f>
        <v>464</v>
      </c>
      <c r="BK2">
        <f>FLOOR(BJ2*IF(ISBLANK('Cohorts Retention'!BJ3),0,(1-'Cohorts Retention'!BJ3)),1)</f>
        <v>460</v>
      </c>
      <c r="BL2">
        <f>FLOOR(BK2*IF(ISBLANK('Cohorts Retention'!BK3),0,(1-'Cohorts Retention'!BK3)),1)</f>
        <v>456</v>
      </c>
      <c r="BM2">
        <f>FLOOR(BL2*IF(ISBLANK('Cohorts Retention'!BL3),0,(1-'Cohorts Retention'!BL3)),1)</f>
        <v>453</v>
      </c>
      <c r="BN2">
        <f>FLOOR(BM2*IF(ISBLANK('Cohorts Retention'!BM3),0,(1-'Cohorts Retention'!BM3)),1)</f>
        <v>450</v>
      </c>
      <c r="BO2">
        <f>FLOOR(BN2*IF(ISBLANK('Cohorts Retention'!BN3),0,(1-'Cohorts Retention'!BN3)),1)</f>
        <v>447</v>
      </c>
      <c r="BP2">
        <f>FLOOR(BO2*IF(ISBLANK('Cohorts Retention'!BO3),0,(1-'Cohorts Retention'!BO3)),1)</f>
        <v>444</v>
      </c>
      <c r="BQ2">
        <f>FLOOR(BP2*IF(ISBLANK('Cohorts Retention'!BP3),0,(1-'Cohorts Retention'!BP3)),1)</f>
        <v>441</v>
      </c>
      <c r="BR2">
        <f>FLOOR(BQ2*IF(ISBLANK('Cohorts Retention'!BQ3),0,(1-'Cohorts Retention'!BQ3)),1)</f>
        <v>438</v>
      </c>
      <c r="BS2">
        <f>FLOOR(BR2*IF(ISBLANK('Cohorts Retention'!BR3),0,(1-'Cohorts Retention'!BR3)),1)</f>
        <v>435</v>
      </c>
      <c r="BT2">
        <f>FLOOR(BS2*IF(ISBLANK('Cohorts Retention'!BS3),0,(1-'Cohorts Retention'!BS3)),1)</f>
        <v>432</v>
      </c>
      <c r="BU2">
        <f>FLOOR(BT2*IF(ISBLANK('Cohorts Retention'!BT3),0,(1-'Cohorts Retention'!BT3)),1)</f>
        <v>429</v>
      </c>
      <c r="BV2">
        <f>FLOOR(BU2*IF(ISBLANK('Cohorts Retention'!BU3),0,(1-'Cohorts Retention'!BU3)),1)</f>
        <v>426</v>
      </c>
      <c r="BW2">
        <f>FLOOR(BV2*IF(ISBLANK('Cohorts Retention'!BV3),0,(1-'Cohorts Retention'!BV3)),1)</f>
        <v>423</v>
      </c>
      <c r="BX2">
        <f>FLOOR(BW2*IF(ISBLANK('Cohorts Retention'!BW3),0,(1-'Cohorts Retention'!BW3)),1)</f>
        <v>420</v>
      </c>
      <c r="BY2">
        <f>FLOOR(BX2*IF(ISBLANK('Cohorts Retention'!BX3),0,(1-'Cohorts Retention'!BX3)),1)</f>
        <v>417</v>
      </c>
      <c r="BZ2">
        <f>FLOOR(BY2*IF(ISBLANK('Cohorts Retention'!BY3),0,(1-'Cohorts Retention'!BY3)),1)</f>
        <v>414</v>
      </c>
      <c r="CA2">
        <f>FLOOR(BZ2*IF(ISBLANK('Cohorts Retention'!BZ3),0,(1-'Cohorts Retention'!BZ3)),1)</f>
        <v>411</v>
      </c>
      <c r="CB2">
        <f>FLOOR(CA2*IF(ISBLANK('Cohorts Retention'!CA3),0,(1-'Cohorts Retention'!CA3)),1)</f>
        <v>409</v>
      </c>
      <c r="CC2">
        <f>FLOOR(CB2*IF(ISBLANK('Cohorts Retention'!CB3),0,(1-'Cohorts Retention'!CB3)),1)</f>
        <v>407</v>
      </c>
      <c r="CD2">
        <f>FLOOR(CC2*IF(ISBLANK('Cohorts Retention'!CC3),0,(1-'Cohorts Retention'!CC3)),1)</f>
        <v>405</v>
      </c>
      <c r="CE2">
        <f>FLOOR(CD2*IF(ISBLANK('Cohorts Retention'!CD3),0,(1-'Cohorts Retention'!CD3)),1)</f>
        <v>403</v>
      </c>
      <c r="CF2">
        <f>FLOOR(CE2*IF(ISBLANK('Cohorts Retention'!CE3),0,(1-'Cohorts Retention'!CE3)),1)</f>
        <v>401</v>
      </c>
      <c r="CG2">
        <f>FLOOR(CF2*IF(ISBLANK('Cohorts Retention'!CF3),0,(1-'Cohorts Retention'!CF3)),1)</f>
        <v>399</v>
      </c>
      <c r="CH2">
        <f>FLOOR(CG2*IF(ISBLANK('Cohorts Retention'!CG3),0,(1-'Cohorts Retention'!CG3)),1)</f>
        <v>397</v>
      </c>
      <c r="CI2">
        <f>FLOOR(CH2*IF(ISBLANK('Cohorts Retention'!CH3),0,(1-'Cohorts Retention'!CH3)),1)</f>
        <v>395</v>
      </c>
      <c r="CJ2">
        <f>FLOOR(CI2*IF(ISBLANK('Cohorts Retention'!CI3),0,(1-'Cohorts Retention'!CI3)),1)</f>
        <v>393</v>
      </c>
      <c r="CK2">
        <f>FLOOR(CJ2*IF(ISBLANK('Cohorts Retention'!CJ3),0,(1-'Cohorts Retention'!CJ3)),1)</f>
        <v>391</v>
      </c>
      <c r="CL2">
        <f>FLOOR(CK2*IF(ISBLANK('Cohorts Retention'!CK3),0,(1-'Cohorts Retention'!CK3)),1)</f>
        <v>389</v>
      </c>
      <c r="CM2">
        <f>FLOOR(CL2*IF(ISBLANK('Cohorts Retention'!CL3),0,(1-'Cohorts Retention'!CL3)),1)</f>
        <v>387</v>
      </c>
      <c r="CN2">
        <f>FLOOR(CM2*IF(ISBLANK('Cohorts Retention'!CM3),0,(1-'Cohorts Retention'!CM3)),1)</f>
        <v>385</v>
      </c>
      <c r="CO2">
        <f>FLOOR(CN2*IF(ISBLANK('Cohorts Retention'!CN3),0,(1-'Cohorts Retention'!CN3)),1)</f>
        <v>383</v>
      </c>
      <c r="CP2">
        <f>FLOOR(CO2*IF(ISBLANK('Cohorts Retention'!CO3),0,(1-'Cohorts Retention'!CO3)),1)</f>
        <v>381</v>
      </c>
      <c r="CQ2">
        <f>FLOOR(CP2*IF(ISBLANK('Cohorts Retention'!CP3),0,(1-'Cohorts Retention'!CP3)),1)</f>
        <v>379</v>
      </c>
      <c r="CR2">
        <f>FLOOR(CQ2*IF(ISBLANK('Cohorts Retention'!CQ3),0,(1-'Cohorts Retention'!CQ3)),1)</f>
        <v>377</v>
      </c>
      <c r="CS2">
        <f>FLOOR(CR2*IF(ISBLANK('Cohorts Retention'!CR3),0,(1-'Cohorts Retention'!CR3)),1)</f>
        <v>375</v>
      </c>
      <c r="CT2">
        <f>FLOOR(CS2*IF(ISBLANK('Cohorts Retention'!CS3),0,(1-'Cohorts Retention'!CS3)),1)</f>
        <v>373</v>
      </c>
      <c r="CU2">
        <f>FLOOR(CT2*IF(ISBLANK('Cohorts Retention'!CT3),0,(1-'Cohorts Retention'!CT3)),1)</f>
        <v>371</v>
      </c>
      <c r="CV2">
        <f>FLOOR(CU2*IF(ISBLANK('Cohorts Retention'!CU3),0,(1-'Cohorts Retention'!CU3)),1)</f>
        <v>369</v>
      </c>
      <c r="CW2">
        <f>FLOOR(CV2*IF(ISBLANK('Cohorts Retention'!CV3),0,(1-'Cohorts Retention'!CV3)),1)</f>
        <v>367</v>
      </c>
      <c r="CX2">
        <f>FLOOR(CW2*IF(ISBLANK('Cohorts Retention'!CW3),0,(1-'Cohorts Retention'!CW3)),1)</f>
        <v>365</v>
      </c>
    </row>
    <row r="3">
      <c r="A3" s="32">
        <v>30000.0</v>
      </c>
      <c r="B3" s="13">
        <v>2.0</v>
      </c>
      <c r="C3">
        <f>FLOOR(A3/Params!$B$6*(1-'Cohorts Retention'!B4),1)</f>
        <v>1200</v>
      </c>
      <c r="D3">
        <f>FLOOR(C3*IF(ISBLANK('Cohorts Retention'!C4),0,(1-'Cohorts Retention'!C4)),1)</f>
        <v>1172</v>
      </c>
      <c r="E3">
        <f>FLOOR(D3*IF(ISBLANK('Cohorts Retention'!D4),0,(1-'Cohorts Retention'!D4)),1)</f>
        <v>1091</v>
      </c>
      <c r="F3">
        <f>FLOOR(E3*IF(ISBLANK('Cohorts Retention'!E4),0,(1-'Cohorts Retention'!E4)),1)</f>
        <v>1046</v>
      </c>
      <c r="G3">
        <f>FLOOR(F3*IF(ISBLANK('Cohorts Retention'!F4),0,(1-'Cohorts Retention'!F4)),1)</f>
        <v>1032</v>
      </c>
      <c r="H3">
        <f>FLOOR(G3*IF(ISBLANK('Cohorts Retention'!G4),0,(1-'Cohorts Retention'!G4)),1)</f>
        <v>1018</v>
      </c>
      <c r="I3">
        <f>FLOOR(H3*IF(ISBLANK('Cohorts Retention'!H4),0,(1-'Cohorts Retention'!H4)),1)</f>
        <v>995</v>
      </c>
      <c r="J3">
        <f>FLOOR(I3*IF(ISBLANK('Cohorts Retention'!I4),0,(1-'Cohorts Retention'!I4)),1)</f>
        <v>981</v>
      </c>
      <c r="K3">
        <f>FLOOR(J3*IF(ISBLANK('Cohorts Retention'!J4),0,(1-'Cohorts Retention'!J4)),1)</f>
        <v>966</v>
      </c>
      <c r="L3">
        <f>FLOOR(K3*IF(ISBLANK('Cohorts Retention'!K4),0,(1-'Cohorts Retention'!K4)),1)</f>
        <v>951</v>
      </c>
      <c r="M3">
        <f>FLOOR(L3*IF(ISBLANK('Cohorts Retention'!L4),0,(1-'Cohorts Retention'!L4)),1)</f>
        <v>936</v>
      </c>
      <c r="N3">
        <f>FLOOR(M3*IF(ISBLANK('Cohorts Retention'!M4),0,(1-'Cohorts Retention'!M4)),1)</f>
        <v>922</v>
      </c>
      <c r="O3">
        <f>FLOOR(N3*IF(ISBLANK('Cohorts Retention'!N4),0,(1-'Cohorts Retention'!N4)),1)</f>
        <v>909</v>
      </c>
      <c r="P3">
        <f>FLOOR(O3*IF(ISBLANK('Cohorts Retention'!O4),0,(1-'Cohorts Retention'!O4)),1)</f>
        <v>896</v>
      </c>
      <c r="Q3">
        <f>FLOOR(P3*IF(ISBLANK('Cohorts Retention'!P4),0,(1-'Cohorts Retention'!P4)),1)</f>
        <v>883</v>
      </c>
      <c r="R3">
        <f>FLOOR(Q3*IF(ISBLANK('Cohorts Retention'!Q4),0,(1-'Cohorts Retention'!Q4)),1)</f>
        <v>871</v>
      </c>
      <c r="S3">
        <f>FLOOR(R3*IF(ISBLANK('Cohorts Retention'!R4),0,(1-'Cohorts Retention'!R4)),1)</f>
        <v>859</v>
      </c>
      <c r="T3">
        <f>FLOOR(S3*IF(ISBLANK('Cohorts Retention'!S4),0,(1-'Cohorts Retention'!S4)),1)</f>
        <v>848</v>
      </c>
      <c r="U3">
        <f>FLOOR(T3*IF(ISBLANK('Cohorts Retention'!T4),0,(1-'Cohorts Retention'!T4)),1)</f>
        <v>837</v>
      </c>
      <c r="V3">
        <f>FLOOR(U3*IF(ISBLANK('Cohorts Retention'!U4),0,(1-'Cohorts Retention'!U4)),1)</f>
        <v>826</v>
      </c>
      <c r="W3">
        <f>FLOOR(V3*IF(ISBLANK('Cohorts Retention'!V4),0,(1-'Cohorts Retention'!V4)),1)</f>
        <v>816</v>
      </c>
      <c r="X3">
        <f>FLOOR(W3*IF(ISBLANK('Cohorts Retention'!W4),0,(1-'Cohorts Retention'!W4)),1)</f>
        <v>806</v>
      </c>
      <c r="Y3">
        <f>FLOOR(X3*IF(ISBLANK('Cohorts Retention'!X4),0,(1-'Cohorts Retention'!X4)),1)</f>
        <v>796</v>
      </c>
      <c r="Z3">
        <f>FLOOR(Y3*IF(ISBLANK('Cohorts Retention'!Y4),0,(1-'Cohorts Retention'!Y4)),1)</f>
        <v>787</v>
      </c>
      <c r="AA3">
        <f>FLOOR(Z3*IF(ISBLANK('Cohorts Retention'!Z4),0,(1-'Cohorts Retention'!Z4)),1)</f>
        <v>778</v>
      </c>
      <c r="AB3">
        <f>FLOOR(AA3*IF(ISBLANK('Cohorts Retention'!AA4),0,(1-'Cohorts Retention'!AA4)),1)</f>
        <v>769</v>
      </c>
      <c r="AC3">
        <f>FLOOR(AB3*IF(ISBLANK('Cohorts Retention'!AB4),0,(1-'Cohorts Retention'!AB4)),1)</f>
        <v>760</v>
      </c>
      <c r="AD3">
        <f>FLOOR(AC3*IF(ISBLANK('Cohorts Retention'!AC4),0,(1-'Cohorts Retention'!AC4)),1)</f>
        <v>752</v>
      </c>
      <c r="AE3">
        <f>FLOOR(AD3*IF(ISBLANK('Cohorts Retention'!AD4),0,(1-'Cohorts Retention'!AD4)),1)</f>
        <v>744</v>
      </c>
      <c r="AF3">
        <f>FLOOR(AE3*IF(ISBLANK('Cohorts Retention'!AE4),0,(1-'Cohorts Retention'!AE4)),1)</f>
        <v>736</v>
      </c>
      <c r="AG3">
        <f>FLOOR(AF3*IF(ISBLANK('Cohorts Retention'!AF4),0,(1-'Cohorts Retention'!AF4)),1)</f>
        <v>728</v>
      </c>
      <c r="AH3">
        <f>FLOOR(AG3*IF(ISBLANK('Cohorts Retention'!AG4),0,(1-'Cohorts Retention'!AG4)),1)</f>
        <v>721</v>
      </c>
      <c r="AI3">
        <f>FLOOR(AH3*IF(ISBLANK('Cohorts Retention'!AH4),0,(1-'Cohorts Retention'!AH4)),1)</f>
        <v>714</v>
      </c>
      <c r="AJ3">
        <f>FLOOR(AI3*IF(ISBLANK('Cohorts Retention'!AI4),0,(1-'Cohorts Retention'!AI4)),1)</f>
        <v>707</v>
      </c>
      <c r="AK3">
        <f>FLOOR(AJ3*IF(ISBLANK('Cohorts Retention'!AJ4),0,(1-'Cohorts Retention'!AJ4)),1)</f>
        <v>700</v>
      </c>
      <c r="AL3">
        <f>FLOOR(AK3*IF(ISBLANK('Cohorts Retention'!AK4),0,(1-'Cohorts Retention'!AK4)),1)</f>
        <v>693</v>
      </c>
      <c r="AM3">
        <f>FLOOR(AL3*IF(ISBLANK('Cohorts Retention'!AL4),0,(1-'Cohorts Retention'!AL4)),1)</f>
        <v>687</v>
      </c>
      <c r="AN3">
        <f>FLOOR(AM3*IF(ISBLANK('Cohorts Retention'!AM4),0,(1-'Cohorts Retention'!AM4)),1)</f>
        <v>681</v>
      </c>
      <c r="AO3">
        <f>FLOOR(AN3*IF(ISBLANK('Cohorts Retention'!AN4),0,(1-'Cohorts Retention'!AN4)),1)</f>
        <v>675</v>
      </c>
      <c r="AP3">
        <f>FLOOR(AO3*IF(ISBLANK('Cohorts Retention'!AO4),0,(1-'Cohorts Retention'!AO4)),1)</f>
        <v>669</v>
      </c>
      <c r="AQ3">
        <f>FLOOR(AP3*IF(ISBLANK('Cohorts Retention'!AP4),0,(1-'Cohorts Retention'!AP4)),1)</f>
        <v>663</v>
      </c>
      <c r="AR3">
        <f>FLOOR(AQ3*IF(ISBLANK('Cohorts Retention'!AQ4),0,(1-'Cohorts Retention'!AQ4)),1)</f>
        <v>657</v>
      </c>
      <c r="AS3">
        <f>FLOOR(AR3*IF(ISBLANK('Cohorts Retention'!AR4),0,(1-'Cohorts Retention'!AR4)),1)</f>
        <v>651</v>
      </c>
      <c r="AT3">
        <f>FLOOR(AS3*IF(ISBLANK('Cohorts Retention'!AS4),0,(1-'Cohorts Retention'!AS4)),1)</f>
        <v>646</v>
      </c>
      <c r="AU3">
        <f>FLOOR(AT3*IF(ISBLANK('Cohorts Retention'!AT4),0,(1-'Cohorts Retention'!AT4)),1)</f>
        <v>641</v>
      </c>
      <c r="AV3">
        <f>FLOOR(AU3*IF(ISBLANK('Cohorts Retention'!AU4),0,(1-'Cohorts Retention'!AU4)),1)</f>
        <v>636</v>
      </c>
      <c r="AW3">
        <f>FLOOR(AV3*IF(ISBLANK('Cohorts Retention'!AV4),0,(1-'Cohorts Retention'!AV4)),1)</f>
        <v>631</v>
      </c>
      <c r="AX3">
        <f>FLOOR(AW3*IF(ISBLANK('Cohorts Retention'!AW4),0,(1-'Cohorts Retention'!AW4)),1)</f>
        <v>626</v>
      </c>
      <c r="AY3">
        <f>FLOOR(AX3*IF(ISBLANK('Cohorts Retention'!AX4),0,(1-'Cohorts Retention'!AX4)),1)</f>
        <v>621</v>
      </c>
      <c r="AZ3">
        <f>FLOOR(AY3*IF(ISBLANK('Cohorts Retention'!AY4),0,(1-'Cohorts Retention'!AY4)),1)</f>
        <v>616</v>
      </c>
      <c r="BA3">
        <f>FLOOR(AZ3*IF(ISBLANK('Cohorts Retention'!AZ4),0,(1-'Cohorts Retention'!AZ4)),1)</f>
        <v>612</v>
      </c>
      <c r="BB3">
        <f>FLOOR(BA3*IF(ISBLANK('Cohorts Retention'!BA4),0,(1-'Cohorts Retention'!BA4)),1)</f>
        <v>608</v>
      </c>
      <c r="BC3">
        <f>FLOOR(BB3*IF(ISBLANK('Cohorts Retention'!BB4),0,(1-'Cohorts Retention'!BB4)),1)</f>
        <v>604</v>
      </c>
      <c r="BD3">
        <f>FLOOR(BC3*IF(ISBLANK('Cohorts Retention'!BC4),0,(1-'Cohorts Retention'!BC4)),1)</f>
        <v>600</v>
      </c>
      <c r="BE3">
        <f>FLOOR(BD3*IF(ISBLANK('Cohorts Retention'!BD4),0,(1-'Cohorts Retention'!BD4)),1)</f>
        <v>596</v>
      </c>
      <c r="BF3">
        <f>FLOOR(BE3*IF(ISBLANK('Cohorts Retention'!BE4),0,(1-'Cohorts Retention'!BE4)),1)</f>
        <v>592</v>
      </c>
      <c r="BG3">
        <f>FLOOR(BF3*IF(ISBLANK('Cohorts Retention'!BF4),0,(1-'Cohorts Retention'!BF4)),1)</f>
        <v>588</v>
      </c>
      <c r="BH3">
        <f>FLOOR(BG3*IF(ISBLANK('Cohorts Retention'!BG4),0,(1-'Cohorts Retention'!BG4)),1)</f>
        <v>584</v>
      </c>
      <c r="BI3">
        <f>FLOOR(BH3*IF(ISBLANK('Cohorts Retention'!BH4),0,(1-'Cohorts Retention'!BH4)),1)</f>
        <v>580</v>
      </c>
      <c r="BJ3">
        <f>FLOOR(BI3*IF(ISBLANK('Cohorts Retention'!BI4),0,(1-'Cohorts Retention'!BI4)),1)</f>
        <v>576</v>
      </c>
      <c r="BK3">
        <f>FLOOR(BJ3*IF(ISBLANK('Cohorts Retention'!BJ4),0,(1-'Cohorts Retention'!BJ4)),1)</f>
        <v>572</v>
      </c>
      <c r="BL3">
        <f>FLOOR(BK3*IF(ISBLANK('Cohorts Retention'!BK4),0,(1-'Cohorts Retention'!BK4)),1)</f>
        <v>569</v>
      </c>
      <c r="BM3">
        <f>FLOOR(BL3*IF(ISBLANK('Cohorts Retention'!BL4),0,(1-'Cohorts Retention'!BL4)),1)</f>
        <v>566</v>
      </c>
      <c r="BN3">
        <f>FLOOR(BM3*IF(ISBLANK('Cohorts Retention'!BM4),0,(1-'Cohorts Retention'!BM4)),1)</f>
        <v>563</v>
      </c>
      <c r="BO3">
        <f>FLOOR(BN3*IF(ISBLANK('Cohorts Retention'!BN4),0,(1-'Cohorts Retention'!BN4)),1)</f>
        <v>560</v>
      </c>
      <c r="BP3">
        <f>FLOOR(BO3*IF(ISBLANK('Cohorts Retention'!BO4),0,(1-'Cohorts Retention'!BO4)),1)</f>
        <v>557</v>
      </c>
      <c r="BQ3">
        <f>FLOOR(BP3*IF(ISBLANK('Cohorts Retention'!BP4),0,(1-'Cohorts Retention'!BP4)),1)</f>
        <v>554</v>
      </c>
      <c r="BR3">
        <f>FLOOR(BQ3*IF(ISBLANK('Cohorts Retention'!BQ4),0,(1-'Cohorts Retention'!BQ4)),1)</f>
        <v>551</v>
      </c>
      <c r="BS3">
        <f>FLOOR(BR3*IF(ISBLANK('Cohorts Retention'!BR4),0,(1-'Cohorts Retention'!BR4)),1)</f>
        <v>548</v>
      </c>
      <c r="BT3">
        <f>FLOOR(BS3*IF(ISBLANK('Cohorts Retention'!BS4),0,(1-'Cohorts Retention'!BS4)),1)</f>
        <v>545</v>
      </c>
      <c r="BU3">
        <f>FLOOR(BT3*IF(ISBLANK('Cohorts Retention'!BT4),0,(1-'Cohorts Retention'!BT4)),1)</f>
        <v>542</v>
      </c>
      <c r="BV3">
        <f>FLOOR(BU3*IF(ISBLANK('Cohorts Retention'!BU4),0,(1-'Cohorts Retention'!BU4)),1)</f>
        <v>539</v>
      </c>
      <c r="BW3">
        <f>FLOOR(BV3*IF(ISBLANK('Cohorts Retention'!BV4),0,(1-'Cohorts Retention'!BV4)),1)</f>
        <v>536</v>
      </c>
      <c r="BX3">
        <f>FLOOR(BW3*IF(ISBLANK('Cohorts Retention'!BW4),0,(1-'Cohorts Retention'!BW4)),1)</f>
        <v>533</v>
      </c>
      <c r="BY3">
        <f>FLOOR(BX3*IF(ISBLANK('Cohorts Retention'!BX4),0,(1-'Cohorts Retention'!BX4)),1)</f>
        <v>530</v>
      </c>
      <c r="BZ3">
        <f>FLOOR(BY3*IF(ISBLANK('Cohorts Retention'!BY4),0,(1-'Cohorts Retention'!BY4)),1)</f>
        <v>527</v>
      </c>
      <c r="CA3">
        <f>FLOOR(BZ3*IF(ISBLANK('Cohorts Retention'!BZ4),0,(1-'Cohorts Retention'!BZ4)),1)</f>
        <v>524</v>
      </c>
      <c r="CB3">
        <f>FLOOR(CA3*IF(ISBLANK('Cohorts Retention'!CA4),0,(1-'Cohorts Retention'!CA4)),1)</f>
        <v>522</v>
      </c>
      <c r="CC3">
        <f>FLOOR(CB3*IF(ISBLANK('Cohorts Retention'!CB4),0,(1-'Cohorts Retention'!CB4)),1)</f>
        <v>520</v>
      </c>
      <c r="CD3">
        <f>FLOOR(CC3*IF(ISBLANK('Cohorts Retention'!CC4),0,(1-'Cohorts Retention'!CC4)),1)</f>
        <v>518</v>
      </c>
      <c r="CE3">
        <f>FLOOR(CD3*IF(ISBLANK('Cohorts Retention'!CD4),0,(1-'Cohorts Retention'!CD4)),1)</f>
        <v>516</v>
      </c>
      <c r="CF3">
        <f>FLOOR(CE3*IF(ISBLANK('Cohorts Retention'!CE4),0,(1-'Cohorts Retention'!CE4)),1)</f>
        <v>514</v>
      </c>
      <c r="CG3">
        <f>FLOOR(CF3*IF(ISBLANK('Cohorts Retention'!CF4),0,(1-'Cohorts Retention'!CF4)),1)</f>
        <v>512</v>
      </c>
      <c r="CH3">
        <f>FLOOR(CG3*IF(ISBLANK('Cohorts Retention'!CG4),0,(1-'Cohorts Retention'!CG4)),1)</f>
        <v>510</v>
      </c>
      <c r="CI3">
        <f>FLOOR(CH3*IF(ISBLANK('Cohorts Retention'!CH4),0,(1-'Cohorts Retention'!CH4)),1)</f>
        <v>508</v>
      </c>
      <c r="CJ3">
        <f>FLOOR(CI3*IF(ISBLANK('Cohorts Retention'!CI4),0,(1-'Cohorts Retention'!CI4)),1)</f>
        <v>506</v>
      </c>
      <c r="CK3">
        <f>FLOOR(CJ3*IF(ISBLANK('Cohorts Retention'!CJ4),0,(1-'Cohorts Retention'!CJ4)),1)</f>
        <v>504</v>
      </c>
      <c r="CL3">
        <f>FLOOR(CK3*IF(ISBLANK('Cohorts Retention'!CK4),0,(1-'Cohorts Retention'!CK4)),1)</f>
        <v>502</v>
      </c>
      <c r="CM3">
        <f>FLOOR(CL3*IF(ISBLANK('Cohorts Retention'!CL4),0,(1-'Cohorts Retention'!CL4)),1)</f>
        <v>500</v>
      </c>
      <c r="CN3">
        <f>FLOOR(CM3*IF(ISBLANK('Cohorts Retention'!CM4),0,(1-'Cohorts Retention'!CM4)),1)</f>
        <v>498</v>
      </c>
      <c r="CO3">
        <f>FLOOR(CN3*IF(ISBLANK('Cohorts Retention'!CN4),0,(1-'Cohorts Retention'!CN4)),1)</f>
        <v>496</v>
      </c>
      <c r="CP3">
        <f>FLOOR(CO3*IF(ISBLANK('Cohorts Retention'!CO4),0,(1-'Cohorts Retention'!CO4)),1)</f>
        <v>494</v>
      </c>
      <c r="CQ3">
        <f>FLOOR(CP3*IF(ISBLANK('Cohorts Retention'!CP4),0,(1-'Cohorts Retention'!CP4)),1)</f>
        <v>492</v>
      </c>
      <c r="CR3">
        <f>FLOOR(CQ3*IF(ISBLANK('Cohorts Retention'!CQ4),0,(1-'Cohorts Retention'!CQ4)),1)</f>
        <v>490</v>
      </c>
      <c r="CS3">
        <f>FLOOR(CR3*IF(ISBLANK('Cohorts Retention'!CR4),0,(1-'Cohorts Retention'!CR4)),1)</f>
        <v>488</v>
      </c>
      <c r="CT3">
        <f>FLOOR(CS3*IF(ISBLANK('Cohorts Retention'!CS4),0,(1-'Cohorts Retention'!CS4)),1)</f>
        <v>486</v>
      </c>
      <c r="CU3">
        <f>FLOOR(CT3*IF(ISBLANK('Cohorts Retention'!CT4),0,(1-'Cohorts Retention'!CT4)),1)</f>
        <v>484</v>
      </c>
      <c r="CV3">
        <f>FLOOR(CU3*IF(ISBLANK('Cohorts Retention'!CU4),0,(1-'Cohorts Retention'!CU4)),1)</f>
        <v>482</v>
      </c>
      <c r="CW3">
        <f>FLOOR(CV3*IF(ISBLANK('Cohorts Retention'!CV4),0,(1-'Cohorts Retention'!CV4)),1)</f>
        <v>480</v>
      </c>
      <c r="CX3">
        <f>FLOOR(CW3*IF(ISBLANK('Cohorts Retention'!CW4),0,(1-'Cohorts Retention'!CW4)),1)</f>
        <v>0</v>
      </c>
    </row>
    <row r="4">
      <c r="A4" s="32">
        <v>99000.0</v>
      </c>
      <c r="B4" s="13">
        <v>3.0</v>
      </c>
      <c r="C4">
        <f>FLOOR(A4/Params!$B$6*(1-'Cohorts Retention'!B5),1)</f>
        <v>3884</v>
      </c>
      <c r="D4">
        <f>FLOOR(C4*IF(ISBLANK('Cohorts Retention'!C5),0,(1-'Cohorts Retention'!C5)),1)</f>
        <v>3884</v>
      </c>
      <c r="E4">
        <f>FLOOR(D4*IF(ISBLANK('Cohorts Retention'!D5),0,(1-'Cohorts Retention'!D5)),1)</f>
        <v>3728</v>
      </c>
      <c r="F4">
        <f>FLOOR(E4*IF(ISBLANK('Cohorts Retention'!E5),0,(1-'Cohorts Retention'!E5)),1)</f>
        <v>3618</v>
      </c>
      <c r="G4">
        <f>FLOOR(F4*IF(ISBLANK('Cohorts Retention'!F5),0,(1-'Cohorts Retention'!F5)),1)</f>
        <v>3540</v>
      </c>
      <c r="H4">
        <f>FLOOR(G4*IF(ISBLANK('Cohorts Retention'!G5),0,(1-'Cohorts Retention'!G5)),1)</f>
        <v>3463</v>
      </c>
      <c r="I4">
        <f>FLOOR(H4*IF(ISBLANK('Cohorts Retention'!H5),0,(1-'Cohorts Retention'!H5)),1)</f>
        <v>3411</v>
      </c>
      <c r="J4">
        <f>FLOOR(I4*IF(ISBLANK('Cohorts Retention'!I5),0,(1-'Cohorts Retention'!I5)),1)</f>
        <v>3252</v>
      </c>
      <c r="K4">
        <f>FLOOR(J4*IF(ISBLANK('Cohorts Retention'!J5),0,(1-'Cohorts Retention'!J5)),1)</f>
        <v>3171</v>
      </c>
      <c r="L4">
        <f>FLOOR(K4*IF(ISBLANK('Cohorts Retention'!K5),0,(1-'Cohorts Retention'!K5)),1)</f>
        <v>3089</v>
      </c>
      <c r="M4">
        <f>FLOOR(L4*IF(ISBLANK('Cohorts Retention'!L5),0,(1-'Cohorts Retention'!L5)),1)</f>
        <v>3006</v>
      </c>
      <c r="N4">
        <f>FLOOR(M4*IF(ISBLANK('Cohorts Retention'!M5),0,(1-'Cohorts Retention'!M5)),1)</f>
        <v>2917</v>
      </c>
      <c r="O4">
        <f>FLOOR(N4*IF(ISBLANK('Cohorts Retention'!N5),0,(1-'Cohorts Retention'!N5)),1)</f>
        <v>2843</v>
      </c>
      <c r="P4">
        <f>FLOOR(O4*IF(ISBLANK('Cohorts Retention'!O5),0,(1-'Cohorts Retention'!O5)),1)</f>
        <v>2770</v>
      </c>
      <c r="Q4">
        <f>FLOOR(P4*IF(ISBLANK('Cohorts Retention'!P5),0,(1-'Cohorts Retention'!P5)),1)</f>
        <v>2699</v>
      </c>
      <c r="R4">
        <f>FLOOR(Q4*IF(ISBLANK('Cohorts Retention'!Q5),0,(1-'Cohorts Retention'!Q5)),1)</f>
        <v>2631</v>
      </c>
      <c r="S4">
        <f>FLOOR(R4*IF(ISBLANK('Cohorts Retention'!R5),0,(1-'Cohorts Retention'!R5)),1)</f>
        <v>2567</v>
      </c>
      <c r="T4">
        <f>FLOOR(S4*IF(ISBLANK('Cohorts Retention'!S5),0,(1-'Cohorts Retention'!S5)),1)</f>
        <v>2506</v>
      </c>
      <c r="U4">
        <f>FLOOR(T4*IF(ISBLANK('Cohorts Retention'!T5),0,(1-'Cohorts Retention'!T5)),1)</f>
        <v>2447</v>
      </c>
      <c r="V4">
        <f>FLOOR(U4*IF(ISBLANK('Cohorts Retention'!U5),0,(1-'Cohorts Retention'!U5)),1)</f>
        <v>2391</v>
      </c>
      <c r="W4">
        <f>FLOOR(V4*IF(ISBLANK('Cohorts Retention'!V5),0,(1-'Cohorts Retention'!V5)),1)</f>
        <v>2337</v>
      </c>
      <c r="X4">
        <f>FLOOR(W4*IF(ISBLANK('Cohorts Retention'!W5),0,(1-'Cohorts Retention'!W5)),1)</f>
        <v>2285</v>
      </c>
      <c r="Y4">
        <f>FLOOR(X4*IF(ISBLANK('Cohorts Retention'!X5),0,(1-'Cohorts Retention'!X5)),1)</f>
        <v>2236</v>
      </c>
      <c r="Z4">
        <f>FLOOR(Y4*IF(ISBLANK('Cohorts Retention'!Y5),0,(1-'Cohorts Retention'!Y5)),1)</f>
        <v>2189</v>
      </c>
      <c r="AA4">
        <f>FLOOR(Z4*IF(ISBLANK('Cohorts Retention'!Z5),0,(1-'Cohorts Retention'!Z5)),1)</f>
        <v>2144</v>
      </c>
      <c r="AB4">
        <f>FLOOR(AA4*IF(ISBLANK('Cohorts Retention'!AA5),0,(1-'Cohorts Retention'!AA5)),1)</f>
        <v>2100</v>
      </c>
      <c r="AC4">
        <f>FLOOR(AB4*IF(ISBLANK('Cohorts Retention'!AB5),0,(1-'Cohorts Retention'!AB5)),1)</f>
        <v>2058</v>
      </c>
      <c r="AD4">
        <f>FLOOR(AC4*IF(ISBLANK('Cohorts Retention'!AC5),0,(1-'Cohorts Retention'!AC5)),1)</f>
        <v>2018</v>
      </c>
      <c r="AE4">
        <f>FLOOR(AD4*IF(ISBLANK('Cohorts Retention'!AD5),0,(1-'Cohorts Retention'!AD5)),1)</f>
        <v>1979</v>
      </c>
      <c r="AF4">
        <f>FLOOR(AE4*IF(ISBLANK('Cohorts Retention'!AE5),0,(1-'Cohorts Retention'!AE5)),1)</f>
        <v>1942</v>
      </c>
      <c r="AG4">
        <f>FLOOR(AF4*IF(ISBLANK('Cohorts Retention'!AF5),0,(1-'Cohorts Retention'!AF5)),1)</f>
        <v>1906</v>
      </c>
      <c r="AH4">
        <f>FLOOR(AG4*IF(ISBLANK('Cohorts Retention'!AG5),0,(1-'Cohorts Retention'!AG5)),1)</f>
        <v>1872</v>
      </c>
      <c r="AI4">
        <f>FLOOR(AH4*IF(ISBLANK('Cohorts Retention'!AH5),0,(1-'Cohorts Retention'!AH5)),1)</f>
        <v>1839</v>
      </c>
      <c r="AJ4">
        <f>FLOOR(AI4*IF(ISBLANK('Cohorts Retention'!AI5),0,(1-'Cohorts Retention'!AI5)),1)</f>
        <v>1807</v>
      </c>
      <c r="AK4">
        <f>FLOOR(AJ4*IF(ISBLANK('Cohorts Retention'!AJ5),0,(1-'Cohorts Retention'!AJ5)),1)</f>
        <v>1776</v>
      </c>
      <c r="AL4">
        <f>FLOOR(AK4*IF(ISBLANK('Cohorts Retention'!AK5),0,(1-'Cohorts Retention'!AK5)),1)</f>
        <v>1746</v>
      </c>
      <c r="AM4">
        <f>FLOOR(AL4*IF(ISBLANK('Cohorts Retention'!AL5),0,(1-'Cohorts Retention'!AL5)),1)</f>
        <v>1717</v>
      </c>
      <c r="AN4">
        <f>FLOOR(AM4*IF(ISBLANK('Cohorts Retention'!AM5),0,(1-'Cohorts Retention'!AM5)),1)</f>
        <v>1689</v>
      </c>
      <c r="AO4">
        <f>FLOOR(AN4*IF(ISBLANK('Cohorts Retention'!AN5),0,(1-'Cohorts Retention'!AN5)),1)</f>
        <v>1662</v>
      </c>
      <c r="AP4">
        <f>FLOOR(AO4*IF(ISBLANK('Cohorts Retention'!AO5),0,(1-'Cohorts Retention'!AO5)),1)</f>
        <v>1636</v>
      </c>
      <c r="AQ4">
        <f>FLOOR(AP4*IF(ISBLANK('Cohorts Retention'!AP5),0,(1-'Cohorts Retention'!AP5)),1)</f>
        <v>1611</v>
      </c>
      <c r="AR4">
        <f>FLOOR(AQ4*IF(ISBLANK('Cohorts Retention'!AQ5),0,(1-'Cohorts Retention'!AQ5)),1)</f>
        <v>1587</v>
      </c>
      <c r="AS4">
        <f>FLOOR(AR4*IF(ISBLANK('Cohorts Retention'!AR5),0,(1-'Cohorts Retention'!AR5)),1)</f>
        <v>1564</v>
      </c>
      <c r="AT4">
        <f>FLOOR(AS4*IF(ISBLANK('Cohorts Retention'!AS5),0,(1-'Cohorts Retention'!AS5)),1)</f>
        <v>1542</v>
      </c>
      <c r="AU4">
        <f>FLOOR(AT4*IF(ISBLANK('Cohorts Retention'!AT5),0,(1-'Cohorts Retention'!AT5)),1)</f>
        <v>1520</v>
      </c>
      <c r="AV4">
        <f>FLOOR(AU4*IF(ISBLANK('Cohorts Retention'!AU5),0,(1-'Cohorts Retention'!AU5)),1)</f>
        <v>1499</v>
      </c>
      <c r="AW4">
        <f>FLOOR(AV4*IF(ISBLANK('Cohorts Retention'!AV5),0,(1-'Cohorts Retention'!AV5)),1)</f>
        <v>1479</v>
      </c>
      <c r="AX4">
        <f>FLOOR(AW4*IF(ISBLANK('Cohorts Retention'!AW5),0,(1-'Cohorts Retention'!AW5)),1)</f>
        <v>1460</v>
      </c>
      <c r="AY4">
        <f>FLOOR(AX4*IF(ISBLANK('Cohorts Retention'!AX5),0,(1-'Cohorts Retention'!AX5)),1)</f>
        <v>1441</v>
      </c>
      <c r="AZ4">
        <f>FLOOR(AY4*IF(ISBLANK('Cohorts Retention'!AY5),0,(1-'Cohorts Retention'!AY5)),1)</f>
        <v>1423</v>
      </c>
      <c r="BA4">
        <f>FLOOR(AZ4*IF(ISBLANK('Cohorts Retention'!AZ5),0,(1-'Cohorts Retention'!AZ5)),1)</f>
        <v>1405</v>
      </c>
      <c r="BB4">
        <f>FLOOR(BA4*IF(ISBLANK('Cohorts Retention'!BA5),0,(1-'Cohorts Retention'!BA5)),1)</f>
        <v>1388</v>
      </c>
      <c r="BC4">
        <f>FLOOR(BB4*IF(ISBLANK('Cohorts Retention'!BB5),0,(1-'Cohorts Retention'!BB5)),1)</f>
        <v>1371</v>
      </c>
      <c r="BD4">
        <f>FLOOR(BC4*IF(ISBLANK('Cohorts Retention'!BC5),0,(1-'Cohorts Retention'!BC5)),1)</f>
        <v>1355</v>
      </c>
      <c r="BE4">
        <f>FLOOR(BD4*IF(ISBLANK('Cohorts Retention'!BD5),0,(1-'Cohorts Retention'!BD5)),1)</f>
        <v>1339</v>
      </c>
      <c r="BF4">
        <f>FLOOR(BE4*IF(ISBLANK('Cohorts Retention'!BE5),0,(1-'Cohorts Retention'!BE5)),1)</f>
        <v>1324</v>
      </c>
      <c r="BG4">
        <f>FLOOR(BF4*IF(ISBLANK('Cohorts Retention'!BF5),0,(1-'Cohorts Retention'!BF5)),1)</f>
        <v>1309</v>
      </c>
      <c r="BH4">
        <f>FLOOR(BG4*IF(ISBLANK('Cohorts Retention'!BG5),0,(1-'Cohorts Retention'!BG5)),1)</f>
        <v>1295</v>
      </c>
      <c r="BI4">
        <f>FLOOR(BH4*IF(ISBLANK('Cohorts Retention'!BH5),0,(1-'Cohorts Retention'!BH5)),1)</f>
        <v>1281</v>
      </c>
      <c r="BJ4">
        <f>FLOOR(BI4*IF(ISBLANK('Cohorts Retention'!BI5),0,(1-'Cohorts Retention'!BI5)),1)</f>
        <v>1268</v>
      </c>
      <c r="BK4">
        <f>FLOOR(BJ4*IF(ISBLANK('Cohorts Retention'!BJ5),0,(1-'Cohorts Retention'!BJ5)),1)</f>
        <v>1255</v>
      </c>
      <c r="BL4">
        <f>FLOOR(BK4*IF(ISBLANK('Cohorts Retention'!BK5),0,(1-'Cohorts Retention'!BK5)),1)</f>
        <v>1242</v>
      </c>
      <c r="BM4">
        <f>FLOOR(BL4*IF(ISBLANK('Cohorts Retention'!BL5),0,(1-'Cohorts Retention'!BL5)),1)</f>
        <v>1230</v>
      </c>
      <c r="BN4">
        <f>FLOOR(BM4*IF(ISBLANK('Cohorts Retention'!BM5),0,(1-'Cohorts Retention'!BM5)),1)</f>
        <v>1218</v>
      </c>
      <c r="BO4">
        <f>FLOOR(BN4*IF(ISBLANK('Cohorts Retention'!BN5),0,(1-'Cohorts Retention'!BN5)),1)</f>
        <v>1206</v>
      </c>
      <c r="BP4">
        <f>FLOOR(BO4*IF(ISBLANK('Cohorts Retention'!BO5),0,(1-'Cohorts Retention'!BO5)),1)</f>
        <v>1195</v>
      </c>
      <c r="BQ4">
        <f>FLOOR(BP4*IF(ISBLANK('Cohorts Retention'!BP5),0,(1-'Cohorts Retention'!BP5)),1)</f>
        <v>1184</v>
      </c>
      <c r="BR4">
        <f>FLOOR(BQ4*IF(ISBLANK('Cohorts Retention'!BQ5),0,(1-'Cohorts Retention'!BQ5)),1)</f>
        <v>1173</v>
      </c>
      <c r="BS4">
        <f>FLOOR(BR4*IF(ISBLANK('Cohorts Retention'!BR5),0,(1-'Cohorts Retention'!BR5)),1)</f>
        <v>1163</v>
      </c>
      <c r="BT4">
        <f>FLOOR(BS4*IF(ISBLANK('Cohorts Retention'!BS5),0,(1-'Cohorts Retention'!BS5)),1)</f>
        <v>1153</v>
      </c>
      <c r="BU4">
        <f>FLOOR(BT4*IF(ISBLANK('Cohorts Retention'!BT5),0,(1-'Cohorts Retention'!BT5)),1)</f>
        <v>1143</v>
      </c>
      <c r="BV4">
        <f>FLOOR(BU4*IF(ISBLANK('Cohorts Retention'!BU5),0,(1-'Cohorts Retention'!BU5)),1)</f>
        <v>1134</v>
      </c>
      <c r="BW4">
        <f>FLOOR(BV4*IF(ISBLANK('Cohorts Retention'!BV5),0,(1-'Cohorts Retention'!BV5)),1)</f>
        <v>1125</v>
      </c>
      <c r="BX4">
        <f>FLOOR(BW4*IF(ISBLANK('Cohorts Retention'!BW5),0,(1-'Cohorts Retention'!BW5)),1)</f>
        <v>1116</v>
      </c>
      <c r="BY4">
        <f>FLOOR(BX4*IF(ISBLANK('Cohorts Retention'!BX5),0,(1-'Cohorts Retention'!BX5)),1)</f>
        <v>1107</v>
      </c>
      <c r="BZ4">
        <f>FLOOR(BY4*IF(ISBLANK('Cohorts Retention'!BY5),0,(1-'Cohorts Retention'!BY5)),1)</f>
        <v>1098</v>
      </c>
      <c r="CA4">
        <f>FLOOR(BZ4*IF(ISBLANK('Cohorts Retention'!BZ5),0,(1-'Cohorts Retention'!BZ5)),1)</f>
        <v>1090</v>
      </c>
      <c r="CB4">
        <f>FLOOR(CA4*IF(ISBLANK('Cohorts Retention'!CA5),0,(1-'Cohorts Retention'!CA5)),1)</f>
        <v>1082</v>
      </c>
      <c r="CC4">
        <f>FLOOR(CB4*IF(ISBLANK('Cohorts Retention'!CB5),0,(1-'Cohorts Retention'!CB5)),1)</f>
        <v>1074</v>
      </c>
      <c r="CD4">
        <f>FLOOR(CC4*IF(ISBLANK('Cohorts Retention'!CC5),0,(1-'Cohorts Retention'!CC5)),1)</f>
        <v>1066</v>
      </c>
      <c r="CE4">
        <f>FLOOR(CD4*IF(ISBLANK('Cohorts Retention'!CD5),0,(1-'Cohorts Retention'!CD5)),1)</f>
        <v>1059</v>
      </c>
      <c r="CF4">
        <f>FLOOR(CE4*IF(ISBLANK('Cohorts Retention'!CE5),0,(1-'Cohorts Retention'!CE5)),1)</f>
        <v>1052</v>
      </c>
      <c r="CG4">
        <f>FLOOR(CF4*IF(ISBLANK('Cohorts Retention'!CF5),0,(1-'Cohorts Retention'!CF5)),1)</f>
        <v>1045</v>
      </c>
      <c r="CH4">
        <f>FLOOR(CG4*IF(ISBLANK('Cohorts Retention'!CG5),0,(1-'Cohorts Retention'!CG5)),1)</f>
        <v>1038</v>
      </c>
      <c r="CI4">
        <f>FLOOR(CH4*IF(ISBLANK('Cohorts Retention'!CH5),0,(1-'Cohorts Retention'!CH5)),1)</f>
        <v>1031</v>
      </c>
      <c r="CJ4">
        <f>FLOOR(CI4*IF(ISBLANK('Cohorts Retention'!CI5),0,(1-'Cohorts Retention'!CI5)),1)</f>
        <v>1024</v>
      </c>
      <c r="CK4">
        <f>FLOOR(CJ4*IF(ISBLANK('Cohorts Retention'!CJ5),0,(1-'Cohorts Retention'!CJ5)),1)</f>
        <v>1018</v>
      </c>
      <c r="CL4">
        <f>FLOOR(CK4*IF(ISBLANK('Cohorts Retention'!CK5),0,(1-'Cohorts Retention'!CK5)),1)</f>
        <v>1012</v>
      </c>
      <c r="CM4">
        <f>FLOOR(CL4*IF(ISBLANK('Cohorts Retention'!CL5),0,(1-'Cohorts Retention'!CL5)),1)</f>
        <v>1006</v>
      </c>
      <c r="CN4">
        <f>FLOOR(CM4*IF(ISBLANK('Cohorts Retention'!CM5),0,(1-'Cohorts Retention'!CM5)),1)</f>
        <v>1000</v>
      </c>
      <c r="CO4">
        <f>FLOOR(CN4*IF(ISBLANK('Cohorts Retention'!CN5),0,(1-'Cohorts Retention'!CN5)),1)</f>
        <v>994</v>
      </c>
      <c r="CP4">
        <f>FLOOR(CO4*IF(ISBLANK('Cohorts Retention'!CO5),0,(1-'Cohorts Retention'!CO5)),1)</f>
        <v>988</v>
      </c>
      <c r="CQ4">
        <f>FLOOR(CP4*IF(ISBLANK('Cohorts Retention'!CP5),0,(1-'Cohorts Retention'!CP5)),1)</f>
        <v>982</v>
      </c>
      <c r="CR4">
        <f>FLOOR(CQ4*IF(ISBLANK('Cohorts Retention'!CQ5),0,(1-'Cohorts Retention'!CQ5)),1)</f>
        <v>977</v>
      </c>
      <c r="CS4">
        <f>FLOOR(CR4*IF(ISBLANK('Cohorts Retention'!CR5),0,(1-'Cohorts Retention'!CR5)),1)</f>
        <v>972</v>
      </c>
      <c r="CT4">
        <f>FLOOR(CS4*IF(ISBLANK('Cohorts Retention'!CS5),0,(1-'Cohorts Retention'!CS5)),1)</f>
        <v>967</v>
      </c>
      <c r="CU4">
        <f>FLOOR(CT4*IF(ISBLANK('Cohorts Retention'!CT5),0,(1-'Cohorts Retention'!CT5)),1)</f>
        <v>962</v>
      </c>
      <c r="CV4">
        <f>FLOOR(CU4*IF(ISBLANK('Cohorts Retention'!CU5),0,(1-'Cohorts Retention'!CU5)),1)</f>
        <v>957</v>
      </c>
      <c r="CW4">
        <f>FLOOR(CV4*IF(ISBLANK('Cohorts Retention'!CV5),0,(1-'Cohorts Retention'!CV5)),1)</f>
        <v>0</v>
      </c>
      <c r="CX4">
        <f>FLOOR(CW4*IF(ISBLANK('Cohorts Retention'!CW5),0,(1-'Cohorts Retention'!CW5)),1)</f>
        <v>0</v>
      </c>
    </row>
    <row r="5">
      <c r="A5" s="32">
        <v>99000.0</v>
      </c>
      <c r="B5" s="13">
        <v>4.0</v>
      </c>
      <c r="C5">
        <f>FLOOR(A5/Params!$B$6*(1-'Cohorts Retention'!B6),1)</f>
        <v>3851</v>
      </c>
      <c r="D5">
        <f>FLOOR(C5*IF(ISBLANK('Cohorts Retention'!C6),0,(1-'Cohorts Retention'!C6)),1)</f>
        <v>3815</v>
      </c>
      <c r="E5">
        <f>FLOOR(D5*IF(ISBLANK('Cohorts Retention'!D6),0,(1-'Cohorts Retention'!D6)),1)</f>
        <v>3637</v>
      </c>
      <c r="F5">
        <f>FLOOR(E5*IF(ISBLANK('Cohorts Retention'!E6),0,(1-'Cohorts Retention'!E6)),1)</f>
        <v>3394</v>
      </c>
      <c r="G5">
        <f>FLOOR(F5*IF(ISBLANK('Cohorts Retention'!F6),0,(1-'Cohorts Retention'!F6)),1)</f>
        <v>3325</v>
      </c>
      <c r="H5">
        <f>FLOOR(G5*IF(ISBLANK('Cohorts Retention'!G6),0,(1-'Cohorts Retention'!G6)),1)</f>
        <v>3153</v>
      </c>
      <c r="I5">
        <f>FLOOR(H5*IF(ISBLANK('Cohorts Retention'!H6),0,(1-'Cohorts Retention'!H6)),1)</f>
        <v>3028</v>
      </c>
      <c r="J5">
        <f>FLOOR(I5*IF(ISBLANK('Cohorts Retention'!I6),0,(1-'Cohorts Retention'!I6)),1)</f>
        <v>3028</v>
      </c>
      <c r="K5">
        <f>FLOOR(J5*IF(ISBLANK('Cohorts Retention'!J6),0,(1-'Cohorts Retention'!J6)),1)</f>
        <v>2948</v>
      </c>
      <c r="L5">
        <f>FLOOR(K5*IF(ISBLANK('Cohorts Retention'!K6),0,(1-'Cohorts Retention'!K6)),1)</f>
        <v>2865</v>
      </c>
      <c r="M5">
        <f>FLOOR(L5*IF(ISBLANK('Cohorts Retention'!L6),0,(1-'Cohorts Retention'!L6)),1)</f>
        <v>2801</v>
      </c>
      <c r="N5">
        <f>FLOOR(M5*IF(ISBLANK('Cohorts Retention'!M6),0,(1-'Cohorts Retention'!M6)),1)</f>
        <v>2750</v>
      </c>
      <c r="O5">
        <f>FLOOR(N5*IF(ISBLANK('Cohorts Retention'!N6),0,(1-'Cohorts Retention'!N6)),1)</f>
        <v>2688</v>
      </c>
      <c r="P5">
        <f>FLOOR(O5*IF(ISBLANK('Cohorts Retention'!O6),0,(1-'Cohorts Retention'!O6)),1)</f>
        <v>2630</v>
      </c>
      <c r="Q5">
        <f>FLOOR(P5*IF(ISBLANK('Cohorts Retention'!P6),0,(1-'Cohorts Retention'!P6)),1)</f>
        <v>2577</v>
      </c>
      <c r="R5">
        <f>FLOOR(Q5*IF(ISBLANK('Cohorts Retention'!Q6),0,(1-'Cohorts Retention'!Q6)),1)</f>
        <v>2526</v>
      </c>
      <c r="S5">
        <f>FLOOR(R5*IF(ISBLANK('Cohorts Retention'!R6),0,(1-'Cohorts Retention'!R6)),1)</f>
        <v>2475</v>
      </c>
      <c r="T5">
        <f>FLOOR(S5*IF(ISBLANK('Cohorts Retention'!S6),0,(1-'Cohorts Retention'!S6)),1)</f>
        <v>2427</v>
      </c>
      <c r="U5">
        <f>FLOOR(T5*IF(ISBLANK('Cohorts Retention'!T6),0,(1-'Cohorts Retention'!T6)),1)</f>
        <v>2381</v>
      </c>
      <c r="V5">
        <f>FLOOR(U5*IF(ISBLANK('Cohorts Retention'!U6),0,(1-'Cohorts Retention'!U6)),1)</f>
        <v>2337</v>
      </c>
      <c r="W5">
        <f>FLOOR(V5*IF(ISBLANK('Cohorts Retention'!V6),0,(1-'Cohorts Retention'!V6)),1)</f>
        <v>2294</v>
      </c>
      <c r="X5">
        <f>FLOOR(W5*IF(ISBLANK('Cohorts Retention'!W6),0,(1-'Cohorts Retention'!W6)),1)</f>
        <v>2253</v>
      </c>
      <c r="Y5">
        <f>FLOOR(X5*IF(ISBLANK('Cohorts Retention'!X6),0,(1-'Cohorts Retention'!X6)),1)</f>
        <v>2213</v>
      </c>
      <c r="Z5">
        <f>FLOOR(Y5*IF(ISBLANK('Cohorts Retention'!Y6),0,(1-'Cohorts Retention'!Y6)),1)</f>
        <v>2175</v>
      </c>
      <c r="AA5">
        <f>FLOOR(Z5*IF(ISBLANK('Cohorts Retention'!Z6),0,(1-'Cohorts Retention'!Z6)),1)</f>
        <v>2138</v>
      </c>
      <c r="AB5">
        <f>FLOOR(AA5*IF(ISBLANK('Cohorts Retention'!AA6),0,(1-'Cohorts Retention'!AA6)),1)</f>
        <v>2103</v>
      </c>
      <c r="AC5">
        <f>FLOOR(AB5*IF(ISBLANK('Cohorts Retention'!AB6),0,(1-'Cohorts Retention'!AB6)),1)</f>
        <v>2069</v>
      </c>
      <c r="AD5">
        <f>FLOOR(AC5*IF(ISBLANK('Cohorts Retention'!AC6),0,(1-'Cohorts Retention'!AC6)),1)</f>
        <v>2036</v>
      </c>
      <c r="AE5">
        <f>FLOOR(AD5*IF(ISBLANK('Cohorts Retention'!AD6),0,(1-'Cohorts Retention'!AD6)),1)</f>
        <v>2004</v>
      </c>
      <c r="AF5">
        <f>FLOOR(AE5*IF(ISBLANK('Cohorts Retention'!AE6),0,(1-'Cohorts Retention'!AE6)),1)</f>
        <v>1973</v>
      </c>
      <c r="AG5">
        <f>FLOOR(AF5*IF(ISBLANK('Cohorts Retention'!AF6),0,(1-'Cohorts Retention'!AF6)),1)</f>
        <v>1943</v>
      </c>
      <c r="AH5">
        <f>FLOOR(AG5*IF(ISBLANK('Cohorts Retention'!AG6),0,(1-'Cohorts Retention'!AG6)),1)</f>
        <v>1914</v>
      </c>
      <c r="AI5">
        <f>FLOOR(AH5*IF(ISBLANK('Cohorts Retention'!AH6),0,(1-'Cohorts Retention'!AH6)),1)</f>
        <v>1886</v>
      </c>
      <c r="AJ5">
        <f>FLOOR(AI5*IF(ISBLANK('Cohorts Retention'!AI6),0,(1-'Cohorts Retention'!AI6)),1)</f>
        <v>1859</v>
      </c>
      <c r="AK5">
        <f>FLOOR(AJ5*IF(ISBLANK('Cohorts Retention'!AJ6),0,(1-'Cohorts Retention'!AJ6)),1)</f>
        <v>1833</v>
      </c>
      <c r="AL5">
        <f>FLOOR(AK5*IF(ISBLANK('Cohorts Retention'!AK6),0,(1-'Cohorts Retention'!AK6)),1)</f>
        <v>1808</v>
      </c>
      <c r="AM5">
        <f>FLOOR(AL5*IF(ISBLANK('Cohorts Retention'!AL6),0,(1-'Cohorts Retention'!AL6)),1)</f>
        <v>1784</v>
      </c>
      <c r="AN5">
        <f>FLOOR(AM5*IF(ISBLANK('Cohorts Retention'!AM6),0,(1-'Cohorts Retention'!AM6)),1)</f>
        <v>1761</v>
      </c>
      <c r="AO5">
        <f>FLOOR(AN5*IF(ISBLANK('Cohorts Retention'!AN6),0,(1-'Cohorts Retention'!AN6)),1)</f>
        <v>1738</v>
      </c>
      <c r="AP5">
        <f>FLOOR(AO5*IF(ISBLANK('Cohorts Retention'!AO6),0,(1-'Cohorts Retention'!AO6)),1)</f>
        <v>1716</v>
      </c>
      <c r="AQ5">
        <f>FLOOR(AP5*IF(ISBLANK('Cohorts Retention'!AP6),0,(1-'Cohorts Retention'!AP6)),1)</f>
        <v>1695</v>
      </c>
      <c r="AR5">
        <f>FLOOR(AQ5*IF(ISBLANK('Cohorts Retention'!AQ6),0,(1-'Cohorts Retention'!AQ6)),1)</f>
        <v>1675</v>
      </c>
      <c r="AS5">
        <f>FLOOR(AR5*IF(ISBLANK('Cohorts Retention'!AR6),0,(1-'Cohorts Retention'!AR6)),1)</f>
        <v>1655</v>
      </c>
      <c r="AT5">
        <f>FLOOR(AS5*IF(ISBLANK('Cohorts Retention'!AS6),0,(1-'Cohorts Retention'!AS6)),1)</f>
        <v>1636</v>
      </c>
      <c r="AU5">
        <f>FLOOR(AT5*IF(ISBLANK('Cohorts Retention'!AT6),0,(1-'Cohorts Retention'!AT6)),1)</f>
        <v>1617</v>
      </c>
      <c r="AV5">
        <f>FLOOR(AU5*IF(ISBLANK('Cohorts Retention'!AU6),0,(1-'Cohorts Retention'!AU6)),1)</f>
        <v>1599</v>
      </c>
      <c r="AW5">
        <f>FLOOR(AV5*IF(ISBLANK('Cohorts Retention'!AV6),0,(1-'Cohorts Retention'!AV6)),1)</f>
        <v>1582</v>
      </c>
      <c r="AX5">
        <f>FLOOR(AW5*IF(ISBLANK('Cohorts Retention'!AW6),0,(1-'Cohorts Retention'!AW6)),1)</f>
        <v>1565</v>
      </c>
      <c r="AY5">
        <f>FLOOR(AX5*IF(ISBLANK('Cohorts Retention'!AX6),0,(1-'Cohorts Retention'!AX6)),1)</f>
        <v>1549</v>
      </c>
      <c r="AZ5">
        <f>FLOOR(AY5*IF(ISBLANK('Cohorts Retention'!AY6),0,(1-'Cohorts Retention'!AY6)),1)</f>
        <v>1533</v>
      </c>
      <c r="BA5">
        <f>FLOOR(AZ5*IF(ISBLANK('Cohorts Retention'!AZ6),0,(1-'Cohorts Retention'!AZ6)),1)</f>
        <v>1518</v>
      </c>
      <c r="BB5">
        <f>FLOOR(BA5*IF(ISBLANK('Cohorts Retention'!BA6),0,(1-'Cohorts Retention'!BA6)),1)</f>
        <v>1503</v>
      </c>
      <c r="BC5">
        <f>FLOOR(BB5*IF(ISBLANK('Cohorts Retention'!BB6),0,(1-'Cohorts Retention'!BB6)),1)</f>
        <v>1488</v>
      </c>
      <c r="BD5">
        <f>FLOOR(BC5*IF(ISBLANK('Cohorts Retention'!BC6),0,(1-'Cohorts Retention'!BC6)),1)</f>
        <v>1474</v>
      </c>
      <c r="BE5">
        <f>FLOOR(BD5*IF(ISBLANK('Cohorts Retention'!BD6),0,(1-'Cohorts Retention'!BD6)),1)</f>
        <v>1460</v>
      </c>
      <c r="BF5">
        <f>FLOOR(BE5*IF(ISBLANK('Cohorts Retention'!BE6),0,(1-'Cohorts Retention'!BE6)),1)</f>
        <v>1447</v>
      </c>
      <c r="BG5">
        <f>FLOOR(BF5*IF(ISBLANK('Cohorts Retention'!BF6),0,(1-'Cohorts Retention'!BF6)),1)</f>
        <v>1434</v>
      </c>
      <c r="BH5">
        <f>FLOOR(BG5*IF(ISBLANK('Cohorts Retention'!BG6),0,(1-'Cohorts Retention'!BG6)),1)</f>
        <v>1421</v>
      </c>
      <c r="BI5">
        <f>FLOOR(BH5*IF(ISBLANK('Cohorts Retention'!BH6),0,(1-'Cohorts Retention'!BH6)),1)</f>
        <v>1409</v>
      </c>
      <c r="BJ5">
        <f>FLOOR(BI5*IF(ISBLANK('Cohorts Retention'!BI6),0,(1-'Cohorts Retention'!BI6)),1)</f>
        <v>1397</v>
      </c>
      <c r="BK5">
        <f>FLOOR(BJ5*IF(ISBLANK('Cohorts Retention'!BJ6),0,(1-'Cohorts Retention'!BJ6)),1)</f>
        <v>1385</v>
      </c>
      <c r="BL5">
        <f>FLOOR(BK5*IF(ISBLANK('Cohorts Retention'!BK6),0,(1-'Cohorts Retention'!BK6)),1)</f>
        <v>1374</v>
      </c>
      <c r="BM5">
        <f>FLOOR(BL5*IF(ISBLANK('Cohorts Retention'!BL6),0,(1-'Cohorts Retention'!BL6)),1)</f>
        <v>1363</v>
      </c>
      <c r="BN5">
        <f>FLOOR(BM5*IF(ISBLANK('Cohorts Retention'!BM6),0,(1-'Cohorts Retention'!BM6)),1)</f>
        <v>1352</v>
      </c>
      <c r="BO5">
        <f>FLOOR(BN5*IF(ISBLANK('Cohorts Retention'!BN6),0,(1-'Cohorts Retention'!BN6)),1)</f>
        <v>1342</v>
      </c>
      <c r="BP5">
        <f>FLOOR(BO5*IF(ISBLANK('Cohorts Retention'!BO6),0,(1-'Cohorts Retention'!BO6)),1)</f>
        <v>1332</v>
      </c>
      <c r="BQ5">
        <f>FLOOR(BP5*IF(ISBLANK('Cohorts Retention'!BP6),0,(1-'Cohorts Retention'!BP6)),1)</f>
        <v>1322</v>
      </c>
      <c r="BR5">
        <f>FLOOR(BQ5*IF(ISBLANK('Cohorts Retention'!BQ6),0,(1-'Cohorts Retention'!BQ6)),1)</f>
        <v>1312</v>
      </c>
      <c r="BS5">
        <f>FLOOR(BR5*IF(ISBLANK('Cohorts Retention'!BR6),0,(1-'Cohorts Retention'!BR6)),1)</f>
        <v>1303</v>
      </c>
      <c r="BT5">
        <f>FLOOR(BS5*IF(ISBLANK('Cohorts Retention'!BS6),0,(1-'Cohorts Retention'!BS6)),1)</f>
        <v>1294</v>
      </c>
      <c r="BU5">
        <f>FLOOR(BT5*IF(ISBLANK('Cohorts Retention'!BT6),0,(1-'Cohorts Retention'!BT6)),1)</f>
        <v>1285</v>
      </c>
      <c r="BV5">
        <f>FLOOR(BU5*IF(ISBLANK('Cohorts Retention'!BU6),0,(1-'Cohorts Retention'!BU6)),1)</f>
        <v>1276</v>
      </c>
      <c r="BW5">
        <f>FLOOR(BV5*IF(ISBLANK('Cohorts Retention'!BV6),0,(1-'Cohorts Retention'!BV6)),1)</f>
        <v>1268</v>
      </c>
      <c r="BX5">
        <f>FLOOR(BW5*IF(ISBLANK('Cohorts Retention'!BW6),0,(1-'Cohorts Retention'!BW6)),1)</f>
        <v>1260</v>
      </c>
      <c r="BY5">
        <f>FLOOR(BX5*IF(ISBLANK('Cohorts Retention'!BX6),0,(1-'Cohorts Retention'!BX6)),1)</f>
        <v>1252</v>
      </c>
      <c r="BZ5">
        <f>FLOOR(BY5*IF(ISBLANK('Cohorts Retention'!BY6),0,(1-'Cohorts Retention'!BY6)),1)</f>
        <v>1244</v>
      </c>
      <c r="CA5">
        <f>FLOOR(BZ5*IF(ISBLANK('Cohorts Retention'!BZ6),0,(1-'Cohorts Retention'!BZ6)),1)</f>
        <v>1236</v>
      </c>
      <c r="CB5">
        <f>FLOOR(CA5*IF(ISBLANK('Cohorts Retention'!CA6),0,(1-'Cohorts Retention'!CA6)),1)</f>
        <v>1229</v>
      </c>
      <c r="CC5">
        <f>FLOOR(CB5*IF(ISBLANK('Cohorts Retention'!CB6),0,(1-'Cohorts Retention'!CB6)),1)</f>
        <v>1222</v>
      </c>
      <c r="CD5">
        <f>FLOOR(CC5*IF(ISBLANK('Cohorts Retention'!CC6),0,(1-'Cohorts Retention'!CC6)),1)</f>
        <v>1215</v>
      </c>
      <c r="CE5">
        <f>FLOOR(CD5*IF(ISBLANK('Cohorts Retention'!CD6),0,(1-'Cohorts Retention'!CD6)),1)</f>
        <v>1208</v>
      </c>
      <c r="CF5">
        <f>FLOOR(CE5*IF(ISBLANK('Cohorts Retention'!CE6),0,(1-'Cohorts Retention'!CE6)),1)</f>
        <v>1201</v>
      </c>
      <c r="CG5">
        <f>FLOOR(CF5*IF(ISBLANK('Cohorts Retention'!CF6),0,(1-'Cohorts Retention'!CF6)),1)</f>
        <v>1194</v>
      </c>
      <c r="CH5">
        <f>FLOOR(CG5*IF(ISBLANK('Cohorts Retention'!CG6),0,(1-'Cohorts Retention'!CG6)),1)</f>
        <v>1188</v>
      </c>
      <c r="CI5">
        <f>FLOOR(CH5*IF(ISBLANK('Cohorts Retention'!CH6),0,(1-'Cohorts Retention'!CH6)),1)</f>
        <v>1182</v>
      </c>
      <c r="CJ5">
        <f>FLOOR(CI5*IF(ISBLANK('Cohorts Retention'!CI6),0,(1-'Cohorts Retention'!CI6)),1)</f>
        <v>1176</v>
      </c>
      <c r="CK5">
        <f>FLOOR(CJ5*IF(ISBLANK('Cohorts Retention'!CJ6),0,(1-'Cohorts Retention'!CJ6)),1)</f>
        <v>1170</v>
      </c>
      <c r="CL5">
        <f>FLOOR(CK5*IF(ISBLANK('Cohorts Retention'!CK6),0,(1-'Cohorts Retention'!CK6)),1)</f>
        <v>1164</v>
      </c>
      <c r="CM5">
        <f>FLOOR(CL5*IF(ISBLANK('Cohorts Retention'!CL6),0,(1-'Cohorts Retention'!CL6)),1)</f>
        <v>1158</v>
      </c>
      <c r="CN5">
        <f>FLOOR(CM5*IF(ISBLANK('Cohorts Retention'!CM6),0,(1-'Cohorts Retention'!CM6)),1)</f>
        <v>1152</v>
      </c>
      <c r="CO5">
        <f>FLOOR(CN5*IF(ISBLANK('Cohorts Retention'!CN6),0,(1-'Cohorts Retention'!CN6)),1)</f>
        <v>1147</v>
      </c>
      <c r="CP5">
        <f>FLOOR(CO5*IF(ISBLANK('Cohorts Retention'!CO6),0,(1-'Cohorts Retention'!CO6)),1)</f>
        <v>1142</v>
      </c>
      <c r="CQ5">
        <f>FLOOR(CP5*IF(ISBLANK('Cohorts Retention'!CP6),0,(1-'Cohorts Retention'!CP6)),1)</f>
        <v>1137</v>
      </c>
      <c r="CR5">
        <f>FLOOR(CQ5*IF(ISBLANK('Cohorts Retention'!CQ6),0,(1-'Cohorts Retention'!CQ6)),1)</f>
        <v>1132</v>
      </c>
      <c r="CS5">
        <f>FLOOR(CR5*IF(ISBLANK('Cohorts Retention'!CR6),0,(1-'Cohorts Retention'!CR6)),1)</f>
        <v>1127</v>
      </c>
      <c r="CT5">
        <f>FLOOR(CS5*IF(ISBLANK('Cohorts Retention'!CS6),0,(1-'Cohorts Retention'!CS6)),1)</f>
        <v>1122</v>
      </c>
      <c r="CU5">
        <f>FLOOR(CT5*IF(ISBLANK('Cohorts Retention'!CT6),0,(1-'Cohorts Retention'!CT6)),1)</f>
        <v>1117</v>
      </c>
      <c r="CV5">
        <f>FLOOR(CU5*IF(ISBLANK('Cohorts Retention'!CU6),0,(1-'Cohorts Retention'!CU6)),1)</f>
        <v>0</v>
      </c>
      <c r="CW5">
        <f>FLOOR(CV5*IF(ISBLANK('Cohorts Retention'!CV6),0,(1-'Cohorts Retention'!CV6)),1)</f>
        <v>0</v>
      </c>
      <c r="CX5">
        <f>FLOOR(CW5*IF(ISBLANK('Cohorts Retention'!CW6),0,(1-'Cohorts Retention'!CW6)),1)</f>
        <v>0</v>
      </c>
    </row>
    <row r="6">
      <c r="A6" s="32">
        <v>99000.0</v>
      </c>
      <c r="B6" s="13">
        <v>5.0</v>
      </c>
      <c r="C6">
        <f>FLOOR(A6/Params!$B$6*(1-'Cohorts Retention'!B7),1)</f>
        <v>3925</v>
      </c>
      <c r="D6">
        <f>FLOOR(C6*IF(ISBLANK('Cohorts Retention'!C7),0,(1-'Cohorts Retention'!C7)),1)</f>
        <v>3856</v>
      </c>
      <c r="E6">
        <f>FLOOR(D6*IF(ISBLANK('Cohorts Retention'!D7),0,(1-'Cohorts Retention'!D7)),1)</f>
        <v>3668</v>
      </c>
      <c r="F6">
        <f>FLOOR(E6*IF(ISBLANK('Cohorts Retention'!E7),0,(1-'Cohorts Retention'!E7)),1)</f>
        <v>3544</v>
      </c>
      <c r="G6">
        <f>FLOOR(F6*IF(ISBLANK('Cohorts Retention'!F7),0,(1-'Cohorts Retention'!F7)),1)</f>
        <v>3507</v>
      </c>
      <c r="H6">
        <f>FLOOR(G6*IF(ISBLANK('Cohorts Retention'!G7),0,(1-'Cohorts Retention'!G7)),1)</f>
        <v>3470</v>
      </c>
      <c r="I6">
        <f>FLOOR(H6*IF(ISBLANK('Cohorts Retention'!H7),0,(1-'Cohorts Retention'!H7)),1)</f>
        <v>3315</v>
      </c>
      <c r="J6">
        <f>FLOOR(I6*IF(ISBLANK('Cohorts Retention'!I7),0,(1-'Cohorts Retention'!I7)),1)</f>
        <v>3269</v>
      </c>
      <c r="K6">
        <f>FLOOR(J6*IF(ISBLANK('Cohorts Retention'!J7),0,(1-'Cohorts Retention'!J7)),1)</f>
        <v>3207</v>
      </c>
      <c r="L6">
        <f>FLOOR(K6*IF(ISBLANK('Cohorts Retention'!K7),0,(1-'Cohorts Retention'!K7)),1)</f>
        <v>3140</v>
      </c>
      <c r="M6">
        <f>FLOOR(L6*IF(ISBLANK('Cohorts Retention'!L7),0,(1-'Cohorts Retention'!L7)),1)</f>
        <v>3067</v>
      </c>
      <c r="N6">
        <f>FLOOR(M6*IF(ISBLANK('Cohorts Retention'!M7),0,(1-'Cohorts Retention'!M7)),1)</f>
        <v>3011</v>
      </c>
      <c r="O6">
        <f>FLOOR(N6*IF(ISBLANK('Cohorts Retention'!N7),0,(1-'Cohorts Retention'!N7)),1)</f>
        <v>2953</v>
      </c>
      <c r="P6">
        <f>FLOOR(O6*IF(ISBLANK('Cohorts Retention'!O7),0,(1-'Cohorts Retention'!O7)),1)</f>
        <v>2896</v>
      </c>
      <c r="Q6">
        <f>FLOOR(P6*IF(ISBLANK('Cohorts Retention'!P7),0,(1-'Cohorts Retention'!P7)),1)</f>
        <v>2841</v>
      </c>
      <c r="R6">
        <f>FLOOR(Q6*IF(ISBLANK('Cohorts Retention'!Q7),0,(1-'Cohorts Retention'!Q7)),1)</f>
        <v>2790</v>
      </c>
      <c r="S6">
        <f>FLOOR(R6*IF(ISBLANK('Cohorts Retention'!R7),0,(1-'Cohorts Retention'!R7)),1)</f>
        <v>2740</v>
      </c>
      <c r="T6">
        <f>FLOOR(S6*IF(ISBLANK('Cohorts Retention'!S7),0,(1-'Cohorts Retention'!S7)),1)</f>
        <v>2691</v>
      </c>
      <c r="U6">
        <f>FLOOR(T6*IF(ISBLANK('Cohorts Retention'!T7),0,(1-'Cohorts Retention'!T7)),1)</f>
        <v>2644</v>
      </c>
      <c r="V6">
        <f>FLOOR(U6*IF(ISBLANK('Cohorts Retention'!U7),0,(1-'Cohorts Retention'!U7)),1)</f>
        <v>2599</v>
      </c>
      <c r="W6">
        <f>FLOOR(V6*IF(ISBLANK('Cohorts Retention'!V7),0,(1-'Cohorts Retention'!V7)),1)</f>
        <v>2556</v>
      </c>
      <c r="X6">
        <f>FLOOR(W6*IF(ISBLANK('Cohorts Retention'!W7),0,(1-'Cohorts Retention'!W7)),1)</f>
        <v>2514</v>
      </c>
      <c r="Y6">
        <f>FLOOR(X6*IF(ISBLANK('Cohorts Retention'!X7),0,(1-'Cohorts Retention'!X7)),1)</f>
        <v>2474</v>
      </c>
      <c r="Z6">
        <f>FLOOR(Y6*IF(ISBLANK('Cohorts Retention'!Y7),0,(1-'Cohorts Retention'!Y7)),1)</f>
        <v>2435</v>
      </c>
      <c r="AA6">
        <f>FLOOR(Z6*IF(ISBLANK('Cohorts Retention'!Z7),0,(1-'Cohorts Retention'!Z7)),1)</f>
        <v>2398</v>
      </c>
      <c r="AB6">
        <f>FLOOR(AA6*IF(ISBLANK('Cohorts Retention'!AA7),0,(1-'Cohorts Retention'!AA7)),1)</f>
        <v>2362</v>
      </c>
      <c r="AC6">
        <f>FLOOR(AB6*IF(ISBLANK('Cohorts Retention'!AB7),0,(1-'Cohorts Retention'!AB7)),1)</f>
        <v>2327</v>
      </c>
      <c r="AD6">
        <f>FLOOR(AC6*IF(ISBLANK('Cohorts Retention'!AC7),0,(1-'Cohorts Retention'!AC7)),1)</f>
        <v>2293</v>
      </c>
      <c r="AE6">
        <f>FLOOR(AD6*IF(ISBLANK('Cohorts Retention'!AD7),0,(1-'Cohorts Retention'!AD7)),1)</f>
        <v>2260</v>
      </c>
      <c r="AF6">
        <f>FLOOR(AE6*IF(ISBLANK('Cohorts Retention'!AE7),0,(1-'Cohorts Retention'!AE7)),1)</f>
        <v>2229</v>
      </c>
      <c r="AG6">
        <f>FLOOR(AF6*IF(ISBLANK('Cohorts Retention'!AF7),0,(1-'Cohorts Retention'!AF7)),1)</f>
        <v>2199</v>
      </c>
      <c r="AH6">
        <f>FLOOR(AG6*IF(ISBLANK('Cohorts Retention'!AG7),0,(1-'Cohorts Retention'!AG7)),1)</f>
        <v>2170</v>
      </c>
      <c r="AI6">
        <f>FLOOR(AH6*IF(ISBLANK('Cohorts Retention'!AH7),0,(1-'Cohorts Retention'!AH7)),1)</f>
        <v>2142</v>
      </c>
      <c r="AJ6">
        <f>FLOOR(AI6*IF(ISBLANK('Cohorts Retention'!AI7),0,(1-'Cohorts Retention'!AI7)),1)</f>
        <v>2114</v>
      </c>
      <c r="AK6">
        <f>FLOOR(AJ6*IF(ISBLANK('Cohorts Retention'!AJ7),0,(1-'Cohorts Retention'!AJ7)),1)</f>
        <v>2087</v>
      </c>
      <c r="AL6">
        <f>FLOOR(AK6*IF(ISBLANK('Cohorts Retention'!AK7),0,(1-'Cohorts Retention'!AK7)),1)</f>
        <v>2061</v>
      </c>
      <c r="AM6">
        <f>FLOOR(AL6*IF(ISBLANK('Cohorts Retention'!AL7),0,(1-'Cohorts Retention'!AL7)),1)</f>
        <v>2036</v>
      </c>
      <c r="AN6">
        <f>FLOOR(AM6*IF(ISBLANK('Cohorts Retention'!AM7),0,(1-'Cohorts Retention'!AM7)),1)</f>
        <v>2012</v>
      </c>
      <c r="AO6">
        <f>FLOOR(AN6*IF(ISBLANK('Cohorts Retention'!AN7),0,(1-'Cohorts Retention'!AN7)),1)</f>
        <v>1989</v>
      </c>
      <c r="AP6">
        <f>FLOOR(AO6*IF(ISBLANK('Cohorts Retention'!AO7),0,(1-'Cohorts Retention'!AO7)),1)</f>
        <v>1966</v>
      </c>
      <c r="AQ6">
        <f>FLOOR(AP6*IF(ISBLANK('Cohorts Retention'!AP7),0,(1-'Cohorts Retention'!AP7)),1)</f>
        <v>1944</v>
      </c>
      <c r="AR6">
        <f>FLOOR(AQ6*IF(ISBLANK('Cohorts Retention'!AQ7),0,(1-'Cohorts Retention'!AQ7)),1)</f>
        <v>1923</v>
      </c>
      <c r="AS6">
        <f>FLOOR(AR6*IF(ISBLANK('Cohorts Retention'!AR7),0,(1-'Cohorts Retention'!AR7)),1)</f>
        <v>1902</v>
      </c>
      <c r="AT6">
        <f>FLOOR(AS6*IF(ISBLANK('Cohorts Retention'!AS7),0,(1-'Cohorts Retention'!AS7)),1)</f>
        <v>1882</v>
      </c>
      <c r="AU6">
        <f>FLOOR(AT6*IF(ISBLANK('Cohorts Retention'!AT7),0,(1-'Cohorts Retention'!AT7)),1)</f>
        <v>1863</v>
      </c>
      <c r="AV6">
        <f>FLOOR(AU6*IF(ISBLANK('Cohorts Retention'!AU7),0,(1-'Cohorts Retention'!AU7)),1)</f>
        <v>1844</v>
      </c>
      <c r="AW6">
        <f>FLOOR(AV6*IF(ISBLANK('Cohorts Retention'!AV7),0,(1-'Cohorts Retention'!AV7)),1)</f>
        <v>1826</v>
      </c>
      <c r="AX6">
        <f>FLOOR(AW6*IF(ISBLANK('Cohorts Retention'!AW7),0,(1-'Cohorts Retention'!AW7)),1)</f>
        <v>1808</v>
      </c>
      <c r="AY6">
        <f>FLOOR(AX6*IF(ISBLANK('Cohorts Retention'!AX7),0,(1-'Cohorts Retention'!AX7)),1)</f>
        <v>1791</v>
      </c>
      <c r="AZ6">
        <f>FLOOR(AY6*IF(ISBLANK('Cohorts Retention'!AY7),0,(1-'Cohorts Retention'!AY7)),1)</f>
        <v>1774</v>
      </c>
      <c r="BA6">
        <f>FLOOR(AZ6*IF(ISBLANK('Cohorts Retention'!AZ7),0,(1-'Cohorts Retention'!AZ7)),1)</f>
        <v>1758</v>
      </c>
      <c r="BB6">
        <f>FLOOR(BA6*IF(ISBLANK('Cohorts Retention'!BA7),0,(1-'Cohorts Retention'!BA7)),1)</f>
        <v>1742</v>
      </c>
      <c r="BC6">
        <f>FLOOR(BB6*IF(ISBLANK('Cohorts Retention'!BB7),0,(1-'Cohorts Retention'!BB7)),1)</f>
        <v>1727</v>
      </c>
      <c r="BD6">
        <f>FLOOR(BC6*IF(ISBLANK('Cohorts Retention'!BC7),0,(1-'Cohorts Retention'!BC7)),1)</f>
        <v>1712</v>
      </c>
      <c r="BE6">
        <f>FLOOR(BD6*IF(ISBLANK('Cohorts Retention'!BD7),0,(1-'Cohorts Retention'!BD7)),1)</f>
        <v>1697</v>
      </c>
      <c r="BF6">
        <f>FLOOR(BE6*IF(ISBLANK('Cohorts Retention'!BE7),0,(1-'Cohorts Retention'!BE7)),1)</f>
        <v>1683</v>
      </c>
      <c r="BG6">
        <f>FLOOR(BF6*IF(ISBLANK('Cohorts Retention'!BF7),0,(1-'Cohorts Retention'!BF7)),1)</f>
        <v>1669</v>
      </c>
      <c r="BH6">
        <f>FLOOR(BG6*IF(ISBLANK('Cohorts Retention'!BG7),0,(1-'Cohorts Retention'!BG7)),1)</f>
        <v>1656</v>
      </c>
      <c r="BI6">
        <f>FLOOR(BH6*IF(ISBLANK('Cohorts Retention'!BH7),0,(1-'Cohorts Retention'!BH7)),1)</f>
        <v>1643</v>
      </c>
      <c r="BJ6">
        <f>FLOOR(BI6*IF(ISBLANK('Cohorts Retention'!BI7),0,(1-'Cohorts Retention'!BI7)),1)</f>
        <v>1630</v>
      </c>
      <c r="BK6">
        <f>FLOOR(BJ6*IF(ISBLANK('Cohorts Retention'!BJ7),0,(1-'Cohorts Retention'!BJ7)),1)</f>
        <v>1618</v>
      </c>
      <c r="BL6">
        <f>FLOOR(BK6*IF(ISBLANK('Cohorts Retention'!BK7),0,(1-'Cohorts Retention'!BK7)),1)</f>
        <v>1606</v>
      </c>
      <c r="BM6">
        <f>FLOOR(BL6*IF(ISBLANK('Cohorts Retention'!BL7),0,(1-'Cohorts Retention'!BL7)),1)</f>
        <v>1594</v>
      </c>
      <c r="BN6">
        <f>FLOOR(BM6*IF(ISBLANK('Cohorts Retention'!BM7),0,(1-'Cohorts Retention'!BM7)),1)</f>
        <v>1583</v>
      </c>
      <c r="BO6">
        <f>FLOOR(BN6*IF(ISBLANK('Cohorts Retention'!BN7),0,(1-'Cohorts Retention'!BN7)),1)</f>
        <v>1572</v>
      </c>
      <c r="BP6">
        <f>FLOOR(BO6*IF(ISBLANK('Cohorts Retention'!BO7),0,(1-'Cohorts Retention'!BO7)),1)</f>
        <v>1561</v>
      </c>
      <c r="BQ6">
        <f>FLOOR(BP6*IF(ISBLANK('Cohorts Retention'!BP7),0,(1-'Cohorts Retention'!BP7)),1)</f>
        <v>1550</v>
      </c>
      <c r="BR6">
        <f>FLOOR(BQ6*IF(ISBLANK('Cohorts Retention'!BQ7),0,(1-'Cohorts Retention'!BQ7)),1)</f>
        <v>1540</v>
      </c>
      <c r="BS6">
        <f>FLOOR(BR6*IF(ISBLANK('Cohorts Retention'!BR7),0,(1-'Cohorts Retention'!BR7)),1)</f>
        <v>1530</v>
      </c>
      <c r="BT6">
        <f>FLOOR(BS6*IF(ISBLANK('Cohorts Retention'!BS7),0,(1-'Cohorts Retention'!BS7)),1)</f>
        <v>1520</v>
      </c>
      <c r="BU6">
        <f>FLOOR(BT6*IF(ISBLANK('Cohorts Retention'!BT7),0,(1-'Cohorts Retention'!BT7)),1)</f>
        <v>1510</v>
      </c>
      <c r="BV6">
        <f>FLOOR(BU6*IF(ISBLANK('Cohorts Retention'!BU7),0,(1-'Cohorts Retention'!BU7)),1)</f>
        <v>1501</v>
      </c>
      <c r="BW6">
        <f>FLOOR(BV6*IF(ISBLANK('Cohorts Retention'!BV7),0,(1-'Cohorts Retention'!BV7)),1)</f>
        <v>1492</v>
      </c>
      <c r="BX6">
        <f>FLOOR(BW6*IF(ISBLANK('Cohorts Retention'!BW7),0,(1-'Cohorts Retention'!BW7)),1)</f>
        <v>1483</v>
      </c>
      <c r="BY6">
        <f>FLOOR(BX6*IF(ISBLANK('Cohorts Retention'!BX7),0,(1-'Cohorts Retention'!BX7)),1)</f>
        <v>1474</v>
      </c>
      <c r="BZ6">
        <f>FLOOR(BY6*IF(ISBLANK('Cohorts Retention'!BY7),0,(1-'Cohorts Retention'!BY7)),1)</f>
        <v>1466</v>
      </c>
      <c r="CA6">
        <f>FLOOR(BZ6*IF(ISBLANK('Cohorts Retention'!BZ7),0,(1-'Cohorts Retention'!BZ7)),1)</f>
        <v>1458</v>
      </c>
      <c r="CB6">
        <f>FLOOR(CA6*IF(ISBLANK('Cohorts Retention'!CA7),0,(1-'Cohorts Retention'!CA7)),1)</f>
        <v>1450</v>
      </c>
      <c r="CC6">
        <f>FLOOR(CB6*IF(ISBLANK('Cohorts Retention'!CB7),0,(1-'Cohorts Retention'!CB7)),1)</f>
        <v>1442</v>
      </c>
      <c r="CD6">
        <f>FLOOR(CC6*IF(ISBLANK('Cohorts Retention'!CC7),0,(1-'Cohorts Retention'!CC7)),1)</f>
        <v>1434</v>
      </c>
      <c r="CE6">
        <f>FLOOR(CD6*IF(ISBLANK('Cohorts Retention'!CD7),0,(1-'Cohorts Retention'!CD7)),1)</f>
        <v>1427</v>
      </c>
      <c r="CF6">
        <f>FLOOR(CE6*IF(ISBLANK('Cohorts Retention'!CE7),0,(1-'Cohorts Retention'!CE7)),1)</f>
        <v>1420</v>
      </c>
      <c r="CG6">
        <f>FLOOR(CF6*IF(ISBLANK('Cohorts Retention'!CF7),0,(1-'Cohorts Retention'!CF7)),1)</f>
        <v>1413</v>
      </c>
      <c r="CH6">
        <f>FLOOR(CG6*IF(ISBLANK('Cohorts Retention'!CG7),0,(1-'Cohorts Retention'!CG7)),1)</f>
        <v>1406</v>
      </c>
      <c r="CI6">
        <f>FLOOR(CH6*IF(ISBLANK('Cohorts Retention'!CH7),0,(1-'Cohorts Retention'!CH7)),1)</f>
        <v>1399</v>
      </c>
      <c r="CJ6">
        <f>FLOOR(CI6*IF(ISBLANK('Cohorts Retention'!CI7),0,(1-'Cohorts Retention'!CI7)),1)</f>
        <v>1392</v>
      </c>
      <c r="CK6">
        <f>FLOOR(CJ6*IF(ISBLANK('Cohorts Retention'!CJ7),0,(1-'Cohorts Retention'!CJ7)),1)</f>
        <v>1386</v>
      </c>
      <c r="CL6">
        <f>FLOOR(CK6*IF(ISBLANK('Cohorts Retention'!CK7),0,(1-'Cohorts Retention'!CK7)),1)</f>
        <v>1380</v>
      </c>
      <c r="CM6">
        <f>FLOOR(CL6*IF(ISBLANK('Cohorts Retention'!CL7),0,(1-'Cohorts Retention'!CL7)),1)</f>
        <v>1374</v>
      </c>
      <c r="CN6">
        <f>FLOOR(CM6*IF(ISBLANK('Cohorts Retention'!CM7),0,(1-'Cohorts Retention'!CM7)),1)</f>
        <v>1368</v>
      </c>
      <c r="CO6">
        <f>FLOOR(CN6*IF(ISBLANK('Cohorts Retention'!CN7),0,(1-'Cohorts Retention'!CN7)),1)</f>
        <v>1362</v>
      </c>
      <c r="CP6">
        <f>FLOOR(CO6*IF(ISBLANK('Cohorts Retention'!CO7),0,(1-'Cohorts Retention'!CO7)),1)</f>
        <v>1356</v>
      </c>
      <c r="CQ6">
        <f>FLOOR(CP6*IF(ISBLANK('Cohorts Retention'!CP7),0,(1-'Cohorts Retention'!CP7)),1)</f>
        <v>1350</v>
      </c>
      <c r="CR6">
        <f>FLOOR(CQ6*IF(ISBLANK('Cohorts Retention'!CQ7),0,(1-'Cohorts Retention'!CQ7)),1)</f>
        <v>1344</v>
      </c>
      <c r="CS6">
        <f>FLOOR(CR6*IF(ISBLANK('Cohorts Retention'!CR7),0,(1-'Cohorts Retention'!CR7)),1)</f>
        <v>1339</v>
      </c>
      <c r="CT6">
        <f>FLOOR(CS6*IF(ISBLANK('Cohorts Retention'!CS7),0,(1-'Cohorts Retention'!CS7)),1)</f>
        <v>1334</v>
      </c>
      <c r="CU6">
        <f>FLOOR(CT6*IF(ISBLANK('Cohorts Retention'!CT7),0,(1-'Cohorts Retention'!CT7)),1)</f>
        <v>0</v>
      </c>
      <c r="CV6">
        <f>FLOOR(CU6*IF(ISBLANK('Cohorts Retention'!CU7),0,(1-'Cohorts Retention'!CU7)),1)</f>
        <v>0</v>
      </c>
      <c r="CW6">
        <f>FLOOR(CV6*IF(ISBLANK('Cohorts Retention'!CV7),0,(1-'Cohorts Retention'!CV7)),1)</f>
        <v>0</v>
      </c>
      <c r="CX6">
        <f>FLOOR(CW6*IF(ISBLANK('Cohorts Retention'!CW7),0,(1-'Cohorts Retention'!CW7)),1)</f>
        <v>0</v>
      </c>
    </row>
    <row r="7">
      <c r="A7" s="32">
        <v>99000.0</v>
      </c>
      <c r="B7" s="13">
        <v>6.0</v>
      </c>
      <c r="C7">
        <f>FLOOR(A7/Params!$B$6*(1-'Cohorts Retention'!B8),1)</f>
        <v>3960</v>
      </c>
      <c r="D7">
        <f>FLOOR(C7*IF(ISBLANK('Cohorts Retention'!C8),0,(1-'Cohorts Retention'!C8)),1)</f>
        <v>3774</v>
      </c>
      <c r="E7">
        <f>FLOOR(D7*IF(ISBLANK('Cohorts Retention'!D8),0,(1-'Cohorts Retention'!D8)),1)</f>
        <v>3631</v>
      </c>
      <c r="F7">
        <f>FLOOR(E7*IF(ISBLANK('Cohorts Retention'!E8),0,(1-'Cohorts Retention'!E8)),1)</f>
        <v>3511</v>
      </c>
      <c r="G7">
        <f>FLOOR(F7*IF(ISBLANK('Cohorts Retention'!F8),0,(1-'Cohorts Retention'!F8)),1)</f>
        <v>3358</v>
      </c>
      <c r="H7">
        <f>FLOOR(G7*IF(ISBLANK('Cohorts Retention'!G8),0,(1-'Cohorts Retention'!G8)),1)</f>
        <v>3260</v>
      </c>
      <c r="I7">
        <f>FLOOR(H7*IF(ISBLANK('Cohorts Retention'!H8),0,(1-'Cohorts Retention'!H8)),1)</f>
        <v>3189</v>
      </c>
      <c r="J7">
        <f>FLOOR(I7*IF(ISBLANK('Cohorts Retention'!I8),0,(1-'Cohorts Retention'!I8)),1)</f>
        <v>3040</v>
      </c>
      <c r="K7">
        <f>FLOOR(J7*IF(ISBLANK('Cohorts Retention'!J8),0,(1-'Cohorts Retention'!J8)),1)</f>
        <v>2938</v>
      </c>
      <c r="L7">
        <f>FLOOR(K7*IF(ISBLANK('Cohorts Retention'!K8),0,(1-'Cohorts Retention'!K8)),1)</f>
        <v>2846</v>
      </c>
      <c r="M7">
        <f>FLOOR(L7*IF(ISBLANK('Cohorts Retention'!L8),0,(1-'Cohorts Retention'!L8)),1)</f>
        <v>2756</v>
      </c>
      <c r="N7">
        <f>FLOOR(M7*IF(ISBLANK('Cohorts Retention'!M8),0,(1-'Cohorts Retention'!M8)),1)</f>
        <v>2662</v>
      </c>
      <c r="O7">
        <f>FLOOR(N7*IF(ISBLANK('Cohorts Retention'!N8),0,(1-'Cohorts Retention'!N8)),1)</f>
        <v>2579</v>
      </c>
      <c r="P7">
        <f>FLOOR(O7*IF(ISBLANK('Cohorts Retention'!O8),0,(1-'Cohorts Retention'!O8)),1)</f>
        <v>2501</v>
      </c>
      <c r="Q7">
        <f>FLOOR(P7*IF(ISBLANK('Cohorts Retention'!P8),0,(1-'Cohorts Retention'!P8)),1)</f>
        <v>2425</v>
      </c>
      <c r="R7">
        <f>FLOOR(Q7*IF(ISBLANK('Cohorts Retention'!Q8),0,(1-'Cohorts Retention'!Q8)),1)</f>
        <v>2353</v>
      </c>
      <c r="S7">
        <f>FLOOR(R7*IF(ISBLANK('Cohorts Retention'!R8),0,(1-'Cohorts Retention'!R8)),1)</f>
        <v>2285</v>
      </c>
      <c r="T7">
        <f>FLOOR(S7*IF(ISBLANK('Cohorts Retention'!S8),0,(1-'Cohorts Retention'!S8)),1)</f>
        <v>2220</v>
      </c>
      <c r="U7">
        <f>FLOOR(T7*IF(ISBLANK('Cohorts Retention'!T8),0,(1-'Cohorts Retention'!T8)),1)</f>
        <v>2158</v>
      </c>
      <c r="V7">
        <f>FLOOR(U7*IF(ISBLANK('Cohorts Retention'!U8),0,(1-'Cohorts Retention'!U8)),1)</f>
        <v>2099</v>
      </c>
      <c r="W7">
        <f>FLOOR(V7*IF(ISBLANK('Cohorts Retention'!V8),0,(1-'Cohorts Retention'!V8)),1)</f>
        <v>2043</v>
      </c>
      <c r="X7">
        <f>FLOOR(W7*IF(ISBLANK('Cohorts Retention'!W8),0,(1-'Cohorts Retention'!W8)),1)</f>
        <v>1989</v>
      </c>
      <c r="Y7">
        <f>FLOOR(X7*IF(ISBLANK('Cohorts Retention'!X8),0,(1-'Cohorts Retention'!X8)),1)</f>
        <v>1938</v>
      </c>
      <c r="Z7">
        <f>FLOOR(Y7*IF(ISBLANK('Cohorts Retention'!Y8),0,(1-'Cohorts Retention'!Y8)),1)</f>
        <v>1889</v>
      </c>
      <c r="AA7">
        <f>FLOOR(Z7*IF(ISBLANK('Cohorts Retention'!Z8),0,(1-'Cohorts Retention'!Z8)),1)</f>
        <v>1842</v>
      </c>
      <c r="AB7">
        <f>FLOOR(AA7*IF(ISBLANK('Cohorts Retention'!AA8),0,(1-'Cohorts Retention'!AA8)),1)</f>
        <v>1797</v>
      </c>
      <c r="AC7">
        <f>FLOOR(AB7*IF(ISBLANK('Cohorts Retention'!AB8),0,(1-'Cohorts Retention'!AB8)),1)</f>
        <v>1754</v>
      </c>
      <c r="AD7">
        <f>FLOOR(AC7*IF(ISBLANK('Cohorts Retention'!AC8),0,(1-'Cohorts Retention'!AC8)),1)</f>
        <v>1713</v>
      </c>
      <c r="AE7">
        <f>FLOOR(AD7*IF(ISBLANK('Cohorts Retention'!AD8),0,(1-'Cohorts Retention'!AD8)),1)</f>
        <v>1674</v>
      </c>
      <c r="AF7">
        <f>FLOOR(AE7*IF(ISBLANK('Cohorts Retention'!AE8),0,(1-'Cohorts Retention'!AE8)),1)</f>
        <v>1637</v>
      </c>
      <c r="AG7">
        <f>FLOOR(AF7*IF(ISBLANK('Cohorts Retention'!AF8),0,(1-'Cohorts Retention'!AF8)),1)</f>
        <v>1601</v>
      </c>
      <c r="AH7">
        <f>FLOOR(AG7*IF(ISBLANK('Cohorts Retention'!AG8),0,(1-'Cohorts Retention'!AG8)),1)</f>
        <v>1567</v>
      </c>
      <c r="AI7">
        <f>FLOOR(AH7*IF(ISBLANK('Cohorts Retention'!AH8),0,(1-'Cohorts Retention'!AH8)),1)</f>
        <v>1534</v>
      </c>
      <c r="AJ7">
        <f>FLOOR(AI7*IF(ISBLANK('Cohorts Retention'!AI8),0,(1-'Cohorts Retention'!AI8)),1)</f>
        <v>1502</v>
      </c>
      <c r="AK7">
        <f>FLOOR(AJ7*IF(ISBLANK('Cohorts Retention'!AJ8),0,(1-'Cohorts Retention'!AJ8)),1)</f>
        <v>1472</v>
      </c>
      <c r="AL7">
        <f>FLOOR(AK7*IF(ISBLANK('Cohorts Retention'!AK8),0,(1-'Cohorts Retention'!AK8)),1)</f>
        <v>1443</v>
      </c>
      <c r="AM7">
        <f>FLOOR(AL7*IF(ISBLANK('Cohorts Retention'!AL8),0,(1-'Cohorts Retention'!AL8)),1)</f>
        <v>1415</v>
      </c>
      <c r="AN7">
        <f>FLOOR(AM7*IF(ISBLANK('Cohorts Retention'!AM8),0,(1-'Cohorts Retention'!AM8)),1)</f>
        <v>1388</v>
      </c>
      <c r="AO7">
        <f>FLOOR(AN7*IF(ISBLANK('Cohorts Retention'!AN8),0,(1-'Cohorts Retention'!AN8)),1)</f>
        <v>1362</v>
      </c>
      <c r="AP7">
        <f>FLOOR(AO7*IF(ISBLANK('Cohorts Retention'!AO8),0,(1-'Cohorts Retention'!AO8)),1)</f>
        <v>1337</v>
      </c>
      <c r="AQ7">
        <f>FLOOR(AP7*IF(ISBLANK('Cohorts Retention'!AP8),0,(1-'Cohorts Retention'!AP8)),1)</f>
        <v>1313</v>
      </c>
      <c r="AR7">
        <f>FLOOR(AQ7*IF(ISBLANK('Cohorts Retention'!AQ8),0,(1-'Cohorts Retention'!AQ8)),1)</f>
        <v>1290</v>
      </c>
      <c r="AS7">
        <f>FLOOR(AR7*IF(ISBLANK('Cohorts Retention'!AR8),0,(1-'Cohorts Retention'!AR8)),1)</f>
        <v>1268</v>
      </c>
      <c r="AT7">
        <f>FLOOR(AS7*IF(ISBLANK('Cohorts Retention'!AS8),0,(1-'Cohorts Retention'!AS8)),1)</f>
        <v>1246</v>
      </c>
      <c r="AU7">
        <f>FLOOR(AT7*IF(ISBLANK('Cohorts Retention'!AT8),0,(1-'Cohorts Retention'!AT8)),1)</f>
        <v>1225</v>
      </c>
      <c r="AV7">
        <f>FLOOR(AU7*IF(ISBLANK('Cohorts Retention'!AU8),0,(1-'Cohorts Retention'!AU8)),1)</f>
        <v>1205</v>
      </c>
      <c r="AW7">
        <f>FLOOR(AV7*IF(ISBLANK('Cohorts Retention'!AV8),0,(1-'Cohorts Retention'!AV8)),1)</f>
        <v>1186</v>
      </c>
      <c r="AX7">
        <f>FLOOR(AW7*IF(ISBLANK('Cohorts Retention'!AW8),0,(1-'Cohorts Retention'!AW8)),1)</f>
        <v>1167</v>
      </c>
      <c r="AY7">
        <f>FLOOR(AX7*IF(ISBLANK('Cohorts Retention'!AX8),0,(1-'Cohorts Retention'!AX8)),1)</f>
        <v>1149</v>
      </c>
      <c r="AZ7">
        <f>FLOOR(AY7*IF(ISBLANK('Cohorts Retention'!AY8),0,(1-'Cohorts Retention'!AY8)),1)</f>
        <v>1132</v>
      </c>
      <c r="BA7">
        <f>FLOOR(AZ7*IF(ISBLANK('Cohorts Retention'!AZ8),0,(1-'Cohorts Retention'!AZ8)),1)</f>
        <v>1115</v>
      </c>
      <c r="BB7">
        <f>FLOOR(BA7*IF(ISBLANK('Cohorts Retention'!BA8),0,(1-'Cohorts Retention'!BA8)),1)</f>
        <v>1099</v>
      </c>
      <c r="BC7">
        <f>FLOOR(BB7*IF(ISBLANK('Cohorts Retention'!BB8),0,(1-'Cohorts Retention'!BB8)),1)</f>
        <v>1083</v>
      </c>
      <c r="BD7">
        <f>FLOOR(BC7*IF(ISBLANK('Cohorts Retention'!BC8),0,(1-'Cohorts Retention'!BC8)),1)</f>
        <v>1068</v>
      </c>
      <c r="BE7">
        <f>FLOOR(BD7*IF(ISBLANK('Cohorts Retention'!BD8),0,(1-'Cohorts Retention'!BD8)),1)</f>
        <v>1053</v>
      </c>
      <c r="BF7">
        <f>FLOOR(BE7*IF(ISBLANK('Cohorts Retention'!BE8),0,(1-'Cohorts Retention'!BE8)),1)</f>
        <v>1039</v>
      </c>
      <c r="BG7">
        <f>FLOOR(BF7*IF(ISBLANK('Cohorts Retention'!BF8),0,(1-'Cohorts Retention'!BF8)),1)</f>
        <v>1025</v>
      </c>
      <c r="BH7">
        <f>FLOOR(BG7*IF(ISBLANK('Cohorts Retention'!BG8),0,(1-'Cohorts Retention'!BG8)),1)</f>
        <v>1012</v>
      </c>
      <c r="BI7">
        <f>FLOOR(BH7*IF(ISBLANK('Cohorts Retention'!BH8),0,(1-'Cohorts Retention'!BH8)),1)</f>
        <v>999</v>
      </c>
      <c r="BJ7">
        <f>FLOOR(BI7*IF(ISBLANK('Cohorts Retention'!BI8),0,(1-'Cohorts Retention'!BI8)),1)</f>
        <v>987</v>
      </c>
      <c r="BK7">
        <f>FLOOR(BJ7*IF(ISBLANK('Cohorts Retention'!BJ8),0,(1-'Cohorts Retention'!BJ8)),1)</f>
        <v>975</v>
      </c>
      <c r="BL7">
        <f>FLOOR(BK7*IF(ISBLANK('Cohorts Retention'!BK8),0,(1-'Cohorts Retention'!BK8)),1)</f>
        <v>963</v>
      </c>
      <c r="BM7">
        <f>FLOOR(BL7*IF(ISBLANK('Cohorts Retention'!BL8),0,(1-'Cohorts Retention'!BL8)),1)</f>
        <v>952</v>
      </c>
      <c r="BN7">
        <f>FLOOR(BM7*IF(ISBLANK('Cohorts Retention'!BM8),0,(1-'Cohorts Retention'!BM8)),1)</f>
        <v>941</v>
      </c>
      <c r="BO7">
        <f>FLOOR(BN7*IF(ISBLANK('Cohorts Retention'!BN8),0,(1-'Cohorts Retention'!BN8)),1)</f>
        <v>930</v>
      </c>
      <c r="BP7">
        <f>FLOOR(BO7*IF(ISBLANK('Cohorts Retention'!BO8),0,(1-'Cohorts Retention'!BO8)),1)</f>
        <v>920</v>
      </c>
      <c r="BQ7">
        <f>FLOOR(BP7*IF(ISBLANK('Cohorts Retention'!BP8),0,(1-'Cohorts Retention'!BP8)),1)</f>
        <v>910</v>
      </c>
      <c r="BR7">
        <f>FLOOR(BQ7*IF(ISBLANK('Cohorts Retention'!BQ8),0,(1-'Cohorts Retention'!BQ8)),1)</f>
        <v>900</v>
      </c>
      <c r="BS7">
        <f>FLOOR(BR7*IF(ISBLANK('Cohorts Retention'!BR8),0,(1-'Cohorts Retention'!BR8)),1)</f>
        <v>891</v>
      </c>
      <c r="BT7">
        <f>FLOOR(BS7*IF(ISBLANK('Cohorts Retention'!BS8),0,(1-'Cohorts Retention'!BS8)),1)</f>
        <v>882</v>
      </c>
      <c r="BU7">
        <f>FLOOR(BT7*IF(ISBLANK('Cohorts Retention'!BT8),0,(1-'Cohorts Retention'!BT8)),1)</f>
        <v>873</v>
      </c>
      <c r="BV7">
        <f>FLOOR(BU7*IF(ISBLANK('Cohorts Retention'!BU8),0,(1-'Cohorts Retention'!BU8)),1)</f>
        <v>864</v>
      </c>
      <c r="BW7">
        <f>FLOOR(BV7*IF(ISBLANK('Cohorts Retention'!BV8),0,(1-'Cohorts Retention'!BV8)),1)</f>
        <v>856</v>
      </c>
      <c r="BX7">
        <f>FLOOR(BW7*IF(ISBLANK('Cohorts Retention'!BW8),0,(1-'Cohorts Retention'!BW8)),1)</f>
        <v>848</v>
      </c>
      <c r="BY7">
        <f>FLOOR(BX7*IF(ISBLANK('Cohorts Retention'!BX8),0,(1-'Cohorts Retention'!BX8)),1)</f>
        <v>840</v>
      </c>
      <c r="BZ7">
        <f>FLOOR(BY7*IF(ISBLANK('Cohorts Retention'!BY8),0,(1-'Cohorts Retention'!BY8)),1)</f>
        <v>832</v>
      </c>
      <c r="CA7">
        <f>FLOOR(BZ7*IF(ISBLANK('Cohorts Retention'!BZ8),0,(1-'Cohorts Retention'!BZ8)),1)</f>
        <v>824</v>
      </c>
      <c r="CB7">
        <f>FLOOR(CA7*IF(ISBLANK('Cohorts Retention'!CA8),0,(1-'Cohorts Retention'!CA8)),1)</f>
        <v>817</v>
      </c>
      <c r="CC7">
        <f>FLOOR(CB7*IF(ISBLANK('Cohorts Retention'!CB8),0,(1-'Cohorts Retention'!CB8)),1)</f>
        <v>810</v>
      </c>
      <c r="CD7">
        <f>FLOOR(CC7*IF(ISBLANK('Cohorts Retention'!CC8),0,(1-'Cohorts Retention'!CC8)),1)</f>
        <v>803</v>
      </c>
      <c r="CE7">
        <f>FLOOR(CD7*IF(ISBLANK('Cohorts Retention'!CD8),0,(1-'Cohorts Retention'!CD8)),1)</f>
        <v>796</v>
      </c>
      <c r="CF7">
        <f>FLOOR(CE7*IF(ISBLANK('Cohorts Retention'!CE8),0,(1-'Cohorts Retention'!CE8)),1)</f>
        <v>789</v>
      </c>
      <c r="CG7">
        <f>FLOOR(CF7*IF(ISBLANK('Cohorts Retention'!CF8),0,(1-'Cohorts Retention'!CF8)),1)</f>
        <v>783</v>
      </c>
      <c r="CH7">
        <f>FLOOR(CG7*IF(ISBLANK('Cohorts Retention'!CG8),0,(1-'Cohorts Retention'!CG8)),1)</f>
        <v>777</v>
      </c>
      <c r="CI7">
        <f>FLOOR(CH7*IF(ISBLANK('Cohorts Retention'!CH8),0,(1-'Cohorts Retention'!CH8)),1)</f>
        <v>771</v>
      </c>
      <c r="CJ7">
        <f>FLOOR(CI7*IF(ISBLANK('Cohorts Retention'!CI8),0,(1-'Cohorts Retention'!CI8)),1)</f>
        <v>765</v>
      </c>
      <c r="CK7">
        <f>FLOOR(CJ7*IF(ISBLANK('Cohorts Retention'!CJ8),0,(1-'Cohorts Retention'!CJ8)),1)</f>
        <v>759</v>
      </c>
      <c r="CL7">
        <f>FLOOR(CK7*IF(ISBLANK('Cohorts Retention'!CK8),0,(1-'Cohorts Retention'!CK8)),1)</f>
        <v>753</v>
      </c>
      <c r="CM7">
        <f>FLOOR(CL7*IF(ISBLANK('Cohorts Retention'!CL8),0,(1-'Cohorts Retention'!CL8)),1)</f>
        <v>748</v>
      </c>
      <c r="CN7">
        <f>FLOOR(CM7*IF(ISBLANK('Cohorts Retention'!CM8),0,(1-'Cohorts Retention'!CM8)),1)</f>
        <v>743</v>
      </c>
      <c r="CO7">
        <f>FLOOR(CN7*IF(ISBLANK('Cohorts Retention'!CN8),0,(1-'Cohorts Retention'!CN8)),1)</f>
        <v>738</v>
      </c>
      <c r="CP7">
        <f>FLOOR(CO7*IF(ISBLANK('Cohorts Retention'!CO8),0,(1-'Cohorts Retention'!CO8)),1)</f>
        <v>733</v>
      </c>
      <c r="CQ7">
        <f>FLOOR(CP7*IF(ISBLANK('Cohorts Retention'!CP8),0,(1-'Cohorts Retention'!CP8)),1)</f>
        <v>728</v>
      </c>
      <c r="CR7">
        <f>FLOOR(CQ7*IF(ISBLANK('Cohorts Retention'!CQ8),0,(1-'Cohorts Retention'!CQ8)),1)</f>
        <v>723</v>
      </c>
      <c r="CS7">
        <f>FLOOR(CR7*IF(ISBLANK('Cohorts Retention'!CR8),0,(1-'Cohorts Retention'!CR8)),1)</f>
        <v>718</v>
      </c>
      <c r="CT7">
        <f>FLOOR(CS7*IF(ISBLANK('Cohorts Retention'!CS8),0,(1-'Cohorts Retention'!CS8)),1)</f>
        <v>0</v>
      </c>
      <c r="CU7">
        <f>FLOOR(CT7*IF(ISBLANK('Cohorts Retention'!CT8),0,(1-'Cohorts Retention'!CT8)),1)</f>
        <v>0</v>
      </c>
      <c r="CV7">
        <f>FLOOR(CU7*IF(ISBLANK('Cohorts Retention'!CU8),0,(1-'Cohorts Retention'!CU8)),1)</f>
        <v>0</v>
      </c>
      <c r="CW7">
        <f>FLOOR(CV7*IF(ISBLANK('Cohorts Retention'!CV8),0,(1-'Cohorts Retention'!CV8)),1)</f>
        <v>0</v>
      </c>
      <c r="CX7">
        <f>FLOOR(CW7*IF(ISBLANK('Cohorts Retention'!CW8),0,(1-'Cohorts Retention'!CW8)),1)</f>
        <v>0</v>
      </c>
    </row>
    <row r="8">
      <c r="A8" s="32">
        <v>99000.0</v>
      </c>
      <c r="B8" s="13">
        <v>7.0</v>
      </c>
      <c r="C8">
        <f>FLOOR(A8/Params!$B$6*(1-'Cohorts Retention'!B9),1)</f>
        <v>3931</v>
      </c>
      <c r="D8">
        <f>FLOOR(C8*IF(ISBLANK('Cohorts Retention'!C9),0,(1-'Cohorts Retention'!C9)),1)</f>
        <v>3728</v>
      </c>
      <c r="E8">
        <f>FLOOR(D8*IF(ISBLANK('Cohorts Retention'!D9),0,(1-'Cohorts Retention'!D9)),1)</f>
        <v>3495</v>
      </c>
      <c r="F8">
        <f>FLOOR(E8*IF(ISBLANK('Cohorts Retention'!E9),0,(1-'Cohorts Retention'!E9)),1)</f>
        <v>3397</v>
      </c>
      <c r="G8">
        <f>FLOOR(F8*IF(ISBLANK('Cohorts Retention'!F9),0,(1-'Cohorts Retention'!F9)),1)</f>
        <v>3348</v>
      </c>
      <c r="H8">
        <f>FLOOR(G8*IF(ISBLANK('Cohorts Retention'!G9),0,(1-'Cohorts Retention'!G9)),1)</f>
        <v>3304</v>
      </c>
      <c r="I8">
        <f>FLOOR(H8*IF(ISBLANK('Cohorts Retention'!H9),0,(1-'Cohorts Retention'!H9)),1)</f>
        <v>3254</v>
      </c>
      <c r="J8">
        <f>FLOOR(I8*IF(ISBLANK('Cohorts Retention'!I9),0,(1-'Cohorts Retention'!I9)),1)</f>
        <v>3254</v>
      </c>
      <c r="K8">
        <f>FLOOR(J8*IF(ISBLANK('Cohorts Retention'!J9),0,(1-'Cohorts Retention'!J9)),1)</f>
        <v>3221</v>
      </c>
      <c r="L8">
        <f>FLOOR(K8*IF(ISBLANK('Cohorts Retention'!K9),0,(1-'Cohorts Retention'!K9)),1)</f>
        <v>3191</v>
      </c>
      <c r="M8">
        <f>FLOOR(L8*IF(ISBLANK('Cohorts Retention'!L9),0,(1-'Cohorts Retention'!L9)),1)</f>
        <v>3165</v>
      </c>
      <c r="N8">
        <f>FLOOR(M8*IF(ISBLANK('Cohorts Retention'!M9),0,(1-'Cohorts Retention'!M9)),1)</f>
        <v>3144</v>
      </c>
      <c r="O8">
        <f>FLOOR(N8*IF(ISBLANK('Cohorts Retention'!N9),0,(1-'Cohorts Retention'!N9)),1)</f>
        <v>3118</v>
      </c>
      <c r="P8">
        <f>FLOOR(O8*IF(ISBLANK('Cohorts Retention'!O9),0,(1-'Cohorts Retention'!O9)),1)</f>
        <v>3094</v>
      </c>
      <c r="Q8">
        <f>FLOOR(P8*IF(ISBLANK('Cohorts Retention'!P9),0,(1-'Cohorts Retention'!P9)),1)</f>
        <v>3072</v>
      </c>
      <c r="R8">
        <f>FLOOR(Q8*IF(ISBLANK('Cohorts Retention'!Q9),0,(1-'Cohorts Retention'!Q9)),1)</f>
        <v>3050</v>
      </c>
      <c r="S8">
        <f>FLOOR(R8*IF(ISBLANK('Cohorts Retention'!R9),0,(1-'Cohorts Retention'!R9)),1)</f>
        <v>3028</v>
      </c>
      <c r="T8">
        <f>FLOOR(S8*IF(ISBLANK('Cohorts Retention'!S9),0,(1-'Cohorts Retention'!S9)),1)</f>
        <v>3007</v>
      </c>
      <c r="U8">
        <f>FLOOR(T8*IF(ISBLANK('Cohorts Retention'!T9),0,(1-'Cohorts Retention'!T9)),1)</f>
        <v>2987</v>
      </c>
      <c r="V8">
        <f>FLOOR(U8*IF(ISBLANK('Cohorts Retention'!U9),0,(1-'Cohorts Retention'!U9)),1)</f>
        <v>2967</v>
      </c>
      <c r="W8">
        <f>FLOOR(V8*IF(ISBLANK('Cohorts Retention'!V9),0,(1-'Cohorts Retention'!V9)),1)</f>
        <v>2948</v>
      </c>
      <c r="X8">
        <f>FLOOR(W8*IF(ISBLANK('Cohorts Retention'!W9),0,(1-'Cohorts Retention'!W9)),1)</f>
        <v>2929</v>
      </c>
      <c r="Y8">
        <f>FLOOR(X8*IF(ISBLANK('Cohorts Retention'!X9),0,(1-'Cohorts Retention'!X9)),1)</f>
        <v>2911</v>
      </c>
      <c r="Z8">
        <f>FLOOR(Y8*IF(ISBLANK('Cohorts Retention'!Y9),0,(1-'Cohorts Retention'!Y9)),1)</f>
        <v>2893</v>
      </c>
      <c r="AA8">
        <f>FLOOR(Z8*IF(ISBLANK('Cohorts Retention'!Z9),0,(1-'Cohorts Retention'!Z9)),1)</f>
        <v>2876</v>
      </c>
      <c r="AB8">
        <f>FLOOR(AA8*IF(ISBLANK('Cohorts Retention'!AA9),0,(1-'Cohorts Retention'!AA9)),1)</f>
        <v>2859</v>
      </c>
      <c r="AC8">
        <f>FLOOR(AB8*IF(ISBLANK('Cohorts Retention'!AB9),0,(1-'Cohorts Retention'!AB9)),1)</f>
        <v>2842</v>
      </c>
      <c r="AD8">
        <f>FLOOR(AC8*IF(ISBLANK('Cohorts Retention'!AC9),0,(1-'Cohorts Retention'!AC9)),1)</f>
        <v>2826</v>
      </c>
      <c r="AE8">
        <f>FLOOR(AD8*IF(ISBLANK('Cohorts Retention'!AD9),0,(1-'Cohorts Retention'!AD9)),1)</f>
        <v>2810</v>
      </c>
      <c r="AF8">
        <f>FLOOR(AE8*IF(ISBLANK('Cohorts Retention'!AE9),0,(1-'Cohorts Retention'!AE9)),1)</f>
        <v>2795</v>
      </c>
      <c r="AG8">
        <f>FLOOR(AF8*IF(ISBLANK('Cohorts Retention'!AF9),0,(1-'Cohorts Retention'!AF9)),1)</f>
        <v>2780</v>
      </c>
      <c r="AH8">
        <f>FLOOR(AG8*IF(ISBLANK('Cohorts Retention'!AG9),0,(1-'Cohorts Retention'!AG9)),1)</f>
        <v>2765</v>
      </c>
      <c r="AI8">
        <f>FLOOR(AH8*IF(ISBLANK('Cohorts Retention'!AH9),0,(1-'Cohorts Retention'!AH9)),1)</f>
        <v>2751</v>
      </c>
      <c r="AJ8">
        <f>FLOOR(AI8*IF(ISBLANK('Cohorts Retention'!AI9),0,(1-'Cohorts Retention'!AI9)),1)</f>
        <v>2737</v>
      </c>
      <c r="AK8">
        <f>FLOOR(AJ8*IF(ISBLANK('Cohorts Retention'!AJ9),0,(1-'Cohorts Retention'!AJ9)),1)</f>
        <v>2723</v>
      </c>
      <c r="AL8">
        <f>FLOOR(AK8*IF(ISBLANK('Cohorts Retention'!AK9),0,(1-'Cohorts Retention'!AK9)),1)</f>
        <v>2710</v>
      </c>
      <c r="AM8">
        <f>FLOOR(AL8*IF(ISBLANK('Cohorts Retention'!AL9),0,(1-'Cohorts Retention'!AL9)),1)</f>
        <v>2697</v>
      </c>
      <c r="AN8">
        <f>FLOOR(AM8*IF(ISBLANK('Cohorts Retention'!AM9),0,(1-'Cohorts Retention'!AM9)),1)</f>
        <v>2684</v>
      </c>
      <c r="AO8">
        <f>FLOOR(AN8*IF(ISBLANK('Cohorts Retention'!AN9),0,(1-'Cohorts Retention'!AN9)),1)</f>
        <v>2672</v>
      </c>
      <c r="AP8">
        <f>FLOOR(AO8*IF(ISBLANK('Cohorts Retention'!AO9),0,(1-'Cohorts Retention'!AO9)),1)</f>
        <v>2660</v>
      </c>
      <c r="AQ8">
        <f>FLOOR(AP8*IF(ISBLANK('Cohorts Retention'!AP9),0,(1-'Cohorts Retention'!AP9)),1)</f>
        <v>2648</v>
      </c>
      <c r="AR8">
        <f>FLOOR(AQ8*IF(ISBLANK('Cohorts Retention'!AQ9),0,(1-'Cohorts Retention'!AQ9)),1)</f>
        <v>2637</v>
      </c>
      <c r="AS8">
        <f>FLOOR(AR8*IF(ISBLANK('Cohorts Retention'!AR9),0,(1-'Cohorts Retention'!AR9)),1)</f>
        <v>2626</v>
      </c>
      <c r="AT8">
        <f>FLOOR(AS8*IF(ISBLANK('Cohorts Retention'!AS9),0,(1-'Cohorts Retention'!AS9)),1)</f>
        <v>2615</v>
      </c>
      <c r="AU8">
        <f>FLOOR(AT8*IF(ISBLANK('Cohorts Retention'!AT9),0,(1-'Cohorts Retention'!AT9)),1)</f>
        <v>2604</v>
      </c>
      <c r="AV8">
        <f>FLOOR(AU8*IF(ISBLANK('Cohorts Retention'!AU9),0,(1-'Cohorts Retention'!AU9)),1)</f>
        <v>2594</v>
      </c>
      <c r="AW8">
        <f>FLOOR(AV8*IF(ISBLANK('Cohorts Retention'!AV9),0,(1-'Cohorts Retention'!AV9)),1)</f>
        <v>2584</v>
      </c>
      <c r="AX8">
        <f>FLOOR(AW8*IF(ISBLANK('Cohorts Retention'!AW9),0,(1-'Cohorts Retention'!AW9)),1)</f>
        <v>2574</v>
      </c>
      <c r="AY8">
        <f>FLOOR(AX8*IF(ISBLANK('Cohorts Retention'!AX9),0,(1-'Cohorts Retention'!AX9)),1)</f>
        <v>2564</v>
      </c>
      <c r="AZ8">
        <f>FLOOR(AY8*IF(ISBLANK('Cohorts Retention'!AY9),0,(1-'Cohorts Retention'!AY9)),1)</f>
        <v>2555</v>
      </c>
      <c r="BA8">
        <f>FLOOR(AZ8*IF(ISBLANK('Cohorts Retention'!AZ9),0,(1-'Cohorts Retention'!AZ9)),1)</f>
        <v>2546</v>
      </c>
      <c r="BB8">
        <f>FLOOR(BA8*IF(ISBLANK('Cohorts Retention'!BA9),0,(1-'Cohorts Retention'!BA9)),1)</f>
        <v>2537</v>
      </c>
      <c r="BC8">
        <f>FLOOR(BB8*IF(ISBLANK('Cohorts Retention'!BB9),0,(1-'Cohorts Retention'!BB9)),1)</f>
        <v>2528</v>
      </c>
      <c r="BD8">
        <f>FLOOR(BC8*IF(ISBLANK('Cohorts Retention'!BC9),0,(1-'Cohorts Retention'!BC9)),1)</f>
        <v>2519</v>
      </c>
      <c r="BE8">
        <f>FLOOR(BD8*IF(ISBLANK('Cohorts Retention'!BD9),0,(1-'Cohorts Retention'!BD9)),1)</f>
        <v>2511</v>
      </c>
      <c r="BF8">
        <f>FLOOR(BE8*IF(ISBLANK('Cohorts Retention'!BE9),0,(1-'Cohorts Retention'!BE9)),1)</f>
        <v>2503</v>
      </c>
      <c r="BG8">
        <f>FLOOR(BF8*IF(ISBLANK('Cohorts Retention'!BF9),0,(1-'Cohorts Retention'!BF9)),1)</f>
        <v>2495</v>
      </c>
      <c r="BH8">
        <f>FLOOR(BG8*IF(ISBLANK('Cohorts Retention'!BG9),0,(1-'Cohorts Retention'!BG9)),1)</f>
        <v>2487</v>
      </c>
      <c r="BI8">
        <f>FLOOR(BH8*IF(ISBLANK('Cohorts Retention'!BH9),0,(1-'Cohorts Retention'!BH9)),1)</f>
        <v>2479</v>
      </c>
      <c r="BJ8">
        <f>FLOOR(BI8*IF(ISBLANK('Cohorts Retention'!BI9),0,(1-'Cohorts Retention'!BI9)),1)</f>
        <v>2471</v>
      </c>
      <c r="BK8">
        <f>FLOOR(BJ8*IF(ISBLANK('Cohorts Retention'!BJ9),0,(1-'Cohorts Retention'!BJ9)),1)</f>
        <v>2464</v>
      </c>
      <c r="BL8">
        <f>FLOOR(BK8*IF(ISBLANK('Cohorts Retention'!BK9),0,(1-'Cohorts Retention'!BK9)),1)</f>
        <v>2457</v>
      </c>
      <c r="BM8">
        <f>FLOOR(BL8*IF(ISBLANK('Cohorts Retention'!BL9),0,(1-'Cohorts Retention'!BL9)),1)</f>
        <v>2450</v>
      </c>
      <c r="BN8">
        <f>FLOOR(BM8*IF(ISBLANK('Cohorts Retention'!BM9),0,(1-'Cohorts Retention'!BM9)),1)</f>
        <v>2443</v>
      </c>
      <c r="BO8">
        <f>FLOOR(BN8*IF(ISBLANK('Cohorts Retention'!BN9),0,(1-'Cohorts Retention'!BN9)),1)</f>
        <v>2436</v>
      </c>
      <c r="BP8">
        <f>FLOOR(BO8*IF(ISBLANK('Cohorts Retention'!BO9),0,(1-'Cohorts Retention'!BO9)),1)</f>
        <v>2429</v>
      </c>
      <c r="BQ8">
        <f>FLOOR(BP8*IF(ISBLANK('Cohorts Retention'!BP9),0,(1-'Cohorts Retention'!BP9)),1)</f>
        <v>2422</v>
      </c>
      <c r="BR8">
        <f>FLOOR(BQ8*IF(ISBLANK('Cohorts Retention'!BQ9),0,(1-'Cohorts Retention'!BQ9)),1)</f>
        <v>2416</v>
      </c>
      <c r="BS8">
        <f>FLOOR(BR8*IF(ISBLANK('Cohorts Retention'!BR9),0,(1-'Cohorts Retention'!BR9)),1)</f>
        <v>2410</v>
      </c>
      <c r="BT8">
        <f>FLOOR(BS8*IF(ISBLANK('Cohorts Retention'!BS9),0,(1-'Cohorts Retention'!BS9)),1)</f>
        <v>2404</v>
      </c>
      <c r="BU8">
        <f>FLOOR(BT8*IF(ISBLANK('Cohorts Retention'!BT9),0,(1-'Cohorts Retention'!BT9)),1)</f>
        <v>2398</v>
      </c>
      <c r="BV8">
        <f>FLOOR(BU8*IF(ISBLANK('Cohorts Retention'!BU9),0,(1-'Cohorts Retention'!BU9)),1)</f>
        <v>2392</v>
      </c>
      <c r="BW8">
        <f>FLOOR(BV8*IF(ISBLANK('Cohorts Retention'!BV9),0,(1-'Cohorts Retention'!BV9)),1)</f>
        <v>2386</v>
      </c>
      <c r="BX8">
        <f>FLOOR(BW8*IF(ISBLANK('Cohorts Retention'!BW9),0,(1-'Cohorts Retention'!BW9)),1)</f>
        <v>2380</v>
      </c>
      <c r="BY8">
        <f>FLOOR(BX8*IF(ISBLANK('Cohorts Retention'!BX9),0,(1-'Cohorts Retention'!BX9)),1)</f>
        <v>2374</v>
      </c>
      <c r="BZ8">
        <f>FLOOR(BY8*IF(ISBLANK('Cohorts Retention'!BY9),0,(1-'Cohorts Retention'!BY9)),1)</f>
        <v>2369</v>
      </c>
      <c r="CA8">
        <f>FLOOR(BZ8*IF(ISBLANK('Cohorts Retention'!BZ9),0,(1-'Cohorts Retention'!BZ9)),1)</f>
        <v>2364</v>
      </c>
      <c r="CB8">
        <f>FLOOR(CA8*IF(ISBLANK('Cohorts Retention'!CA9),0,(1-'Cohorts Retention'!CA9)),1)</f>
        <v>2359</v>
      </c>
      <c r="CC8">
        <f>FLOOR(CB8*IF(ISBLANK('Cohorts Retention'!CB9),0,(1-'Cohorts Retention'!CB9)),1)</f>
        <v>2354</v>
      </c>
      <c r="CD8">
        <f>FLOOR(CC8*IF(ISBLANK('Cohorts Retention'!CC9),0,(1-'Cohorts Retention'!CC9)),1)</f>
        <v>2349</v>
      </c>
      <c r="CE8">
        <f>FLOOR(CD8*IF(ISBLANK('Cohorts Retention'!CD9),0,(1-'Cohorts Retention'!CD9)),1)</f>
        <v>2344</v>
      </c>
      <c r="CF8">
        <f>FLOOR(CE8*IF(ISBLANK('Cohorts Retention'!CE9),0,(1-'Cohorts Retention'!CE9)),1)</f>
        <v>2339</v>
      </c>
      <c r="CG8">
        <f>FLOOR(CF8*IF(ISBLANK('Cohorts Retention'!CF9),0,(1-'Cohorts Retention'!CF9)),1)</f>
        <v>2334</v>
      </c>
      <c r="CH8">
        <f>FLOOR(CG8*IF(ISBLANK('Cohorts Retention'!CG9),0,(1-'Cohorts Retention'!CG9)),1)</f>
        <v>2329</v>
      </c>
      <c r="CI8">
        <f>FLOOR(CH8*IF(ISBLANK('Cohorts Retention'!CH9),0,(1-'Cohorts Retention'!CH9)),1)</f>
        <v>2324</v>
      </c>
      <c r="CJ8">
        <f>FLOOR(CI8*IF(ISBLANK('Cohorts Retention'!CI9),0,(1-'Cohorts Retention'!CI9)),1)</f>
        <v>2320</v>
      </c>
      <c r="CK8">
        <f>FLOOR(CJ8*IF(ISBLANK('Cohorts Retention'!CJ9),0,(1-'Cohorts Retention'!CJ9)),1)</f>
        <v>2316</v>
      </c>
      <c r="CL8">
        <f>FLOOR(CK8*IF(ISBLANK('Cohorts Retention'!CK9),0,(1-'Cohorts Retention'!CK9)),1)</f>
        <v>2312</v>
      </c>
      <c r="CM8">
        <f>FLOOR(CL8*IF(ISBLANK('Cohorts Retention'!CL9),0,(1-'Cohorts Retention'!CL9)),1)</f>
        <v>2308</v>
      </c>
      <c r="CN8">
        <f>FLOOR(CM8*IF(ISBLANK('Cohorts Retention'!CM9),0,(1-'Cohorts Retention'!CM9)),1)</f>
        <v>2304</v>
      </c>
      <c r="CO8">
        <f>FLOOR(CN8*IF(ISBLANK('Cohorts Retention'!CN9),0,(1-'Cohorts Retention'!CN9)),1)</f>
        <v>2300</v>
      </c>
      <c r="CP8">
        <f>FLOOR(CO8*IF(ISBLANK('Cohorts Retention'!CO9),0,(1-'Cohorts Retention'!CO9)),1)</f>
        <v>2296</v>
      </c>
      <c r="CQ8">
        <f>FLOOR(CP8*IF(ISBLANK('Cohorts Retention'!CP9),0,(1-'Cohorts Retention'!CP9)),1)</f>
        <v>2292</v>
      </c>
      <c r="CR8">
        <f>FLOOR(CQ8*IF(ISBLANK('Cohorts Retention'!CQ9),0,(1-'Cohorts Retention'!CQ9)),1)</f>
        <v>2288</v>
      </c>
      <c r="CS8">
        <f>FLOOR(CR8*IF(ISBLANK('Cohorts Retention'!CR9),0,(1-'Cohorts Retention'!CR9)),1)</f>
        <v>0</v>
      </c>
      <c r="CT8">
        <f>FLOOR(CS8*IF(ISBLANK('Cohorts Retention'!CS9),0,(1-'Cohorts Retention'!CS9)),1)</f>
        <v>0</v>
      </c>
      <c r="CU8">
        <f>FLOOR(CT8*IF(ISBLANK('Cohorts Retention'!CT9),0,(1-'Cohorts Retention'!CT9)),1)</f>
        <v>0</v>
      </c>
      <c r="CV8">
        <f>FLOOR(CU8*IF(ISBLANK('Cohorts Retention'!CU9),0,(1-'Cohorts Retention'!CU9)),1)</f>
        <v>0</v>
      </c>
      <c r="CW8">
        <f>FLOOR(CV8*IF(ISBLANK('Cohorts Retention'!CV9),0,(1-'Cohorts Retention'!CV9)),1)</f>
        <v>0</v>
      </c>
      <c r="CX8">
        <f>FLOOR(CW8*IF(ISBLANK('Cohorts Retention'!CW9),0,(1-'Cohorts Retention'!CW9)),1)</f>
        <v>0</v>
      </c>
    </row>
    <row r="9">
      <c r="A9" s="32">
        <v>99000.0</v>
      </c>
      <c r="B9" s="13">
        <v>8.0</v>
      </c>
      <c r="C9">
        <f>FLOOR(A9/Params!$B$6*(1-'Cohorts Retention'!B10),1)</f>
        <v>3907</v>
      </c>
      <c r="D9">
        <f>FLOOR(C9*IF(ISBLANK('Cohorts Retention'!C10),0,(1-'Cohorts Retention'!C10)),1)</f>
        <v>3802</v>
      </c>
      <c r="E9">
        <f>FLOOR(D9*IF(ISBLANK('Cohorts Retention'!D10),0,(1-'Cohorts Retention'!D10)),1)</f>
        <v>3708</v>
      </c>
      <c r="F9">
        <f>FLOOR(E9*IF(ISBLANK('Cohorts Retention'!E10),0,(1-'Cohorts Retention'!E10)),1)</f>
        <v>3527</v>
      </c>
      <c r="G9">
        <f>FLOOR(F9*IF(ISBLANK('Cohorts Retention'!F10),0,(1-'Cohorts Retention'!F10)),1)</f>
        <v>3481</v>
      </c>
      <c r="H9">
        <f>FLOOR(G9*IF(ISBLANK('Cohorts Retention'!G10),0,(1-'Cohorts Retention'!G10)),1)</f>
        <v>3405</v>
      </c>
      <c r="I9">
        <f>FLOOR(H9*IF(ISBLANK('Cohorts Retention'!H10),0,(1-'Cohorts Retention'!H10)),1)</f>
        <v>3270</v>
      </c>
      <c r="J9">
        <f>FLOOR(I9*IF(ISBLANK('Cohorts Retention'!I10),0,(1-'Cohorts Retention'!I10)),1)</f>
        <v>3225</v>
      </c>
      <c r="K9">
        <f>FLOOR(J9*IF(ISBLANK('Cohorts Retention'!J10),0,(1-'Cohorts Retention'!J10)),1)</f>
        <v>3157</v>
      </c>
      <c r="L9">
        <f>FLOOR(K9*IF(ISBLANK('Cohorts Retention'!K10),0,(1-'Cohorts Retention'!K10)),1)</f>
        <v>3085</v>
      </c>
      <c r="M9">
        <f>FLOOR(L9*IF(ISBLANK('Cohorts Retention'!L10),0,(1-'Cohorts Retention'!L10)),1)</f>
        <v>3014</v>
      </c>
      <c r="N9">
        <f>FLOOR(M9*IF(ISBLANK('Cohorts Retention'!M10),0,(1-'Cohorts Retention'!M10)),1)</f>
        <v>2956</v>
      </c>
      <c r="O9">
        <f>FLOOR(N9*IF(ISBLANK('Cohorts Retention'!N10),0,(1-'Cohorts Retention'!N10)),1)</f>
        <v>2895</v>
      </c>
      <c r="P9">
        <f>FLOOR(O9*IF(ISBLANK('Cohorts Retention'!O10),0,(1-'Cohorts Retention'!O10)),1)</f>
        <v>2836</v>
      </c>
      <c r="Q9">
        <f>FLOOR(P9*IF(ISBLANK('Cohorts Retention'!P10),0,(1-'Cohorts Retention'!P10)),1)</f>
        <v>2780</v>
      </c>
      <c r="R9">
        <f>FLOOR(Q9*IF(ISBLANK('Cohorts Retention'!Q10),0,(1-'Cohorts Retention'!Q10)),1)</f>
        <v>2727</v>
      </c>
      <c r="S9">
        <f>FLOOR(R9*IF(ISBLANK('Cohorts Retention'!R10),0,(1-'Cohorts Retention'!R10)),1)</f>
        <v>2675</v>
      </c>
      <c r="T9">
        <f>FLOOR(S9*IF(ISBLANK('Cohorts Retention'!S10),0,(1-'Cohorts Retention'!S10)),1)</f>
        <v>2625</v>
      </c>
      <c r="U9">
        <f>FLOOR(T9*IF(ISBLANK('Cohorts Retention'!T10),0,(1-'Cohorts Retention'!T10)),1)</f>
        <v>2577</v>
      </c>
      <c r="V9">
        <f>FLOOR(U9*IF(ISBLANK('Cohorts Retention'!U10),0,(1-'Cohorts Retention'!U10)),1)</f>
        <v>2531</v>
      </c>
      <c r="W9">
        <f>FLOOR(V9*IF(ISBLANK('Cohorts Retention'!V10),0,(1-'Cohorts Retention'!V10)),1)</f>
        <v>2487</v>
      </c>
      <c r="X9">
        <f>FLOOR(W9*IF(ISBLANK('Cohorts Retention'!W10),0,(1-'Cohorts Retention'!W10)),1)</f>
        <v>2444</v>
      </c>
      <c r="Y9">
        <f>FLOOR(X9*IF(ISBLANK('Cohorts Retention'!X10),0,(1-'Cohorts Retention'!X10)),1)</f>
        <v>2403</v>
      </c>
      <c r="Z9">
        <f>FLOOR(Y9*IF(ISBLANK('Cohorts Retention'!Y10),0,(1-'Cohorts Retention'!Y10)),1)</f>
        <v>2364</v>
      </c>
      <c r="AA9">
        <f>FLOOR(Z9*IF(ISBLANK('Cohorts Retention'!Z10),0,(1-'Cohorts Retention'!Z10)),1)</f>
        <v>2326</v>
      </c>
      <c r="AB9">
        <f>FLOOR(AA9*IF(ISBLANK('Cohorts Retention'!AA10),0,(1-'Cohorts Retention'!AA10)),1)</f>
        <v>2289</v>
      </c>
      <c r="AC9">
        <f>FLOOR(AB9*IF(ISBLANK('Cohorts Retention'!AB10),0,(1-'Cohorts Retention'!AB10)),1)</f>
        <v>2254</v>
      </c>
      <c r="AD9">
        <f>FLOOR(AC9*IF(ISBLANK('Cohorts Retention'!AC10),0,(1-'Cohorts Retention'!AC10)),1)</f>
        <v>2220</v>
      </c>
      <c r="AE9">
        <f>FLOOR(AD9*IF(ISBLANK('Cohorts Retention'!AD10),0,(1-'Cohorts Retention'!AD10)),1)</f>
        <v>2187</v>
      </c>
      <c r="AF9">
        <f>FLOOR(AE9*IF(ISBLANK('Cohorts Retention'!AE10),0,(1-'Cohorts Retention'!AE10)),1)</f>
        <v>2155</v>
      </c>
      <c r="AG9">
        <f>FLOOR(AF9*IF(ISBLANK('Cohorts Retention'!AF10),0,(1-'Cohorts Retention'!AF10)),1)</f>
        <v>2124</v>
      </c>
      <c r="AH9">
        <f>FLOOR(AG9*IF(ISBLANK('Cohorts Retention'!AG10),0,(1-'Cohorts Retention'!AG10)),1)</f>
        <v>2094</v>
      </c>
      <c r="AI9">
        <f>FLOOR(AH9*IF(ISBLANK('Cohorts Retention'!AH10),0,(1-'Cohorts Retention'!AH10)),1)</f>
        <v>2065</v>
      </c>
      <c r="AJ9">
        <f>FLOOR(AI9*IF(ISBLANK('Cohorts Retention'!AI10),0,(1-'Cohorts Retention'!AI10)),1)</f>
        <v>2037</v>
      </c>
      <c r="AK9">
        <f>FLOOR(AJ9*IF(ISBLANK('Cohorts Retention'!AJ10),0,(1-'Cohorts Retention'!AJ10)),1)</f>
        <v>2010</v>
      </c>
      <c r="AL9">
        <f>FLOOR(AK9*IF(ISBLANK('Cohorts Retention'!AK10),0,(1-'Cohorts Retention'!AK10)),1)</f>
        <v>1984</v>
      </c>
      <c r="AM9">
        <f>FLOOR(AL9*IF(ISBLANK('Cohorts Retention'!AL10),0,(1-'Cohorts Retention'!AL10)),1)</f>
        <v>1959</v>
      </c>
      <c r="AN9">
        <f>FLOOR(AM9*IF(ISBLANK('Cohorts Retention'!AM10),0,(1-'Cohorts Retention'!AM10)),1)</f>
        <v>1935</v>
      </c>
      <c r="AO9">
        <f>FLOOR(AN9*IF(ISBLANK('Cohorts Retention'!AN10),0,(1-'Cohorts Retention'!AN10)),1)</f>
        <v>1911</v>
      </c>
      <c r="AP9">
        <f>FLOOR(AO9*IF(ISBLANK('Cohorts Retention'!AO10),0,(1-'Cohorts Retention'!AO10)),1)</f>
        <v>1888</v>
      </c>
      <c r="AQ9">
        <f>FLOOR(AP9*IF(ISBLANK('Cohorts Retention'!AP10),0,(1-'Cohorts Retention'!AP10)),1)</f>
        <v>1866</v>
      </c>
      <c r="AR9">
        <f>FLOOR(AQ9*IF(ISBLANK('Cohorts Retention'!AQ10),0,(1-'Cohorts Retention'!AQ10)),1)</f>
        <v>1845</v>
      </c>
      <c r="AS9">
        <f>FLOOR(AR9*IF(ISBLANK('Cohorts Retention'!AR10),0,(1-'Cohorts Retention'!AR10)),1)</f>
        <v>1824</v>
      </c>
      <c r="AT9">
        <f>FLOOR(AS9*IF(ISBLANK('Cohorts Retention'!AS10),0,(1-'Cohorts Retention'!AS10)),1)</f>
        <v>1804</v>
      </c>
      <c r="AU9">
        <f>FLOOR(AT9*IF(ISBLANK('Cohorts Retention'!AT10),0,(1-'Cohorts Retention'!AT10)),1)</f>
        <v>1784</v>
      </c>
      <c r="AV9">
        <f>FLOOR(AU9*IF(ISBLANK('Cohorts Retention'!AU10),0,(1-'Cohorts Retention'!AU10)),1)</f>
        <v>1765</v>
      </c>
      <c r="AW9">
        <f>FLOOR(AV9*IF(ISBLANK('Cohorts Retention'!AV10),0,(1-'Cohorts Retention'!AV10)),1)</f>
        <v>1747</v>
      </c>
      <c r="AX9">
        <f>FLOOR(AW9*IF(ISBLANK('Cohorts Retention'!AW10),0,(1-'Cohorts Retention'!AW10)),1)</f>
        <v>1729</v>
      </c>
      <c r="AY9">
        <f>FLOOR(AX9*IF(ISBLANK('Cohorts Retention'!AX10),0,(1-'Cohorts Retention'!AX10)),1)</f>
        <v>1712</v>
      </c>
      <c r="AZ9">
        <f>FLOOR(AY9*IF(ISBLANK('Cohorts Retention'!AY10),0,(1-'Cohorts Retention'!AY10)),1)</f>
        <v>1695</v>
      </c>
      <c r="BA9">
        <f>FLOOR(AZ9*IF(ISBLANK('Cohorts Retention'!AZ10),0,(1-'Cohorts Retention'!AZ10)),1)</f>
        <v>1679</v>
      </c>
      <c r="BB9">
        <f>FLOOR(BA9*IF(ISBLANK('Cohorts Retention'!BA10),0,(1-'Cohorts Retention'!BA10)),1)</f>
        <v>1663</v>
      </c>
      <c r="BC9">
        <f>FLOOR(BB9*IF(ISBLANK('Cohorts Retention'!BB10),0,(1-'Cohorts Retention'!BB10)),1)</f>
        <v>1648</v>
      </c>
      <c r="BD9">
        <f>FLOOR(BC9*IF(ISBLANK('Cohorts Retention'!BC10),0,(1-'Cohorts Retention'!BC10)),1)</f>
        <v>1633</v>
      </c>
      <c r="BE9">
        <f>FLOOR(BD9*IF(ISBLANK('Cohorts Retention'!BD10),0,(1-'Cohorts Retention'!BD10)),1)</f>
        <v>1618</v>
      </c>
      <c r="BF9">
        <f>FLOOR(BE9*IF(ISBLANK('Cohorts Retention'!BE10),0,(1-'Cohorts Retention'!BE10)),1)</f>
        <v>1604</v>
      </c>
      <c r="BG9">
        <f>FLOOR(BF9*IF(ISBLANK('Cohorts Retention'!BF10),0,(1-'Cohorts Retention'!BF10)),1)</f>
        <v>1590</v>
      </c>
      <c r="BH9">
        <f>FLOOR(BG9*IF(ISBLANK('Cohorts Retention'!BG10),0,(1-'Cohorts Retention'!BG10)),1)</f>
        <v>1577</v>
      </c>
      <c r="BI9">
        <f>FLOOR(BH9*IF(ISBLANK('Cohorts Retention'!BH10),0,(1-'Cohorts Retention'!BH10)),1)</f>
        <v>1564</v>
      </c>
      <c r="BJ9">
        <f>FLOOR(BI9*IF(ISBLANK('Cohorts Retention'!BI10),0,(1-'Cohorts Retention'!BI10)),1)</f>
        <v>1551</v>
      </c>
      <c r="BK9">
        <f>FLOOR(BJ9*IF(ISBLANK('Cohorts Retention'!BJ10),0,(1-'Cohorts Retention'!BJ10)),1)</f>
        <v>1539</v>
      </c>
      <c r="BL9">
        <f>FLOOR(BK9*IF(ISBLANK('Cohorts Retention'!BK10),0,(1-'Cohorts Retention'!BK10)),1)</f>
        <v>1527</v>
      </c>
      <c r="BM9">
        <f>FLOOR(BL9*IF(ISBLANK('Cohorts Retention'!BL10),0,(1-'Cohorts Retention'!BL10)),1)</f>
        <v>1515</v>
      </c>
      <c r="BN9">
        <f>FLOOR(BM9*IF(ISBLANK('Cohorts Retention'!BM10),0,(1-'Cohorts Retention'!BM10)),1)</f>
        <v>1504</v>
      </c>
      <c r="BO9">
        <f>FLOOR(BN9*IF(ISBLANK('Cohorts Retention'!BN10),0,(1-'Cohorts Retention'!BN10)),1)</f>
        <v>1493</v>
      </c>
      <c r="BP9">
        <f>FLOOR(BO9*IF(ISBLANK('Cohorts Retention'!BO10),0,(1-'Cohorts Retention'!BO10)),1)</f>
        <v>1482</v>
      </c>
      <c r="BQ9">
        <f>FLOOR(BP9*IF(ISBLANK('Cohorts Retention'!BP10),0,(1-'Cohorts Retention'!BP10)),1)</f>
        <v>1472</v>
      </c>
      <c r="BR9">
        <f>FLOOR(BQ9*IF(ISBLANK('Cohorts Retention'!BQ10),0,(1-'Cohorts Retention'!BQ10)),1)</f>
        <v>1462</v>
      </c>
      <c r="BS9">
        <f>FLOOR(BR9*IF(ISBLANK('Cohorts Retention'!BR10),0,(1-'Cohorts Retention'!BR10)),1)</f>
        <v>1452</v>
      </c>
      <c r="BT9">
        <f>FLOOR(BS9*IF(ISBLANK('Cohorts Retention'!BS10),0,(1-'Cohorts Retention'!BS10)),1)</f>
        <v>1442</v>
      </c>
      <c r="BU9">
        <f>FLOOR(BT9*IF(ISBLANK('Cohorts Retention'!BT10),0,(1-'Cohorts Retention'!BT10)),1)</f>
        <v>1433</v>
      </c>
      <c r="BV9">
        <f>FLOOR(BU9*IF(ISBLANK('Cohorts Retention'!BU10),0,(1-'Cohorts Retention'!BU10)),1)</f>
        <v>1424</v>
      </c>
      <c r="BW9">
        <f>FLOOR(BV9*IF(ISBLANK('Cohorts Retention'!BV10),0,(1-'Cohorts Retention'!BV10)),1)</f>
        <v>1415</v>
      </c>
      <c r="BX9">
        <f>FLOOR(BW9*IF(ISBLANK('Cohorts Retention'!BW10),0,(1-'Cohorts Retention'!BW10)),1)</f>
        <v>1406</v>
      </c>
      <c r="BY9">
        <f>FLOOR(BX9*IF(ISBLANK('Cohorts Retention'!BX10),0,(1-'Cohorts Retention'!BX10)),1)</f>
        <v>1397</v>
      </c>
      <c r="BZ9">
        <f>FLOOR(BY9*IF(ISBLANK('Cohorts Retention'!BY10),0,(1-'Cohorts Retention'!BY10)),1)</f>
        <v>1389</v>
      </c>
      <c r="CA9">
        <f>FLOOR(BZ9*IF(ISBLANK('Cohorts Retention'!BZ10),0,(1-'Cohorts Retention'!BZ10)),1)</f>
        <v>1381</v>
      </c>
      <c r="CB9">
        <f>FLOOR(CA9*IF(ISBLANK('Cohorts Retention'!CA10),0,(1-'Cohorts Retention'!CA10)),1)</f>
        <v>1373</v>
      </c>
      <c r="CC9">
        <f>FLOOR(CB9*IF(ISBLANK('Cohorts Retention'!CB10),0,(1-'Cohorts Retention'!CB10)),1)</f>
        <v>1365</v>
      </c>
      <c r="CD9">
        <f>FLOOR(CC9*IF(ISBLANK('Cohorts Retention'!CC10),0,(1-'Cohorts Retention'!CC10)),1)</f>
        <v>1357</v>
      </c>
      <c r="CE9">
        <f>FLOOR(CD9*IF(ISBLANK('Cohorts Retention'!CD10),0,(1-'Cohorts Retention'!CD10)),1)</f>
        <v>1350</v>
      </c>
      <c r="CF9">
        <f>FLOOR(CE9*IF(ISBLANK('Cohorts Retention'!CE10),0,(1-'Cohorts Retention'!CE10)),1)</f>
        <v>1343</v>
      </c>
      <c r="CG9">
        <f>FLOOR(CF9*IF(ISBLANK('Cohorts Retention'!CF10),0,(1-'Cohorts Retention'!CF10)),1)</f>
        <v>1336</v>
      </c>
      <c r="CH9">
        <f>FLOOR(CG9*IF(ISBLANK('Cohorts Retention'!CG10),0,(1-'Cohorts Retention'!CG10)),1)</f>
        <v>1329</v>
      </c>
      <c r="CI9">
        <f>FLOOR(CH9*IF(ISBLANK('Cohorts Retention'!CH10),0,(1-'Cohorts Retention'!CH10)),1)</f>
        <v>1322</v>
      </c>
      <c r="CJ9">
        <f>FLOOR(CI9*IF(ISBLANK('Cohorts Retention'!CI10),0,(1-'Cohorts Retention'!CI10)),1)</f>
        <v>1315</v>
      </c>
      <c r="CK9">
        <f>FLOOR(CJ9*IF(ISBLANK('Cohorts Retention'!CJ10),0,(1-'Cohorts Retention'!CJ10)),1)</f>
        <v>1309</v>
      </c>
      <c r="CL9">
        <f>FLOOR(CK9*IF(ISBLANK('Cohorts Retention'!CK10),0,(1-'Cohorts Retention'!CK10)),1)</f>
        <v>1303</v>
      </c>
      <c r="CM9">
        <f>FLOOR(CL9*IF(ISBLANK('Cohorts Retention'!CL10),0,(1-'Cohorts Retention'!CL10)),1)</f>
        <v>1297</v>
      </c>
      <c r="CN9">
        <f>FLOOR(CM9*IF(ISBLANK('Cohorts Retention'!CM10),0,(1-'Cohorts Retention'!CM10)),1)</f>
        <v>1291</v>
      </c>
      <c r="CO9">
        <f>FLOOR(CN9*IF(ISBLANK('Cohorts Retention'!CN10),0,(1-'Cohorts Retention'!CN10)),1)</f>
        <v>1285</v>
      </c>
      <c r="CP9">
        <f>FLOOR(CO9*IF(ISBLANK('Cohorts Retention'!CO10),0,(1-'Cohorts Retention'!CO10)),1)</f>
        <v>1279</v>
      </c>
      <c r="CQ9">
        <f>FLOOR(CP9*IF(ISBLANK('Cohorts Retention'!CP10),0,(1-'Cohorts Retention'!CP10)),1)</f>
        <v>1273</v>
      </c>
      <c r="CR9">
        <f>FLOOR(CQ9*IF(ISBLANK('Cohorts Retention'!CQ10),0,(1-'Cohorts Retention'!CQ10)),1)</f>
        <v>0</v>
      </c>
      <c r="CS9">
        <f>FLOOR(CR9*IF(ISBLANK('Cohorts Retention'!CR10),0,(1-'Cohorts Retention'!CR10)),1)</f>
        <v>0</v>
      </c>
      <c r="CT9">
        <f>FLOOR(CS9*IF(ISBLANK('Cohorts Retention'!CS10),0,(1-'Cohorts Retention'!CS10)),1)</f>
        <v>0</v>
      </c>
      <c r="CU9">
        <f>FLOOR(CT9*IF(ISBLANK('Cohorts Retention'!CT10),0,(1-'Cohorts Retention'!CT10)),1)</f>
        <v>0</v>
      </c>
      <c r="CV9">
        <f>FLOOR(CU9*IF(ISBLANK('Cohorts Retention'!CU10),0,(1-'Cohorts Retention'!CU10)),1)</f>
        <v>0</v>
      </c>
      <c r="CW9">
        <f>FLOOR(CV9*IF(ISBLANK('Cohorts Retention'!CV10),0,(1-'Cohorts Retention'!CV10)),1)</f>
        <v>0</v>
      </c>
      <c r="CX9">
        <f>FLOOR(CW9*IF(ISBLANK('Cohorts Retention'!CW10),0,(1-'Cohorts Retention'!CW10)),1)</f>
        <v>0</v>
      </c>
    </row>
    <row r="10">
      <c r="A10" s="32">
        <v>99000.0</v>
      </c>
      <c r="B10" s="13">
        <v>9.0</v>
      </c>
      <c r="C10">
        <f>FLOOR(A10/Params!$B$6*(1-'Cohorts Retention'!B11),1)</f>
        <v>3886</v>
      </c>
      <c r="D10">
        <f>FLOOR(C10*IF(ISBLANK('Cohorts Retention'!C11),0,(1-'Cohorts Retention'!C11)),1)</f>
        <v>3787</v>
      </c>
      <c r="E10">
        <f>FLOOR(D10*IF(ISBLANK('Cohorts Retention'!D11),0,(1-'Cohorts Retention'!D11)),1)</f>
        <v>3581</v>
      </c>
      <c r="F10">
        <f>FLOOR(E10*IF(ISBLANK('Cohorts Retention'!E11),0,(1-'Cohorts Retention'!E11)),1)</f>
        <v>3434</v>
      </c>
      <c r="G10">
        <f>FLOOR(F10*IF(ISBLANK('Cohorts Retention'!F11),0,(1-'Cohorts Retention'!F11)),1)</f>
        <v>3360</v>
      </c>
      <c r="H10">
        <f>FLOOR(G10*IF(ISBLANK('Cohorts Retention'!G11),0,(1-'Cohorts Retention'!G11)),1)</f>
        <v>3186</v>
      </c>
      <c r="I10">
        <f>FLOOR(H10*IF(ISBLANK('Cohorts Retention'!H11),0,(1-'Cohorts Retention'!H11)),1)</f>
        <v>3044</v>
      </c>
      <c r="J10">
        <f>FLOOR(I10*IF(ISBLANK('Cohorts Retention'!I11),0,(1-'Cohorts Retention'!I11)),1)</f>
        <v>2902</v>
      </c>
      <c r="K10">
        <f>FLOOR(J10*IF(ISBLANK('Cohorts Retention'!J11),0,(1-'Cohorts Retention'!J11)),1)</f>
        <v>2789</v>
      </c>
      <c r="L10">
        <f>FLOOR(K10*IF(ISBLANK('Cohorts Retention'!K11),0,(1-'Cohorts Retention'!K11)),1)</f>
        <v>2668</v>
      </c>
      <c r="M10">
        <f>FLOOR(L10*IF(ISBLANK('Cohorts Retention'!L11),0,(1-'Cohorts Retention'!L11)),1)</f>
        <v>2558</v>
      </c>
      <c r="N10">
        <f>FLOOR(M10*IF(ISBLANK('Cohorts Retention'!M11),0,(1-'Cohorts Retention'!M11)),1)</f>
        <v>2455</v>
      </c>
      <c r="O10">
        <f>FLOOR(N10*IF(ISBLANK('Cohorts Retention'!N11),0,(1-'Cohorts Retention'!N11)),1)</f>
        <v>2359</v>
      </c>
      <c r="P10">
        <f>FLOOR(O10*IF(ISBLANK('Cohorts Retention'!O11),0,(1-'Cohorts Retention'!O11)),1)</f>
        <v>2267</v>
      </c>
      <c r="Q10">
        <f>FLOOR(P10*IF(ISBLANK('Cohorts Retention'!P11),0,(1-'Cohorts Retention'!P11)),1)</f>
        <v>2181</v>
      </c>
      <c r="R10">
        <f>FLOOR(Q10*IF(ISBLANK('Cohorts Retention'!Q11),0,(1-'Cohorts Retention'!Q11)),1)</f>
        <v>2100</v>
      </c>
      <c r="S10">
        <f>FLOOR(R10*IF(ISBLANK('Cohorts Retention'!R11),0,(1-'Cohorts Retention'!R11)),1)</f>
        <v>2024</v>
      </c>
      <c r="T10">
        <f>FLOOR(S10*IF(ISBLANK('Cohorts Retention'!S11),0,(1-'Cohorts Retention'!S11)),1)</f>
        <v>1952</v>
      </c>
      <c r="U10">
        <f>FLOOR(T10*IF(ISBLANK('Cohorts Retention'!T11),0,(1-'Cohorts Retention'!T11)),1)</f>
        <v>1884</v>
      </c>
      <c r="V10">
        <f>FLOOR(U10*IF(ISBLANK('Cohorts Retention'!U11),0,(1-'Cohorts Retention'!U11)),1)</f>
        <v>1819</v>
      </c>
      <c r="W10">
        <f>FLOOR(V10*IF(ISBLANK('Cohorts Retention'!V11),0,(1-'Cohorts Retention'!V11)),1)</f>
        <v>1758</v>
      </c>
      <c r="X10">
        <f>FLOOR(W10*IF(ISBLANK('Cohorts Retention'!W11),0,(1-'Cohorts Retention'!W11)),1)</f>
        <v>1700</v>
      </c>
      <c r="Y10">
        <f>FLOOR(X10*IF(ISBLANK('Cohorts Retention'!X11),0,(1-'Cohorts Retention'!X11)),1)</f>
        <v>1645</v>
      </c>
      <c r="Z10">
        <f>FLOOR(Y10*IF(ISBLANK('Cohorts Retention'!Y11),0,(1-'Cohorts Retention'!Y11)),1)</f>
        <v>1593</v>
      </c>
      <c r="AA10">
        <f>FLOOR(Z10*IF(ISBLANK('Cohorts Retention'!Z11),0,(1-'Cohorts Retention'!Z11)),1)</f>
        <v>1544</v>
      </c>
      <c r="AB10">
        <f>FLOOR(AA10*IF(ISBLANK('Cohorts Retention'!AA11),0,(1-'Cohorts Retention'!AA11)),1)</f>
        <v>1497</v>
      </c>
      <c r="AC10">
        <f>FLOOR(AB10*IF(ISBLANK('Cohorts Retention'!AB11),0,(1-'Cohorts Retention'!AB11)),1)</f>
        <v>1452</v>
      </c>
      <c r="AD10">
        <f>FLOOR(AC10*IF(ISBLANK('Cohorts Retention'!AC11),0,(1-'Cohorts Retention'!AC11)),1)</f>
        <v>1410</v>
      </c>
      <c r="AE10">
        <f>FLOOR(AD10*IF(ISBLANK('Cohorts Retention'!AD11),0,(1-'Cohorts Retention'!AD11)),1)</f>
        <v>1370</v>
      </c>
      <c r="AF10">
        <f>FLOOR(AE10*IF(ISBLANK('Cohorts Retention'!AE11),0,(1-'Cohorts Retention'!AE11)),1)</f>
        <v>1331</v>
      </c>
      <c r="AG10">
        <f>FLOOR(AF10*IF(ISBLANK('Cohorts Retention'!AF11),0,(1-'Cohorts Retention'!AF11)),1)</f>
        <v>1294</v>
      </c>
      <c r="AH10">
        <f>FLOOR(AG10*IF(ISBLANK('Cohorts Retention'!AG11),0,(1-'Cohorts Retention'!AG11)),1)</f>
        <v>1259</v>
      </c>
      <c r="AI10">
        <f>FLOOR(AH10*IF(ISBLANK('Cohorts Retention'!AH11),0,(1-'Cohorts Retention'!AH11)),1)</f>
        <v>1226</v>
      </c>
      <c r="AJ10">
        <f>FLOOR(AI10*IF(ISBLANK('Cohorts Retention'!AI11),0,(1-'Cohorts Retention'!AI11)),1)</f>
        <v>1194</v>
      </c>
      <c r="AK10">
        <f>FLOOR(AJ10*IF(ISBLANK('Cohorts Retention'!AJ11),0,(1-'Cohorts Retention'!AJ11)),1)</f>
        <v>1164</v>
      </c>
      <c r="AL10">
        <f>FLOOR(AK10*IF(ISBLANK('Cohorts Retention'!AK11),0,(1-'Cohorts Retention'!AK11)),1)</f>
        <v>1135</v>
      </c>
      <c r="AM10">
        <f>FLOOR(AL10*IF(ISBLANK('Cohorts Retention'!AL11),0,(1-'Cohorts Retention'!AL11)),1)</f>
        <v>1107</v>
      </c>
      <c r="AN10">
        <f>FLOOR(AM10*IF(ISBLANK('Cohorts Retention'!AM11),0,(1-'Cohorts Retention'!AM11)),1)</f>
        <v>1080</v>
      </c>
      <c r="AO10">
        <f>FLOOR(AN10*IF(ISBLANK('Cohorts Retention'!AN11),0,(1-'Cohorts Retention'!AN11)),1)</f>
        <v>1055</v>
      </c>
      <c r="AP10">
        <f>FLOOR(AO10*IF(ISBLANK('Cohorts Retention'!AO11),0,(1-'Cohorts Retention'!AO11)),1)</f>
        <v>1031</v>
      </c>
      <c r="AQ10">
        <f>FLOOR(AP10*IF(ISBLANK('Cohorts Retention'!AP11),0,(1-'Cohorts Retention'!AP11)),1)</f>
        <v>1008</v>
      </c>
      <c r="AR10">
        <f>FLOOR(AQ10*IF(ISBLANK('Cohorts Retention'!AQ11),0,(1-'Cohorts Retention'!AQ11)),1)</f>
        <v>986</v>
      </c>
      <c r="AS10">
        <f>FLOOR(AR10*IF(ISBLANK('Cohorts Retention'!AR11),0,(1-'Cohorts Retention'!AR11)),1)</f>
        <v>965</v>
      </c>
      <c r="AT10">
        <f>FLOOR(AS10*IF(ISBLANK('Cohorts Retention'!AS11),0,(1-'Cohorts Retention'!AS11)),1)</f>
        <v>944</v>
      </c>
      <c r="AU10">
        <f>FLOOR(AT10*IF(ISBLANK('Cohorts Retention'!AT11),0,(1-'Cohorts Retention'!AT11)),1)</f>
        <v>924</v>
      </c>
      <c r="AV10">
        <f>FLOOR(AU10*IF(ISBLANK('Cohorts Retention'!AU11),0,(1-'Cohorts Retention'!AU11)),1)</f>
        <v>905</v>
      </c>
      <c r="AW10">
        <f>FLOOR(AV10*IF(ISBLANK('Cohorts Retention'!AV11),0,(1-'Cohorts Retention'!AV11)),1)</f>
        <v>887</v>
      </c>
      <c r="AX10">
        <f>FLOOR(AW10*IF(ISBLANK('Cohorts Retention'!AW11),0,(1-'Cohorts Retention'!AW11)),1)</f>
        <v>869</v>
      </c>
      <c r="AY10">
        <f>FLOOR(AX10*IF(ISBLANK('Cohorts Retention'!AX11),0,(1-'Cohorts Retention'!AX11)),1)</f>
        <v>852</v>
      </c>
      <c r="AZ10">
        <f>FLOOR(AY10*IF(ISBLANK('Cohorts Retention'!AY11),0,(1-'Cohorts Retention'!AY11)),1)</f>
        <v>836</v>
      </c>
      <c r="BA10">
        <f>FLOOR(AZ10*IF(ISBLANK('Cohorts Retention'!AZ11),0,(1-'Cohorts Retention'!AZ11)),1)</f>
        <v>820</v>
      </c>
      <c r="BB10">
        <f>FLOOR(BA10*IF(ISBLANK('Cohorts Retention'!BA11),0,(1-'Cohorts Retention'!BA11)),1)</f>
        <v>805</v>
      </c>
      <c r="BC10">
        <f>FLOOR(BB10*IF(ISBLANK('Cohorts Retention'!BB11),0,(1-'Cohorts Retention'!BB11)),1)</f>
        <v>791</v>
      </c>
      <c r="BD10">
        <f>FLOOR(BC10*IF(ISBLANK('Cohorts Retention'!BC11),0,(1-'Cohorts Retention'!BC11)),1)</f>
        <v>777</v>
      </c>
      <c r="BE10">
        <f>FLOOR(BD10*IF(ISBLANK('Cohorts Retention'!BD11),0,(1-'Cohorts Retention'!BD11)),1)</f>
        <v>764</v>
      </c>
      <c r="BF10">
        <f>FLOOR(BE10*IF(ISBLANK('Cohorts Retention'!BE11),0,(1-'Cohorts Retention'!BE11)),1)</f>
        <v>751</v>
      </c>
      <c r="BG10">
        <f>FLOOR(BF10*IF(ISBLANK('Cohorts Retention'!BF11),0,(1-'Cohorts Retention'!BF11)),1)</f>
        <v>738</v>
      </c>
      <c r="BH10">
        <f>FLOOR(BG10*IF(ISBLANK('Cohorts Retention'!BG11),0,(1-'Cohorts Retention'!BG11)),1)</f>
        <v>726</v>
      </c>
      <c r="BI10">
        <f>FLOOR(BH10*IF(ISBLANK('Cohorts Retention'!BH11),0,(1-'Cohorts Retention'!BH11)),1)</f>
        <v>714</v>
      </c>
      <c r="BJ10">
        <f>FLOOR(BI10*IF(ISBLANK('Cohorts Retention'!BI11),0,(1-'Cohorts Retention'!BI11)),1)</f>
        <v>703</v>
      </c>
      <c r="BK10">
        <f>FLOOR(BJ10*IF(ISBLANK('Cohorts Retention'!BJ11),0,(1-'Cohorts Retention'!BJ11)),1)</f>
        <v>692</v>
      </c>
      <c r="BL10">
        <f>FLOOR(BK10*IF(ISBLANK('Cohorts Retention'!BK11),0,(1-'Cohorts Retention'!BK11)),1)</f>
        <v>682</v>
      </c>
      <c r="BM10">
        <f>FLOOR(BL10*IF(ISBLANK('Cohorts Retention'!BL11),0,(1-'Cohorts Retention'!BL11)),1)</f>
        <v>672</v>
      </c>
      <c r="BN10">
        <f>FLOOR(BM10*IF(ISBLANK('Cohorts Retention'!BM11),0,(1-'Cohorts Retention'!BM11)),1)</f>
        <v>662</v>
      </c>
      <c r="BO10">
        <f>FLOOR(BN10*IF(ISBLANK('Cohorts Retention'!BN11),0,(1-'Cohorts Retention'!BN11)),1)</f>
        <v>653</v>
      </c>
      <c r="BP10">
        <f>FLOOR(BO10*IF(ISBLANK('Cohorts Retention'!BO11),0,(1-'Cohorts Retention'!BO11)),1)</f>
        <v>644</v>
      </c>
      <c r="BQ10">
        <f>FLOOR(BP10*IF(ISBLANK('Cohorts Retention'!BP11),0,(1-'Cohorts Retention'!BP11)),1)</f>
        <v>635</v>
      </c>
      <c r="BR10">
        <f>FLOOR(BQ10*IF(ISBLANK('Cohorts Retention'!BQ11),0,(1-'Cohorts Retention'!BQ11)),1)</f>
        <v>626</v>
      </c>
      <c r="BS10">
        <f>FLOOR(BR10*IF(ISBLANK('Cohorts Retention'!BR11),0,(1-'Cohorts Retention'!BR11)),1)</f>
        <v>618</v>
      </c>
      <c r="BT10">
        <f>FLOOR(BS10*IF(ISBLANK('Cohorts Retention'!BS11),0,(1-'Cohorts Retention'!BS11)),1)</f>
        <v>610</v>
      </c>
      <c r="BU10">
        <f>FLOOR(BT10*IF(ISBLANK('Cohorts Retention'!BT11),0,(1-'Cohorts Retention'!BT11)),1)</f>
        <v>602</v>
      </c>
      <c r="BV10">
        <f>FLOOR(BU10*IF(ISBLANK('Cohorts Retention'!BU11),0,(1-'Cohorts Retention'!BU11)),1)</f>
        <v>594</v>
      </c>
      <c r="BW10">
        <f>FLOOR(BV10*IF(ISBLANK('Cohorts Retention'!BV11),0,(1-'Cohorts Retention'!BV11)),1)</f>
        <v>587</v>
      </c>
      <c r="BX10">
        <f>FLOOR(BW10*IF(ISBLANK('Cohorts Retention'!BW11),0,(1-'Cohorts Retention'!BW11)),1)</f>
        <v>580</v>
      </c>
      <c r="BY10">
        <f>FLOOR(BX10*IF(ISBLANK('Cohorts Retention'!BX11),0,(1-'Cohorts Retention'!BX11)),1)</f>
        <v>573</v>
      </c>
      <c r="BZ10">
        <f>FLOOR(BY10*IF(ISBLANK('Cohorts Retention'!BY11),0,(1-'Cohorts Retention'!BY11)),1)</f>
        <v>566</v>
      </c>
      <c r="CA10">
        <f>FLOOR(BZ10*IF(ISBLANK('Cohorts Retention'!BZ11),0,(1-'Cohorts Retention'!BZ11)),1)</f>
        <v>559</v>
      </c>
      <c r="CB10">
        <f>FLOOR(CA10*IF(ISBLANK('Cohorts Retention'!CA11),0,(1-'Cohorts Retention'!CA11)),1)</f>
        <v>553</v>
      </c>
      <c r="CC10">
        <f>FLOOR(CB10*IF(ISBLANK('Cohorts Retention'!CB11),0,(1-'Cohorts Retention'!CB11)),1)</f>
        <v>547</v>
      </c>
      <c r="CD10">
        <f>FLOOR(CC10*IF(ISBLANK('Cohorts Retention'!CC11),0,(1-'Cohorts Retention'!CC11)),1)</f>
        <v>541</v>
      </c>
      <c r="CE10">
        <f>FLOOR(CD10*IF(ISBLANK('Cohorts Retention'!CD11),0,(1-'Cohorts Retention'!CD11)),1)</f>
        <v>535</v>
      </c>
      <c r="CF10">
        <f>FLOOR(CE10*IF(ISBLANK('Cohorts Retention'!CE11),0,(1-'Cohorts Retention'!CE11)),1)</f>
        <v>529</v>
      </c>
      <c r="CG10">
        <f>FLOOR(CF10*IF(ISBLANK('Cohorts Retention'!CF11),0,(1-'Cohorts Retention'!CF11)),1)</f>
        <v>524</v>
      </c>
      <c r="CH10">
        <f>FLOOR(CG10*IF(ISBLANK('Cohorts Retention'!CG11),0,(1-'Cohorts Retention'!CG11)),1)</f>
        <v>519</v>
      </c>
      <c r="CI10">
        <f>FLOOR(CH10*IF(ISBLANK('Cohorts Retention'!CH11),0,(1-'Cohorts Retention'!CH11)),1)</f>
        <v>514</v>
      </c>
      <c r="CJ10">
        <f>FLOOR(CI10*IF(ISBLANK('Cohorts Retention'!CI11),0,(1-'Cohorts Retention'!CI11)),1)</f>
        <v>509</v>
      </c>
      <c r="CK10">
        <f>FLOOR(CJ10*IF(ISBLANK('Cohorts Retention'!CJ11),0,(1-'Cohorts Retention'!CJ11)),1)</f>
        <v>504</v>
      </c>
      <c r="CL10">
        <f>FLOOR(CK10*IF(ISBLANK('Cohorts Retention'!CK11),0,(1-'Cohorts Retention'!CK11)),1)</f>
        <v>499</v>
      </c>
      <c r="CM10">
        <f>FLOOR(CL10*IF(ISBLANK('Cohorts Retention'!CL11),0,(1-'Cohorts Retention'!CL11)),1)</f>
        <v>494</v>
      </c>
      <c r="CN10">
        <f>FLOOR(CM10*IF(ISBLANK('Cohorts Retention'!CM11),0,(1-'Cohorts Retention'!CM11)),1)</f>
        <v>489</v>
      </c>
      <c r="CO10">
        <f>FLOOR(CN10*IF(ISBLANK('Cohorts Retention'!CN11),0,(1-'Cohorts Retention'!CN11)),1)</f>
        <v>485</v>
      </c>
      <c r="CP10">
        <f>FLOOR(CO10*IF(ISBLANK('Cohorts Retention'!CO11),0,(1-'Cohorts Retention'!CO11)),1)</f>
        <v>481</v>
      </c>
      <c r="CQ10">
        <f>FLOOR(CP10*IF(ISBLANK('Cohorts Retention'!CP11),0,(1-'Cohorts Retention'!CP11)),1)</f>
        <v>0</v>
      </c>
      <c r="CR10">
        <f>FLOOR(CQ10*IF(ISBLANK('Cohorts Retention'!CQ11),0,(1-'Cohorts Retention'!CQ11)),1)</f>
        <v>0</v>
      </c>
      <c r="CS10">
        <f>FLOOR(CR10*IF(ISBLANK('Cohorts Retention'!CR11),0,(1-'Cohorts Retention'!CR11)),1)</f>
        <v>0</v>
      </c>
      <c r="CT10">
        <f>FLOOR(CS10*IF(ISBLANK('Cohorts Retention'!CS11),0,(1-'Cohorts Retention'!CS11)),1)</f>
        <v>0</v>
      </c>
      <c r="CU10">
        <f>FLOOR(CT10*IF(ISBLANK('Cohorts Retention'!CT11),0,(1-'Cohorts Retention'!CT11)),1)</f>
        <v>0</v>
      </c>
      <c r="CV10">
        <f>FLOOR(CU10*IF(ISBLANK('Cohorts Retention'!CU11),0,(1-'Cohorts Retention'!CU11)),1)</f>
        <v>0</v>
      </c>
      <c r="CW10">
        <f>FLOOR(CV10*IF(ISBLANK('Cohorts Retention'!CV11),0,(1-'Cohorts Retention'!CV11)),1)</f>
        <v>0</v>
      </c>
      <c r="CX10">
        <f>FLOOR(CW10*IF(ISBLANK('Cohorts Retention'!CW11),0,(1-'Cohorts Retention'!CW11)),1)</f>
        <v>0</v>
      </c>
    </row>
    <row r="11">
      <c r="A11" s="32">
        <v>99000.0</v>
      </c>
      <c r="B11" s="13">
        <v>10.0</v>
      </c>
      <c r="C11">
        <f>FLOOR(A11/Params!$B$6*(1-'Cohorts Retention'!B12),1)</f>
        <v>3936</v>
      </c>
      <c r="D11">
        <f>FLOOR(C11*IF(ISBLANK('Cohorts Retention'!C12),0,(1-'Cohorts Retention'!C12)),1)</f>
        <v>3784</v>
      </c>
      <c r="E11">
        <f>FLOOR(D11*IF(ISBLANK('Cohorts Retention'!D12),0,(1-'Cohorts Retention'!D12)),1)</f>
        <v>3522</v>
      </c>
      <c r="F11">
        <f>FLOOR(E11*IF(ISBLANK('Cohorts Retention'!E12),0,(1-'Cohorts Retention'!E12)),1)</f>
        <v>3418</v>
      </c>
      <c r="G11">
        <f>FLOOR(F11*IF(ISBLANK('Cohorts Retention'!F12),0,(1-'Cohorts Retention'!F12)),1)</f>
        <v>3348</v>
      </c>
      <c r="H11">
        <f>FLOOR(G11*IF(ISBLANK('Cohorts Retention'!G12),0,(1-'Cohorts Retention'!G12)),1)</f>
        <v>3313</v>
      </c>
      <c r="I11">
        <f>FLOOR(H11*IF(ISBLANK('Cohorts Retention'!H12),0,(1-'Cohorts Retention'!H12)),1)</f>
        <v>3241</v>
      </c>
      <c r="J11">
        <f>FLOOR(I11*IF(ISBLANK('Cohorts Retention'!I12),0,(1-'Cohorts Retention'!I12)),1)</f>
        <v>3241</v>
      </c>
      <c r="K11">
        <f>FLOOR(J11*IF(ISBLANK('Cohorts Retention'!J12),0,(1-'Cohorts Retention'!J12)),1)</f>
        <v>3200</v>
      </c>
      <c r="L11">
        <f>FLOOR(K11*IF(ISBLANK('Cohorts Retention'!K12),0,(1-'Cohorts Retention'!K12)),1)</f>
        <v>3166</v>
      </c>
      <c r="M11">
        <f>FLOOR(L11*IF(ISBLANK('Cohorts Retention'!L12),0,(1-'Cohorts Retention'!L12)),1)</f>
        <v>3132</v>
      </c>
      <c r="N11">
        <f>FLOOR(M11*IF(ISBLANK('Cohorts Retention'!M12),0,(1-'Cohorts Retention'!M12)),1)</f>
        <v>3107</v>
      </c>
      <c r="O11">
        <f>FLOOR(N11*IF(ISBLANK('Cohorts Retention'!N12),0,(1-'Cohorts Retention'!N12)),1)</f>
        <v>3076</v>
      </c>
      <c r="P11">
        <f>FLOOR(O11*IF(ISBLANK('Cohorts Retention'!O12),0,(1-'Cohorts Retention'!O12)),1)</f>
        <v>3047</v>
      </c>
      <c r="Q11">
        <f>FLOOR(P11*IF(ISBLANK('Cohorts Retention'!P12),0,(1-'Cohorts Retention'!P12)),1)</f>
        <v>3019</v>
      </c>
      <c r="R11">
        <f>FLOOR(Q11*IF(ISBLANK('Cohorts Retention'!Q12),0,(1-'Cohorts Retention'!Q12)),1)</f>
        <v>2993</v>
      </c>
      <c r="S11">
        <f>FLOOR(R11*IF(ISBLANK('Cohorts Retention'!R12),0,(1-'Cohorts Retention'!R12)),1)</f>
        <v>2966</v>
      </c>
      <c r="T11">
        <f>FLOOR(S11*IF(ISBLANK('Cohorts Retention'!S12),0,(1-'Cohorts Retention'!S12)),1)</f>
        <v>2941</v>
      </c>
      <c r="U11">
        <f>FLOOR(T11*IF(ISBLANK('Cohorts Retention'!T12),0,(1-'Cohorts Retention'!T12)),1)</f>
        <v>2916</v>
      </c>
      <c r="V11">
        <f>FLOOR(U11*IF(ISBLANK('Cohorts Retention'!U12),0,(1-'Cohorts Retention'!U12)),1)</f>
        <v>2892</v>
      </c>
      <c r="W11">
        <f>FLOOR(V11*IF(ISBLANK('Cohorts Retention'!V12),0,(1-'Cohorts Retention'!V12)),1)</f>
        <v>2869</v>
      </c>
      <c r="X11">
        <f>FLOOR(W11*IF(ISBLANK('Cohorts Retention'!W12),0,(1-'Cohorts Retention'!W12)),1)</f>
        <v>2846</v>
      </c>
      <c r="Y11">
        <f>FLOOR(X11*IF(ISBLANK('Cohorts Retention'!X12),0,(1-'Cohorts Retention'!X12)),1)</f>
        <v>2824</v>
      </c>
      <c r="Z11">
        <f>FLOOR(Y11*IF(ISBLANK('Cohorts Retention'!Y12),0,(1-'Cohorts Retention'!Y12)),1)</f>
        <v>2802</v>
      </c>
      <c r="AA11">
        <f>FLOOR(Z11*IF(ISBLANK('Cohorts Retention'!Z12),0,(1-'Cohorts Retention'!Z12)),1)</f>
        <v>2781</v>
      </c>
      <c r="AB11">
        <f>FLOOR(AA11*IF(ISBLANK('Cohorts Retention'!AA12),0,(1-'Cohorts Retention'!AA12)),1)</f>
        <v>2761</v>
      </c>
      <c r="AC11">
        <f>FLOOR(AB11*IF(ISBLANK('Cohorts Retention'!AB12),0,(1-'Cohorts Retention'!AB12)),1)</f>
        <v>2741</v>
      </c>
      <c r="AD11">
        <f>FLOOR(AC11*IF(ISBLANK('Cohorts Retention'!AC12),0,(1-'Cohorts Retention'!AC12)),1)</f>
        <v>2722</v>
      </c>
      <c r="AE11">
        <f>FLOOR(AD11*IF(ISBLANK('Cohorts Retention'!AD12),0,(1-'Cohorts Retention'!AD12)),1)</f>
        <v>2703</v>
      </c>
      <c r="AF11">
        <f>FLOOR(AE11*IF(ISBLANK('Cohorts Retention'!AE12),0,(1-'Cohorts Retention'!AE12)),1)</f>
        <v>2685</v>
      </c>
      <c r="AG11">
        <f>FLOOR(AF11*IF(ISBLANK('Cohorts Retention'!AF12),0,(1-'Cohorts Retention'!AF12)),1)</f>
        <v>2667</v>
      </c>
      <c r="AH11">
        <f>FLOOR(AG11*IF(ISBLANK('Cohorts Retention'!AG12),0,(1-'Cohorts Retention'!AG12)),1)</f>
        <v>2650</v>
      </c>
      <c r="AI11">
        <f>FLOOR(AH11*IF(ISBLANK('Cohorts Retention'!AH12),0,(1-'Cohorts Retention'!AH12)),1)</f>
        <v>2633</v>
      </c>
      <c r="AJ11">
        <f>FLOOR(AI11*IF(ISBLANK('Cohorts Retention'!AI12),0,(1-'Cohorts Retention'!AI12)),1)</f>
        <v>2617</v>
      </c>
      <c r="AK11">
        <f>FLOOR(AJ11*IF(ISBLANK('Cohorts Retention'!AJ12),0,(1-'Cohorts Retention'!AJ12)),1)</f>
        <v>2601</v>
      </c>
      <c r="AL11">
        <f>FLOOR(AK11*IF(ISBLANK('Cohorts Retention'!AK12),0,(1-'Cohorts Retention'!AK12)),1)</f>
        <v>2585</v>
      </c>
      <c r="AM11">
        <f>FLOOR(AL11*IF(ISBLANK('Cohorts Retention'!AL12),0,(1-'Cohorts Retention'!AL12)),1)</f>
        <v>2570</v>
      </c>
      <c r="AN11">
        <f>FLOOR(AM11*IF(ISBLANK('Cohorts Retention'!AM12),0,(1-'Cohorts Retention'!AM12)),1)</f>
        <v>2555</v>
      </c>
      <c r="AO11">
        <f>FLOOR(AN11*IF(ISBLANK('Cohorts Retention'!AN12),0,(1-'Cohorts Retention'!AN12)),1)</f>
        <v>2541</v>
      </c>
      <c r="AP11">
        <f>FLOOR(AO11*IF(ISBLANK('Cohorts Retention'!AO12),0,(1-'Cohorts Retention'!AO12)),1)</f>
        <v>2527</v>
      </c>
      <c r="AQ11">
        <f>FLOOR(AP11*IF(ISBLANK('Cohorts Retention'!AP12),0,(1-'Cohorts Retention'!AP12)),1)</f>
        <v>2513</v>
      </c>
      <c r="AR11">
        <f>FLOOR(AQ11*IF(ISBLANK('Cohorts Retention'!AQ12),0,(1-'Cohorts Retention'!AQ12)),1)</f>
        <v>2500</v>
      </c>
      <c r="AS11">
        <f>FLOOR(AR11*IF(ISBLANK('Cohorts Retention'!AR12),0,(1-'Cohorts Retention'!AR12)),1)</f>
        <v>2487</v>
      </c>
      <c r="AT11">
        <f>FLOOR(AS11*IF(ISBLANK('Cohorts Retention'!AS12),0,(1-'Cohorts Retention'!AS12)),1)</f>
        <v>2474</v>
      </c>
      <c r="AU11">
        <f>FLOOR(AT11*IF(ISBLANK('Cohorts Retention'!AT12),0,(1-'Cohorts Retention'!AT12)),1)</f>
        <v>2462</v>
      </c>
      <c r="AV11">
        <f>FLOOR(AU11*IF(ISBLANK('Cohorts Retention'!AU12),0,(1-'Cohorts Retention'!AU12)),1)</f>
        <v>2450</v>
      </c>
      <c r="AW11">
        <f>FLOOR(AV11*IF(ISBLANK('Cohorts Retention'!AV12),0,(1-'Cohorts Retention'!AV12)),1)</f>
        <v>2438</v>
      </c>
      <c r="AX11">
        <f>FLOOR(AW11*IF(ISBLANK('Cohorts Retention'!AW12),0,(1-'Cohorts Retention'!AW12)),1)</f>
        <v>2426</v>
      </c>
      <c r="AY11">
        <f>FLOOR(AX11*IF(ISBLANK('Cohorts Retention'!AX12),0,(1-'Cohorts Retention'!AX12)),1)</f>
        <v>2415</v>
      </c>
      <c r="AZ11">
        <f>FLOOR(AY11*IF(ISBLANK('Cohorts Retention'!AY12),0,(1-'Cohorts Retention'!AY12)),1)</f>
        <v>2404</v>
      </c>
      <c r="BA11">
        <f>FLOOR(AZ11*IF(ISBLANK('Cohorts Retention'!AZ12),0,(1-'Cohorts Retention'!AZ12)),1)</f>
        <v>2393</v>
      </c>
      <c r="BB11">
        <f>FLOOR(BA11*IF(ISBLANK('Cohorts Retention'!BA12),0,(1-'Cohorts Retention'!BA12)),1)</f>
        <v>2382</v>
      </c>
      <c r="BC11">
        <f>FLOOR(BB11*IF(ISBLANK('Cohorts Retention'!BB12),0,(1-'Cohorts Retention'!BB12)),1)</f>
        <v>2372</v>
      </c>
      <c r="BD11">
        <f>FLOOR(BC11*IF(ISBLANK('Cohorts Retention'!BC12),0,(1-'Cohorts Retention'!BC12)),1)</f>
        <v>2362</v>
      </c>
      <c r="BE11">
        <f>FLOOR(BD11*IF(ISBLANK('Cohorts Retention'!BD12),0,(1-'Cohorts Retention'!BD12)),1)</f>
        <v>2352</v>
      </c>
      <c r="BF11">
        <f>FLOOR(BE11*IF(ISBLANK('Cohorts Retention'!BE12),0,(1-'Cohorts Retention'!BE12)),1)</f>
        <v>2342</v>
      </c>
      <c r="BG11">
        <f>FLOOR(BF11*IF(ISBLANK('Cohorts Retention'!BF12),0,(1-'Cohorts Retention'!BF12)),1)</f>
        <v>2333</v>
      </c>
      <c r="BH11">
        <f>FLOOR(BG11*IF(ISBLANK('Cohorts Retention'!BG12),0,(1-'Cohorts Retention'!BG12)),1)</f>
        <v>2324</v>
      </c>
      <c r="BI11">
        <f>FLOOR(BH11*IF(ISBLANK('Cohorts Retention'!BH12),0,(1-'Cohorts Retention'!BH12)),1)</f>
        <v>2315</v>
      </c>
      <c r="BJ11">
        <f>FLOOR(BI11*IF(ISBLANK('Cohorts Retention'!BI12),0,(1-'Cohorts Retention'!BI12)),1)</f>
        <v>2306</v>
      </c>
      <c r="BK11">
        <f>FLOOR(BJ11*IF(ISBLANK('Cohorts Retention'!BJ12),0,(1-'Cohorts Retention'!BJ12)),1)</f>
        <v>2297</v>
      </c>
      <c r="BL11">
        <f>FLOOR(BK11*IF(ISBLANK('Cohorts Retention'!BK12),0,(1-'Cohorts Retention'!BK12)),1)</f>
        <v>2289</v>
      </c>
      <c r="BM11">
        <f>FLOOR(BL11*IF(ISBLANK('Cohorts Retention'!BL12),0,(1-'Cohorts Retention'!BL12)),1)</f>
        <v>2281</v>
      </c>
      <c r="BN11">
        <f>FLOOR(BM11*IF(ISBLANK('Cohorts Retention'!BM12),0,(1-'Cohorts Retention'!BM12)),1)</f>
        <v>2273</v>
      </c>
      <c r="BO11">
        <f>FLOOR(BN11*IF(ISBLANK('Cohorts Retention'!BN12),0,(1-'Cohorts Retention'!BN12)),1)</f>
        <v>2265</v>
      </c>
      <c r="BP11">
        <f>FLOOR(BO11*IF(ISBLANK('Cohorts Retention'!BO12),0,(1-'Cohorts Retention'!BO12)),1)</f>
        <v>2257</v>
      </c>
      <c r="BQ11">
        <f>FLOOR(BP11*IF(ISBLANK('Cohorts Retention'!BP12),0,(1-'Cohorts Retention'!BP12)),1)</f>
        <v>2250</v>
      </c>
      <c r="BR11">
        <f>FLOOR(BQ11*IF(ISBLANK('Cohorts Retention'!BQ12),0,(1-'Cohorts Retention'!BQ12)),1)</f>
        <v>2243</v>
      </c>
      <c r="BS11">
        <f>FLOOR(BR11*IF(ISBLANK('Cohorts Retention'!BR12),0,(1-'Cohorts Retention'!BR12)),1)</f>
        <v>2236</v>
      </c>
      <c r="BT11">
        <f>FLOOR(BS11*IF(ISBLANK('Cohorts Retention'!BS12),0,(1-'Cohorts Retention'!BS12)),1)</f>
        <v>2229</v>
      </c>
      <c r="BU11">
        <f>FLOOR(BT11*IF(ISBLANK('Cohorts Retention'!BT12),0,(1-'Cohorts Retention'!BT12)),1)</f>
        <v>2222</v>
      </c>
      <c r="BV11">
        <f>FLOOR(BU11*IF(ISBLANK('Cohorts Retention'!BU12),0,(1-'Cohorts Retention'!BU12)),1)</f>
        <v>2215</v>
      </c>
      <c r="BW11">
        <f>FLOOR(BV11*IF(ISBLANK('Cohorts Retention'!BV12),0,(1-'Cohorts Retention'!BV12)),1)</f>
        <v>2208</v>
      </c>
      <c r="BX11">
        <f>FLOOR(BW11*IF(ISBLANK('Cohorts Retention'!BW12),0,(1-'Cohorts Retention'!BW12)),1)</f>
        <v>2202</v>
      </c>
      <c r="BY11">
        <f>FLOOR(BX11*IF(ISBLANK('Cohorts Retention'!BX12),0,(1-'Cohorts Retention'!BX12)),1)</f>
        <v>2196</v>
      </c>
      <c r="BZ11">
        <f>FLOOR(BY11*IF(ISBLANK('Cohorts Retention'!BY12),0,(1-'Cohorts Retention'!BY12)),1)</f>
        <v>2190</v>
      </c>
      <c r="CA11">
        <f>FLOOR(BZ11*IF(ISBLANK('Cohorts Retention'!BZ12),0,(1-'Cohorts Retention'!BZ12)),1)</f>
        <v>2184</v>
      </c>
      <c r="CB11">
        <f>FLOOR(CA11*IF(ISBLANK('Cohorts Retention'!CA12),0,(1-'Cohorts Retention'!CA12)),1)</f>
        <v>2178</v>
      </c>
      <c r="CC11">
        <f>FLOOR(CB11*IF(ISBLANK('Cohorts Retention'!CB12),0,(1-'Cohorts Retention'!CB12)),1)</f>
        <v>2172</v>
      </c>
      <c r="CD11">
        <f>FLOOR(CC11*IF(ISBLANK('Cohorts Retention'!CC12),0,(1-'Cohorts Retention'!CC12)),1)</f>
        <v>2166</v>
      </c>
      <c r="CE11">
        <f>FLOOR(CD11*IF(ISBLANK('Cohorts Retention'!CD12),0,(1-'Cohorts Retention'!CD12)),1)</f>
        <v>2160</v>
      </c>
      <c r="CF11">
        <f>FLOOR(CE11*IF(ISBLANK('Cohorts Retention'!CE12),0,(1-'Cohorts Retention'!CE12)),1)</f>
        <v>2155</v>
      </c>
      <c r="CG11">
        <f>FLOOR(CF11*IF(ISBLANK('Cohorts Retention'!CF12),0,(1-'Cohorts Retention'!CF12)),1)</f>
        <v>2150</v>
      </c>
      <c r="CH11">
        <f>FLOOR(CG11*IF(ISBLANK('Cohorts Retention'!CG12),0,(1-'Cohorts Retention'!CG12)),1)</f>
        <v>2145</v>
      </c>
      <c r="CI11">
        <f>FLOOR(CH11*IF(ISBLANK('Cohorts Retention'!CH12),0,(1-'Cohorts Retention'!CH12)),1)</f>
        <v>2140</v>
      </c>
      <c r="CJ11">
        <f>FLOOR(CI11*IF(ISBLANK('Cohorts Retention'!CI12),0,(1-'Cohorts Retention'!CI12)),1)</f>
        <v>2135</v>
      </c>
      <c r="CK11">
        <f>FLOOR(CJ11*IF(ISBLANK('Cohorts Retention'!CJ12),0,(1-'Cohorts Retention'!CJ12)),1)</f>
        <v>2130</v>
      </c>
      <c r="CL11">
        <f>FLOOR(CK11*IF(ISBLANK('Cohorts Retention'!CK12),0,(1-'Cohorts Retention'!CK12)),1)</f>
        <v>2125</v>
      </c>
      <c r="CM11">
        <f>FLOOR(CL11*IF(ISBLANK('Cohorts Retention'!CL12),0,(1-'Cohorts Retention'!CL12)),1)</f>
        <v>2120</v>
      </c>
      <c r="CN11">
        <f>FLOOR(CM11*IF(ISBLANK('Cohorts Retention'!CM12),0,(1-'Cohorts Retention'!CM12)),1)</f>
        <v>2115</v>
      </c>
      <c r="CO11">
        <f>FLOOR(CN11*IF(ISBLANK('Cohorts Retention'!CN12),0,(1-'Cohorts Retention'!CN12)),1)</f>
        <v>2110</v>
      </c>
      <c r="CP11">
        <f>FLOOR(CO11*IF(ISBLANK('Cohorts Retention'!CO12),0,(1-'Cohorts Retention'!CO12)),1)</f>
        <v>0</v>
      </c>
      <c r="CQ11">
        <f>FLOOR(CP11*IF(ISBLANK('Cohorts Retention'!CP12),0,(1-'Cohorts Retention'!CP12)),1)</f>
        <v>0</v>
      </c>
      <c r="CR11">
        <f>FLOOR(CQ11*IF(ISBLANK('Cohorts Retention'!CQ12),0,(1-'Cohorts Retention'!CQ12)),1)</f>
        <v>0</v>
      </c>
      <c r="CS11">
        <f>FLOOR(CR11*IF(ISBLANK('Cohorts Retention'!CR12),0,(1-'Cohorts Retention'!CR12)),1)</f>
        <v>0</v>
      </c>
      <c r="CT11">
        <f>FLOOR(CS11*IF(ISBLANK('Cohorts Retention'!CS12),0,(1-'Cohorts Retention'!CS12)),1)</f>
        <v>0</v>
      </c>
      <c r="CU11">
        <f>FLOOR(CT11*IF(ISBLANK('Cohorts Retention'!CT12),0,(1-'Cohorts Retention'!CT12)),1)</f>
        <v>0</v>
      </c>
      <c r="CV11">
        <f>FLOOR(CU11*IF(ISBLANK('Cohorts Retention'!CU12),0,(1-'Cohorts Retention'!CU12)),1)</f>
        <v>0</v>
      </c>
      <c r="CW11">
        <f>FLOOR(CV11*IF(ISBLANK('Cohorts Retention'!CV12),0,(1-'Cohorts Retention'!CV12)),1)</f>
        <v>0</v>
      </c>
      <c r="CX11">
        <f>FLOOR(CW11*IF(ISBLANK('Cohorts Retention'!CW12),0,(1-'Cohorts Retention'!CW12)),1)</f>
        <v>0</v>
      </c>
    </row>
    <row r="12">
      <c r="A12" s="32">
        <v>99000.0</v>
      </c>
      <c r="B12" s="13">
        <v>11.0</v>
      </c>
      <c r="C12">
        <f>FLOOR(A12/Params!$B$6*(1-'Cohorts Retention'!B13),1)</f>
        <v>3861</v>
      </c>
      <c r="D12">
        <f>FLOOR(C12*IF(ISBLANK('Cohorts Retention'!C13),0,(1-'Cohorts Retention'!C13)),1)</f>
        <v>3773</v>
      </c>
      <c r="E12">
        <f>FLOOR(D12*IF(ISBLANK('Cohorts Retention'!D13),0,(1-'Cohorts Retention'!D13)),1)</f>
        <v>3622</v>
      </c>
      <c r="F12">
        <f>FLOOR(E12*IF(ISBLANK('Cohorts Retention'!E13),0,(1-'Cohorts Retention'!E13)),1)</f>
        <v>3380</v>
      </c>
      <c r="G12">
        <f>FLOOR(F12*IF(ISBLANK('Cohorts Retention'!F13),0,(1-'Cohorts Retention'!F13)),1)</f>
        <v>3345</v>
      </c>
      <c r="H12">
        <f>FLOOR(G12*IF(ISBLANK('Cohorts Retention'!G13),0,(1-'Cohorts Retention'!G13)),1)</f>
        <v>3247</v>
      </c>
      <c r="I12">
        <f>FLOOR(H12*IF(ISBLANK('Cohorts Retention'!H13),0,(1-'Cohorts Retention'!H13)),1)</f>
        <v>3198</v>
      </c>
      <c r="J12">
        <f>FLOOR(I12*IF(ISBLANK('Cohorts Retention'!I13),0,(1-'Cohorts Retention'!I13)),1)</f>
        <v>3154</v>
      </c>
      <c r="K12">
        <f>FLOOR(J12*IF(ISBLANK('Cohorts Retention'!J13),0,(1-'Cohorts Retention'!J13)),1)</f>
        <v>3103</v>
      </c>
      <c r="L12">
        <f>FLOOR(K12*IF(ISBLANK('Cohorts Retention'!K13),0,(1-'Cohorts Retention'!K13)),1)</f>
        <v>3048</v>
      </c>
      <c r="M12">
        <f>FLOOR(L12*IF(ISBLANK('Cohorts Retention'!L13),0,(1-'Cohorts Retention'!L13)),1)</f>
        <v>3002</v>
      </c>
      <c r="N12">
        <f>FLOOR(M12*IF(ISBLANK('Cohorts Retention'!M13),0,(1-'Cohorts Retention'!M13)),1)</f>
        <v>2957</v>
      </c>
      <c r="O12">
        <f>FLOOR(N12*IF(ISBLANK('Cohorts Retention'!N13),0,(1-'Cohorts Retention'!N13)),1)</f>
        <v>2912</v>
      </c>
      <c r="P12">
        <f>FLOOR(O12*IF(ISBLANK('Cohorts Retention'!O13),0,(1-'Cohorts Retention'!O13)),1)</f>
        <v>2869</v>
      </c>
      <c r="Q12">
        <f>FLOOR(P12*IF(ISBLANK('Cohorts Retention'!P13),0,(1-'Cohorts Retention'!P13)),1)</f>
        <v>2828</v>
      </c>
      <c r="R12">
        <f>FLOOR(Q12*IF(ISBLANK('Cohorts Retention'!Q13),0,(1-'Cohorts Retention'!Q13)),1)</f>
        <v>2788</v>
      </c>
      <c r="S12">
        <f>FLOOR(R12*IF(ISBLANK('Cohorts Retention'!R13),0,(1-'Cohorts Retention'!R13)),1)</f>
        <v>2749</v>
      </c>
      <c r="T12">
        <f>FLOOR(S12*IF(ISBLANK('Cohorts Retention'!S13),0,(1-'Cohorts Retention'!S13)),1)</f>
        <v>2712</v>
      </c>
      <c r="U12">
        <f>FLOOR(T12*IF(ISBLANK('Cohorts Retention'!T13),0,(1-'Cohorts Retention'!T13)),1)</f>
        <v>2676</v>
      </c>
      <c r="V12">
        <f>FLOOR(U12*IF(ISBLANK('Cohorts Retention'!U13),0,(1-'Cohorts Retention'!U13)),1)</f>
        <v>2641</v>
      </c>
      <c r="W12">
        <f>FLOOR(V12*IF(ISBLANK('Cohorts Retention'!V13),0,(1-'Cohorts Retention'!V13)),1)</f>
        <v>2607</v>
      </c>
      <c r="X12">
        <f>FLOOR(W12*IF(ISBLANK('Cohorts Retention'!W13),0,(1-'Cohorts Retention'!W13)),1)</f>
        <v>2574</v>
      </c>
      <c r="Y12">
        <f>FLOOR(X12*IF(ISBLANK('Cohorts Retention'!X13),0,(1-'Cohorts Retention'!X13)),1)</f>
        <v>2542</v>
      </c>
      <c r="Z12">
        <f>FLOOR(Y12*IF(ISBLANK('Cohorts Retention'!Y13),0,(1-'Cohorts Retention'!Y13)),1)</f>
        <v>2511</v>
      </c>
      <c r="AA12">
        <f>FLOOR(Z12*IF(ISBLANK('Cohorts Retention'!Z13),0,(1-'Cohorts Retention'!Z13)),1)</f>
        <v>2481</v>
      </c>
      <c r="AB12">
        <f>FLOOR(AA12*IF(ISBLANK('Cohorts Retention'!AA13),0,(1-'Cohorts Retention'!AA13)),1)</f>
        <v>2452</v>
      </c>
      <c r="AC12">
        <f>FLOOR(AB12*IF(ISBLANK('Cohorts Retention'!AB13),0,(1-'Cohorts Retention'!AB13)),1)</f>
        <v>2424</v>
      </c>
      <c r="AD12">
        <f>FLOOR(AC12*IF(ISBLANK('Cohorts Retention'!AC13),0,(1-'Cohorts Retention'!AC13)),1)</f>
        <v>2397</v>
      </c>
      <c r="AE12">
        <f>FLOOR(AD12*IF(ISBLANK('Cohorts Retention'!AD13),0,(1-'Cohorts Retention'!AD13)),1)</f>
        <v>2371</v>
      </c>
      <c r="AF12">
        <f>FLOOR(AE12*IF(ISBLANK('Cohorts Retention'!AE13),0,(1-'Cohorts Retention'!AE13)),1)</f>
        <v>2346</v>
      </c>
      <c r="AG12">
        <f>FLOOR(AF12*IF(ISBLANK('Cohorts Retention'!AF13),0,(1-'Cohorts Retention'!AF13)),1)</f>
        <v>2321</v>
      </c>
      <c r="AH12">
        <f>FLOOR(AG12*IF(ISBLANK('Cohorts Retention'!AG13),0,(1-'Cohorts Retention'!AG13)),1)</f>
        <v>2297</v>
      </c>
      <c r="AI12">
        <f>FLOOR(AH12*IF(ISBLANK('Cohorts Retention'!AH13),0,(1-'Cohorts Retention'!AH13)),1)</f>
        <v>2274</v>
      </c>
      <c r="AJ12">
        <f>FLOOR(AI12*IF(ISBLANK('Cohorts Retention'!AI13),0,(1-'Cohorts Retention'!AI13)),1)</f>
        <v>2252</v>
      </c>
      <c r="AK12">
        <f>FLOOR(AJ12*IF(ISBLANK('Cohorts Retention'!AJ13),0,(1-'Cohorts Retention'!AJ13)),1)</f>
        <v>2230</v>
      </c>
      <c r="AL12">
        <f>FLOOR(AK12*IF(ISBLANK('Cohorts Retention'!AK13),0,(1-'Cohorts Retention'!AK13)),1)</f>
        <v>2209</v>
      </c>
      <c r="AM12">
        <f>FLOOR(AL12*IF(ISBLANK('Cohorts Retention'!AL13),0,(1-'Cohorts Retention'!AL13)),1)</f>
        <v>2188</v>
      </c>
      <c r="AN12">
        <f>FLOOR(AM12*IF(ISBLANK('Cohorts Retention'!AM13),0,(1-'Cohorts Retention'!AM13)),1)</f>
        <v>2168</v>
      </c>
      <c r="AO12">
        <f>FLOOR(AN12*IF(ISBLANK('Cohorts Retention'!AN13),0,(1-'Cohorts Retention'!AN13)),1)</f>
        <v>2149</v>
      </c>
      <c r="AP12">
        <f>FLOOR(AO12*IF(ISBLANK('Cohorts Retention'!AO13),0,(1-'Cohorts Retention'!AO13)),1)</f>
        <v>2130</v>
      </c>
      <c r="AQ12">
        <f>FLOOR(AP12*IF(ISBLANK('Cohorts Retention'!AP13),0,(1-'Cohorts Retention'!AP13)),1)</f>
        <v>2112</v>
      </c>
      <c r="AR12">
        <f>FLOOR(AQ12*IF(ISBLANK('Cohorts Retention'!AQ13),0,(1-'Cohorts Retention'!AQ13)),1)</f>
        <v>2094</v>
      </c>
      <c r="AS12">
        <f>FLOOR(AR12*IF(ISBLANK('Cohorts Retention'!AR13),0,(1-'Cohorts Retention'!AR13)),1)</f>
        <v>2077</v>
      </c>
      <c r="AT12">
        <f>FLOOR(AS12*IF(ISBLANK('Cohorts Retention'!AS13),0,(1-'Cohorts Retention'!AS13)),1)</f>
        <v>2060</v>
      </c>
      <c r="AU12">
        <f>FLOOR(AT12*IF(ISBLANK('Cohorts Retention'!AT13),0,(1-'Cohorts Retention'!AT13)),1)</f>
        <v>2044</v>
      </c>
      <c r="AV12">
        <f>FLOOR(AU12*IF(ISBLANK('Cohorts Retention'!AU13),0,(1-'Cohorts Retention'!AU13)),1)</f>
        <v>2028</v>
      </c>
      <c r="AW12">
        <f>FLOOR(AV12*IF(ISBLANK('Cohorts Retention'!AV13),0,(1-'Cohorts Retention'!AV13)),1)</f>
        <v>2012</v>
      </c>
      <c r="AX12">
        <f>FLOOR(AW12*IF(ISBLANK('Cohorts Retention'!AW13),0,(1-'Cohorts Retention'!AW13)),1)</f>
        <v>1997</v>
      </c>
      <c r="AY12">
        <f>FLOOR(AX12*IF(ISBLANK('Cohorts Retention'!AX13),0,(1-'Cohorts Retention'!AX13)),1)</f>
        <v>1982</v>
      </c>
      <c r="AZ12">
        <f>FLOOR(AY12*IF(ISBLANK('Cohorts Retention'!AY13),0,(1-'Cohorts Retention'!AY13)),1)</f>
        <v>1968</v>
      </c>
      <c r="BA12">
        <f>FLOOR(AZ12*IF(ISBLANK('Cohorts Retention'!AZ13),0,(1-'Cohorts Retention'!AZ13)),1)</f>
        <v>1954</v>
      </c>
      <c r="BB12">
        <f>FLOOR(BA12*IF(ISBLANK('Cohorts Retention'!BA13),0,(1-'Cohorts Retention'!BA13)),1)</f>
        <v>1940</v>
      </c>
      <c r="BC12">
        <f>FLOOR(BB12*IF(ISBLANK('Cohorts Retention'!BB13),0,(1-'Cohorts Retention'!BB13)),1)</f>
        <v>1927</v>
      </c>
      <c r="BD12">
        <f>FLOOR(BC12*IF(ISBLANK('Cohorts Retention'!BC13),0,(1-'Cohorts Retention'!BC13)),1)</f>
        <v>1914</v>
      </c>
      <c r="BE12">
        <f>FLOOR(BD12*IF(ISBLANK('Cohorts Retention'!BD13),0,(1-'Cohorts Retention'!BD13)),1)</f>
        <v>1901</v>
      </c>
      <c r="BF12">
        <f>FLOOR(BE12*IF(ISBLANK('Cohorts Retention'!BE13),0,(1-'Cohorts Retention'!BE13)),1)</f>
        <v>1889</v>
      </c>
      <c r="BG12">
        <f>FLOOR(BF12*IF(ISBLANK('Cohorts Retention'!BF13),0,(1-'Cohorts Retention'!BF13)),1)</f>
        <v>1877</v>
      </c>
      <c r="BH12">
        <f>FLOOR(BG12*IF(ISBLANK('Cohorts Retention'!BG13),0,(1-'Cohorts Retention'!BG13)),1)</f>
        <v>1865</v>
      </c>
      <c r="BI12">
        <f>FLOOR(BH12*IF(ISBLANK('Cohorts Retention'!BH13),0,(1-'Cohorts Retention'!BH13)),1)</f>
        <v>1854</v>
      </c>
      <c r="BJ12">
        <f>FLOOR(BI12*IF(ISBLANK('Cohorts Retention'!BI13),0,(1-'Cohorts Retention'!BI13)),1)</f>
        <v>1843</v>
      </c>
      <c r="BK12">
        <f>FLOOR(BJ12*IF(ISBLANK('Cohorts Retention'!BJ13),0,(1-'Cohorts Retention'!BJ13)),1)</f>
        <v>1832</v>
      </c>
      <c r="BL12">
        <f>FLOOR(BK12*IF(ISBLANK('Cohorts Retention'!BK13),0,(1-'Cohorts Retention'!BK13)),1)</f>
        <v>1822</v>
      </c>
      <c r="BM12">
        <f>FLOOR(BL12*IF(ISBLANK('Cohorts Retention'!BL13),0,(1-'Cohorts Retention'!BL13)),1)</f>
        <v>1812</v>
      </c>
      <c r="BN12">
        <f>FLOOR(BM12*IF(ISBLANK('Cohorts Retention'!BM13),0,(1-'Cohorts Retention'!BM13)),1)</f>
        <v>1802</v>
      </c>
      <c r="BO12">
        <f>FLOOR(BN12*IF(ISBLANK('Cohorts Retention'!BN13),0,(1-'Cohorts Retention'!BN13)),1)</f>
        <v>1792</v>
      </c>
      <c r="BP12">
        <f>FLOOR(BO12*IF(ISBLANK('Cohorts Retention'!BO13),0,(1-'Cohorts Retention'!BO13)),1)</f>
        <v>1783</v>
      </c>
      <c r="BQ12">
        <f>FLOOR(BP12*IF(ISBLANK('Cohorts Retention'!BP13),0,(1-'Cohorts Retention'!BP13)),1)</f>
        <v>1774</v>
      </c>
      <c r="BR12">
        <f>FLOOR(BQ12*IF(ISBLANK('Cohorts Retention'!BQ13),0,(1-'Cohorts Retention'!BQ13)),1)</f>
        <v>1765</v>
      </c>
      <c r="BS12">
        <f>FLOOR(BR12*IF(ISBLANK('Cohorts Retention'!BR13),0,(1-'Cohorts Retention'!BR13)),1)</f>
        <v>1756</v>
      </c>
      <c r="BT12">
        <f>FLOOR(BS12*IF(ISBLANK('Cohorts Retention'!BS13),0,(1-'Cohorts Retention'!BS13)),1)</f>
        <v>1747</v>
      </c>
      <c r="BU12">
        <f>FLOOR(BT12*IF(ISBLANK('Cohorts Retention'!BT13),0,(1-'Cohorts Retention'!BT13)),1)</f>
        <v>1739</v>
      </c>
      <c r="BV12">
        <f>FLOOR(BU12*IF(ISBLANK('Cohorts Retention'!BU13),0,(1-'Cohorts Retention'!BU13)),1)</f>
        <v>1731</v>
      </c>
      <c r="BW12">
        <f>FLOOR(BV12*IF(ISBLANK('Cohorts Retention'!BV13),0,(1-'Cohorts Retention'!BV13)),1)</f>
        <v>1723</v>
      </c>
      <c r="BX12">
        <f>FLOOR(BW12*IF(ISBLANK('Cohorts Retention'!BW13),0,(1-'Cohorts Retention'!BW13)),1)</f>
        <v>1715</v>
      </c>
      <c r="BY12">
        <f>FLOOR(BX12*IF(ISBLANK('Cohorts Retention'!BX13),0,(1-'Cohorts Retention'!BX13)),1)</f>
        <v>1707</v>
      </c>
      <c r="BZ12">
        <f>FLOOR(BY12*IF(ISBLANK('Cohorts Retention'!BY13),0,(1-'Cohorts Retention'!BY13)),1)</f>
        <v>1700</v>
      </c>
      <c r="CA12">
        <f>FLOOR(BZ12*IF(ISBLANK('Cohorts Retention'!BZ13),0,(1-'Cohorts Retention'!BZ13)),1)</f>
        <v>1693</v>
      </c>
      <c r="CB12">
        <f>FLOOR(CA12*IF(ISBLANK('Cohorts Retention'!CA13),0,(1-'Cohorts Retention'!CA13)),1)</f>
        <v>1686</v>
      </c>
      <c r="CC12">
        <f>FLOOR(CB12*IF(ISBLANK('Cohorts Retention'!CB13),0,(1-'Cohorts Retention'!CB13)),1)</f>
        <v>1679</v>
      </c>
      <c r="CD12">
        <f>FLOOR(CC12*IF(ISBLANK('Cohorts Retention'!CC13),0,(1-'Cohorts Retention'!CC13)),1)</f>
        <v>1672</v>
      </c>
      <c r="CE12">
        <f>FLOOR(CD12*IF(ISBLANK('Cohorts Retention'!CD13),0,(1-'Cohorts Retention'!CD13)),1)</f>
        <v>1665</v>
      </c>
      <c r="CF12">
        <f>FLOOR(CE12*IF(ISBLANK('Cohorts Retention'!CE13),0,(1-'Cohorts Retention'!CE13)),1)</f>
        <v>1658</v>
      </c>
      <c r="CG12">
        <f>FLOOR(CF12*IF(ISBLANK('Cohorts Retention'!CF13),0,(1-'Cohorts Retention'!CF13)),1)</f>
        <v>1652</v>
      </c>
      <c r="CH12">
        <f>FLOOR(CG12*IF(ISBLANK('Cohorts Retention'!CG13),0,(1-'Cohorts Retention'!CG13)),1)</f>
        <v>1646</v>
      </c>
      <c r="CI12">
        <f>FLOOR(CH12*IF(ISBLANK('Cohorts Retention'!CH13),0,(1-'Cohorts Retention'!CH13)),1)</f>
        <v>1640</v>
      </c>
      <c r="CJ12">
        <f>FLOOR(CI12*IF(ISBLANK('Cohorts Retention'!CI13),0,(1-'Cohorts Retention'!CI13)),1)</f>
        <v>1634</v>
      </c>
      <c r="CK12">
        <f>FLOOR(CJ12*IF(ISBLANK('Cohorts Retention'!CJ13),0,(1-'Cohorts Retention'!CJ13)),1)</f>
        <v>1628</v>
      </c>
      <c r="CL12">
        <f>FLOOR(CK12*IF(ISBLANK('Cohorts Retention'!CK13),0,(1-'Cohorts Retention'!CK13)),1)</f>
        <v>1622</v>
      </c>
      <c r="CM12">
        <f>FLOOR(CL12*IF(ISBLANK('Cohorts Retention'!CL13),0,(1-'Cohorts Retention'!CL13)),1)</f>
        <v>1616</v>
      </c>
      <c r="CN12">
        <f>FLOOR(CM12*IF(ISBLANK('Cohorts Retention'!CM13),0,(1-'Cohorts Retention'!CM13)),1)</f>
        <v>1611</v>
      </c>
      <c r="CO12">
        <f>FLOOR(CN12*IF(ISBLANK('Cohorts Retention'!CN13),0,(1-'Cohorts Retention'!CN13)),1)</f>
        <v>0</v>
      </c>
      <c r="CP12">
        <f>FLOOR(CO12*IF(ISBLANK('Cohorts Retention'!CO13),0,(1-'Cohorts Retention'!CO13)),1)</f>
        <v>0</v>
      </c>
      <c r="CQ12">
        <f>FLOOR(CP12*IF(ISBLANK('Cohorts Retention'!CP13),0,(1-'Cohorts Retention'!CP13)),1)</f>
        <v>0</v>
      </c>
      <c r="CR12">
        <f>FLOOR(CQ12*IF(ISBLANK('Cohorts Retention'!CQ13),0,(1-'Cohorts Retention'!CQ13)),1)</f>
        <v>0</v>
      </c>
      <c r="CS12">
        <f>FLOOR(CR12*IF(ISBLANK('Cohorts Retention'!CR13),0,(1-'Cohorts Retention'!CR13)),1)</f>
        <v>0</v>
      </c>
      <c r="CT12">
        <f>FLOOR(CS12*IF(ISBLANK('Cohorts Retention'!CS13),0,(1-'Cohorts Retention'!CS13)),1)</f>
        <v>0</v>
      </c>
      <c r="CU12">
        <f>FLOOR(CT12*IF(ISBLANK('Cohorts Retention'!CT13),0,(1-'Cohorts Retention'!CT13)),1)</f>
        <v>0</v>
      </c>
      <c r="CV12">
        <f>FLOOR(CU12*IF(ISBLANK('Cohorts Retention'!CU13),0,(1-'Cohorts Retention'!CU13)),1)</f>
        <v>0</v>
      </c>
      <c r="CW12">
        <f>FLOOR(CV12*IF(ISBLANK('Cohorts Retention'!CV13),0,(1-'Cohorts Retention'!CV13)),1)</f>
        <v>0</v>
      </c>
      <c r="CX12">
        <f>FLOOR(CW12*IF(ISBLANK('Cohorts Retention'!CW13),0,(1-'Cohorts Retention'!CW13)),1)</f>
        <v>0</v>
      </c>
    </row>
    <row r="13">
      <c r="A13" s="32">
        <v>99000.0</v>
      </c>
      <c r="B13" s="13">
        <v>12.0</v>
      </c>
      <c r="C13">
        <f>FLOOR(A13/Params!$B$6*(1-'Cohorts Retention'!B14),1)</f>
        <v>3960</v>
      </c>
      <c r="D13">
        <f>FLOOR(C13*IF(ISBLANK('Cohorts Retention'!C14),0,(1-'Cohorts Retention'!C14)),1)</f>
        <v>3960</v>
      </c>
      <c r="E13">
        <f>FLOOR(D13*IF(ISBLANK('Cohorts Retention'!D14),0,(1-'Cohorts Retention'!D14)),1)</f>
        <v>3775</v>
      </c>
      <c r="F13">
        <f>FLOOR(E13*IF(ISBLANK('Cohorts Retention'!E14),0,(1-'Cohorts Retention'!E14)),1)</f>
        <v>3648</v>
      </c>
      <c r="G13">
        <f>FLOOR(F13*IF(ISBLANK('Cohorts Retention'!F14),0,(1-'Cohorts Retention'!F14)),1)</f>
        <v>3489</v>
      </c>
      <c r="H13">
        <f>FLOOR(G13*IF(ISBLANK('Cohorts Retention'!G14),0,(1-'Cohorts Retention'!G14)),1)</f>
        <v>3443</v>
      </c>
      <c r="I13">
        <f>FLOOR(H13*IF(ISBLANK('Cohorts Retention'!H14),0,(1-'Cohorts Retention'!H14)),1)</f>
        <v>3307</v>
      </c>
      <c r="J13">
        <f>FLOOR(I13*IF(ISBLANK('Cohorts Retention'!I14),0,(1-'Cohorts Retention'!I14)),1)</f>
        <v>3153</v>
      </c>
      <c r="K13">
        <f>FLOOR(J13*IF(ISBLANK('Cohorts Retention'!J14),0,(1-'Cohorts Retention'!J14)),1)</f>
        <v>3046</v>
      </c>
      <c r="L13">
        <f>FLOOR(K13*IF(ISBLANK('Cohorts Retention'!K14),0,(1-'Cohorts Retention'!K14)),1)</f>
        <v>2949</v>
      </c>
      <c r="M13">
        <f>FLOOR(L13*IF(ISBLANK('Cohorts Retention'!L14),0,(1-'Cohorts Retention'!L14)),1)</f>
        <v>2842</v>
      </c>
      <c r="N13">
        <f>FLOOR(M13*IF(ISBLANK('Cohorts Retention'!M14),0,(1-'Cohorts Retention'!M14)),1)</f>
        <v>2742</v>
      </c>
      <c r="O13">
        <f>FLOOR(N13*IF(ISBLANK('Cohorts Retention'!N14),0,(1-'Cohorts Retention'!N14)),1)</f>
        <v>2653</v>
      </c>
      <c r="P13">
        <f>FLOOR(O13*IF(ISBLANK('Cohorts Retention'!O14),0,(1-'Cohorts Retention'!O14)),1)</f>
        <v>2567</v>
      </c>
      <c r="Q13">
        <f>FLOOR(P13*IF(ISBLANK('Cohorts Retention'!P14),0,(1-'Cohorts Retention'!P14)),1)</f>
        <v>2484</v>
      </c>
      <c r="R13">
        <f>FLOOR(Q13*IF(ISBLANK('Cohorts Retention'!Q14),0,(1-'Cohorts Retention'!Q14)),1)</f>
        <v>2406</v>
      </c>
      <c r="S13">
        <f>FLOOR(R13*IF(ISBLANK('Cohorts Retention'!R14),0,(1-'Cohorts Retention'!R14)),1)</f>
        <v>2332</v>
      </c>
      <c r="T13">
        <f>FLOOR(S13*IF(ISBLANK('Cohorts Retention'!S14),0,(1-'Cohorts Retention'!S14)),1)</f>
        <v>2262</v>
      </c>
      <c r="U13">
        <f>FLOOR(T13*IF(ISBLANK('Cohorts Retention'!T14),0,(1-'Cohorts Retention'!T14)),1)</f>
        <v>2195</v>
      </c>
      <c r="V13">
        <f>FLOOR(U13*IF(ISBLANK('Cohorts Retention'!U14),0,(1-'Cohorts Retention'!U14)),1)</f>
        <v>2131</v>
      </c>
      <c r="W13">
        <f>FLOOR(V13*IF(ISBLANK('Cohorts Retention'!V14),0,(1-'Cohorts Retention'!V14)),1)</f>
        <v>2071</v>
      </c>
      <c r="X13">
        <f>FLOOR(W13*IF(ISBLANK('Cohorts Retention'!W14),0,(1-'Cohorts Retention'!W14)),1)</f>
        <v>2013</v>
      </c>
      <c r="Y13">
        <f>FLOOR(X13*IF(ISBLANK('Cohorts Retention'!X14),0,(1-'Cohorts Retention'!X14)),1)</f>
        <v>1958</v>
      </c>
      <c r="Z13">
        <f>FLOOR(Y13*IF(ISBLANK('Cohorts Retention'!Y14),0,(1-'Cohorts Retention'!Y14)),1)</f>
        <v>1906</v>
      </c>
      <c r="AA13">
        <f>FLOOR(Z13*IF(ISBLANK('Cohorts Retention'!Z14),0,(1-'Cohorts Retention'!Z14)),1)</f>
        <v>1856</v>
      </c>
      <c r="AB13">
        <f>FLOOR(AA13*IF(ISBLANK('Cohorts Retention'!AA14),0,(1-'Cohorts Retention'!AA14)),1)</f>
        <v>1808</v>
      </c>
      <c r="AC13">
        <f>FLOOR(AB13*IF(ISBLANK('Cohorts Retention'!AB14),0,(1-'Cohorts Retention'!AB14)),1)</f>
        <v>1762</v>
      </c>
      <c r="AD13">
        <f>FLOOR(AC13*IF(ISBLANK('Cohorts Retention'!AC14),0,(1-'Cohorts Retention'!AC14)),1)</f>
        <v>1718</v>
      </c>
      <c r="AE13">
        <f>FLOOR(AD13*IF(ISBLANK('Cohorts Retention'!AD14),0,(1-'Cohorts Retention'!AD14)),1)</f>
        <v>1676</v>
      </c>
      <c r="AF13">
        <f>FLOOR(AE13*IF(ISBLANK('Cohorts Retention'!AE14),0,(1-'Cohorts Retention'!AE14)),1)</f>
        <v>1636</v>
      </c>
      <c r="AG13">
        <f>FLOOR(AF13*IF(ISBLANK('Cohorts Retention'!AF14),0,(1-'Cohorts Retention'!AF14)),1)</f>
        <v>1598</v>
      </c>
      <c r="AH13">
        <f>FLOOR(AG13*IF(ISBLANK('Cohorts Retention'!AG14),0,(1-'Cohorts Retention'!AG14)),1)</f>
        <v>1562</v>
      </c>
      <c r="AI13">
        <f>FLOOR(AH13*IF(ISBLANK('Cohorts Retention'!AH14),0,(1-'Cohorts Retention'!AH14)),1)</f>
        <v>1527</v>
      </c>
      <c r="AJ13">
        <f>FLOOR(AI13*IF(ISBLANK('Cohorts Retention'!AI14),0,(1-'Cohorts Retention'!AI14)),1)</f>
        <v>1494</v>
      </c>
      <c r="AK13">
        <f>FLOOR(AJ13*IF(ISBLANK('Cohorts Retention'!AJ14),0,(1-'Cohorts Retention'!AJ14)),1)</f>
        <v>1462</v>
      </c>
      <c r="AL13">
        <f>FLOOR(AK13*IF(ISBLANK('Cohorts Retention'!AK14),0,(1-'Cohorts Retention'!AK14)),1)</f>
        <v>1431</v>
      </c>
      <c r="AM13">
        <f>FLOOR(AL13*IF(ISBLANK('Cohorts Retention'!AL14),0,(1-'Cohorts Retention'!AL14)),1)</f>
        <v>1401</v>
      </c>
      <c r="AN13">
        <f>FLOOR(AM13*IF(ISBLANK('Cohorts Retention'!AM14),0,(1-'Cohorts Retention'!AM14)),1)</f>
        <v>1373</v>
      </c>
      <c r="AO13">
        <f>FLOOR(AN13*IF(ISBLANK('Cohorts Retention'!AN14),0,(1-'Cohorts Retention'!AN14)),1)</f>
        <v>1346</v>
      </c>
      <c r="AP13">
        <f>FLOOR(AO13*IF(ISBLANK('Cohorts Retention'!AO14),0,(1-'Cohorts Retention'!AO14)),1)</f>
        <v>1320</v>
      </c>
      <c r="AQ13">
        <f>FLOOR(AP13*IF(ISBLANK('Cohorts Retention'!AP14),0,(1-'Cohorts Retention'!AP14)),1)</f>
        <v>1295</v>
      </c>
      <c r="AR13">
        <f>FLOOR(AQ13*IF(ISBLANK('Cohorts Retention'!AQ14),0,(1-'Cohorts Retention'!AQ14)),1)</f>
        <v>1271</v>
      </c>
      <c r="AS13">
        <f>FLOOR(AR13*IF(ISBLANK('Cohorts Retention'!AR14),0,(1-'Cohorts Retention'!AR14)),1)</f>
        <v>1248</v>
      </c>
      <c r="AT13">
        <f>FLOOR(AS13*IF(ISBLANK('Cohorts Retention'!AS14),0,(1-'Cohorts Retention'!AS14)),1)</f>
        <v>1226</v>
      </c>
      <c r="AU13">
        <f>FLOOR(AT13*IF(ISBLANK('Cohorts Retention'!AT14),0,(1-'Cohorts Retention'!AT14)),1)</f>
        <v>1204</v>
      </c>
      <c r="AV13">
        <f>FLOOR(AU13*IF(ISBLANK('Cohorts Retention'!AU14),0,(1-'Cohorts Retention'!AU14)),1)</f>
        <v>1183</v>
      </c>
      <c r="AW13">
        <f>FLOOR(AV13*IF(ISBLANK('Cohorts Retention'!AV14),0,(1-'Cohorts Retention'!AV14)),1)</f>
        <v>1163</v>
      </c>
      <c r="AX13">
        <f>FLOOR(AW13*IF(ISBLANK('Cohorts Retention'!AW14),0,(1-'Cohorts Retention'!AW14)),1)</f>
        <v>1144</v>
      </c>
      <c r="AY13">
        <f>FLOOR(AX13*IF(ISBLANK('Cohorts Retention'!AX14),0,(1-'Cohorts Retention'!AX14)),1)</f>
        <v>1125</v>
      </c>
      <c r="AZ13">
        <f>FLOOR(AY13*IF(ISBLANK('Cohorts Retention'!AY14),0,(1-'Cohorts Retention'!AY14)),1)</f>
        <v>1107</v>
      </c>
      <c r="BA13">
        <f>FLOOR(AZ13*IF(ISBLANK('Cohorts Retention'!AZ14),0,(1-'Cohorts Retention'!AZ14)),1)</f>
        <v>1090</v>
      </c>
      <c r="BB13">
        <f>FLOOR(BA13*IF(ISBLANK('Cohorts Retention'!BA14),0,(1-'Cohorts Retention'!BA14)),1)</f>
        <v>1073</v>
      </c>
      <c r="BC13">
        <f>FLOOR(BB13*IF(ISBLANK('Cohorts Retention'!BB14),0,(1-'Cohorts Retention'!BB14)),1)</f>
        <v>1057</v>
      </c>
      <c r="BD13">
        <f>FLOOR(BC13*IF(ISBLANK('Cohorts Retention'!BC14),0,(1-'Cohorts Retention'!BC14)),1)</f>
        <v>1041</v>
      </c>
      <c r="BE13">
        <f>FLOOR(BD13*IF(ISBLANK('Cohorts Retention'!BD14),0,(1-'Cohorts Retention'!BD14)),1)</f>
        <v>1026</v>
      </c>
      <c r="BF13">
        <f>FLOOR(BE13*IF(ISBLANK('Cohorts Retention'!BE14),0,(1-'Cohorts Retention'!BE14)),1)</f>
        <v>1011</v>
      </c>
      <c r="BG13">
        <f>FLOOR(BF13*IF(ISBLANK('Cohorts Retention'!BF14),0,(1-'Cohorts Retention'!BF14)),1)</f>
        <v>997</v>
      </c>
      <c r="BH13">
        <f>FLOOR(BG13*IF(ISBLANK('Cohorts Retention'!BG14),0,(1-'Cohorts Retention'!BG14)),1)</f>
        <v>983</v>
      </c>
      <c r="BI13">
        <f>FLOOR(BH13*IF(ISBLANK('Cohorts Retention'!BH14),0,(1-'Cohorts Retention'!BH14)),1)</f>
        <v>970</v>
      </c>
      <c r="BJ13">
        <f>FLOOR(BI13*IF(ISBLANK('Cohorts Retention'!BI14),0,(1-'Cohorts Retention'!BI14)),1)</f>
        <v>957</v>
      </c>
      <c r="BK13">
        <f>FLOOR(BJ13*IF(ISBLANK('Cohorts Retention'!BJ14),0,(1-'Cohorts Retention'!BJ14)),1)</f>
        <v>945</v>
      </c>
      <c r="BL13">
        <f>FLOOR(BK13*IF(ISBLANK('Cohorts Retention'!BK14),0,(1-'Cohorts Retention'!BK14)),1)</f>
        <v>933</v>
      </c>
      <c r="BM13">
        <f>FLOOR(BL13*IF(ISBLANK('Cohorts Retention'!BL14),0,(1-'Cohorts Retention'!BL14)),1)</f>
        <v>921</v>
      </c>
      <c r="BN13">
        <f>FLOOR(BM13*IF(ISBLANK('Cohorts Retention'!BM14),0,(1-'Cohorts Retention'!BM14)),1)</f>
        <v>910</v>
      </c>
      <c r="BO13">
        <f>FLOOR(BN13*IF(ISBLANK('Cohorts Retention'!BN14),0,(1-'Cohorts Retention'!BN14)),1)</f>
        <v>899</v>
      </c>
      <c r="BP13">
        <f>FLOOR(BO13*IF(ISBLANK('Cohorts Retention'!BO14),0,(1-'Cohorts Retention'!BO14)),1)</f>
        <v>888</v>
      </c>
      <c r="BQ13">
        <f>FLOOR(BP13*IF(ISBLANK('Cohorts Retention'!BP14),0,(1-'Cohorts Retention'!BP14)),1)</f>
        <v>878</v>
      </c>
      <c r="BR13">
        <f>FLOOR(BQ13*IF(ISBLANK('Cohorts Retention'!BQ14),0,(1-'Cohorts Retention'!BQ14)),1)</f>
        <v>868</v>
      </c>
      <c r="BS13">
        <f>FLOOR(BR13*IF(ISBLANK('Cohorts Retention'!BR14),0,(1-'Cohorts Retention'!BR14)),1)</f>
        <v>858</v>
      </c>
      <c r="BT13">
        <f>FLOOR(BS13*IF(ISBLANK('Cohorts Retention'!BS14),0,(1-'Cohorts Retention'!BS14)),1)</f>
        <v>849</v>
      </c>
      <c r="BU13">
        <f>FLOOR(BT13*IF(ISBLANK('Cohorts Retention'!BT14),0,(1-'Cohorts Retention'!BT14)),1)</f>
        <v>840</v>
      </c>
      <c r="BV13">
        <f>FLOOR(BU13*IF(ISBLANK('Cohorts Retention'!BU14),0,(1-'Cohorts Retention'!BU14)),1)</f>
        <v>831</v>
      </c>
      <c r="BW13">
        <f>FLOOR(BV13*IF(ISBLANK('Cohorts Retention'!BV14),0,(1-'Cohorts Retention'!BV14)),1)</f>
        <v>822</v>
      </c>
      <c r="BX13">
        <f>FLOOR(BW13*IF(ISBLANK('Cohorts Retention'!BW14),0,(1-'Cohorts Retention'!BW14)),1)</f>
        <v>814</v>
      </c>
      <c r="BY13">
        <f>FLOOR(BX13*IF(ISBLANK('Cohorts Retention'!BX14),0,(1-'Cohorts Retention'!BX14)),1)</f>
        <v>806</v>
      </c>
      <c r="BZ13">
        <f>FLOOR(BY13*IF(ISBLANK('Cohorts Retention'!BY14),0,(1-'Cohorts Retention'!BY14)),1)</f>
        <v>798</v>
      </c>
      <c r="CA13">
        <f>FLOOR(BZ13*IF(ISBLANK('Cohorts Retention'!BZ14),0,(1-'Cohorts Retention'!BZ14)),1)</f>
        <v>790</v>
      </c>
      <c r="CB13">
        <f>FLOOR(CA13*IF(ISBLANK('Cohorts Retention'!CA14),0,(1-'Cohorts Retention'!CA14)),1)</f>
        <v>783</v>
      </c>
      <c r="CC13">
        <f>FLOOR(CB13*IF(ISBLANK('Cohorts Retention'!CB14),0,(1-'Cohorts Retention'!CB14)),1)</f>
        <v>776</v>
      </c>
      <c r="CD13">
        <f>FLOOR(CC13*IF(ISBLANK('Cohorts Retention'!CC14),0,(1-'Cohorts Retention'!CC14)),1)</f>
        <v>769</v>
      </c>
      <c r="CE13">
        <f>FLOOR(CD13*IF(ISBLANK('Cohorts Retention'!CD14),0,(1-'Cohorts Retention'!CD14)),1)</f>
        <v>762</v>
      </c>
      <c r="CF13">
        <f>FLOOR(CE13*IF(ISBLANK('Cohorts Retention'!CE14),0,(1-'Cohorts Retention'!CE14)),1)</f>
        <v>755</v>
      </c>
      <c r="CG13">
        <f>FLOOR(CF13*IF(ISBLANK('Cohorts Retention'!CF14),0,(1-'Cohorts Retention'!CF14)),1)</f>
        <v>749</v>
      </c>
      <c r="CH13">
        <f>FLOOR(CG13*IF(ISBLANK('Cohorts Retention'!CG14),0,(1-'Cohorts Retention'!CG14)),1)</f>
        <v>743</v>
      </c>
      <c r="CI13">
        <f>FLOOR(CH13*IF(ISBLANK('Cohorts Retention'!CH14),0,(1-'Cohorts Retention'!CH14)),1)</f>
        <v>737</v>
      </c>
      <c r="CJ13">
        <f>FLOOR(CI13*IF(ISBLANK('Cohorts Retention'!CI14),0,(1-'Cohorts Retention'!CI14)),1)</f>
        <v>731</v>
      </c>
      <c r="CK13">
        <f>FLOOR(CJ13*IF(ISBLANK('Cohorts Retention'!CJ14),0,(1-'Cohorts Retention'!CJ14)),1)</f>
        <v>725</v>
      </c>
      <c r="CL13">
        <f>FLOOR(CK13*IF(ISBLANK('Cohorts Retention'!CK14),0,(1-'Cohorts Retention'!CK14)),1)</f>
        <v>719</v>
      </c>
      <c r="CM13">
        <f>FLOOR(CL13*IF(ISBLANK('Cohorts Retention'!CL14),0,(1-'Cohorts Retention'!CL14)),1)</f>
        <v>713</v>
      </c>
      <c r="CN13">
        <f>FLOOR(CM13*IF(ISBLANK('Cohorts Retention'!CM14),0,(1-'Cohorts Retention'!CM14)),1)</f>
        <v>0</v>
      </c>
      <c r="CO13">
        <f>FLOOR(CN13*IF(ISBLANK('Cohorts Retention'!CN14),0,(1-'Cohorts Retention'!CN14)),1)</f>
        <v>0</v>
      </c>
      <c r="CP13">
        <f>FLOOR(CO13*IF(ISBLANK('Cohorts Retention'!CO14),0,(1-'Cohorts Retention'!CO14)),1)</f>
        <v>0</v>
      </c>
      <c r="CQ13">
        <f>FLOOR(CP13*IF(ISBLANK('Cohorts Retention'!CP14),0,(1-'Cohorts Retention'!CP14)),1)</f>
        <v>0</v>
      </c>
      <c r="CR13">
        <f>FLOOR(CQ13*IF(ISBLANK('Cohorts Retention'!CQ14),0,(1-'Cohorts Retention'!CQ14)),1)</f>
        <v>0</v>
      </c>
      <c r="CS13">
        <f>FLOOR(CR13*IF(ISBLANK('Cohorts Retention'!CR14),0,(1-'Cohorts Retention'!CR14)),1)</f>
        <v>0</v>
      </c>
      <c r="CT13">
        <f>FLOOR(CS13*IF(ISBLANK('Cohorts Retention'!CS14),0,(1-'Cohorts Retention'!CS14)),1)</f>
        <v>0</v>
      </c>
      <c r="CU13">
        <f>FLOOR(CT13*IF(ISBLANK('Cohorts Retention'!CT14),0,(1-'Cohorts Retention'!CT14)),1)</f>
        <v>0</v>
      </c>
      <c r="CV13">
        <f>FLOOR(CU13*IF(ISBLANK('Cohorts Retention'!CU14),0,(1-'Cohorts Retention'!CU14)),1)</f>
        <v>0</v>
      </c>
      <c r="CW13">
        <f>FLOOR(CV13*IF(ISBLANK('Cohorts Retention'!CV14),0,(1-'Cohorts Retention'!CV14)),1)</f>
        <v>0</v>
      </c>
      <c r="CX13">
        <f>FLOOR(CW13*IF(ISBLANK('Cohorts Retention'!CW14),0,(1-'Cohorts Retention'!CW14)),1)</f>
        <v>0</v>
      </c>
    </row>
    <row r="14">
      <c r="A14" s="32">
        <v>99000.0</v>
      </c>
      <c r="B14" s="13">
        <v>13.0</v>
      </c>
      <c r="C14">
        <f>FLOOR(A14/Params!$B$6*(1-'Cohorts Retention'!B15),1)</f>
        <v>3884</v>
      </c>
      <c r="D14">
        <f>FLOOR(C14*IF(ISBLANK('Cohorts Retention'!C15),0,(1-'Cohorts Retention'!C15)),1)</f>
        <v>3847</v>
      </c>
      <c r="E14">
        <f>FLOOR(D14*IF(ISBLANK('Cohorts Retention'!D15),0,(1-'Cohorts Retention'!D15)),1)</f>
        <v>3660</v>
      </c>
      <c r="F14">
        <f>FLOOR(E14*IF(ISBLANK('Cohorts Retention'!E15),0,(1-'Cohorts Retention'!E15)),1)</f>
        <v>3539</v>
      </c>
      <c r="G14">
        <f>FLOOR(F14*IF(ISBLANK('Cohorts Retention'!F15),0,(1-'Cohorts Retention'!F15)),1)</f>
        <v>3488</v>
      </c>
      <c r="H14">
        <f>FLOOR(G14*IF(ISBLANK('Cohorts Retention'!G15),0,(1-'Cohorts Retention'!G15)),1)</f>
        <v>3412</v>
      </c>
      <c r="I14">
        <f>FLOOR(H14*IF(ISBLANK('Cohorts Retention'!H15),0,(1-'Cohorts Retention'!H15)),1)</f>
        <v>3260</v>
      </c>
      <c r="J14">
        <f>FLOOR(I14*IF(ISBLANK('Cohorts Retention'!I15),0,(1-'Cohorts Retention'!I15)),1)</f>
        <v>3260</v>
      </c>
      <c r="K14">
        <f>FLOOR(J14*IF(ISBLANK('Cohorts Retention'!J15),0,(1-'Cohorts Retention'!J15)),1)</f>
        <v>3197</v>
      </c>
      <c r="L14">
        <f>FLOOR(K14*IF(ISBLANK('Cohorts Retention'!K15),0,(1-'Cohorts Retention'!K15)),1)</f>
        <v>3132</v>
      </c>
      <c r="M14">
        <f>FLOOR(L14*IF(ISBLANK('Cohorts Retention'!L15),0,(1-'Cohorts Retention'!L15)),1)</f>
        <v>3069</v>
      </c>
      <c r="N14">
        <f>FLOOR(M14*IF(ISBLANK('Cohorts Retention'!M15),0,(1-'Cohorts Retention'!M15)),1)</f>
        <v>3025</v>
      </c>
      <c r="O14">
        <f>FLOOR(N14*IF(ISBLANK('Cohorts Retention'!N15),0,(1-'Cohorts Retention'!N15)),1)</f>
        <v>2972</v>
      </c>
      <c r="P14">
        <f>FLOOR(O14*IF(ISBLANK('Cohorts Retention'!O15),0,(1-'Cohorts Retention'!O15)),1)</f>
        <v>2921</v>
      </c>
      <c r="Q14">
        <f>FLOOR(P14*IF(ISBLANK('Cohorts Retention'!P15),0,(1-'Cohorts Retention'!P15)),1)</f>
        <v>2873</v>
      </c>
      <c r="R14">
        <f>FLOOR(Q14*IF(ISBLANK('Cohorts Retention'!Q15),0,(1-'Cohorts Retention'!Q15)),1)</f>
        <v>2828</v>
      </c>
      <c r="S14">
        <f>FLOOR(R14*IF(ISBLANK('Cohorts Retention'!R15),0,(1-'Cohorts Retention'!R15)),1)</f>
        <v>2783</v>
      </c>
      <c r="T14">
        <f>FLOOR(S14*IF(ISBLANK('Cohorts Retention'!S15),0,(1-'Cohorts Retention'!S15)),1)</f>
        <v>2740</v>
      </c>
      <c r="U14">
        <f>FLOOR(T14*IF(ISBLANK('Cohorts Retention'!T15),0,(1-'Cohorts Retention'!T15)),1)</f>
        <v>2699</v>
      </c>
      <c r="V14">
        <f>FLOOR(U14*IF(ISBLANK('Cohorts Retention'!U15),0,(1-'Cohorts Retention'!U15)),1)</f>
        <v>2659</v>
      </c>
      <c r="W14">
        <f>FLOOR(V14*IF(ISBLANK('Cohorts Retention'!V15),0,(1-'Cohorts Retention'!V15)),1)</f>
        <v>2620</v>
      </c>
      <c r="X14">
        <f>FLOOR(W14*IF(ISBLANK('Cohorts Retention'!W15),0,(1-'Cohorts Retention'!W15)),1)</f>
        <v>2583</v>
      </c>
      <c r="Y14">
        <f>FLOOR(X14*IF(ISBLANK('Cohorts Retention'!X15),0,(1-'Cohorts Retention'!X15)),1)</f>
        <v>2547</v>
      </c>
      <c r="Z14">
        <f>FLOOR(Y14*IF(ISBLANK('Cohorts Retention'!Y15),0,(1-'Cohorts Retention'!Y15)),1)</f>
        <v>2512</v>
      </c>
      <c r="AA14">
        <f>FLOOR(Z14*IF(ISBLANK('Cohorts Retention'!Z15),0,(1-'Cohorts Retention'!Z15)),1)</f>
        <v>2478</v>
      </c>
      <c r="AB14">
        <f>FLOOR(AA14*IF(ISBLANK('Cohorts Retention'!AA15),0,(1-'Cohorts Retention'!AA15)),1)</f>
        <v>2446</v>
      </c>
      <c r="AC14">
        <f>FLOOR(AB14*IF(ISBLANK('Cohorts Retention'!AB15),0,(1-'Cohorts Retention'!AB15)),1)</f>
        <v>2415</v>
      </c>
      <c r="AD14">
        <f>FLOOR(AC14*IF(ISBLANK('Cohorts Retention'!AC15),0,(1-'Cohorts Retention'!AC15)),1)</f>
        <v>2385</v>
      </c>
      <c r="AE14">
        <f>FLOOR(AD14*IF(ISBLANK('Cohorts Retention'!AD15),0,(1-'Cohorts Retention'!AD15)),1)</f>
        <v>2356</v>
      </c>
      <c r="AF14">
        <f>FLOOR(AE14*IF(ISBLANK('Cohorts Retention'!AE15),0,(1-'Cohorts Retention'!AE15)),1)</f>
        <v>2327</v>
      </c>
      <c r="AG14">
        <f>FLOOR(AF14*IF(ISBLANK('Cohorts Retention'!AF15),0,(1-'Cohorts Retention'!AF15)),1)</f>
        <v>2299</v>
      </c>
      <c r="AH14">
        <f>FLOOR(AG14*IF(ISBLANK('Cohorts Retention'!AG15),0,(1-'Cohorts Retention'!AG15)),1)</f>
        <v>2272</v>
      </c>
      <c r="AI14">
        <f>FLOOR(AH14*IF(ISBLANK('Cohorts Retention'!AH15),0,(1-'Cohorts Retention'!AH15)),1)</f>
        <v>2246</v>
      </c>
      <c r="AJ14">
        <f>FLOOR(AI14*IF(ISBLANK('Cohorts Retention'!AI15),0,(1-'Cohorts Retention'!AI15)),1)</f>
        <v>2221</v>
      </c>
      <c r="AK14">
        <f>FLOOR(AJ14*IF(ISBLANK('Cohorts Retention'!AJ15),0,(1-'Cohorts Retention'!AJ15)),1)</f>
        <v>2197</v>
      </c>
      <c r="AL14">
        <f>FLOOR(AK14*IF(ISBLANK('Cohorts Retention'!AK15),0,(1-'Cohorts Retention'!AK15)),1)</f>
        <v>2173</v>
      </c>
      <c r="AM14">
        <f>FLOOR(AL14*IF(ISBLANK('Cohorts Retention'!AL15),0,(1-'Cohorts Retention'!AL15)),1)</f>
        <v>2150</v>
      </c>
      <c r="AN14">
        <f>FLOOR(AM14*IF(ISBLANK('Cohorts Retention'!AM15),0,(1-'Cohorts Retention'!AM15)),1)</f>
        <v>2128</v>
      </c>
      <c r="AO14">
        <f>FLOOR(AN14*IF(ISBLANK('Cohorts Retention'!AN15),0,(1-'Cohorts Retention'!AN15)),1)</f>
        <v>2106</v>
      </c>
      <c r="AP14">
        <f>FLOOR(AO14*IF(ISBLANK('Cohorts Retention'!AO15),0,(1-'Cohorts Retention'!AO15)),1)</f>
        <v>2085</v>
      </c>
      <c r="AQ14">
        <f>FLOOR(AP14*IF(ISBLANK('Cohorts Retention'!AP15),0,(1-'Cohorts Retention'!AP15)),1)</f>
        <v>2065</v>
      </c>
      <c r="AR14">
        <f>FLOOR(AQ14*IF(ISBLANK('Cohorts Retention'!AQ15),0,(1-'Cohorts Retention'!AQ15)),1)</f>
        <v>2045</v>
      </c>
      <c r="AS14">
        <f>FLOOR(AR14*IF(ISBLANK('Cohorts Retention'!AR15),0,(1-'Cohorts Retention'!AR15)),1)</f>
        <v>2026</v>
      </c>
      <c r="AT14">
        <f>FLOOR(AS14*IF(ISBLANK('Cohorts Retention'!AS15),0,(1-'Cohorts Retention'!AS15)),1)</f>
        <v>2007</v>
      </c>
      <c r="AU14">
        <f>FLOOR(AT14*IF(ISBLANK('Cohorts Retention'!AT15),0,(1-'Cohorts Retention'!AT15)),1)</f>
        <v>1989</v>
      </c>
      <c r="AV14">
        <f>FLOOR(AU14*IF(ISBLANK('Cohorts Retention'!AU15),0,(1-'Cohorts Retention'!AU15)),1)</f>
        <v>1971</v>
      </c>
      <c r="AW14">
        <f>FLOOR(AV14*IF(ISBLANK('Cohorts Retention'!AV15),0,(1-'Cohorts Retention'!AV15)),1)</f>
        <v>1954</v>
      </c>
      <c r="AX14">
        <f>FLOOR(AW14*IF(ISBLANK('Cohorts Retention'!AW15),0,(1-'Cohorts Retention'!AW15)),1)</f>
        <v>1937</v>
      </c>
      <c r="AY14">
        <f>FLOOR(AX14*IF(ISBLANK('Cohorts Retention'!AX15),0,(1-'Cohorts Retention'!AX15)),1)</f>
        <v>1921</v>
      </c>
      <c r="AZ14">
        <f>FLOOR(AY14*IF(ISBLANK('Cohorts Retention'!AY15),0,(1-'Cohorts Retention'!AY15)),1)</f>
        <v>1905</v>
      </c>
      <c r="BA14">
        <f>FLOOR(AZ14*IF(ISBLANK('Cohorts Retention'!AZ15),0,(1-'Cohorts Retention'!AZ15)),1)</f>
        <v>1890</v>
      </c>
      <c r="BB14">
        <f>FLOOR(BA14*IF(ISBLANK('Cohorts Retention'!BA15),0,(1-'Cohorts Retention'!BA15)),1)</f>
        <v>1875</v>
      </c>
      <c r="BC14">
        <f>FLOOR(BB14*IF(ISBLANK('Cohorts Retention'!BB15),0,(1-'Cohorts Retention'!BB15)),1)</f>
        <v>1861</v>
      </c>
      <c r="BD14">
        <f>FLOOR(BC14*IF(ISBLANK('Cohorts Retention'!BC15),0,(1-'Cohorts Retention'!BC15)),1)</f>
        <v>1847</v>
      </c>
      <c r="BE14">
        <f>FLOOR(BD14*IF(ISBLANK('Cohorts Retention'!BD15),0,(1-'Cohorts Retention'!BD15)),1)</f>
        <v>1833</v>
      </c>
      <c r="BF14">
        <f>FLOOR(BE14*IF(ISBLANK('Cohorts Retention'!BE15),0,(1-'Cohorts Retention'!BE15)),1)</f>
        <v>1820</v>
      </c>
      <c r="BG14">
        <f>FLOOR(BF14*IF(ISBLANK('Cohorts Retention'!BF15),0,(1-'Cohorts Retention'!BF15)),1)</f>
        <v>1807</v>
      </c>
      <c r="BH14">
        <f>FLOOR(BG14*IF(ISBLANK('Cohorts Retention'!BG15),0,(1-'Cohorts Retention'!BG15)),1)</f>
        <v>1794</v>
      </c>
      <c r="BI14">
        <f>FLOOR(BH14*IF(ISBLANK('Cohorts Retention'!BH15),0,(1-'Cohorts Retention'!BH15)),1)</f>
        <v>1782</v>
      </c>
      <c r="BJ14">
        <f>FLOOR(BI14*IF(ISBLANK('Cohorts Retention'!BI15),0,(1-'Cohorts Retention'!BI15)),1)</f>
        <v>1770</v>
      </c>
      <c r="BK14">
        <f>FLOOR(BJ14*IF(ISBLANK('Cohorts Retention'!BJ15),0,(1-'Cohorts Retention'!BJ15)),1)</f>
        <v>1758</v>
      </c>
      <c r="BL14">
        <f>FLOOR(BK14*IF(ISBLANK('Cohorts Retention'!BK15),0,(1-'Cohorts Retention'!BK15)),1)</f>
        <v>1747</v>
      </c>
      <c r="BM14">
        <f>FLOOR(BL14*IF(ISBLANK('Cohorts Retention'!BL15),0,(1-'Cohorts Retention'!BL15)),1)</f>
        <v>1736</v>
      </c>
      <c r="BN14">
        <f>FLOOR(BM14*IF(ISBLANK('Cohorts Retention'!BM15),0,(1-'Cohorts Retention'!BM15)),1)</f>
        <v>1725</v>
      </c>
      <c r="BO14">
        <f>FLOOR(BN14*IF(ISBLANK('Cohorts Retention'!BN15),0,(1-'Cohorts Retention'!BN15)),1)</f>
        <v>1714</v>
      </c>
      <c r="BP14">
        <f>FLOOR(BO14*IF(ISBLANK('Cohorts Retention'!BO15),0,(1-'Cohorts Retention'!BO15)),1)</f>
        <v>1704</v>
      </c>
      <c r="BQ14">
        <f>FLOOR(BP14*IF(ISBLANK('Cohorts Retention'!BP15),0,(1-'Cohorts Retention'!BP15)),1)</f>
        <v>1694</v>
      </c>
      <c r="BR14">
        <f>FLOOR(BQ14*IF(ISBLANK('Cohorts Retention'!BQ15),0,(1-'Cohorts Retention'!BQ15)),1)</f>
        <v>1684</v>
      </c>
      <c r="BS14">
        <f>FLOOR(BR14*IF(ISBLANK('Cohorts Retention'!BR15),0,(1-'Cohorts Retention'!BR15)),1)</f>
        <v>1674</v>
      </c>
      <c r="BT14">
        <f>FLOOR(BS14*IF(ISBLANK('Cohorts Retention'!BS15),0,(1-'Cohorts Retention'!BS15)),1)</f>
        <v>1665</v>
      </c>
      <c r="BU14">
        <f>FLOOR(BT14*IF(ISBLANK('Cohorts Retention'!BT15),0,(1-'Cohorts Retention'!BT15)),1)</f>
        <v>1656</v>
      </c>
      <c r="BV14">
        <f>FLOOR(BU14*IF(ISBLANK('Cohorts Retention'!BU15),0,(1-'Cohorts Retention'!BU15)),1)</f>
        <v>1647</v>
      </c>
      <c r="BW14">
        <f>FLOOR(BV14*IF(ISBLANK('Cohorts Retention'!BV15),0,(1-'Cohorts Retention'!BV15)),1)</f>
        <v>1638</v>
      </c>
      <c r="BX14">
        <f>FLOOR(BW14*IF(ISBLANK('Cohorts Retention'!BW15),0,(1-'Cohorts Retention'!BW15)),1)</f>
        <v>1630</v>
      </c>
      <c r="BY14">
        <f>FLOOR(BX14*IF(ISBLANK('Cohorts Retention'!BX15),0,(1-'Cohorts Retention'!BX15)),1)</f>
        <v>1622</v>
      </c>
      <c r="BZ14">
        <f>FLOOR(BY14*IF(ISBLANK('Cohorts Retention'!BY15),0,(1-'Cohorts Retention'!BY15)),1)</f>
        <v>1614</v>
      </c>
      <c r="CA14">
        <f>FLOOR(BZ14*IF(ISBLANK('Cohorts Retention'!BZ15),0,(1-'Cohorts Retention'!BZ15)),1)</f>
        <v>1606</v>
      </c>
      <c r="CB14">
        <f>FLOOR(CA14*IF(ISBLANK('Cohorts Retention'!CA15),0,(1-'Cohorts Retention'!CA15)),1)</f>
        <v>1598</v>
      </c>
      <c r="CC14">
        <f>FLOOR(CB14*IF(ISBLANK('Cohorts Retention'!CB15),0,(1-'Cohorts Retention'!CB15)),1)</f>
        <v>1591</v>
      </c>
      <c r="CD14">
        <f>FLOOR(CC14*IF(ISBLANK('Cohorts Retention'!CC15),0,(1-'Cohorts Retention'!CC15)),1)</f>
        <v>1584</v>
      </c>
      <c r="CE14">
        <f>FLOOR(CD14*IF(ISBLANK('Cohorts Retention'!CD15),0,(1-'Cohorts Retention'!CD15)),1)</f>
        <v>1577</v>
      </c>
      <c r="CF14">
        <f>FLOOR(CE14*IF(ISBLANK('Cohorts Retention'!CE15),0,(1-'Cohorts Retention'!CE15)),1)</f>
        <v>1570</v>
      </c>
      <c r="CG14">
        <f>FLOOR(CF14*IF(ISBLANK('Cohorts Retention'!CF15),0,(1-'Cohorts Retention'!CF15)),1)</f>
        <v>1563</v>
      </c>
      <c r="CH14">
        <f>FLOOR(CG14*IF(ISBLANK('Cohorts Retention'!CG15),0,(1-'Cohorts Retention'!CG15)),1)</f>
        <v>1556</v>
      </c>
      <c r="CI14">
        <f>FLOOR(CH14*IF(ISBLANK('Cohorts Retention'!CH15),0,(1-'Cohorts Retention'!CH15)),1)</f>
        <v>1549</v>
      </c>
      <c r="CJ14">
        <f>FLOOR(CI14*IF(ISBLANK('Cohorts Retention'!CI15),0,(1-'Cohorts Retention'!CI15)),1)</f>
        <v>1543</v>
      </c>
      <c r="CK14">
        <f>FLOOR(CJ14*IF(ISBLANK('Cohorts Retention'!CJ15),0,(1-'Cohorts Retention'!CJ15)),1)</f>
        <v>1537</v>
      </c>
      <c r="CL14">
        <f>FLOOR(CK14*IF(ISBLANK('Cohorts Retention'!CK15),0,(1-'Cohorts Retention'!CK15)),1)</f>
        <v>1531</v>
      </c>
      <c r="CM14">
        <f>FLOOR(CL14*IF(ISBLANK('Cohorts Retention'!CL15),0,(1-'Cohorts Retention'!CL15)),1)</f>
        <v>0</v>
      </c>
      <c r="CN14">
        <f>FLOOR(CM14*IF(ISBLANK('Cohorts Retention'!CM15),0,(1-'Cohorts Retention'!CM15)),1)</f>
        <v>0</v>
      </c>
      <c r="CO14">
        <f>FLOOR(CN14*IF(ISBLANK('Cohorts Retention'!CN15),0,(1-'Cohorts Retention'!CN15)),1)</f>
        <v>0</v>
      </c>
      <c r="CP14">
        <f>FLOOR(CO14*IF(ISBLANK('Cohorts Retention'!CO15),0,(1-'Cohorts Retention'!CO15)),1)</f>
        <v>0</v>
      </c>
      <c r="CQ14">
        <f>FLOOR(CP14*IF(ISBLANK('Cohorts Retention'!CP15),0,(1-'Cohorts Retention'!CP15)),1)</f>
        <v>0</v>
      </c>
      <c r="CR14">
        <f>FLOOR(CQ14*IF(ISBLANK('Cohorts Retention'!CQ15),0,(1-'Cohorts Retention'!CQ15)),1)</f>
        <v>0</v>
      </c>
      <c r="CS14">
        <f>FLOOR(CR14*IF(ISBLANK('Cohorts Retention'!CR15),0,(1-'Cohorts Retention'!CR15)),1)</f>
        <v>0</v>
      </c>
      <c r="CT14">
        <f>FLOOR(CS14*IF(ISBLANK('Cohorts Retention'!CS15),0,(1-'Cohorts Retention'!CS15)),1)</f>
        <v>0</v>
      </c>
      <c r="CU14">
        <f>FLOOR(CT14*IF(ISBLANK('Cohorts Retention'!CT15),0,(1-'Cohorts Retention'!CT15)),1)</f>
        <v>0</v>
      </c>
      <c r="CV14">
        <f>FLOOR(CU14*IF(ISBLANK('Cohorts Retention'!CU15),0,(1-'Cohorts Retention'!CU15)),1)</f>
        <v>0</v>
      </c>
      <c r="CW14">
        <f>FLOOR(CV14*IF(ISBLANK('Cohorts Retention'!CV15),0,(1-'Cohorts Retention'!CV15)),1)</f>
        <v>0</v>
      </c>
      <c r="CX14">
        <f>FLOOR(CW14*IF(ISBLANK('Cohorts Retention'!CW15),0,(1-'Cohorts Retention'!CW15)),1)</f>
        <v>0</v>
      </c>
    </row>
    <row r="15">
      <c r="A15" s="32">
        <v>99000.0</v>
      </c>
      <c r="B15" s="13">
        <v>14.0</v>
      </c>
      <c r="C15">
        <f>FLOOR(A15/Params!$B$6*(1-'Cohorts Retention'!B16),1)</f>
        <v>3851</v>
      </c>
      <c r="D15">
        <f>FLOOR(C15*IF(ISBLANK('Cohorts Retention'!C16),0,(1-'Cohorts Retention'!C16)),1)</f>
        <v>3783</v>
      </c>
      <c r="E15">
        <f>FLOOR(D15*IF(ISBLANK('Cohorts Retention'!D16),0,(1-'Cohorts Retention'!D16)),1)</f>
        <v>3640</v>
      </c>
      <c r="F15">
        <f>FLOOR(E15*IF(ISBLANK('Cohorts Retention'!E16),0,(1-'Cohorts Retention'!E16)),1)</f>
        <v>3538</v>
      </c>
      <c r="G15">
        <f>FLOOR(F15*IF(ISBLANK('Cohorts Retention'!F16),0,(1-'Cohorts Retention'!F16)),1)</f>
        <v>3492</v>
      </c>
      <c r="H15">
        <f>FLOOR(G15*IF(ISBLANK('Cohorts Retention'!G16),0,(1-'Cohorts Retention'!G16)),1)</f>
        <v>3312</v>
      </c>
      <c r="I15">
        <f>FLOOR(H15*IF(ISBLANK('Cohorts Retention'!H16),0,(1-'Cohorts Retention'!H16)),1)</f>
        <v>3240</v>
      </c>
      <c r="J15">
        <f>FLOOR(I15*IF(ISBLANK('Cohorts Retention'!I16),0,(1-'Cohorts Retention'!I16)),1)</f>
        <v>3195</v>
      </c>
      <c r="K15">
        <f>FLOOR(J15*IF(ISBLANK('Cohorts Retention'!J16),0,(1-'Cohorts Retention'!J16)),1)</f>
        <v>3119</v>
      </c>
      <c r="L15">
        <f>FLOOR(K15*IF(ISBLANK('Cohorts Retention'!K16),0,(1-'Cohorts Retention'!K16)),1)</f>
        <v>3037</v>
      </c>
      <c r="M15">
        <f>FLOOR(L15*IF(ISBLANK('Cohorts Retention'!L16),0,(1-'Cohorts Retention'!L16)),1)</f>
        <v>2975</v>
      </c>
      <c r="N15">
        <f>FLOOR(M15*IF(ISBLANK('Cohorts Retention'!M16),0,(1-'Cohorts Retention'!M16)),1)</f>
        <v>2915</v>
      </c>
      <c r="O15">
        <f>FLOOR(N15*IF(ISBLANK('Cohorts Retention'!N16),0,(1-'Cohorts Retention'!N16)),1)</f>
        <v>2852</v>
      </c>
      <c r="P15">
        <f>FLOOR(O15*IF(ISBLANK('Cohorts Retention'!O16),0,(1-'Cohorts Retention'!O16)),1)</f>
        <v>2792</v>
      </c>
      <c r="Q15">
        <f>FLOOR(P15*IF(ISBLANK('Cohorts Retention'!P16),0,(1-'Cohorts Retention'!P16)),1)</f>
        <v>2737</v>
      </c>
      <c r="R15">
        <f>FLOOR(Q15*IF(ISBLANK('Cohorts Retention'!Q16),0,(1-'Cohorts Retention'!Q16)),1)</f>
        <v>2683</v>
      </c>
      <c r="S15">
        <f>FLOOR(R15*IF(ISBLANK('Cohorts Retention'!R16),0,(1-'Cohorts Retention'!R16)),1)</f>
        <v>2631</v>
      </c>
      <c r="T15">
        <f>FLOOR(S15*IF(ISBLANK('Cohorts Retention'!S16),0,(1-'Cohorts Retention'!S16)),1)</f>
        <v>2581</v>
      </c>
      <c r="U15">
        <f>FLOOR(T15*IF(ISBLANK('Cohorts Retention'!T16),0,(1-'Cohorts Retention'!T16)),1)</f>
        <v>2533</v>
      </c>
      <c r="V15">
        <f>FLOOR(U15*IF(ISBLANK('Cohorts Retention'!U16),0,(1-'Cohorts Retention'!U16)),1)</f>
        <v>2487</v>
      </c>
      <c r="W15">
        <f>FLOOR(V15*IF(ISBLANK('Cohorts Retention'!V16),0,(1-'Cohorts Retention'!V16)),1)</f>
        <v>2443</v>
      </c>
      <c r="X15">
        <f>FLOOR(W15*IF(ISBLANK('Cohorts Retention'!W16),0,(1-'Cohorts Retention'!W16)),1)</f>
        <v>2400</v>
      </c>
      <c r="Y15">
        <f>FLOOR(X15*IF(ISBLANK('Cohorts Retention'!X16),0,(1-'Cohorts Retention'!X16)),1)</f>
        <v>2359</v>
      </c>
      <c r="Z15">
        <f>FLOOR(Y15*IF(ISBLANK('Cohorts Retention'!Y16),0,(1-'Cohorts Retention'!Y16)),1)</f>
        <v>2319</v>
      </c>
      <c r="AA15">
        <f>FLOOR(Z15*IF(ISBLANK('Cohorts Retention'!Z16),0,(1-'Cohorts Retention'!Z16)),1)</f>
        <v>2281</v>
      </c>
      <c r="AB15">
        <f>FLOOR(AA15*IF(ISBLANK('Cohorts Retention'!AA16),0,(1-'Cohorts Retention'!AA16)),1)</f>
        <v>2244</v>
      </c>
      <c r="AC15">
        <f>FLOOR(AB15*IF(ISBLANK('Cohorts Retention'!AB16),0,(1-'Cohorts Retention'!AB16)),1)</f>
        <v>2208</v>
      </c>
      <c r="AD15">
        <f>FLOOR(AC15*IF(ISBLANK('Cohorts Retention'!AC16),0,(1-'Cohorts Retention'!AC16)),1)</f>
        <v>2174</v>
      </c>
      <c r="AE15">
        <f>FLOOR(AD15*IF(ISBLANK('Cohorts Retention'!AD16),0,(1-'Cohorts Retention'!AD16)),1)</f>
        <v>2141</v>
      </c>
      <c r="AF15">
        <f>FLOOR(AE15*IF(ISBLANK('Cohorts Retention'!AE16),0,(1-'Cohorts Retention'!AE16)),1)</f>
        <v>2109</v>
      </c>
      <c r="AG15">
        <f>FLOOR(AF15*IF(ISBLANK('Cohorts Retention'!AF16),0,(1-'Cohorts Retention'!AF16)),1)</f>
        <v>2078</v>
      </c>
      <c r="AH15">
        <f>FLOOR(AG15*IF(ISBLANK('Cohorts Retention'!AG16),0,(1-'Cohorts Retention'!AG16)),1)</f>
        <v>2048</v>
      </c>
      <c r="AI15">
        <f>FLOOR(AH15*IF(ISBLANK('Cohorts Retention'!AH16),0,(1-'Cohorts Retention'!AH16)),1)</f>
        <v>2019</v>
      </c>
      <c r="AJ15">
        <f>FLOOR(AI15*IF(ISBLANK('Cohorts Retention'!AI16),0,(1-'Cohorts Retention'!AI16)),1)</f>
        <v>1991</v>
      </c>
      <c r="AK15">
        <f>FLOOR(AJ15*IF(ISBLANK('Cohorts Retention'!AJ16),0,(1-'Cohorts Retention'!AJ16)),1)</f>
        <v>1964</v>
      </c>
      <c r="AL15">
        <f>FLOOR(AK15*IF(ISBLANK('Cohorts Retention'!AK16),0,(1-'Cohorts Retention'!AK16)),1)</f>
        <v>1938</v>
      </c>
      <c r="AM15">
        <f>FLOOR(AL15*IF(ISBLANK('Cohorts Retention'!AL16),0,(1-'Cohorts Retention'!AL16)),1)</f>
        <v>1913</v>
      </c>
      <c r="AN15">
        <f>FLOOR(AM15*IF(ISBLANK('Cohorts Retention'!AM16),0,(1-'Cohorts Retention'!AM16)),1)</f>
        <v>1889</v>
      </c>
      <c r="AO15">
        <f>FLOOR(AN15*IF(ISBLANK('Cohorts Retention'!AN16),0,(1-'Cohorts Retention'!AN16)),1)</f>
        <v>1865</v>
      </c>
      <c r="AP15">
        <f>FLOOR(AO15*IF(ISBLANK('Cohorts Retention'!AO16),0,(1-'Cohorts Retention'!AO16)),1)</f>
        <v>1842</v>
      </c>
      <c r="AQ15">
        <f>FLOOR(AP15*IF(ISBLANK('Cohorts Retention'!AP16),0,(1-'Cohorts Retention'!AP16)),1)</f>
        <v>1820</v>
      </c>
      <c r="AR15">
        <f>FLOOR(AQ15*IF(ISBLANK('Cohorts Retention'!AQ16),0,(1-'Cohorts Retention'!AQ16)),1)</f>
        <v>1799</v>
      </c>
      <c r="AS15">
        <f>FLOOR(AR15*IF(ISBLANK('Cohorts Retention'!AR16),0,(1-'Cohorts Retention'!AR16)),1)</f>
        <v>1778</v>
      </c>
      <c r="AT15">
        <f>FLOOR(AS15*IF(ISBLANK('Cohorts Retention'!AS16),0,(1-'Cohorts Retention'!AS16)),1)</f>
        <v>1758</v>
      </c>
      <c r="AU15">
        <f>FLOOR(AT15*IF(ISBLANK('Cohorts Retention'!AT16),0,(1-'Cohorts Retention'!AT16)),1)</f>
        <v>1738</v>
      </c>
      <c r="AV15">
        <f>FLOOR(AU15*IF(ISBLANK('Cohorts Retention'!AU16),0,(1-'Cohorts Retention'!AU16)),1)</f>
        <v>1719</v>
      </c>
      <c r="AW15">
        <f>FLOOR(AV15*IF(ISBLANK('Cohorts Retention'!AV16),0,(1-'Cohorts Retention'!AV16)),1)</f>
        <v>1701</v>
      </c>
      <c r="AX15">
        <f>FLOOR(AW15*IF(ISBLANK('Cohorts Retention'!AW16),0,(1-'Cohorts Retention'!AW16)),1)</f>
        <v>1683</v>
      </c>
      <c r="AY15">
        <f>FLOOR(AX15*IF(ISBLANK('Cohorts Retention'!AX16),0,(1-'Cohorts Retention'!AX16)),1)</f>
        <v>1666</v>
      </c>
      <c r="AZ15">
        <f>FLOOR(AY15*IF(ISBLANK('Cohorts Retention'!AY16),0,(1-'Cohorts Retention'!AY16)),1)</f>
        <v>1649</v>
      </c>
      <c r="BA15">
        <f>FLOOR(AZ15*IF(ISBLANK('Cohorts Retention'!AZ16),0,(1-'Cohorts Retention'!AZ16)),1)</f>
        <v>1633</v>
      </c>
      <c r="BB15">
        <f>FLOOR(BA15*IF(ISBLANK('Cohorts Retention'!BA16),0,(1-'Cohorts Retention'!BA16)),1)</f>
        <v>1617</v>
      </c>
      <c r="BC15">
        <f>FLOOR(BB15*IF(ISBLANK('Cohorts Retention'!BB16),0,(1-'Cohorts Retention'!BB16)),1)</f>
        <v>1602</v>
      </c>
      <c r="BD15">
        <f>FLOOR(BC15*IF(ISBLANK('Cohorts Retention'!BC16),0,(1-'Cohorts Retention'!BC16)),1)</f>
        <v>1587</v>
      </c>
      <c r="BE15">
        <f>FLOOR(BD15*IF(ISBLANK('Cohorts Retention'!BD16),0,(1-'Cohorts Retention'!BD16)),1)</f>
        <v>1573</v>
      </c>
      <c r="BF15">
        <f>FLOOR(BE15*IF(ISBLANK('Cohorts Retention'!BE16),0,(1-'Cohorts Retention'!BE16)),1)</f>
        <v>1559</v>
      </c>
      <c r="BG15">
        <f>FLOOR(BF15*IF(ISBLANK('Cohorts Retention'!BF16),0,(1-'Cohorts Retention'!BF16)),1)</f>
        <v>1545</v>
      </c>
      <c r="BH15">
        <f>FLOOR(BG15*IF(ISBLANK('Cohorts Retention'!BG16),0,(1-'Cohorts Retention'!BG16)),1)</f>
        <v>1532</v>
      </c>
      <c r="BI15">
        <f>FLOOR(BH15*IF(ISBLANK('Cohorts Retention'!BH16),0,(1-'Cohorts Retention'!BH16)),1)</f>
        <v>1519</v>
      </c>
      <c r="BJ15">
        <f>FLOOR(BI15*IF(ISBLANK('Cohorts Retention'!BI16),0,(1-'Cohorts Retention'!BI16)),1)</f>
        <v>1506</v>
      </c>
      <c r="BK15">
        <f>FLOOR(BJ15*IF(ISBLANK('Cohorts Retention'!BJ16),0,(1-'Cohorts Retention'!BJ16)),1)</f>
        <v>1494</v>
      </c>
      <c r="BL15">
        <f>FLOOR(BK15*IF(ISBLANK('Cohorts Retention'!BK16),0,(1-'Cohorts Retention'!BK16)),1)</f>
        <v>1482</v>
      </c>
      <c r="BM15">
        <f>FLOOR(BL15*IF(ISBLANK('Cohorts Retention'!BL16),0,(1-'Cohorts Retention'!BL16)),1)</f>
        <v>1470</v>
      </c>
      <c r="BN15">
        <f>FLOOR(BM15*IF(ISBLANK('Cohorts Retention'!BM16),0,(1-'Cohorts Retention'!BM16)),1)</f>
        <v>1459</v>
      </c>
      <c r="BO15">
        <f>FLOOR(BN15*IF(ISBLANK('Cohorts Retention'!BN16),0,(1-'Cohorts Retention'!BN16)),1)</f>
        <v>1448</v>
      </c>
      <c r="BP15">
        <f>FLOOR(BO15*IF(ISBLANK('Cohorts Retention'!BO16),0,(1-'Cohorts Retention'!BO16)),1)</f>
        <v>1437</v>
      </c>
      <c r="BQ15">
        <f>FLOOR(BP15*IF(ISBLANK('Cohorts Retention'!BP16),0,(1-'Cohorts Retention'!BP16)),1)</f>
        <v>1427</v>
      </c>
      <c r="BR15">
        <f>FLOOR(BQ15*IF(ISBLANK('Cohorts Retention'!BQ16),0,(1-'Cohorts Retention'!BQ16)),1)</f>
        <v>1417</v>
      </c>
      <c r="BS15">
        <f>FLOOR(BR15*IF(ISBLANK('Cohorts Retention'!BR16),0,(1-'Cohorts Retention'!BR16)),1)</f>
        <v>1407</v>
      </c>
      <c r="BT15">
        <f>FLOOR(BS15*IF(ISBLANK('Cohorts Retention'!BS16),0,(1-'Cohorts Retention'!BS16)),1)</f>
        <v>1397</v>
      </c>
      <c r="BU15">
        <f>FLOOR(BT15*IF(ISBLANK('Cohorts Retention'!BT16),0,(1-'Cohorts Retention'!BT16)),1)</f>
        <v>1388</v>
      </c>
      <c r="BV15">
        <f>FLOOR(BU15*IF(ISBLANK('Cohorts Retention'!BU16),0,(1-'Cohorts Retention'!BU16)),1)</f>
        <v>1379</v>
      </c>
      <c r="BW15">
        <f>FLOOR(BV15*IF(ISBLANK('Cohorts Retention'!BV16),0,(1-'Cohorts Retention'!BV16)),1)</f>
        <v>1370</v>
      </c>
      <c r="BX15">
        <f>FLOOR(BW15*IF(ISBLANK('Cohorts Retention'!BW16),0,(1-'Cohorts Retention'!BW16)),1)</f>
        <v>1361</v>
      </c>
      <c r="BY15">
        <f>FLOOR(BX15*IF(ISBLANK('Cohorts Retention'!BX16),0,(1-'Cohorts Retention'!BX16)),1)</f>
        <v>1353</v>
      </c>
      <c r="BZ15">
        <f>FLOOR(BY15*IF(ISBLANK('Cohorts Retention'!BY16),0,(1-'Cohorts Retention'!BY16)),1)</f>
        <v>1345</v>
      </c>
      <c r="CA15">
        <f>FLOOR(BZ15*IF(ISBLANK('Cohorts Retention'!BZ16),0,(1-'Cohorts Retention'!BZ16)),1)</f>
        <v>1337</v>
      </c>
      <c r="CB15">
        <f>FLOOR(CA15*IF(ISBLANK('Cohorts Retention'!CA16),0,(1-'Cohorts Retention'!CA16)),1)</f>
        <v>1329</v>
      </c>
      <c r="CC15">
        <f>FLOOR(CB15*IF(ISBLANK('Cohorts Retention'!CB16),0,(1-'Cohorts Retention'!CB16)),1)</f>
        <v>1321</v>
      </c>
      <c r="CD15">
        <f>FLOOR(CC15*IF(ISBLANK('Cohorts Retention'!CC16),0,(1-'Cohorts Retention'!CC16)),1)</f>
        <v>1314</v>
      </c>
      <c r="CE15">
        <f>FLOOR(CD15*IF(ISBLANK('Cohorts Retention'!CD16),0,(1-'Cohorts Retention'!CD16)),1)</f>
        <v>1307</v>
      </c>
      <c r="CF15">
        <f>FLOOR(CE15*IF(ISBLANK('Cohorts Retention'!CE16),0,(1-'Cohorts Retention'!CE16)),1)</f>
        <v>1300</v>
      </c>
      <c r="CG15">
        <f>FLOOR(CF15*IF(ISBLANK('Cohorts Retention'!CF16),0,(1-'Cohorts Retention'!CF16)),1)</f>
        <v>1293</v>
      </c>
      <c r="CH15">
        <f>FLOOR(CG15*IF(ISBLANK('Cohorts Retention'!CG16),0,(1-'Cohorts Retention'!CG16)),1)</f>
        <v>1286</v>
      </c>
      <c r="CI15">
        <f>FLOOR(CH15*IF(ISBLANK('Cohorts Retention'!CH16),0,(1-'Cohorts Retention'!CH16)),1)</f>
        <v>1279</v>
      </c>
      <c r="CJ15">
        <f>FLOOR(CI15*IF(ISBLANK('Cohorts Retention'!CI16),0,(1-'Cohorts Retention'!CI16)),1)</f>
        <v>1273</v>
      </c>
      <c r="CK15">
        <f>FLOOR(CJ15*IF(ISBLANK('Cohorts Retention'!CJ16),0,(1-'Cohorts Retention'!CJ16)),1)</f>
        <v>1267</v>
      </c>
      <c r="CL15">
        <f>FLOOR(CK15*IF(ISBLANK('Cohorts Retention'!CK16),0,(1-'Cohorts Retention'!CK16)),1)</f>
        <v>0</v>
      </c>
      <c r="CM15">
        <f>FLOOR(CL15*IF(ISBLANK('Cohorts Retention'!CL16),0,(1-'Cohorts Retention'!CL16)),1)</f>
        <v>0</v>
      </c>
      <c r="CN15">
        <f>FLOOR(CM15*IF(ISBLANK('Cohorts Retention'!CM16),0,(1-'Cohorts Retention'!CM16)),1)</f>
        <v>0</v>
      </c>
      <c r="CO15">
        <f>FLOOR(CN15*IF(ISBLANK('Cohorts Retention'!CN16),0,(1-'Cohorts Retention'!CN16)),1)</f>
        <v>0</v>
      </c>
      <c r="CP15">
        <f>FLOOR(CO15*IF(ISBLANK('Cohorts Retention'!CO16),0,(1-'Cohorts Retention'!CO16)),1)</f>
        <v>0</v>
      </c>
      <c r="CQ15">
        <f>FLOOR(CP15*IF(ISBLANK('Cohorts Retention'!CP16),0,(1-'Cohorts Retention'!CP16)),1)</f>
        <v>0</v>
      </c>
      <c r="CR15">
        <f>FLOOR(CQ15*IF(ISBLANK('Cohorts Retention'!CQ16),0,(1-'Cohorts Retention'!CQ16)),1)</f>
        <v>0</v>
      </c>
      <c r="CS15">
        <f>FLOOR(CR15*IF(ISBLANK('Cohorts Retention'!CR16),0,(1-'Cohorts Retention'!CR16)),1)</f>
        <v>0</v>
      </c>
      <c r="CT15">
        <f>FLOOR(CS15*IF(ISBLANK('Cohorts Retention'!CS16),0,(1-'Cohorts Retention'!CS16)),1)</f>
        <v>0</v>
      </c>
      <c r="CU15">
        <f>FLOOR(CT15*IF(ISBLANK('Cohorts Retention'!CT16),0,(1-'Cohorts Retention'!CT16)),1)</f>
        <v>0</v>
      </c>
      <c r="CV15">
        <f>FLOOR(CU15*IF(ISBLANK('Cohorts Retention'!CU16),0,(1-'Cohorts Retention'!CU16)),1)</f>
        <v>0</v>
      </c>
      <c r="CW15">
        <f>FLOOR(CV15*IF(ISBLANK('Cohorts Retention'!CV16),0,(1-'Cohorts Retention'!CV16)),1)</f>
        <v>0</v>
      </c>
      <c r="CX15">
        <f>FLOOR(CW15*IF(ISBLANK('Cohorts Retention'!CW16),0,(1-'Cohorts Retention'!CW16)),1)</f>
        <v>0</v>
      </c>
    </row>
    <row r="16">
      <c r="A16" s="32">
        <v>99000.0</v>
      </c>
      <c r="B16" s="13">
        <v>15.0</v>
      </c>
      <c r="C16">
        <f>FLOOR(A16/Params!$B$6*(1-'Cohorts Retention'!B17),1)</f>
        <v>3925</v>
      </c>
      <c r="D16">
        <f>FLOOR(C16*IF(ISBLANK('Cohorts Retention'!C17),0,(1-'Cohorts Retention'!C17)),1)</f>
        <v>3740</v>
      </c>
      <c r="E16">
        <f>FLOOR(D16*IF(ISBLANK('Cohorts Retention'!D17),0,(1-'Cohorts Retention'!D17)),1)</f>
        <v>3506</v>
      </c>
      <c r="F16">
        <f>FLOOR(E16*IF(ISBLANK('Cohorts Retention'!E17),0,(1-'Cohorts Retention'!E17)),1)</f>
        <v>3334</v>
      </c>
      <c r="G16">
        <f>FLOOR(F16*IF(ISBLANK('Cohorts Retention'!F17),0,(1-'Cohorts Retention'!F17)),1)</f>
        <v>3262</v>
      </c>
      <c r="H16">
        <f>FLOOR(G16*IF(ISBLANK('Cohorts Retention'!G17),0,(1-'Cohorts Retention'!G17)),1)</f>
        <v>3228</v>
      </c>
      <c r="I16">
        <f>FLOOR(H16*IF(ISBLANK('Cohorts Retention'!H17),0,(1-'Cohorts Retention'!H17)),1)</f>
        <v>3179</v>
      </c>
      <c r="J16">
        <f>FLOOR(I16*IF(ISBLANK('Cohorts Retention'!I17),0,(1-'Cohorts Retention'!I17)),1)</f>
        <v>3031</v>
      </c>
      <c r="K16">
        <f>FLOOR(J16*IF(ISBLANK('Cohorts Retention'!J17),0,(1-'Cohorts Retention'!J17)),1)</f>
        <v>2964</v>
      </c>
      <c r="L16">
        <f>FLOOR(K16*IF(ISBLANK('Cohorts Retention'!K17),0,(1-'Cohorts Retention'!K17)),1)</f>
        <v>2897</v>
      </c>
      <c r="M16">
        <f>FLOOR(L16*IF(ISBLANK('Cohorts Retention'!L17),0,(1-'Cohorts Retention'!L17)),1)</f>
        <v>2824</v>
      </c>
      <c r="N16">
        <f>FLOOR(M16*IF(ISBLANK('Cohorts Retention'!M17),0,(1-'Cohorts Retention'!M17)),1)</f>
        <v>2746</v>
      </c>
      <c r="O16">
        <f>FLOOR(N16*IF(ISBLANK('Cohorts Retention'!N17),0,(1-'Cohorts Retention'!N17)),1)</f>
        <v>2682</v>
      </c>
      <c r="P16">
        <f>FLOOR(O16*IF(ISBLANK('Cohorts Retention'!O17),0,(1-'Cohorts Retention'!O17)),1)</f>
        <v>2619</v>
      </c>
      <c r="Q16">
        <f>FLOOR(P16*IF(ISBLANK('Cohorts Retention'!P17),0,(1-'Cohorts Retention'!P17)),1)</f>
        <v>2557</v>
      </c>
      <c r="R16">
        <f>FLOOR(Q16*IF(ISBLANK('Cohorts Retention'!Q17),0,(1-'Cohorts Retention'!Q17)),1)</f>
        <v>2497</v>
      </c>
      <c r="S16">
        <f>FLOOR(R16*IF(ISBLANK('Cohorts Retention'!R17),0,(1-'Cohorts Retention'!R17)),1)</f>
        <v>2441</v>
      </c>
      <c r="T16">
        <f>FLOOR(S16*IF(ISBLANK('Cohorts Retention'!S17),0,(1-'Cohorts Retention'!S17)),1)</f>
        <v>2387</v>
      </c>
      <c r="U16">
        <f>FLOOR(T16*IF(ISBLANK('Cohorts Retention'!T17),0,(1-'Cohorts Retention'!T17)),1)</f>
        <v>2335</v>
      </c>
      <c r="V16">
        <f>FLOOR(U16*IF(ISBLANK('Cohorts Retention'!U17),0,(1-'Cohorts Retention'!U17)),1)</f>
        <v>2285</v>
      </c>
      <c r="W16">
        <f>FLOOR(V16*IF(ISBLANK('Cohorts Retention'!V17),0,(1-'Cohorts Retention'!V17)),1)</f>
        <v>2238</v>
      </c>
      <c r="X16">
        <f>FLOOR(W16*IF(ISBLANK('Cohorts Retention'!W17),0,(1-'Cohorts Retention'!W17)),1)</f>
        <v>2192</v>
      </c>
      <c r="Y16">
        <f>FLOOR(X16*IF(ISBLANK('Cohorts Retention'!X17),0,(1-'Cohorts Retention'!X17)),1)</f>
        <v>2148</v>
      </c>
      <c r="Z16">
        <f>FLOOR(Y16*IF(ISBLANK('Cohorts Retention'!Y17),0,(1-'Cohorts Retention'!Y17)),1)</f>
        <v>2106</v>
      </c>
      <c r="AA16">
        <f>FLOOR(Z16*IF(ISBLANK('Cohorts Retention'!Z17),0,(1-'Cohorts Retention'!Z17)),1)</f>
        <v>2066</v>
      </c>
      <c r="AB16">
        <f>FLOOR(AA16*IF(ISBLANK('Cohorts Retention'!AA17),0,(1-'Cohorts Retention'!AA17)),1)</f>
        <v>2027</v>
      </c>
      <c r="AC16">
        <f>FLOOR(AB16*IF(ISBLANK('Cohorts Retention'!AB17),0,(1-'Cohorts Retention'!AB17)),1)</f>
        <v>1990</v>
      </c>
      <c r="AD16">
        <f>FLOOR(AC16*IF(ISBLANK('Cohorts Retention'!AC17),0,(1-'Cohorts Retention'!AC17)),1)</f>
        <v>1954</v>
      </c>
      <c r="AE16">
        <f>FLOOR(AD16*IF(ISBLANK('Cohorts Retention'!AD17),0,(1-'Cohorts Retention'!AD17)),1)</f>
        <v>1919</v>
      </c>
      <c r="AF16">
        <f>FLOOR(AE16*IF(ISBLANK('Cohorts Retention'!AE17),0,(1-'Cohorts Retention'!AE17)),1)</f>
        <v>1886</v>
      </c>
      <c r="AG16">
        <f>FLOOR(AF16*IF(ISBLANK('Cohorts Retention'!AF17),0,(1-'Cohorts Retention'!AF17)),1)</f>
        <v>1854</v>
      </c>
      <c r="AH16">
        <f>FLOOR(AG16*IF(ISBLANK('Cohorts Retention'!AG17),0,(1-'Cohorts Retention'!AG17)),1)</f>
        <v>1823</v>
      </c>
      <c r="AI16">
        <f>FLOOR(AH16*IF(ISBLANK('Cohorts Retention'!AH17),0,(1-'Cohorts Retention'!AH17)),1)</f>
        <v>1793</v>
      </c>
      <c r="AJ16">
        <f>FLOOR(AI16*IF(ISBLANK('Cohorts Retention'!AI17),0,(1-'Cohorts Retention'!AI17)),1)</f>
        <v>1764</v>
      </c>
      <c r="AK16">
        <f>FLOOR(AJ16*IF(ISBLANK('Cohorts Retention'!AJ17),0,(1-'Cohorts Retention'!AJ17)),1)</f>
        <v>1736</v>
      </c>
      <c r="AL16">
        <f>FLOOR(AK16*IF(ISBLANK('Cohorts Retention'!AK17),0,(1-'Cohorts Retention'!AK17)),1)</f>
        <v>1709</v>
      </c>
      <c r="AM16">
        <f>FLOOR(AL16*IF(ISBLANK('Cohorts Retention'!AL17),0,(1-'Cohorts Retention'!AL17)),1)</f>
        <v>1683</v>
      </c>
      <c r="AN16">
        <f>FLOOR(AM16*IF(ISBLANK('Cohorts Retention'!AM17),0,(1-'Cohorts Retention'!AM17)),1)</f>
        <v>1658</v>
      </c>
      <c r="AO16">
        <f>FLOOR(AN16*IF(ISBLANK('Cohorts Retention'!AN17),0,(1-'Cohorts Retention'!AN17)),1)</f>
        <v>1634</v>
      </c>
      <c r="AP16">
        <f>FLOOR(AO16*IF(ISBLANK('Cohorts Retention'!AO17),0,(1-'Cohorts Retention'!AO17)),1)</f>
        <v>1611</v>
      </c>
      <c r="AQ16">
        <f>FLOOR(AP16*IF(ISBLANK('Cohorts Retention'!AP17),0,(1-'Cohorts Retention'!AP17)),1)</f>
        <v>1588</v>
      </c>
      <c r="AR16">
        <f>FLOOR(AQ16*IF(ISBLANK('Cohorts Retention'!AQ17),0,(1-'Cohorts Retention'!AQ17)),1)</f>
        <v>1566</v>
      </c>
      <c r="AS16">
        <f>FLOOR(AR16*IF(ISBLANK('Cohorts Retention'!AR17),0,(1-'Cohorts Retention'!AR17)),1)</f>
        <v>1545</v>
      </c>
      <c r="AT16">
        <f>FLOOR(AS16*IF(ISBLANK('Cohorts Retention'!AS17),0,(1-'Cohorts Retention'!AS17)),1)</f>
        <v>1525</v>
      </c>
      <c r="AU16">
        <f>FLOOR(AT16*IF(ISBLANK('Cohorts Retention'!AT17),0,(1-'Cohorts Retention'!AT17)),1)</f>
        <v>1505</v>
      </c>
      <c r="AV16">
        <f>FLOOR(AU16*IF(ISBLANK('Cohorts Retention'!AU17),0,(1-'Cohorts Retention'!AU17)),1)</f>
        <v>1486</v>
      </c>
      <c r="AW16">
        <f>FLOOR(AV16*IF(ISBLANK('Cohorts Retention'!AV17),0,(1-'Cohorts Retention'!AV17)),1)</f>
        <v>1468</v>
      </c>
      <c r="AX16">
        <f>FLOOR(AW16*IF(ISBLANK('Cohorts Retention'!AW17),0,(1-'Cohorts Retention'!AW17)),1)</f>
        <v>1450</v>
      </c>
      <c r="AY16">
        <f>FLOOR(AX16*IF(ISBLANK('Cohorts Retention'!AX17),0,(1-'Cohorts Retention'!AX17)),1)</f>
        <v>1433</v>
      </c>
      <c r="AZ16">
        <f>FLOOR(AY16*IF(ISBLANK('Cohorts Retention'!AY17),0,(1-'Cohorts Retention'!AY17)),1)</f>
        <v>1416</v>
      </c>
      <c r="BA16">
        <f>FLOOR(AZ16*IF(ISBLANK('Cohorts Retention'!AZ17),0,(1-'Cohorts Retention'!AZ17)),1)</f>
        <v>1400</v>
      </c>
      <c r="BB16">
        <f>FLOOR(BA16*IF(ISBLANK('Cohorts Retention'!BA17),0,(1-'Cohorts Retention'!BA17)),1)</f>
        <v>1384</v>
      </c>
      <c r="BC16">
        <f>FLOOR(BB16*IF(ISBLANK('Cohorts Retention'!BB17),0,(1-'Cohorts Retention'!BB17)),1)</f>
        <v>1369</v>
      </c>
      <c r="BD16">
        <f>FLOOR(BC16*IF(ISBLANK('Cohorts Retention'!BC17),0,(1-'Cohorts Retention'!BC17)),1)</f>
        <v>1354</v>
      </c>
      <c r="BE16">
        <f>FLOOR(BD16*IF(ISBLANK('Cohorts Retention'!BD17),0,(1-'Cohorts Retention'!BD17)),1)</f>
        <v>1340</v>
      </c>
      <c r="BF16">
        <f>FLOOR(BE16*IF(ISBLANK('Cohorts Retention'!BE17),0,(1-'Cohorts Retention'!BE17)),1)</f>
        <v>1326</v>
      </c>
      <c r="BG16">
        <f>FLOOR(BF16*IF(ISBLANK('Cohorts Retention'!BF17),0,(1-'Cohorts Retention'!BF17)),1)</f>
        <v>1312</v>
      </c>
      <c r="BH16">
        <f>FLOOR(BG16*IF(ISBLANK('Cohorts Retention'!BG17),0,(1-'Cohorts Retention'!BG17)),1)</f>
        <v>1299</v>
      </c>
      <c r="BI16">
        <f>FLOOR(BH16*IF(ISBLANK('Cohorts Retention'!BH17),0,(1-'Cohorts Retention'!BH17)),1)</f>
        <v>1286</v>
      </c>
      <c r="BJ16">
        <f>FLOOR(BI16*IF(ISBLANK('Cohorts Retention'!BI17),0,(1-'Cohorts Retention'!BI17)),1)</f>
        <v>1274</v>
      </c>
      <c r="BK16">
        <f>FLOOR(BJ16*IF(ISBLANK('Cohorts Retention'!BJ17),0,(1-'Cohorts Retention'!BJ17)),1)</f>
        <v>1262</v>
      </c>
      <c r="BL16">
        <f>FLOOR(BK16*IF(ISBLANK('Cohorts Retention'!BK17),0,(1-'Cohorts Retention'!BK17)),1)</f>
        <v>1250</v>
      </c>
      <c r="BM16">
        <f>FLOOR(BL16*IF(ISBLANK('Cohorts Retention'!BL17),0,(1-'Cohorts Retention'!BL17)),1)</f>
        <v>1239</v>
      </c>
      <c r="BN16">
        <f>FLOOR(BM16*IF(ISBLANK('Cohorts Retention'!BM17),0,(1-'Cohorts Retention'!BM17)),1)</f>
        <v>1228</v>
      </c>
      <c r="BO16">
        <f>FLOOR(BN16*IF(ISBLANK('Cohorts Retention'!BN17),0,(1-'Cohorts Retention'!BN17)),1)</f>
        <v>1217</v>
      </c>
      <c r="BP16">
        <f>FLOOR(BO16*IF(ISBLANK('Cohorts Retention'!BO17),0,(1-'Cohorts Retention'!BO17)),1)</f>
        <v>1207</v>
      </c>
      <c r="BQ16">
        <f>FLOOR(BP16*IF(ISBLANK('Cohorts Retention'!BP17),0,(1-'Cohorts Retention'!BP17)),1)</f>
        <v>1197</v>
      </c>
      <c r="BR16">
        <f>FLOOR(BQ16*IF(ISBLANK('Cohorts Retention'!BQ17),0,(1-'Cohorts Retention'!BQ17)),1)</f>
        <v>1187</v>
      </c>
      <c r="BS16">
        <f>FLOOR(BR16*IF(ISBLANK('Cohorts Retention'!BR17),0,(1-'Cohorts Retention'!BR17)),1)</f>
        <v>1177</v>
      </c>
      <c r="BT16">
        <f>FLOOR(BS16*IF(ISBLANK('Cohorts Retention'!BS17),0,(1-'Cohorts Retention'!BS17)),1)</f>
        <v>1168</v>
      </c>
      <c r="BU16">
        <f>FLOOR(BT16*IF(ISBLANK('Cohorts Retention'!BT17),0,(1-'Cohorts Retention'!BT17)),1)</f>
        <v>1159</v>
      </c>
      <c r="BV16">
        <f>FLOOR(BU16*IF(ISBLANK('Cohorts Retention'!BU17),0,(1-'Cohorts Retention'!BU17)),1)</f>
        <v>1150</v>
      </c>
      <c r="BW16">
        <f>FLOOR(BV16*IF(ISBLANK('Cohorts Retention'!BV17),0,(1-'Cohorts Retention'!BV17)),1)</f>
        <v>1141</v>
      </c>
      <c r="BX16">
        <f>FLOOR(BW16*IF(ISBLANK('Cohorts Retention'!BW17),0,(1-'Cohorts Retention'!BW17)),1)</f>
        <v>1133</v>
      </c>
      <c r="BY16">
        <f>FLOOR(BX16*IF(ISBLANK('Cohorts Retention'!BX17),0,(1-'Cohorts Retention'!BX17)),1)</f>
        <v>1125</v>
      </c>
      <c r="BZ16">
        <f>FLOOR(BY16*IF(ISBLANK('Cohorts Retention'!BY17),0,(1-'Cohorts Retention'!BY17)),1)</f>
        <v>1117</v>
      </c>
      <c r="CA16">
        <f>FLOOR(BZ16*IF(ISBLANK('Cohorts Retention'!BZ17),0,(1-'Cohorts Retention'!BZ17)),1)</f>
        <v>1109</v>
      </c>
      <c r="CB16">
        <f>FLOOR(CA16*IF(ISBLANK('Cohorts Retention'!CA17),0,(1-'Cohorts Retention'!CA17)),1)</f>
        <v>1101</v>
      </c>
      <c r="CC16">
        <f>FLOOR(CB16*IF(ISBLANK('Cohorts Retention'!CB17),0,(1-'Cohorts Retention'!CB17)),1)</f>
        <v>1094</v>
      </c>
      <c r="CD16">
        <f>FLOOR(CC16*IF(ISBLANK('Cohorts Retention'!CC17),0,(1-'Cohorts Retention'!CC17)),1)</f>
        <v>1087</v>
      </c>
      <c r="CE16">
        <f>FLOOR(CD16*IF(ISBLANK('Cohorts Retention'!CD17),0,(1-'Cohorts Retention'!CD17)),1)</f>
        <v>1080</v>
      </c>
      <c r="CF16">
        <f>FLOOR(CE16*IF(ISBLANK('Cohorts Retention'!CE17),0,(1-'Cohorts Retention'!CE17)),1)</f>
        <v>1073</v>
      </c>
      <c r="CG16">
        <f>FLOOR(CF16*IF(ISBLANK('Cohorts Retention'!CF17),0,(1-'Cohorts Retention'!CF17)),1)</f>
        <v>1066</v>
      </c>
      <c r="CH16">
        <f>FLOOR(CG16*IF(ISBLANK('Cohorts Retention'!CG17),0,(1-'Cohorts Retention'!CG17)),1)</f>
        <v>1059</v>
      </c>
      <c r="CI16">
        <f>FLOOR(CH16*IF(ISBLANK('Cohorts Retention'!CH17),0,(1-'Cohorts Retention'!CH17)),1)</f>
        <v>1053</v>
      </c>
      <c r="CJ16">
        <f>FLOOR(CI16*IF(ISBLANK('Cohorts Retention'!CI17),0,(1-'Cohorts Retention'!CI17)),1)</f>
        <v>1047</v>
      </c>
      <c r="CK16">
        <f>FLOOR(CJ16*IF(ISBLANK('Cohorts Retention'!CJ17),0,(1-'Cohorts Retention'!CJ17)),1)</f>
        <v>0</v>
      </c>
      <c r="CL16">
        <f>FLOOR(CK16*IF(ISBLANK('Cohorts Retention'!CK17),0,(1-'Cohorts Retention'!CK17)),1)</f>
        <v>0</v>
      </c>
      <c r="CM16">
        <f>FLOOR(CL16*IF(ISBLANK('Cohorts Retention'!CL17),0,(1-'Cohorts Retention'!CL17)),1)</f>
        <v>0</v>
      </c>
      <c r="CN16">
        <f>FLOOR(CM16*IF(ISBLANK('Cohorts Retention'!CM17),0,(1-'Cohorts Retention'!CM17)),1)</f>
        <v>0</v>
      </c>
      <c r="CO16">
        <f>FLOOR(CN16*IF(ISBLANK('Cohorts Retention'!CN17),0,(1-'Cohorts Retention'!CN17)),1)</f>
        <v>0</v>
      </c>
      <c r="CP16">
        <f>FLOOR(CO16*IF(ISBLANK('Cohorts Retention'!CO17),0,(1-'Cohorts Retention'!CO17)),1)</f>
        <v>0</v>
      </c>
      <c r="CQ16">
        <f>FLOOR(CP16*IF(ISBLANK('Cohorts Retention'!CP17),0,(1-'Cohorts Retention'!CP17)),1)</f>
        <v>0</v>
      </c>
      <c r="CR16">
        <f>FLOOR(CQ16*IF(ISBLANK('Cohorts Retention'!CQ17),0,(1-'Cohorts Retention'!CQ17)),1)</f>
        <v>0</v>
      </c>
      <c r="CS16">
        <f>FLOOR(CR16*IF(ISBLANK('Cohorts Retention'!CR17),0,(1-'Cohorts Retention'!CR17)),1)</f>
        <v>0</v>
      </c>
      <c r="CT16">
        <f>FLOOR(CS16*IF(ISBLANK('Cohorts Retention'!CS17),0,(1-'Cohorts Retention'!CS17)),1)</f>
        <v>0</v>
      </c>
      <c r="CU16">
        <f>FLOOR(CT16*IF(ISBLANK('Cohorts Retention'!CT17),0,(1-'Cohorts Retention'!CT17)),1)</f>
        <v>0</v>
      </c>
      <c r="CV16">
        <f>FLOOR(CU16*IF(ISBLANK('Cohorts Retention'!CU17),0,(1-'Cohorts Retention'!CU17)),1)</f>
        <v>0</v>
      </c>
      <c r="CW16">
        <f>FLOOR(CV16*IF(ISBLANK('Cohorts Retention'!CV17),0,(1-'Cohorts Retention'!CV17)),1)</f>
        <v>0</v>
      </c>
      <c r="CX16">
        <f>FLOOR(CW16*IF(ISBLANK('Cohorts Retention'!CW17),0,(1-'Cohorts Retention'!CW17)),1)</f>
        <v>0</v>
      </c>
    </row>
    <row r="17">
      <c r="A17" s="32">
        <v>99000.0</v>
      </c>
      <c r="B17" s="13">
        <v>16.0</v>
      </c>
      <c r="C17">
        <f>FLOOR(A17/Params!$B$6*(1-'Cohorts Retention'!B18),1)</f>
        <v>3960</v>
      </c>
      <c r="D17">
        <f>FLOOR(C17*IF(ISBLANK('Cohorts Retention'!C18),0,(1-'Cohorts Retention'!C18)),1)</f>
        <v>3756</v>
      </c>
      <c r="E17">
        <f>FLOOR(D17*IF(ISBLANK('Cohorts Retention'!D18),0,(1-'Cohorts Retention'!D18)),1)</f>
        <v>3663</v>
      </c>
      <c r="F17">
        <f>FLOOR(E17*IF(ISBLANK('Cohorts Retention'!E18),0,(1-'Cohorts Retention'!E18)),1)</f>
        <v>3513</v>
      </c>
      <c r="G17">
        <f>FLOOR(F17*IF(ISBLANK('Cohorts Retention'!F18),0,(1-'Cohorts Retention'!F18)),1)</f>
        <v>3442</v>
      </c>
      <c r="H17">
        <f>FLOOR(G17*IF(ISBLANK('Cohorts Retention'!G18),0,(1-'Cohorts Retention'!G18)),1)</f>
        <v>3342</v>
      </c>
      <c r="I17">
        <f>FLOOR(H17*IF(ISBLANK('Cohorts Retention'!H18),0,(1-'Cohorts Retention'!H18)),1)</f>
        <v>3209</v>
      </c>
      <c r="J17">
        <f>FLOOR(I17*IF(ISBLANK('Cohorts Retention'!I18),0,(1-'Cohorts Retention'!I18)),1)</f>
        <v>3209</v>
      </c>
      <c r="K17">
        <f>FLOOR(J17*IF(ISBLANK('Cohorts Retention'!J18),0,(1-'Cohorts Retention'!J18)),1)</f>
        <v>3141</v>
      </c>
      <c r="L17">
        <f>FLOOR(K17*IF(ISBLANK('Cohorts Retention'!K18),0,(1-'Cohorts Retention'!K18)),1)</f>
        <v>3074</v>
      </c>
      <c r="M17">
        <f>FLOOR(L17*IF(ISBLANK('Cohorts Retention'!L18),0,(1-'Cohorts Retention'!L18)),1)</f>
        <v>3014</v>
      </c>
      <c r="N17">
        <f>FLOOR(M17*IF(ISBLANK('Cohorts Retention'!M18),0,(1-'Cohorts Retention'!M18)),1)</f>
        <v>2969</v>
      </c>
      <c r="O17">
        <f>FLOOR(N17*IF(ISBLANK('Cohorts Retention'!N18),0,(1-'Cohorts Retention'!N18)),1)</f>
        <v>2915</v>
      </c>
      <c r="P17">
        <f>FLOOR(O17*IF(ISBLANK('Cohorts Retention'!O18),0,(1-'Cohorts Retention'!O18)),1)</f>
        <v>2864</v>
      </c>
      <c r="Q17">
        <f>FLOOR(P17*IF(ISBLANK('Cohorts Retention'!P18),0,(1-'Cohorts Retention'!P18)),1)</f>
        <v>2816</v>
      </c>
      <c r="R17">
        <f>FLOOR(Q17*IF(ISBLANK('Cohorts Retention'!Q18),0,(1-'Cohorts Retention'!Q18)),1)</f>
        <v>2771</v>
      </c>
      <c r="S17">
        <f>FLOOR(R17*IF(ISBLANK('Cohorts Retention'!R18),0,(1-'Cohorts Retention'!R18)),1)</f>
        <v>2726</v>
      </c>
      <c r="T17">
        <f>FLOOR(S17*IF(ISBLANK('Cohorts Retention'!S18),0,(1-'Cohorts Retention'!S18)),1)</f>
        <v>2683</v>
      </c>
      <c r="U17">
        <f>FLOOR(T17*IF(ISBLANK('Cohorts Retention'!T18),0,(1-'Cohorts Retention'!T18)),1)</f>
        <v>2642</v>
      </c>
      <c r="V17">
        <f>FLOOR(U17*IF(ISBLANK('Cohorts Retention'!U18),0,(1-'Cohorts Retention'!U18)),1)</f>
        <v>2602</v>
      </c>
      <c r="W17">
        <f>FLOOR(V17*IF(ISBLANK('Cohorts Retention'!V18),0,(1-'Cohorts Retention'!V18)),1)</f>
        <v>2563</v>
      </c>
      <c r="X17">
        <f>FLOOR(W17*IF(ISBLANK('Cohorts Retention'!W18),0,(1-'Cohorts Retention'!W18)),1)</f>
        <v>2526</v>
      </c>
      <c r="Y17">
        <f>FLOOR(X17*IF(ISBLANK('Cohorts Retention'!X18),0,(1-'Cohorts Retention'!X18)),1)</f>
        <v>2490</v>
      </c>
      <c r="Z17">
        <f>FLOOR(Y17*IF(ISBLANK('Cohorts Retention'!Y18),0,(1-'Cohorts Retention'!Y18)),1)</f>
        <v>2455</v>
      </c>
      <c r="AA17">
        <f>FLOOR(Z17*IF(ISBLANK('Cohorts Retention'!Z18),0,(1-'Cohorts Retention'!Z18)),1)</f>
        <v>2421</v>
      </c>
      <c r="AB17">
        <f>FLOOR(AA17*IF(ISBLANK('Cohorts Retention'!AA18),0,(1-'Cohorts Retention'!AA18)),1)</f>
        <v>2388</v>
      </c>
      <c r="AC17">
        <f>FLOOR(AB17*IF(ISBLANK('Cohorts Retention'!AB18),0,(1-'Cohorts Retention'!AB18)),1)</f>
        <v>2356</v>
      </c>
      <c r="AD17">
        <f>FLOOR(AC17*IF(ISBLANK('Cohorts Retention'!AC18),0,(1-'Cohorts Retention'!AC18)),1)</f>
        <v>2325</v>
      </c>
      <c r="AE17">
        <f>FLOOR(AD17*IF(ISBLANK('Cohorts Retention'!AD18),0,(1-'Cohorts Retention'!AD18)),1)</f>
        <v>2295</v>
      </c>
      <c r="AF17">
        <f>FLOOR(AE17*IF(ISBLANK('Cohorts Retention'!AE18),0,(1-'Cohorts Retention'!AE18)),1)</f>
        <v>2266</v>
      </c>
      <c r="AG17">
        <f>FLOOR(AF17*IF(ISBLANK('Cohorts Retention'!AF18),0,(1-'Cohorts Retention'!AF18)),1)</f>
        <v>2238</v>
      </c>
      <c r="AH17">
        <f>FLOOR(AG17*IF(ISBLANK('Cohorts Retention'!AG18),0,(1-'Cohorts Retention'!AG18)),1)</f>
        <v>2211</v>
      </c>
      <c r="AI17">
        <f>FLOOR(AH17*IF(ISBLANK('Cohorts Retention'!AH18),0,(1-'Cohorts Retention'!AH18)),1)</f>
        <v>2185</v>
      </c>
      <c r="AJ17">
        <f>FLOOR(AI17*IF(ISBLANK('Cohorts Retention'!AI18),0,(1-'Cohorts Retention'!AI18)),1)</f>
        <v>2160</v>
      </c>
      <c r="AK17">
        <f>FLOOR(AJ17*IF(ISBLANK('Cohorts Retention'!AJ18),0,(1-'Cohorts Retention'!AJ18)),1)</f>
        <v>2136</v>
      </c>
      <c r="AL17">
        <f>FLOOR(AK17*IF(ISBLANK('Cohorts Retention'!AK18),0,(1-'Cohorts Retention'!AK18)),1)</f>
        <v>2112</v>
      </c>
      <c r="AM17">
        <f>FLOOR(AL17*IF(ISBLANK('Cohorts Retention'!AL18),0,(1-'Cohorts Retention'!AL18)),1)</f>
        <v>2089</v>
      </c>
      <c r="AN17">
        <f>FLOOR(AM17*IF(ISBLANK('Cohorts Retention'!AM18),0,(1-'Cohorts Retention'!AM18)),1)</f>
        <v>2067</v>
      </c>
      <c r="AO17">
        <f>FLOOR(AN17*IF(ISBLANK('Cohorts Retention'!AN18),0,(1-'Cohorts Retention'!AN18)),1)</f>
        <v>2045</v>
      </c>
      <c r="AP17">
        <f>FLOOR(AO17*IF(ISBLANK('Cohorts Retention'!AO18),0,(1-'Cohorts Retention'!AO18)),1)</f>
        <v>2024</v>
      </c>
      <c r="AQ17">
        <f>FLOOR(AP17*IF(ISBLANK('Cohorts Retention'!AP18),0,(1-'Cohorts Retention'!AP18)),1)</f>
        <v>2004</v>
      </c>
      <c r="AR17">
        <f>FLOOR(AQ17*IF(ISBLANK('Cohorts Retention'!AQ18),0,(1-'Cohorts Retention'!AQ18)),1)</f>
        <v>1984</v>
      </c>
      <c r="AS17">
        <f>FLOOR(AR17*IF(ISBLANK('Cohorts Retention'!AR18),0,(1-'Cohorts Retention'!AR18)),1)</f>
        <v>1965</v>
      </c>
      <c r="AT17">
        <f>FLOOR(AS17*IF(ISBLANK('Cohorts Retention'!AS18),0,(1-'Cohorts Retention'!AS18)),1)</f>
        <v>1946</v>
      </c>
      <c r="AU17">
        <f>FLOOR(AT17*IF(ISBLANK('Cohorts Retention'!AT18),0,(1-'Cohorts Retention'!AT18)),1)</f>
        <v>1928</v>
      </c>
      <c r="AV17">
        <f>FLOOR(AU17*IF(ISBLANK('Cohorts Retention'!AU18),0,(1-'Cohorts Retention'!AU18)),1)</f>
        <v>1910</v>
      </c>
      <c r="AW17">
        <f>FLOOR(AV17*IF(ISBLANK('Cohorts Retention'!AV18),0,(1-'Cohorts Retention'!AV18)),1)</f>
        <v>1893</v>
      </c>
      <c r="AX17">
        <f>FLOOR(AW17*IF(ISBLANK('Cohorts Retention'!AW18),0,(1-'Cohorts Retention'!AW18)),1)</f>
        <v>1876</v>
      </c>
      <c r="AY17">
        <f>FLOOR(AX17*IF(ISBLANK('Cohorts Retention'!AX18),0,(1-'Cohorts Retention'!AX18)),1)</f>
        <v>1860</v>
      </c>
      <c r="AZ17">
        <f>FLOOR(AY17*IF(ISBLANK('Cohorts Retention'!AY18),0,(1-'Cohorts Retention'!AY18)),1)</f>
        <v>1844</v>
      </c>
      <c r="BA17">
        <f>FLOOR(AZ17*IF(ISBLANK('Cohorts Retention'!AZ18),0,(1-'Cohorts Retention'!AZ18)),1)</f>
        <v>1829</v>
      </c>
      <c r="BB17">
        <f>FLOOR(BA17*IF(ISBLANK('Cohorts Retention'!BA18),0,(1-'Cohorts Retention'!BA18)),1)</f>
        <v>1814</v>
      </c>
      <c r="BC17">
        <f>FLOOR(BB17*IF(ISBLANK('Cohorts Retention'!BB18),0,(1-'Cohorts Retention'!BB18)),1)</f>
        <v>1800</v>
      </c>
      <c r="BD17">
        <f>FLOOR(BC17*IF(ISBLANK('Cohorts Retention'!BC18),0,(1-'Cohorts Retention'!BC18)),1)</f>
        <v>1786</v>
      </c>
      <c r="BE17">
        <f>FLOOR(BD17*IF(ISBLANK('Cohorts Retention'!BD18),0,(1-'Cohorts Retention'!BD18)),1)</f>
        <v>1772</v>
      </c>
      <c r="BF17">
        <f>FLOOR(BE17*IF(ISBLANK('Cohorts Retention'!BE18),0,(1-'Cohorts Retention'!BE18)),1)</f>
        <v>1759</v>
      </c>
      <c r="BG17">
        <f>FLOOR(BF17*IF(ISBLANK('Cohorts Retention'!BF18),0,(1-'Cohorts Retention'!BF18)),1)</f>
        <v>1746</v>
      </c>
      <c r="BH17">
        <f>FLOOR(BG17*IF(ISBLANK('Cohorts Retention'!BG18),0,(1-'Cohorts Retention'!BG18)),1)</f>
        <v>1733</v>
      </c>
      <c r="BI17">
        <f>FLOOR(BH17*IF(ISBLANK('Cohorts Retention'!BH18),0,(1-'Cohorts Retention'!BH18)),1)</f>
        <v>1721</v>
      </c>
      <c r="BJ17">
        <f>FLOOR(BI17*IF(ISBLANK('Cohorts Retention'!BI18),0,(1-'Cohorts Retention'!BI18)),1)</f>
        <v>1709</v>
      </c>
      <c r="BK17">
        <f>FLOOR(BJ17*IF(ISBLANK('Cohorts Retention'!BJ18),0,(1-'Cohorts Retention'!BJ18)),1)</f>
        <v>1697</v>
      </c>
      <c r="BL17">
        <f>FLOOR(BK17*IF(ISBLANK('Cohorts Retention'!BK18),0,(1-'Cohorts Retention'!BK18)),1)</f>
        <v>1686</v>
      </c>
      <c r="BM17">
        <f>FLOOR(BL17*IF(ISBLANK('Cohorts Retention'!BL18),0,(1-'Cohorts Retention'!BL18)),1)</f>
        <v>1675</v>
      </c>
      <c r="BN17">
        <f>FLOOR(BM17*IF(ISBLANK('Cohorts Retention'!BM18),0,(1-'Cohorts Retention'!BM18)),1)</f>
        <v>1664</v>
      </c>
      <c r="BO17">
        <f>FLOOR(BN17*IF(ISBLANK('Cohorts Retention'!BN18),0,(1-'Cohorts Retention'!BN18)),1)</f>
        <v>1654</v>
      </c>
      <c r="BP17">
        <f>FLOOR(BO17*IF(ISBLANK('Cohorts Retention'!BO18),0,(1-'Cohorts Retention'!BO18)),1)</f>
        <v>1644</v>
      </c>
      <c r="BQ17">
        <f>FLOOR(BP17*IF(ISBLANK('Cohorts Retention'!BP18),0,(1-'Cohorts Retention'!BP18)),1)</f>
        <v>1634</v>
      </c>
      <c r="BR17">
        <f>FLOOR(BQ17*IF(ISBLANK('Cohorts Retention'!BQ18),0,(1-'Cohorts Retention'!BQ18)),1)</f>
        <v>1624</v>
      </c>
      <c r="BS17">
        <f>FLOOR(BR17*IF(ISBLANK('Cohorts Retention'!BR18),0,(1-'Cohorts Retention'!BR18)),1)</f>
        <v>1615</v>
      </c>
      <c r="BT17">
        <f>FLOOR(BS17*IF(ISBLANK('Cohorts Retention'!BS18),0,(1-'Cohorts Retention'!BS18)),1)</f>
        <v>1606</v>
      </c>
      <c r="BU17">
        <f>FLOOR(BT17*IF(ISBLANK('Cohorts Retention'!BT18),0,(1-'Cohorts Retention'!BT18)),1)</f>
        <v>1597</v>
      </c>
      <c r="BV17">
        <f>FLOOR(BU17*IF(ISBLANK('Cohorts Retention'!BU18),0,(1-'Cohorts Retention'!BU18)),1)</f>
        <v>1588</v>
      </c>
      <c r="BW17">
        <f>FLOOR(BV17*IF(ISBLANK('Cohorts Retention'!BV18),0,(1-'Cohorts Retention'!BV18)),1)</f>
        <v>1579</v>
      </c>
      <c r="BX17">
        <f>FLOOR(BW17*IF(ISBLANK('Cohorts Retention'!BW18),0,(1-'Cohorts Retention'!BW18)),1)</f>
        <v>1571</v>
      </c>
      <c r="BY17">
        <f>FLOOR(BX17*IF(ISBLANK('Cohorts Retention'!BX18),0,(1-'Cohorts Retention'!BX18)),1)</f>
        <v>1563</v>
      </c>
      <c r="BZ17">
        <f>FLOOR(BY17*IF(ISBLANK('Cohorts Retention'!BY18),0,(1-'Cohorts Retention'!BY18)),1)</f>
        <v>1555</v>
      </c>
      <c r="CA17">
        <f>FLOOR(BZ17*IF(ISBLANK('Cohorts Retention'!BZ18),0,(1-'Cohorts Retention'!BZ18)),1)</f>
        <v>1547</v>
      </c>
      <c r="CB17">
        <f>FLOOR(CA17*IF(ISBLANK('Cohorts Retention'!CA18),0,(1-'Cohorts Retention'!CA18)),1)</f>
        <v>1539</v>
      </c>
      <c r="CC17">
        <f>FLOOR(CB17*IF(ISBLANK('Cohorts Retention'!CB18),0,(1-'Cohorts Retention'!CB18)),1)</f>
        <v>1532</v>
      </c>
      <c r="CD17">
        <f>FLOOR(CC17*IF(ISBLANK('Cohorts Retention'!CC18),0,(1-'Cohorts Retention'!CC18)),1)</f>
        <v>1525</v>
      </c>
      <c r="CE17">
        <f>FLOOR(CD17*IF(ISBLANK('Cohorts Retention'!CD18),0,(1-'Cohorts Retention'!CD18)),1)</f>
        <v>1518</v>
      </c>
      <c r="CF17">
        <f>FLOOR(CE17*IF(ISBLANK('Cohorts Retention'!CE18),0,(1-'Cohorts Retention'!CE18)),1)</f>
        <v>1511</v>
      </c>
      <c r="CG17">
        <f>FLOOR(CF17*IF(ISBLANK('Cohorts Retention'!CF18),0,(1-'Cohorts Retention'!CF18)),1)</f>
        <v>1504</v>
      </c>
      <c r="CH17">
        <f>FLOOR(CG17*IF(ISBLANK('Cohorts Retention'!CG18),0,(1-'Cohorts Retention'!CG18)),1)</f>
        <v>1497</v>
      </c>
      <c r="CI17">
        <f>FLOOR(CH17*IF(ISBLANK('Cohorts Retention'!CH18),0,(1-'Cohorts Retention'!CH18)),1)</f>
        <v>1491</v>
      </c>
      <c r="CJ17">
        <f>FLOOR(CI17*IF(ISBLANK('Cohorts Retention'!CI18),0,(1-'Cohorts Retention'!CI18)),1)</f>
        <v>0</v>
      </c>
      <c r="CK17">
        <f>FLOOR(CJ17*IF(ISBLANK('Cohorts Retention'!CJ18),0,(1-'Cohorts Retention'!CJ18)),1)</f>
        <v>0</v>
      </c>
      <c r="CL17">
        <f>FLOOR(CK17*IF(ISBLANK('Cohorts Retention'!CK18),0,(1-'Cohorts Retention'!CK18)),1)</f>
        <v>0</v>
      </c>
      <c r="CM17">
        <f>FLOOR(CL17*IF(ISBLANK('Cohorts Retention'!CL18),0,(1-'Cohorts Retention'!CL18)),1)</f>
        <v>0</v>
      </c>
      <c r="CN17">
        <f>FLOOR(CM17*IF(ISBLANK('Cohorts Retention'!CM18),0,(1-'Cohorts Retention'!CM18)),1)</f>
        <v>0</v>
      </c>
      <c r="CO17">
        <f>FLOOR(CN17*IF(ISBLANK('Cohorts Retention'!CN18),0,(1-'Cohorts Retention'!CN18)),1)</f>
        <v>0</v>
      </c>
      <c r="CP17">
        <f>FLOOR(CO17*IF(ISBLANK('Cohorts Retention'!CO18),0,(1-'Cohorts Retention'!CO18)),1)</f>
        <v>0</v>
      </c>
      <c r="CQ17">
        <f>FLOOR(CP17*IF(ISBLANK('Cohorts Retention'!CP18),0,(1-'Cohorts Retention'!CP18)),1)</f>
        <v>0</v>
      </c>
      <c r="CR17">
        <f>FLOOR(CQ17*IF(ISBLANK('Cohorts Retention'!CQ18),0,(1-'Cohorts Retention'!CQ18)),1)</f>
        <v>0</v>
      </c>
      <c r="CS17">
        <f>FLOOR(CR17*IF(ISBLANK('Cohorts Retention'!CR18),0,(1-'Cohorts Retention'!CR18)),1)</f>
        <v>0</v>
      </c>
      <c r="CT17">
        <f>FLOOR(CS17*IF(ISBLANK('Cohorts Retention'!CS18),0,(1-'Cohorts Retention'!CS18)),1)</f>
        <v>0</v>
      </c>
      <c r="CU17">
        <f>FLOOR(CT17*IF(ISBLANK('Cohorts Retention'!CT18),0,(1-'Cohorts Retention'!CT18)),1)</f>
        <v>0</v>
      </c>
      <c r="CV17">
        <f>FLOOR(CU17*IF(ISBLANK('Cohorts Retention'!CU18),0,(1-'Cohorts Retention'!CU18)),1)</f>
        <v>0</v>
      </c>
      <c r="CW17">
        <f>FLOOR(CV17*IF(ISBLANK('Cohorts Retention'!CV18),0,(1-'Cohorts Retention'!CV18)),1)</f>
        <v>0</v>
      </c>
      <c r="CX17">
        <f>FLOOR(CW17*IF(ISBLANK('Cohorts Retention'!CW18),0,(1-'Cohorts Retention'!CW18)),1)</f>
        <v>0</v>
      </c>
    </row>
    <row r="18">
      <c r="A18" s="32">
        <v>99000.0</v>
      </c>
      <c r="B18" s="13">
        <v>17.0</v>
      </c>
      <c r="C18">
        <f>FLOOR(A18/Params!$B$6*(1-'Cohorts Retention'!B19),1)</f>
        <v>3931</v>
      </c>
      <c r="D18">
        <f>FLOOR(C18*IF(ISBLANK('Cohorts Retention'!C19),0,(1-'Cohorts Retention'!C19)),1)</f>
        <v>3825</v>
      </c>
      <c r="E18">
        <f>FLOOR(D18*IF(ISBLANK('Cohorts Retention'!D19),0,(1-'Cohorts Retention'!D19)),1)</f>
        <v>3617</v>
      </c>
      <c r="F18">
        <f>FLOOR(E18*IF(ISBLANK('Cohorts Retention'!E19),0,(1-'Cohorts Retention'!E19)),1)</f>
        <v>3510</v>
      </c>
      <c r="G18">
        <f>FLOOR(F18*IF(ISBLANK('Cohorts Retention'!F19),0,(1-'Cohorts Retention'!F19)),1)</f>
        <v>3474</v>
      </c>
      <c r="H18">
        <f>FLOOR(G18*IF(ISBLANK('Cohorts Retention'!G19),0,(1-'Cohorts Retention'!G19)),1)</f>
        <v>3428</v>
      </c>
      <c r="I18">
        <f>FLOOR(H18*IF(ISBLANK('Cohorts Retention'!H19),0,(1-'Cohorts Retention'!H19)),1)</f>
        <v>3275</v>
      </c>
      <c r="J18">
        <f>FLOOR(I18*IF(ISBLANK('Cohorts Retention'!I19),0,(1-'Cohorts Retention'!I19)),1)</f>
        <v>3230</v>
      </c>
      <c r="K18">
        <f>FLOOR(J18*IF(ISBLANK('Cohorts Retention'!J19),0,(1-'Cohorts Retention'!J19)),1)</f>
        <v>3167</v>
      </c>
      <c r="L18">
        <f>FLOOR(K18*IF(ISBLANK('Cohorts Retention'!K19),0,(1-'Cohorts Retention'!K19)),1)</f>
        <v>3098</v>
      </c>
      <c r="M18">
        <f>FLOOR(L18*IF(ISBLANK('Cohorts Retention'!L19),0,(1-'Cohorts Retention'!L19)),1)</f>
        <v>3025</v>
      </c>
      <c r="N18">
        <f>FLOOR(M18*IF(ISBLANK('Cohorts Retention'!M19),0,(1-'Cohorts Retention'!M19)),1)</f>
        <v>2968</v>
      </c>
      <c r="O18">
        <f>FLOOR(N18*IF(ISBLANK('Cohorts Retention'!N19),0,(1-'Cohorts Retention'!N19)),1)</f>
        <v>2909</v>
      </c>
      <c r="P18">
        <f>FLOOR(O18*IF(ISBLANK('Cohorts Retention'!O19),0,(1-'Cohorts Retention'!O19)),1)</f>
        <v>2851</v>
      </c>
      <c r="Q18">
        <f>FLOOR(P18*IF(ISBLANK('Cohorts Retention'!P19),0,(1-'Cohorts Retention'!P19)),1)</f>
        <v>2795</v>
      </c>
      <c r="R18">
        <f>FLOOR(Q18*IF(ISBLANK('Cohorts Retention'!Q19),0,(1-'Cohorts Retention'!Q19)),1)</f>
        <v>2743</v>
      </c>
      <c r="S18">
        <f>FLOOR(R18*IF(ISBLANK('Cohorts Retention'!R19),0,(1-'Cohorts Retention'!R19)),1)</f>
        <v>2692</v>
      </c>
      <c r="T18">
        <f>FLOOR(S18*IF(ISBLANK('Cohorts Retention'!S19),0,(1-'Cohorts Retention'!S19)),1)</f>
        <v>2643</v>
      </c>
      <c r="U18">
        <f>FLOOR(T18*IF(ISBLANK('Cohorts Retention'!T19),0,(1-'Cohorts Retention'!T19)),1)</f>
        <v>2596</v>
      </c>
      <c r="V18">
        <f>FLOOR(U18*IF(ISBLANK('Cohorts Retention'!U19),0,(1-'Cohorts Retention'!U19)),1)</f>
        <v>2551</v>
      </c>
      <c r="W18">
        <f>FLOOR(V18*IF(ISBLANK('Cohorts Retention'!V19),0,(1-'Cohorts Retention'!V19)),1)</f>
        <v>2507</v>
      </c>
      <c r="X18">
        <f>FLOOR(W18*IF(ISBLANK('Cohorts Retention'!W19),0,(1-'Cohorts Retention'!W19)),1)</f>
        <v>2465</v>
      </c>
      <c r="Y18">
        <f>FLOOR(X18*IF(ISBLANK('Cohorts Retention'!X19),0,(1-'Cohorts Retention'!X19)),1)</f>
        <v>2425</v>
      </c>
      <c r="Z18">
        <f>FLOOR(Y18*IF(ISBLANK('Cohorts Retention'!Y19),0,(1-'Cohorts Retention'!Y19)),1)</f>
        <v>2386</v>
      </c>
      <c r="AA18">
        <f>FLOOR(Z18*IF(ISBLANK('Cohorts Retention'!Z19),0,(1-'Cohorts Retention'!Z19)),1)</f>
        <v>2348</v>
      </c>
      <c r="AB18">
        <f>FLOOR(AA18*IF(ISBLANK('Cohorts Retention'!AA19),0,(1-'Cohorts Retention'!AA19)),1)</f>
        <v>2312</v>
      </c>
      <c r="AC18">
        <f>FLOOR(AB18*IF(ISBLANK('Cohorts Retention'!AB19),0,(1-'Cohorts Retention'!AB19)),1)</f>
        <v>2277</v>
      </c>
      <c r="AD18">
        <f>FLOOR(AC18*IF(ISBLANK('Cohorts Retention'!AC19),0,(1-'Cohorts Retention'!AC19)),1)</f>
        <v>2243</v>
      </c>
      <c r="AE18">
        <f>FLOOR(AD18*IF(ISBLANK('Cohorts Retention'!AD19),0,(1-'Cohorts Retention'!AD19)),1)</f>
        <v>2210</v>
      </c>
      <c r="AF18">
        <f>FLOOR(AE18*IF(ISBLANK('Cohorts Retention'!AE19),0,(1-'Cohorts Retention'!AE19)),1)</f>
        <v>2179</v>
      </c>
      <c r="AG18">
        <f>FLOOR(AF18*IF(ISBLANK('Cohorts Retention'!AF19),0,(1-'Cohorts Retention'!AF19)),1)</f>
        <v>2149</v>
      </c>
      <c r="AH18">
        <f>FLOOR(AG18*IF(ISBLANK('Cohorts Retention'!AG19),0,(1-'Cohorts Retention'!AG19)),1)</f>
        <v>2120</v>
      </c>
      <c r="AI18">
        <f>FLOOR(AH18*IF(ISBLANK('Cohorts Retention'!AH19),0,(1-'Cohorts Retention'!AH19)),1)</f>
        <v>2092</v>
      </c>
      <c r="AJ18">
        <f>FLOOR(AI18*IF(ISBLANK('Cohorts Retention'!AI19),0,(1-'Cohorts Retention'!AI19)),1)</f>
        <v>2064</v>
      </c>
      <c r="AK18">
        <f>FLOOR(AJ18*IF(ISBLANK('Cohorts Retention'!AJ19),0,(1-'Cohorts Retention'!AJ19)),1)</f>
        <v>2037</v>
      </c>
      <c r="AL18">
        <f>FLOOR(AK18*IF(ISBLANK('Cohorts Retention'!AK19),0,(1-'Cohorts Retention'!AK19)),1)</f>
        <v>2011</v>
      </c>
      <c r="AM18">
        <f>FLOOR(AL18*IF(ISBLANK('Cohorts Retention'!AL19),0,(1-'Cohorts Retention'!AL19)),1)</f>
        <v>1986</v>
      </c>
      <c r="AN18">
        <f>FLOOR(AM18*IF(ISBLANK('Cohorts Retention'!AM19),0,(1-'Cohorts Retention'!AM19)),1)</f>
        <v>1962</v>
      </c>
      <c r="AO18">
        <f>FLOOR(AN18*IF(ISBLANK('Cohorts Retention'!AN19),0,(1-'Cohorts Retention'!AN19)),1)</f>
        <v>1939</v>
      </c>
      <c r="AP18">
        <f>FLOOR(AO18*IF(ISBLANK('Cohorts Retention'!AO19),0,(1-'Cohorts Retention'!AO19)),1)</f>
        <v>1916</v>
      </c>
      <c r="AQ18">
        <f>FLOOR(AP18*IF(ISBLANK('Cohorts Retention'!AP19),0,(1-'Cohorts Retention'!AP19)),1)</f>
        <v>1894</v>
      </c>
      <c r="AR18">
        <f>FLOOR(AQ18*IF(ISBLANK('Cohorts Retention'!AQ19),0,(1-'Cohorts Retention'!AQ19)),1)</f>
        <v>1873</v>
      </c>
      <c r="AS18">
        <f>FLOOR(AR18*IF(ISBLANK('Cohorts Retention'!AR19),0,(1-'Cohorts Retention'!AR19)),1)</f>
        <v>1852</v>
      </c>
      <c r="AT18">
        <f>FLOOR(AS18*IF(ISBLANK('Cohorts Retention'!AS19),0,(1-'Cohorts Retention'!AS19)),1)</f>
        <v>1832</v>
      </c>
      <c r="AU18">
        <f>FLOOR(AT18*IF(ISBLANK('Cohorts Retention'!AT19),0,(1-'Cohorts Retention'!AT19)),1)</f>
        <v>1813</v>
      </c>
      <c r="AV18">
        <f>FLOOR(AU18*IF(ISBLANK('Cohorts Retention'!AU19),0,(1-'Cohorts Retention'!AU19)),1)</f>
        <v>1794</v>
      </c>
      <c r="AW18">
        <f>FLOOR(AV18*IF(ISBLANK('Cohorts Retention'!AV19),0,(1-'Cohorts Retention'!AV19)),1)</f>
        <v>1776</v>
      </c>
      <c r="AX18">
        <f>FLOOR(AW18*IF(ISBLANK('Cohorts Retention'!AW19),0,(1-'Cohorts Retention'!AW19)),1)</f>
        <v>1758</v>
      </c>
      <c r="AY18">
        <f>FLOOR(AX18*IF(ISBLANK('Cohorts Retention'!AX19),0,(1-'Cohorts Retention'!AX19)),1)</f>
        <v>1741</v>
      </c>
      <c r="AZ18">
        <f>FLOOR(AY18*IF(ISBLANK('Cohorts Retention'!AY19),0,(1-'Cohorts Retention'!AY19)),1)</f>
        <v>1724</v>
      </c>
      <c r="BA18">
        <f>FLOOR(AZ18*IF(ISBLANK('Cohorts Retention'!AZ19),0,(1-'Cohorts Retention'!AZ19)),1)</f>
        <v>1708</v>
      </c>
      <c r="BB18">
        <f>FLOOR(BA18*IF(ISBLANK('Cohorts Retention'!BA19),0,(1-'Cohorts Retention'!BA19)),1)</f>
        <v>1692</v>
      </c>
      <c r="BC18">
        <f>FLOOR(BB18*IF(ISBLANK('Cohorts Retention'!BB19),0,(1-'Cohorts Retention'!BB19)),1)</f>
        <v>1677</v>
      </c>
      <c r="BD18">
        <f>FLOOR(BC18*IF(ISBLANK('Cohorts Retention'!BC19),0,(1-'Cohorts Retention'!BC19)),1)</f>
        <v>1662</v>
      </c>
      <c r="BE18">
        <f>FLOOR(BD18*IF(ISBLANK('Cohorts Retention'!BD19),0,(1-'Cohorts Retention'!BD19)),1)</f>
        <v>1648</v>
      </c>
      <c r="BF18">
        <f>FLOOR(BE18*IF(ISBLANK('Cohorts Retention'!BE19),0,(1-'Cohorts Retention'!BE19)),1)</f>
        <v>1634</v>
      </c>
      <c r="BG18">
        <f>FLOOR(BF18*IF(ISBLANK('Cohorts Retention'!BF19),0,(1-'Cohorts Retention'!BF19)),1)</f>
        <v>1620</v>
      </c>
      <c r="BH18">
        <f>FLOOR(BG18*IF(ISBLANK('Cohorts Retention'!BG19),0,(1-'Cohorts Retention'!BG19)),1)</f>
        <v>1607</v>
      </c>
      <c r="BI18">
        <f>FLOOR(BH18*IF(ISBLANK('Cohorts Retention'!BH19),0,(1-'Cohorts Retention'!BH19)),1)</f>
        <v>1594</v>
      </c>
      <c r="BJ18">
        <f>FLOOR(BI18*IF(ISBLANK('Cohorts Retention'!BI19),0,(1-'Cohorts Retention'!BI19)),1)</f>
        <v>1581</v>
      </c>
      <c r="BK18">
        <f>FLOOR(BJ18*IF(ISBLANK('Cohorts Retention'!BJ19),0,(1-'Cohorts Retention'!BJ19)),1)</f>
        <v>1569</v>
      </c>
      <c r="BL18">
        <f>FLOOR(BK18*IF(ISBLANK('Cohorts Retention'!BK19),0,(1-'Cohorts Retention'!BK19)),1)</f>
        <v>1557</v>
      </c>
      <c r="BM18">
        <f>FLOOR(BL18*IF(ISBLANK('Cohorts Retention'!BL19),0,(1-'Cohorts Retention'!BL19)),1)</f>
        <v>1545</v>
      </c>
      <c r="BN18">
        <f>FLOOR(BM18*IF(ISBLANK('Cohorts Retention'!BM19),0,(1-'Cohorts Retention'!BM19)),1)</f>
        <v>1534</v>
      </c>
      <c r="BO18">
        <f>FLOOR(BN18*IF(ISBLANK('Cohorts Retention'!BN19),0,(1-'Cohorts Retention'!BN19)),1)</f>
        <v>1523</v>
      </c>
      <c r="BP18">
        <f>FLOOR(BO18*IF(ISBLANK('Cohorts Retention'!BO19),0,(1-'Cohorts Retention'!BO19)),1)</f>
        <v>1512</v>
      </c>
      <c r="BQ18">
        <f>FLOOR(BP18*IF(ISBLANK('Cohorts Retention'!BP19),0,(1-'Cohorts Retention'!BP19)),1)</f>
        <v>1502</v>
      </c>
      <c r="BR18">
        <f>FLOOR(BQ18*IF(ISBLANK('Cohorts Retention'!BQ19),0,(1-'Cohorts Retention'!BQ19)),1)</f>
        <v>1492</v>
      </c>
      <c r="BS18">
        <f>FLOOR(BR18*IF(ISBLANK('Cohorts Retention'!BR19),0,(1-'Cohorts Retention'!BR19)),1)</f>
        <v>1482</v>
      </c>
      <c r="BT18">
        <f>FLOOR(BS18*IF(ISBLANK('Cohorts Retention'!BS19),0,(1-'Cohorts Retention'!BS19)),1)</f>
        <v>1472</v>
      </c>
      <c r="BU18">
        <f>FLOOR(BT18*IF(ISBLANK('Cohorts Retention'!BT19),0,(1-'Cohorts Retention'!BT19)),1)</f>
        <v>1463</v>
      </c>
      <c r="BV18">
        <f>FLOOR(BU18*IF(ISBLANK('Cohorts Retention'!BU19),0,(1-'Cohorts Retention'!BU19)),1)</f>
        <v>1454</v>
      </c>
      <c r="BW18">
        <f>FLOOR(BV18*IF(ISBLANK('Cohorts Retention'!BV19),0,(1-'Cohorts Retention'!BV19)),1)</f>
        <v>1445</v>
      </c>
      <c r="BX18">
        <f>FLOOR(BW18*IF(ISBLANK('Cohorts Retention'!BW19),0,(1-'Cohorts Retention'!BW19)),1)</f>
        <v>1436</v>
      </c>
      <c r="BY18">
        <f>FLOOR(BX18*IF(ISBLANK('Cohorts Retention'!BX19),0,(1-'Cohorts Retention'!BX19)),1)</f>
        <v>1427</v>
      </c>
      <c r="BZ18">
        <f>FLOOR(BY18*IF(ISBLANK('Cohorts Retention'!BY19),0,(1-'Cohorts Retention'!BY19)),1)</f>
        <v>1419</v>
      </c>
      <c r="CA18">
        <f>FLOOR(BZ18*IF(ISBLANK('Cohorts Retention'!BZ19),0,(1-'Cohorts Retention'!BZ19)),1)</f>
        <v>1411</v>
      </c>
      <c r="CB18">
        <f>FLOOR(CA18*IF(ISBLANK('Cohorts Retention'!CA19),0,(1-'Cohorts Retention'!CA19)),1)</f>
        <v>1403</v>
      </c>
      <c r="CC18">
        <f>FLOOR(CB18*IF(ISBLANK('Cohorts Retention'!CB19),0,(1-'Cohorts Retention'!CB19)),1)</f>
        <v>1395</v>
      </c>
      <c r="CD18">
        <f>FLOOR(CC18*IF(ISBLANK('Cohorts Retention'!CC19),0,(1-'Cohorts Retention'!CC19)),1)</f>
        <v>1387</v>
      </c>
      <c r="CE18">
        <f>FLOOR(CD18*IF(ISBLANK('Cohorts Retention'!CD19),0,(1-'Cohorts Retention'!CD19)),1)</f>
        <v>1380</v>
      </c>
      <c r="CF18">
        <f>FLOOR(CE18*IF(ISBLANK('Cohorts Retention'!CE19),0,(1-'Cohorts Retention'!CE19)),1)</f>
        <v>1373</v>
      </c>
      <c r="CG18">
        <f>FLOOR(CF18*IF(ISBLANK('Cohorts Retention'!CF19),0,(1-'Cohorts Retention'!CF19)),1)</f>
        <v>1366</v>
      </c>
      <c r="CH18">
        <f>FLOOR(CG18*IF(ISBLANK('Cohorts Retention'!CG19),0,(1-'Cohorts Retention'!CG19)),1)</f>
        <v>1359</v>
      </c>
      <c r="CI18">
        <f>FLOOR(CH18*IF(ISBLANK('Cohorts Retention'!CH19),0,(1-'Cohorts Retention'!CH19)),1)</f>
        <v>0</v>
      </c>
      <c r="CJ18">
        <f>FLOOR(CI18*IF(ISBLANK('Cohorts Retention'!CI19),0,(1-'Cohorts Retention'!CI19)),1)</f>
        <v>0</v>
      </c>
      <c r="CK18">
        <f>FLOOR(CJ18*IF(ISBLANK('Cohorts Retention'!CJ19),0,(1-'Cohorts Retention'!CJ19)),1)</f>
        <v>0</v>
      </c>
      <c r="CL18">
        <f>FLOOR(CK18*IF(ISBLANK('Cohorts Retention'!CK19),0,(1-'Cohorts Retention'!CK19)),1)</f>
        <v>0</v>
      </c>
      <c r="CM18">
        <f>FLOOR(CL18*IF(ISBLANK('Cohorts Retention'!CL19),0,(1-'Cohorts Retention'!CL19)),1)</f>
        <v>0</v>
      </c>
      <c r="CN18">
        <f>FLOOR(CM18*IF(ISBLANK('Cohorts Retention'!CM19),0,(1-'Cohorts Retention'!CM19)),1)</f>
        <v>0</v>
      </c>
      <c r="CO18">
        <f>FLOOR(CN18*IF(ISBLANK('Cohorts Retention'!CN19),0,(1-'Cohorts Retention'!CN19)),1)</f>
        <v>0</v>
      </c>
      <c r="CP18">
        <f>FLOOR(CO18*IF(ISBLANK('Cohorts Retention'!CO19),0,(1-'Cohorts Retention'!CO19)),1)</f>
        <v>0</v>
      </c>
      <c r="CQ18">
        <f>FLOOR(CP18*IF(ISBLANK('Cohorts Retention'!CP19),0,(1-'Cohorts Retention'!CP19)),1)</f>
        <v>0</v>
      </c>
      <c r="CR18">
        <f>FLOOR(CQ18*IF(ISBLANK('Cohorts Retention'!CQ19),0,(1-'Cohorts Retention'!CQ19)),1)</f>
        <v>0</v>
      </c>
      <c r="CS18">
        <f>FLOOR(CR18*IF(ISBLANK('Cohorts Retention'!CR19),0,(1-'Cohorts Retention'!CR19)),1)</f>
        <v>0</v>
      </c>
      <c r="CT18">
        <f>FLOOR(CS18*IF(ISBLANK('Cohorts Retention'!CS19),0,(1-'Cohorts Retention'!CS19)),1)</f>
        <v>0</v>
      </c>
      <c r="CU18">
        <f>FLOOR(CT18*IF(ISBLANK('Cohorts Retention'!CT19),0,(1-'Cohorts Retention'!CT19)),1)</f>
        <v>0</v>
      </c>
      <c r="CV18">
        <f>FLOOR(CU18*IF(ISBLANK('Cohorts Retention'!CU19),0,(1-'Cohorts Retention'!CU19)),1)</f>
        <v>0</v>
      </c>
      <c r="CW18">
        <f>FLOOR(CV18*IF(ISBLANK('Cohorts Retention'!CV19),0,(1-'Cohorts Retention'!CV19)),1)</f>
        <v>0</v>
      </c>
      <c r="CX18">
        <f>FLOOR(CW18*IF(ISBLANK('Cohorts Retention'!CW19),0,(1-'Cohorts Retention'!CW19)),1)</f>
        <v>0</v>
      </c>
    </row>
    <row r="19">
      <c r="A19" s="32">
        <v>99000.0</v>
      </c>
      <c r="B19" s="13">
        <v>18.0</v>
      </c>
      <c r="C19">
        <f>FLOOR(A19/Params!$B$6*(1-'Cohorts Retention'!B20),1)</f>
        <v>3907</v>
      </c>
      <c r="D19">
        <f>FLOOR(C19*IF(ISBLANK('Cohorts Retention'!C20),0,(1-'Cohorts Retention'!C20)),1)</f>
        <v>3808</v>
      </c>
      <c r="E19">
        <f>FLOOR(D19*IF(ISBLANK('Cohorts Retention'!D20),0,(1-'Cohorts Retention'!D20)),1)</f>
        <v>3545</v>
      </c>
      <c r="F19">
        <f>FLOOR(E19*IF(ISBLANK('Cohorts Retention'!E20),0,(1-'Cohorts Retention'!E20)),1)</f>
        <v>3308</v>
      </c>
      <c r="G19">
        <f>FLOOR(F19*IF(ISBLANK('Cohorts Retention'!F20),0,(1-'Cohorts Retention'!F20)),1)</f>
        <v>3164</v>
      </c>
      <c r="H19">
        <f>FLOOR(G19*IF(ISBLANK('Cohorts Retention'!G20),0,(1-'Cohorts Retention'!G20)),1)</f>
        <v>3095</v>
      </c>
      <c r="I19">
        <f>FLOOR(H19*IF(ISBLANK('Cohorts Retention'!H20),0,(1-'Cohorts Retention'!H20)),1)</f>
        <v>3027</v>
      </c>
      <c r="J19">
        <f>FLOOR(I19*IF(ISBLANK('Cohorts Retention'!I20),0,(1-'Cohorts Retention'!I20)),1)</f>
        <v>2886</v>
      </c>
      <c r="K19">
        <f>FLOOR(J19*IF(ISBLANK('Cohorts Retention'!J20),0,(1-'Cohorts Retention'!J20)),1)</f>
        <v>2794</v>
      </c>
      <c r="L19">
        <f>FLOOR(K19*IF(ISBLANK('Cohorts Retention'!K20),0,(1-'Cohorts Retention'!K20)),1)</f>
        <v>2713</v>
      </c>
      <c r="M19">
        <f>FLOOR(L19*IF(ISBLANK('Cohorts Retention'!L20),0,(1-'Cohorts Retention'!L20)),1)</f>
        <v>2630</v>
      </c>
      <c r="N19">
        <f>FLOOR(M19*IF(ISBLANK('Cohorts Retention'!M20),0,(1-'Cohorts Retention'!M20)),1)</f>
        <v>2544</v>
      </c>
      <c r="O19">
        <f>FLOOR(N19*IF(ISBLANK('Cohorts Retention'!N20),0,(1-'Cohorts Retention'!N20)),1)</f>
        <v>2469</v>
      </c>
      <c r="P19">
        <f>FLOOR(O19*IF(ISBLANK('Cohorts Retention'!O20),0,(1-'Cohorts Retention'!O20)),1)</f>
        <v>2397</v>
      </c>
      <c r="Q19">
        <f>FLOOR(P19*IF(ISBLANK('Cohorts Retention'!P20),0,(1-'Cohorts Retention'!P20)),1)</f>
        <v>2327</v>
      </c>
      <c r="R19">
        <f>FLOOR(Q19*IF(ISBLANK('Cohorts Retention'!Q20),0,(1-'Cohorts Retention'!Q20)),1)</f>
        <v>2260</v>
      </c>
      <c r="S19">
        <f>FLOOR(R19*IF(ISBLANK('Cohorts Retention'!R20),0,(1-'Cohorts Retention'!R20)),1)</f>
        <v>2197</v>
      </c>
      <c r="T19">
        <f>FLOOR(S19*IF(ISBLANK('Cohorts Retention'!S20),0,(1-'Cohorts Retention'!S20)),1)</f>
        <v>2137</v>
      </c>
      <c r="U19">
        <f>FLOOR(T19*IF(ISBLANK('Cohorts Retention'!T20),0,(1-'Cohorts Retention'!T20)),1)</f>
        <v>2080</v>
      </c>
      <c r="V19">
        <f>FLOOR(U19*IF(ISBLANK('Cohorts Retention'!U20),0,(1-'Cohorts Retention'!U20)),1)</f>
        <v>2025</v>
      </c>
      <c r="W19">
        <f>FLOOR(V19*IF(ISBLANK('Cohorts Retention'!V20),0,(1-'Cohorts Retention'!V20)),1)</f>
        <v>1973</v>
      </c>
      <c r="X19">
        <f>FLOOR(W19*IF(ISBLANK('Cohorts Retention'!W20),0,(1-'Cohorts Retention'!W20)),1)</f>
        <v>1923</v>
      </c>
      <c r="Y19">
        <f>FLOOR(X19*IF(ISBLANK('Cohorts Retention'!X20),0,(1-'Cohorts Retention'!X20)),1)</f>
        <v>1876</v>
      </c>
      <c r="Z19">
        <f>FLOOR(Y19*IF(ISBLANK('Cohorts Retention'!Y20),0,(1-'Cohorts Retention'!Y20)),1)</f>
        <v>1831</v>
      </c>
      <c r="AA19">
        <f>FLOOR(Z19*IF(ISBLANK('Cohorts Retention'!Z20),0,(1-'Cohorts Retention'!Z20)),1)</f>
        <v>1788</v>
      </c>
      <c r="AB19">
        <f>FLOOR(AA19*IF(ISBLANK('Cohorts Retention'!AA20),0,(1-'Cohorts Retention'!AA20)),1)</f>
        <v>1746</v>
      </c>
      <c r="AC19">
        <f>FLOOR(AB19*IF(ISBLANK('Cohorts Retention'!AB20),0,(1-'Cohorts Retention'!AB20)),1)</f>
        <v>1706</v>
      </c>
      <c r="AD19">
        <f>FLOOR(AC19*IF(ISBLANK('Cohorts Retention'!AC20),0,(1-'Cohorts Retention'!AC20)),1)</f>
        <v>1668</v>
      </c>
      <c r="AE19">
        <f>FLOOR(AD19*IF(ISBLANK('Cohorts Retention'!AD20),0,(1-'Cohorts Retention'!AD20)),1)</f>
        <v>1631</v>
      </c>
      <c r="AF19">
        <f>FLOOR(AE19*IF(ISBLANK('Cohorts Retention'!AE20),0,(1-'Cohorts Retention'!AE20)),1)</f>
        <v>1596</v>
      </c>
      <c r="AG19">
        <f>FLOOR(AF19*IF(ISBLANK('Cohorts Retention'!AF20),0,(1-'Cohorts Retention'!AF20)),1)</f>
        <v>1562</v>
      </c>
      <c r="AH19">
        <f>FLOOR(AG19*IF(ISBLANK('Cohorts Retention'!AG20),0,(1-'Cohorts Retention'!AG20)),1)</f>
        <v>1530</v>
      </c>
      <c r="AI19">
        <f>FLOOR(AH19*IF(ISBLANK('Cohorts Retention'!AH20),0,(1-'Cohorts Retention'!AH20)),1)</f>
        <v>1499</v>
      </c>
      <c r="AJ19">
        <f>FLOOR(AI19*IF(ISBLANK('Cohorts Retention'!AI20),0,(1-'Cohorts Retention'!AI20)),1)</f>
        <v>1469</v>
      </c>
      <c r="AK19">
        <f>FLOOR(AJ19*IF(ISBLANK('Cohorts Retention'!AJ20),0,(1-'Cohorts Retention'!AJ20)),1)</f>
        <v>1440</v>
      </c>
      <c r="AL19">
        <f>FLOOR(AK19*IF(ISBLANK('Cohorts Retention'!AK20),0,(1-'Cohorts Retention'!AK20)),1)</f>
        <v>1413</v>
      </c>
      <c r="AM19">
        <f>FLOOR(AL19*IF(ISBLANK('Cohorts Retention'!AL20),0,(1-'Cohorts Retention'!AL20)),1)</f>
        <v>1387</v>
      </c>
      <c r="AN19">
        <f>FLOOR(AM19*IF(ISBLANK('Cohorts Retention'!AM20),0,(1-'Cohorts Retention'!AM20)),1)</f>
        <v>1362</v>
      </c>
      <c r="AO19">
        <f>FLOOR(AN19*IF(ISBLANK('Cohorts Retention'!AN20),0,(1-'Cohorts Retention'!AN20)),1)</f>
        <v>1338</v>
      </c>
      <c r="AP19">
        <f>FLOOR(AO19*IF(ISBLANK('Cohorts Retention'!AO20),0,(1-'Cohorts Retention'!AO20)),1)</f>
        <v>1314</v>
      </c>
      <c r="AQ19">
        <f>FLOOR(AP19*IF(ISBLANK('Cohorts Retention'!AP20),0,(1-'Cohorts Retention'!AP20)),1)</f>
        <v>1291</v>
      </c>
      <c r="AR19">
        <f>FLOOR(AQ19*IF(ISBLANK('Cohorts Retention'!AQ20),0,(1-'Cohorts Retention'!AQ20)),1)</f>
        <v>1269</v>
      </c>
      <c r="AS19">
        <f>FLOOR(AR19*IF(ISBLANK('Cohorts Retention'!AR20),0,(1-'Cohorts Retention'!AR20)),1)</f>
        <v>1248</v>
      </c>
      <c r="AT19">
        <f>FLOOR(AS19*IF(ISBLANK('Cohorts Retention'!AS20),0,(1-'Cohorts Retention'!AS20)),1)</f>
        <v>1228</v>
      </c>
      <c r="AU19">
        <f>FLOOR(AT19*IF(ISBLANK('Cohorts Retention'!AT20),0,(1-'Cohorts Retention'!AT20)),1)</f>
        <v>1208</v>
      </c>
      <c r="AV19">
        <f>FLOOR(AU19*IF(ISBLANK('Cohorts Retention'!AU20),0,(1-'Cohorts Retention'!AU20)),1)</f>
        <v>1189</v>
      </c>
      <c r="AW19">
        <f>FLOOR(AV19*IF(ISBLANK('Cohorts Retention'!AV20),0,(1-'Cohorts Retention'!AV20)),1)</f>
        <v>1171</v>
      </c>
      <c r="AX19">
        <f>FLOOR(AW19*IF(ISBLANK('Cohorts Retention'!AW20),0,(1-'Cohorts Retention'!AW20)),1)</f>
        <v>1153</v>
      </c>
      <c r="AY19">
        <f>FLOOR(AX19*IF(ISBLANK('Cohorts Retention'!AX20),0,(1-'Cohorts Retention'!AX20)),1)</f>
        <v>1136</v>
      </c>
      <c r="AZ19">
        <f>FLOOR(AY19*IF(ISBLANK('Cohorts Retention'!AY20),0,(1-'Cohorts Retention'!AY20)),1)</f>
        <v>1120</v>
      </c>
      <c r="BA19">
        <f>FLOOR(AZ19*IF(ISBLANK('Cohorts Retention'!AZ20),0,(1-'Cohorts Retention'!AZ20)),1)</f>
        <v>1104</v>
      </c>
      <c r="BB19">
        <f>FLOOR(BA19*IF(ISBLANK('Cohorts Retention'!BA20),0,(1-'Cohorts Retention'!BA20)),1)</f>
        <v>1089</v>
      </c>
      <c r="BC19">
        <f>FLOOR(BB19*IF(ISBLANK('Cohorts Retention'!BB20),0,(1-'Cohorts Retention'!BB20)),1)</f>
        <v>1074</v>
      </c>
      <c r="BD19">
        <f>FLOOR(BC19*IF(ISBLANK('Cohorts Retention'!BC20),0,(1-'Cohorts Retention'!BC20)),1)</f>
        <v>1060</v>
      </c>
      <c r="BE19">
        <f>FLOOR(BD19*IF(ISBLANK('Cohorts Retention'!BD20),0,(1-'Cohorts Retention'!BD20)),1)</f>
        <v>1046</v>
      </c>
      <c r="BF19">
        <f>FLOOR(BE19*IF(ISBLANK('Cohorts Retention'!BE20),0,(1-'Cohorts Retention'!BE20)),1)</f>
        <v>1032</v>
      </c>
      <c r="BG19">
        <f>FLOOR(BF19*IF(ISBLANK('Cohorts Retention'!BF20),0,(1-'Cohorts Retention'!BF20)),1)</f>
        <v>1019</v>
      </c>
      <c r="BH19">
        <f>FLOOR(BG19*IF(ISBLANK('Cohorts Retention'!BG20),0,(1-'Cohorts Retention'!BG20)),1)</f>
        <v>1006</v>
      </c>
      <c r="BI19">
        <f>FLOOR(BH19*IF(ISBLANK('Cohorts Retention'!BH20),0,(1-'Cohorts Retention'!BH20)),1)</f>
        <v>994</v>
      </c>
      <c r="BJ19">
        <f>FLOOR(BI19*IF(ISBLANK('Cohorts Retention'!BI20),0,(1-'Cohorts Retention'!BI20)),1)</f>
        <v>982</v>
      </c>
      <c r="BK19">
        <f>FLOOR(BJ19*IF(ISBLANK('Cohorts Retention'!BJ20),0,(1-'Cohorts Retention'!BJ20)),1)</f>
        <v>970</v>
      </c>
      <c r="BL19">
        <f>FLOOR(BK19*IF(ISBLANK('Cohorts Retention'!BK20),0,(1-'Cohorts Retention'!BK20)),1)</f>
        <v>959</v>
      </c>
      <c r="BM19">
        <f>FLOOR(BL19*IF(ISBLANK('Cohorts Retention'!BL20),0,(1-'Cohorts Retention'!BL20)),1)</f>
        <v>948</v>
      </c>
      <c r="BN19">
        <f>FLOOR(BM19*IF(ISBLANK('Cohorts Retention'!BM20),0,(1-'Cohorts Retention'!BM20)),1)</f>
        <v>937</v>
      </c>
      <c r="BO19">
        <f>FLOOR(BN19*IF(ISBLANK('Cohorts Retention'!BN20),0,(1-'Cohorts Retention'!BN20)),1)</f>
        <v>927</v>
      </c>
      <c r="BP19">
        <f>FLOOR(BO19*IF(ISBLANK('Cohorts Retention'!BO20),0,(1-'Cohorts Retention'!BO20)),1)</f>
        <v>917</v>
      </c>
      <c r="BQ19">
        <f>FLOOR(BP19*IF(ISBLANK('Cohorts Retention'!BP20),0,(1-'Cohorts Retention'!BP20)),1)</f>
        <v>907</v>
      </c>
      <c r="BR19">
        <f>FLOOR(BQ19*IF(ISBLANK('Cohorts Retention'!BQ20),0,(1-'Cohorts Retention'!BQ20)),1)</f>
        <v>898</v>
      </c>
      <c r="BS19">
        <f>FLOOR(BR19*IF(ISBLANK('Cohorts Retention'!BR20),0,(1-'Cohorts Retention'!BR20)),1)</f>
        <v>889</v>
      </c>
      <c r="BT19">
        <f>FLOOR(BS19*IF(ISBLANK('Cohorts Retention'!BS20),0,(1-'Cohorts Retention'!BS20)),1)</f>
        <v>880</v>
      </c>
      <c r="BU19">
        <f>FLOOR(BT19*IF(ISBLANK('Cohorts Retention'!BT20),0,(1-'Cohorts Retention'!BT20)),1)</f>
        <v>871</v>
      </c>
      <c r="BV19">
        <f>FLOOR(BU19*IF(ISBLANK('Cohorts Retention'!BU20),0,(1-'Cohorts Retention'!BU20)),1)</f>
        <v>863</v>
      </c>
      <c r="BW19">
        <f>FLOOR(BV19*IF(ISBLANK('Cohorts Retention'!BV20),0,(1-'Cohorts Retention'!BV20)),1)</f>
        <v>855</v>
      </c>
      <c r="BX19">
        <f>FLOOR(BW19*IF(ISBLANK('Cohorts Retention'!BW20),0,(1-'Cohorts Retention'!BW20)),1)</f>
        <v>847</v>
      </c>
      <c r="BY19">
        <f>FLOOR(BX19*IF(ISBLANK('Cohorts Retention'!BX20),0,(1-'Cohorts Retention'!BX20)),1)</f>
        <v>839</v>
      </c>
      <c r="BZ19">
        <f>FLOOR(BY19*IF(ISBLANK('Cohorts Retention'!BY20),0,(1-'Cohorts Retention'!BY20)),1)</f>
        <v>832</v>
      </c>
      <c r="CA19">
        <f>FLOOR(BZ19*IF(ISBLANK('Cohorts Retention'!BZ20),0,(1-'Cohorts Retention'!BZ20)),1)</f>
        <v>825</v>
      </c>
      <c r="CB19">
        <f>FLOOR(CA19*IF(ISBLANK('Cohorts Retention'!CA20),0,(1-'Cohorts Retention'!CA20)),1)</f>
        <v>818</v>
      </c>
      <c r="CC19">
        <f>FLOOR(CB19*IF(ISBLANK('Cohorts Retention'!CB20),0,(1-'Cohorts Retention'!CB20)),1)</f>
        <v>811</v>
      </c>
      <c r="CD19">
        <f>FLOOR(CC19*IF(ISBLANK('Cohorts Retention'!CC20),0,(1-'Cohorts Retention'!CC20)),1)</f>
        <v>804</v>
      </c>
      <c r="CE19">
        <f>FLOOR(CD19*IF(ISBLANK('Cohorts Retention'!CD20),0,(1-'Cohorts Retention'!CD20)),1)</f>
        <v>797</v>
      </c>
      <c r="CF19">
        <f>FLOOR(CE19*IF(ISBLANK('Cohorts Retention'!CE20),0,(1-'Cohorts Retention'!CE20)),1)</f>
        <v>791</v>
      </c>
      <c r="CG19">
        <f>FLOOR(CF19*IF(ISBLANK('Cohorts Retention'!CF20),0,(1-'Cohorts Retention'!CF20)),1)</f>
        <v>785</v>
      </c>
      <c r="CH19">
        <f>FLOOR(CG19*IF(ISBLANK('Cohorts Retention'!CG20),0,(1-'Cohorts Retention'!CG20)),1)</f>
        <v>0</v>
      </c>
      <c r="CI19">
        <f>FLOOR(CH19*IF(ISBLANK('Cohorts Retention'!CH20),0,(1-'Cohorts Retention'!CH20)),1)</f>
        <v>0</v>
      </c>
      <c r="CJ19">
        <f>FLOOR(CI19*IF(ISBLANK('Cohorts Retention'!CI20),0,(1-'Cohorts Retention'!CI20)),1)</f>
        <v>0</v>
      </c>
      <c r="CK19">
        <f>FLOOR(CJ19*IF(ISBLANK('Cohorts Retention'!CJ20),0,(1-'Cohorts Retention'!CJ20)),1)</f>
        <v>0</v>
      </c>
      <c r="CL19">
        <f>FLOOR(CK19*IF(ISBLANK('Cohorts Retention'!CK20),0,(1-'Cohorts Retention'!CK20)),1)</f>
        <v>0</v>
      </c>
      <c r="CM19">
        <f>FLOOR(CL19*IF(ISBLANK('Cohorts Retention'!CL20),0,(1-'Cohorts Retention'!CL20)),1)</f>
        <v>0</v>
      </c>
      <c r="CN19">
        <f>FLOOR(CM19*IF(ISBLANK('Cohorts Retention'!CM20),0,(1-'Cohorts Retention'!CM20)),1)</f>
        <v>0</v>
      </c>
      <c r="CO19">
        <f>FLOOR(CN19*IF(ISBLANK('Cohorts Retention'!CN20),0,(1-'Cohorts Retention'!CN20)),1)</f>
        <v>0</v>
      </c>
      <c r="CP19">
        <f>FLOOR(CO19*IF(ISBLANK('Cohorts Retention'!CO20),0,(1-'Cohorts Retention'!CO20)),1)</f>
        <v>0</v>
      </c>
      <c r="CQ19">
        <f>FLOOR(CP19*IF(ISBLANK('Cohorts Retention'!CP20),0,(1-'Cohorts Retention'!CP20)),1)</f>
        <v>0</v>
      </c>
      <c r="CR19">
        <f>FLOOR(CQ19*IF(ISBLANK('Cohorts Retention'!CQ20),0,(1-'Cohorts Retention'!CQ20)),1)</f>
        <v>0</v>
      </c>
      <c r="CS19">
        <f>FLOOR(CR19*IF(ISBLANK('Cohorts Retention'!CR20),0,(1-'Cohorts Retention'!CR20)),1)</f>
        <v>0</v>
      </c>
      <c r="CT19">
        <f>FLOOR(CS19*IF(ISBLANK('Cohorts Retention'!CS20),0,(1-'Cohorts Retention'!CS20)),1)</f>
        <v>0</v>
      </c>
      <c r="CU19">
        <f>FLOOR(CT19*IF(ISBLANK('Cohorts Retention'!CT20),0,(1-'Cohorts Retention'!CT20)),1)</f>
        <v>0</v>
      </c>
      <c r="CV19">
        <f>FLOOR(CU19*IF(ISBLANK('Cohorts Retention'!CU20),0,(1-'Cohorts Retention'!CU20)),1)</f>
        <v>0</v>
      </c>
      <c r="CW19">
        <f>FLOOR(CV19*IF(ISBLANK('Cohorts Retention'!CV20),0,(1-'Cohorts Retention'!CV20)),1)</f>
        <v>0</v>
      </c>
      <c r="CX19">
        <f>FLOOR(CW19*IF(ISBLANK('Cohorts Retention'!CW20),0,(1-'Cohorts Retention'!CW20)),1)</f>
        <v>0</v>
      </c>
    </row>
    <row r="20">
      <c r="A20" s="32">
        <v>99000.0</v>
      </c>
      <c r="B20" s="13">
        <v>19.0</v>
      </c>
      <c r="C20">
        <f>FLOOR(A20/Params!$B$6*(1-'Cohorts Retention'!B21),1)</f>
        <v>3886</v>
      </c>
      <c r="D20">
        <f>FLOOR(C20*IF(ISBLANK('Cohorts Retention'!C21),0,(1-'Cohorts Retention'!C21)),1)</f>
        <v>3736</v>
      </c>
      <c r="E20">
        <f>FLOOR(D20*IF(ISBLANK('Cohorts Retention'!D21),0,(1-'Cohorts Retention'!D21)),1)</f>
        <v>3586</v>
      </c>
      <c r="F20">
        <f>FLOOR(E20*IF(ISBLANK('Cohorts Retention'!E21),0,(1-'Cohorts Retention'!E21)),1)</f>
        <v>3465</v>
      </c>
      <c r="G20">
        <f>FLOOR(F20*IF(ISBLANK('Cohorts Retention'!F21),0,(1-'Cohorts Retention'!F21)),1)</f>
        <v>3415</v>
      </c>
      <c r="H20">
        <f>FLOOR(G20*IF(ISBLANK('Cohorts Retention'!G21),0,(1-'Cohorts Retention'!G21)),1)</f>
        <v>3239</v>
      </c>
      <c r="I20">
        <f>FLOOR(H20*IF(ISBLANK('Cohorts Retention'!H21),0,(1-'Cohorts Retention'!H21)),1)</f>
        <v>3190</v>
      </c>
      <c r="J20">
        <f>FLOOR(I20*IF(ISBLANK('Cohorts Retention'!I21),0,(1-'Cohorts Retention'!I21)),1)</f>
        <v>3190</v>
      </c>
      <c r="K20">
        <f>FLOOR(J20*IF(ISBLANK('Cohorts Retention'!J21),0,(1-'Cohorts Retention'!J21)),1)</f>
        <v>3128</v>
      </c>
      <c r="L20">
        <f>FLOOR(K20*IF(ISBLANK('Cohorts Retention'!K21),0,(1-'Cohorts Retention'!K21)),1)</f>
        <v>3064</v>
      </c>
      <c r="M20">
        <f>FLOOR(L20*IF(ISBLANK('Cohorts Retention'!L21),0,(1-'Cohorts Retention'!L21)),1)</f>
        <v>3024</v>
      </c>
      <c r="N20">
        <f>FLOOR(M20*IF(ISBLANK('Cohorts Retention'!M21),0,(1-'Cohorts Retention'!M21)),1)</f>
        <v>2986</v>
      </c>
      <c r="O20">
        <f>FLOOR(N20*IF(ISBLANK('Cohorts Retention'!N21),0,(1-'Cohorts Retention'!N21)),1)</f>
        <v>2940</v>
      </c>
      <c r="P20">
        <f>FLOOR(O20*IF(ISBLANK('Cohorts Retention'!O21),0,(1-'Cohorts Retention'!O21)),1)</f>
        <v>2897</v>
      </c>
      <c r="Q20">
        <f>FLOOR(P20*IF(ISBLANK('Cohorts Retention'!P21),0,(1-'Cohorts Retention'!P21)),1)</f>
        <v>2858</v>
      </c>
      <c r="R20">
        <f>FLOOR(Q20*IF(ISBLANK('Cohorts Retention'!Q21),0,(1-'Cohorts Retention'!Q21)),1)</f>
        <v>2820</v>
      </c>
      <c r="S20">
        <f>FLOOR(R20*IF(ISBLANK('Cohorts Retention'!R21),0,(1-'Cohorts Retention'!R21)),1)</f>
        <v>2782</v>
      </c>
      <c r="T20">
        <f>FLOOR(S20*IF(ISBLANK('Cohorts Retention'!S21),0,(1-'Cohorts Retention'!S21)),1)</f>
        <v>2746</v>
      </c>
      <c r="U20">
        <f>FLOOR(T20*IF(ISBLANK('Cohorts Retention'!T21),0,(1-'Cohorts Retention'!T21)),1)</f>
        <v>2711</v>
      </c>
      <c r="V20">
        <f>FLOOR(U20*IF(ISBLANK('Cohorts Retention'!U21),0,(1-'Cohorts Retention'!U21)),1)</f>
        <v>2677</v>
      </c>
      <c r="W20">
        <f>FLOOR(V20*IF(ISBLANK('Cohorts Retention'!V21),0,(1-'Cohorts Retention'!V21)),1)</f>
        <v>2644</v>
      </c>
      <c r="X20">
        <f>FLOOR(W20*IF(ISBLANK('Cohorts Retention'!W21),0,(1-'Cohorts Retention'!W21)),1)</f>
        <v>2612</v>
      </c>
      <c r="Y20">
        <f>FLOOR(X20*IF(ISBLANK('Cohorts Retention'!X21),0,(1-'Cohorts Retention'!X21)),1)</f>
        <v>2581</v>
      </c>
      <c r="Z20">
        <f>FLOOR(Y20*IF(ISBLANK('Cohorts Retention'!Y21),0,(1-'Cohorts Retention'!Y21)),1)</f>
        <v>2551</v>
      </c>
      <c r="AA20">
        <f>FLOOR(Z20*IF(ISBLANK('Cohorts Retention'!Z21),0,(1-'Cohorts Retention'!Z21)),1)</f>
        <v>2522</v>
      </c>
      <c r="AB20">
        <f>FLOOR(AA20*IF(ISBLANK('Cohorts Retention'!AA21),0,(1-'Cohorts Retention'!AA21)),1)</f>
        <v>2494</v>
      </c>
      <c r="AC20">
        <f>FLOOR(AB20*IF(ISBLANK('Cohorts Retention'!AB21),0,(1-'Cohorts Retention'!AB21)),1)</f>
        <v>2467</v>
      </c>
      <c r="AD20">
        <f>FLOOR(AC20*IF(ISBLANK('Cohorts Retention'!AC21),0,(1-'Cohorts Retention'!AC21)),1)</f>
        <v>2441</v>
      </c>
      <c r="AE20">
        <f>FLOOR(AD20*IF(ISBLANK('Cohorts Retention'!AD21),0,(1-'Cohorts Retention'!AD21)),1)</f>
        <v>2415</v>
      </c>
      <c r="AF20">
        <f>FLOOR(AE20*IF(ISBLANK('Cohorts Retention'!AE21),0,(1-'Cohorts Retention'!AE21)),1)</f>
        <v>2390</v>
      </c>
      <c r="AG20">
        <f>FLOOR(AF20*IF(ISBLANK('Cohorts Retention'!AF21),0,(1-'Cohorts Retention'!AF21)),1)</f>
        <v>2366</v>
      </c>
      <c r="AH20">
        <f>FLOOR(AG20*IF(ISBLANK('Cohorts Retention'!AG21),0,(1-'Cohorts Retention'!AG21)),1)</f>
        <v>2343</v>
      </c>
      <c r="AI20">
        <f>FLOOR(AH20*IF(ISBLANK('Cohorts Retention'!AH21),0,(1-'Cohorts Retention'!AH21)),1)</f>
        <v>2320</v>
      </c>
      <c r="AJ20">
        <f>FLOOR(AI20*IF(ISBLANK('Cohorts Retention'!AI21),0,(1-'Cohorts Retention'!AI21)),1)</f>
        <v>2298</v>
      </c>
      <c r="AK20">
        <f>FLOOR(AJ20*IF(ISBLANK('Cohorts Retention'!AJ21),0,(1-'Cohorts Retention'!AJ21)),1)</f>
        <v>2277</v>
      </c>
      <c r="AL20">
        <f>FLOOR(AK20*IF(ISBLANK('Cohorts Retention'!AK21),0,(1-'Cohorts Retention'!AK21)),1)</f>
        <v>2256</v>
      </c>
      <c r="AM20">
        <f>FLOOR(AL20*IF(ISBLANK('Cohorts Retention'!AL21),0,(1-'Cohorts Retention'!AL21)),1)</f>
        <v>2236</v>
      </c>
      <c r="AN20">
        <f>FLOOR(AM20*IF(ISBLANK('Cohorts Retention'!AM21),0,(1-'Cohorts Retention'!AM21)),1)</f>
        <v>2216</v>
      </c>
      <c r="AO20">
        <f>FLOOR(AN20*IF(ISBLANK('Cohorts Retention'!AN21),0,(1-'Cohorts Retention'!AN21)),1)</f>
        <v>2197</v>
      </c>
      <c r="AP20">
        <f>FLOOR(AO20*IF(ISBLANK('Cohorts Retention'!AO21),0,(1-'Cohorts Retention'!AO21)),1)</f>
        <v>2179</v>
      </c>
      <c r="AQ20">
        <f>FLOOR(AP20*IF(ISBLANK('Cohorts Retention'!AP21),0,(1-'Cohorts Retention'!AP21)),1)</f>
        <v>2161</v>
      </c>
      <c r="AR20">
        <f>FLOOR(AQ20*IF(ISBLANK('Cohorts Retention'!AQ21),0,(1-'Cohorts Retention'!AQ21)),1)</f>
        <v>2144</v>
      </c>
      <c r="AS20">
        <f>FLOOR(AR20*IF(ISBLANK('Cohorts Retention'!AR21),0,(1-'Cohorts Retention'!AR21)),1)</f>
        <v>2127</v>
      </c>
      <c r="AT20">
        <f>FLOOR(AS20*IF(ISBLANK('Cohorts Retention'!AS21),0,(1-'Cohorts Retention'!AS21)),1)</f>
        <v>2110</v>
      </c>
      <c r="AU20">
        <f>FLOOR(AT20*IF(ISBLANK('Cohorts Retention'!AT21),0,(1-'Cohorts Retention'!AT21)),1)</f>
        <v>2094</v>
      </c>
      <c r="AV20">
        <f>FLOOR(AU20*IF(ISBLANK('Cohorts Retention'!AU21),0,(1-'Cohorts Retention'!AU21)),1)</f>
        <v>2078</v>
      </c>
      <c r="AW20">
        <f>FLOOR(AV20*IF(ISBLANK('Cohorts Retention'!AV21),0,(1-'Cohorts Retention'!AV21)),1)</f>
        <v>2063</v>
      </c>
      <c r="AX20">
        <f>FLOOR(AW20*IF(ISBLANK('Cohorts Retention'!AW21),0,(1-'Cohorts Retention'!AW21)),1)</f>
        <v>2048</v>
      </c>
      <c r="AY20">
        <f>FLOOR(AX20*IF(ISBLANK('Cohorts Retention'!AX21),0,(1-'Cohorts Retention'!AX21)),1)</f>
        <v>2034</v>
      </c>
      <c r="AZ20">
        <f>FLOOR(AY20*IF(ISBLANK('Cohorts Retention'!AY21),0,(1-'Cohorts Retention'!AY21)),1)</f>
        <v>2020</v>
      </c>
      <c r="BA20">
        <f>FLOOR(AZ20*IF(ISBLANK('Cohorts Retention'!AZ21),0,(1-'Cohorts Retention'!AZ21)),1)</f>
        <v>2006</v>
      </c>
      <c r="BB20">
        <f>FLOOR(BA20*IF(ISBLANK('Cohorts Retention'!BA21),0,(1-'Cohorts Retention'!BA21)),1)</f>
        <v>1993</v>
      </c>
      <c r="BC20">
        <f>FLOOR(BB20*IF(ISBLANK('Cohorts Retention'!BB21),0,(1-'Cohorts Retention'!BB21)),1)</f>
        <v>1980</v>
      </c>
      <c r="BD20">
        <f>FLOOR(BC20*IF(ISBLANK('Cohorts Retention'!BC21),0,(1-'Cohorts Retention'!BC21)),1)</f>
        <v>1967</v>
      </c>
      <c r="BE20">
        <f>FLOOR(BD20*IF(ISBLANK('Cohorts Retention'!BD21),0,(1-'Cohorts Retention'!BD21)),1)</f>
        <v>1955</v>
      </c>
      <c r="BF20">
        <f>FLOOR(BE20*IF(ISBLANK('Cohorts Retention'!BE21),0,(1-'Cohorts Retention'!BE21)),1)</f>
        <v>1943</v>
      </c>
      <c r="BG20">
        <f>FLOOR(BF20*IF(ISBLANK('Cohorts Retention'!BF21),0,(1-'Cohorts Retention'!BF21)),1)</f>
        <v>1931</v>
      </c>
      <c r="BH20">
        <f>FLOOR(BG20*IF(ISBLANK('Cohorts Retention'!BG21),0,(1-'Cohorts Retention'!BG21)),1)</f>
        <v>1920</v>
      </c>
      <c r="BI20">
        <f>FLOOR(BH20*IF(ISBLANK('Cohorts Retention'!BH21),0,(1-'Cohorts Retention'!BH21)),1)</f>
        <v>1909</v>
      </c>
      <c r="BJ20">
        <f>FLOOR(BI20*IF(ISBLANK('Cohorts Retention'!BI21),0,(1-'Cohorts Retention'!BI21)),1)</f>
        <v>1898</v>
      </c>
      <c r="BK20">
        <f>FLOOR(BJ20*IF(ISBLANK('Cohorts Retention'!BJ21),0,(1-'Cohorts Retention'!BJ21)),1)</f>
        <v>1887</v>
      </c>
      <c r="BL20">
        <f>FLOOR(BK20*IF(ISBLANK('Cohorts Retention'!BK21),0,(1-'Cohorts Retention'!BK21)),1)</f>
        <v>1877</v>
      </c>
      <c r="BM20">
        <f>FLOOR(BL20*IF(ISBLANK('Cohorts Retention'!BL21),0,(1-'Cohorts Retention'!BL21)),1)</f>
        <v>1867</v>
      </c>
      <c r="BN20">
        <f>FLOOR(BM20*IF(ISBLANK('Cohorts Retention'!BM21),0,(1-'Cohorts Retention'!BM21)),1)</f>
        <v>1857</v>
      </c>
      <c r="BO20">
        <f>FLOOR(BN20*IF(ISBLANK('Cohorts Retention'!BN21),0,(1-'Cohorts Retention'!BN21)),1)</f>
        <v>1847</v>
      </c>
      <c r="BP20">
        <f>FLOOR(BO20*IF(ISBLANK('Cohorts Retention'!BO21),0,(1-'Cohorts Retention'!BO21)),1)</f>
        <v>1838</v>
      </c>
      <c r="BQ20">
        <f>FLOOR(BP20*IF(ISBLANK('Cohorts Retention'!BP21),0,(1-'Cohorts Retention'!BP21)),1)</f>
        <v>1829</v>
      </c>
      <c r="BR20">
        <f>FLOOR(BQ20*IF(ISBLANK('Cohorts Retention'!BQ21),0,(1-'Cohorts Retention'!BQ21)),1)</f>
        <v>1820</v>
      </c>
      <c r="BS20">
        <f>FLOOR(BR20*IF(ISBLANK('Cohorts Retention'!BR21),0,(1-'Cohorts Retention'!BR21)),1)</f>
        <v>1811</v>
      </c>
      <c r="BT20">
        <f>FLOOR(BS20*IF(ISBLANK('Cohorts Retention'!BS21),0,(1-'Cohorts Retention'!BS21)),1)</f>
        <v>1802</v>
      </c>
      <c r="BU20">
        <f>FLOOR(BT20*IF(ISBLANK('Cohorts Retention'!BT21),0,(1-'Cohorts Retention'!BT21)),1)</f>
        <v>1794</v>
      </c>
      <c r="BV20">
        <f>FLOOR(BU20*IF(ISBLANK('Cohorts Retention'!BU21),0,(1-'Cohorts Retention'!BU21)),1)</f>
        <v>1786</v>
      </c>
      <c r="BW20">
        <f>FLOOR(BV20*IF(ISBLANK('Cohorts Retention'!BV21),0,(1-'Cohorts Retention'!BV21)),1)</f>
        <v>1778</v>
      </c>
      <c r="BX20">
        <f>FLOOR(BW20*IF(ISBLANK('Cohorts Retention'!BW21),0,(1-'Cohorts Retention'!BW21)),1)</f>
        <v>1770</v>
      </c>
      <c r="BY20">
        <f>FLOOR(BX20*IF(ISBLANK('Cohorts Retention'!BX21),0,(1-'Cohorts Retention'!BX21)),1)</f>
        <v>1762</v>
      </c>
      <c r="BZ20">
        <f>FLOOR(BY20*IF(ISBLANK('Cohorts Retention'!BY21),0,(1-'Cohorts Retention'!BY21)),1)</f>
        <v>1755</v>
      </c>
      <c r="CA20">
        <f>FLOOR(BZ20*IF(ISBLANK('Cohorts Retention'!BZ21),0,(1-'Cohorts Retention'!BZ21)),1)</f>
        <v>1748</v>
      </c>
      <c r="CB20">
        <f>FLOOR(CA20*IF(ISBLANK('Cohorts Retention'!CA21),0,(1-'Cohorts Retention'!CA21)),1)</f>
        <v>1741</v>
      </c>
      <c r="CC20">
        <f>FLOOR(CB20*IF(ISBLANK('Cohorts Retention'!CB21),0,(1-'Cohorts Retention'!CB21)),1)</f>
        <v>1734</v>
      </c>
      <c r="CD20">
        <f>FLOOR(CC20*IF(ISBLANK('Cohorts Retention'!CC21),0,(1-'Cohorts Retention'!CC21)),1)</f>
        <v>1727</v>
      </c>
      <c r="CE20">
        <f>FLOOR(CD20*IF(ISBLANK('Cohorts Retention'!CD21),0,(1-'Cohorts Retention'!CD21)),1)</f>
        <v>1720</v>
      </c>
      <c r="CF20">
        <f>FLOOR(CE20*IF(ISBLANK('Cohorts Retention'!CE21),0,(1-'Cohorts Retention'!CE21)),1)</f>
        <v>1714</v>
      </c>
      <c r="CG20">
        <f>FLOOR(CF20*IF(ISBLANK('Cohorts Retention'!CF21),0,(1-'Cohorts Retention'!CF21)),1)</f>
        <v>0</v>
      </c>
      <c r="CH20">
        <f>FLOOR(CG20*IF(ISBLANK('Cohorts Retention'!CG21),0,(1-'Cohorts Retention'!CG21)),1)</f>
        <v>0</v>
      </c>
      <c r="CI20">
        <f>FLOOR(CH20*IF(ISBLANK('Cohorts Retention'!CH21),0,(1-'Cohorts Retention'!CH21)),1)</f>
        <v>0</v>
      </c>
      <c r="CJ20">
        <f>FLOOR(CI20*IF(ISBLANK('Cohorts Retention'!CI21),0,(1-'Cohorts Retention'!CI21)),1)</f>
        <v>0</v>
      </c>
      <c r="CK20">
        <f>FLOOR(CJ20*IF(ISBLANK('Cohorts Retention'!CJ21),0,(1-'Cohorts Retention'!CJ21)),1)</f>
        <v>0</v>
      </c>
      <c r="CL20">
        <f>FLOOR(CK20*IF(ISBLANK('Cohorts Retention'!CK21),0,(1-'Cohorts Retention'!CK21)),1)</f>
        <v>0</v>
      </c>
      <c r="CM20">
        <f>FLOOR(CL20*IF(ISBLANK('Cohorts Retention'!CL21),0,(1-'Cohorts Retention'!CL21)),1)</f>
        <v>0</v>
      </c>
      <c r="CN20">
        <f>FLOOR(CM20*IF(ISBLANK('Cohorts Retention'!CM21),0,(1-'Cohorts Retention'!CM21)),1)</f>
        <v>0</v>
      </c>
      <c r="CO20">
        <f>FLOOR(CN20*IF(ISBLANK('Cohorts Retention'!CN21),0,(1-'Cohorts Retention'!CN21)),1)</f>
        <v>0</v>
      </c>
      <c r="CP20">
        <f>FLOOR(CO20*IF(ISBLANK('Cohorts Retention'!CO21),0,(1-'Cohorts Retention'!CO21)),1)</f>
        <v>0</v>
      </c>
      <c r="CQ20">
        <f>FLOOR(CP20*IF(ISBLANK('Cohorts Retention'!CP21),0,(1-'Cohorts Retention'!CP21)),1)</f>
        <v>0</v>
      </c>
      <c r="CR20">
        <f>FLOOR(CQ20*IF(ISBLANK('Cohorts Retention'!CQ21),0,(1-'Cohorts Retention'!CQ21)),1)</f>
        <v>0</v>
      </c>
      <c r="CS20">
        <f>FLOOR(CR20*IF(ISBLANK('Cohorts Retention'!CR21),0,(1-'Cohorts Retention'!CR21)),1)</f>
        <v>0</v>
      </c>
      <c r="CT20">
        <f>FLOOR(CS20*IF(ISBLANK('Cohorts Retention'!CS21),0,(1-'Cohorts Retention'!CS21)),1)</f>
        <v>0</v>
      </c>
      <c r="CU20">
        <f>FLOOR(CT20*IF(ISBLANK('Cohorts Retention'!CT21),0,(1-'Cohorts Retention'!CT21)),1)</f>
        <v>0</v>
      </c>
      <c r="CV20">
        <f>FLOOR(CU20*IF(ISBLANK('Cohorts Retention'!CU21),0,(1-'Cohorts Retention'!CU21)),1)</f>
        <v>0</v>
      </c>
      <c r="CW20">
        <f>FLOOR(CV20*IF(ISBLANK('Cohorts Retention'!CV21),0,(1-'Cohorts Retention'!CV21)),1)</f>
        <v>0</v>
      </c>
      <c r="CX20">
        <f>FLOOR(CW20*IF(ISBLANK('Cohorts Retention'!CW21),0,(1-'Cohorts Retention'!CW21)),1)</f>
        <v>0</v>
      </c>
    </row>
    <row r="21">
      <c r="A21" s="32">
        <v>99000.0</v>
      </c>
      <c r="B21" s="13">
        <v>20.0</v>
      </c>
      <c r="C21">
        <f>FLOOR(A21/Params!$B$6*(1-'Cohorts Retention'!B22),1)</f>
        <v>3936</v>
      </c>
      <c r="D21">
        <f>FLOOR(C21*IF(ISBLANK('Cohorts Retention'!C22),0,(1-'Cohorts Retention'!C22)),1)</f>
        <v>3846</v>
      </c>
      <c r="E21">
        <f>FLOOR(D21*IF(ISBLANK('Cohorts Retention'!D22),0,(1-'Cohorts Retention'!D22)),1)</f>
        <v>3667</v>
      </c>
      <c r="F21">
        <f>FLOOR(E21*IF(ISBLANK('Cohorts Retention'!E22),0,(1-'Cohorts Retention'!E22)),1)</f>
        <v>3546</v>
      </c>
      <c r="G21">
        <f>FLOOR(F21*IF(ISBLANK('Cohorts Retention'!F22),0,(1-'Cohorts Retention'!F22)),1)</f>
        <v>3500</v>
      </c>
      <c r="H21">
        <f>FLOOR(G21*IF(ISBLANK('Cohorts Retention'!G22),0,(1-'Cohorts Retention'!G22)),1)</f>
        <v>3463</v>
      </c>
      <c r="I21">
        <f>FLOOR(H21*IF(ISBLANK('Cohorts Retention'!H22),0,(1-'Cohorts Retention'!H22)),1)</f>
        <v>3326</v>
      </c>
      <c r="J21">
        <f>FLOOR(I21*IF(ISBLANK('Cohorts Retention'!I22),0,(1-'Cohorts Retention'!I22)),1)</f>
        <v>3280</v>
      </c>
      <c r="K21">
        <f>FLOOR(J21*IF(ISBLANK('Cohorts Retention'!J22),0,(1-'Cohorts Retention'!J22)),1)</f>
        <v>3220</v>
      </c>
      <c r="L21">
        <f>FLOOR(K21*IF(ISBLANK('Cohorts Retention'!K22),0,(1-'Cohorts Retention'!K22)),1)</f>
        <v>3157</v>
      </c>
      <c r="M21">
        <f>FLOOR(L21*IF(ISBLANK('Cohorts Retention'!L22),0,(1-'Cohorts Retention'!L22)),1)</f>
        <v>3088</v>
      </c>
      <c r="N21">
        <f>FLOOR(M21*IF(ISBLANK('Cohorts Retention'!M22),0,(1-'Cohorts Retention'!M22)),1)</f>
        <v>3034</v>
      </c>
      <c r="O21">
        <f>FLOOR(N21*IF(ISBLANK('Cohorts Retention'!N22),0,(1-'Cohorts Retention'!N22)),1)</f>
        <v>2979</v>
      </c>
      <c r="P21">
        <f>FLOOR(O21*IF(ISBLANK('Cohorts Retention'!O22),0,(1-'Cohorts Retention'!O22)),1)</f>
        <v>2924</v>
      </c>
      <c r="Q21">
        <f>FLOOR(P21*IF(ISBLANK('Cohorts Retention'!P22),0,(1-'Cohorts Retention'!P22)),1)</f>
        <v>2871</v>
      </c>
      <c r="R21">
        <f>FLOOR(Q21*IF(ISBLANK('Cohorts Retention'!Q22),0,(1-'Cohorts Retention'!Q22)),1)</f>
        <v>2822</v>
      </c>
      <c r="S21">
        <f>FLOOR(R21*IF(ISBLANK('Cohorts Retention'!R22),0,(1-'Cohorts Retention'!R22)),1)</f>
        <v>2774</v>
      </c>
      <c r="T21">
        <f>FLOOR(S21*IF(ISBLANK('Cohorts Retention'!S22),0,(1-'Cohorts Retention'!S22)),1)</f>
        <v>2728</v>
      </c>
      <c r="U21">
        <f>FLOOR(T21*IF(ISBLANK('Cohorts Retention'!T22),0,(1-'Cohorts Retention'!T22)),1)</f>
        <v>2683</v>
      </c>
      <c r="V21">
        <f>FLOOR(U21*IF(ISBLANK('Cohorts Retention'!U22),0,(1-'Cohorts Retention'!U22)),1)</f>
        <v>2640</v>
      </c>
      <c r="W21">
        <f>FLOOR(V21*IF(ISBLANK('Cohorts Retention'!V22),0,(1-'Cohorts Retention'!V22)),1)</f>
        <v>2598</v>
      </c>
      <c r="X21">
        <f>FLOOR(W21*IF(ISBLANK('Cohorts Retention'!W22),0,(1-'Cohorts Retention'!W22)),1)</f>
        <v>2558</v>
      </c>
      <c r="Y21">
        <f>FLOOR(X21*IF(ISBLANK('Cohorts Retention'!X22),0,(1-'Cohorts Retention'!X22)),1)</f>
        <v>2519</v>
      </c>
      <c r="Z21">
        <f>FLOOR(Y21*IF(ISBLANK('Cohorts Retention'!Y22),0,(1-'Cohorts Retention'!Y22)),1)</f>
        <v>2482</v>
      </c>
      <c r="AA21">
        <f>FLOOR(Z21*IF(ISBLANK('Cohorts Retention'!Z22),0,(1-'Cohorts Retention'!Z22)),1)</f>
        <v>2446</v>
      </c>
      <c r="AB21">
        <f>FLOOR(AA21*IF(ISBLANK('Cohorts Retention'!AA22),0,(1-'Cohorts Retention'!AA22)),1)</f>
        <v>2411</v>
      </c>
      <c r="AC21">
        <f>FLOOR(AB21*IF(ISBLANK('Cohorts Retention'!AB22),0,(1-'Cohorts Retention'!AB22)),1)</f>
        <v>2377</v>
      </c>
      <c r="AD21">
        <f>FLOOR(AC21*IF(ISBLANK('Cohorts Retention'!AC22),0,(1-'Cohorts Retention'!AC22)),1)</f>
        <v>2344</v>
      </c>
      <c r="AE21">
        <f>FLOOR(AD21*IF(ISBLANK('Cohorts Retention'!AD22),0,(1-'Cohorts Retention'!AD22)),1)</f>
        <v>2313</v>
      </c>
      <c r="AF21">
        <f>FLOOR(AE21*IF(ISBLANK('Cohorts Retention'!AE22),0,(1-'Cohorts Retention'!AE22)),1)</f>
        <v>2283</v>
      </c>
      <c r="AG21">
        <f>FLOOR(AF21*IF(ISBLANK('Cohorts Retention'!AF22),0,(1-'Cohorts Retention'!AF22)),1)</f>
        <v>2254</v>
      </c>
      <c r="AH21">
        <f>FLOOR(AG21*IF(ISBLANK('Cohorts Retention'!AG22),0,(1-'Cohorts Retention'!AG22)),1)</f>
        <v>2226</v>
      </c>
      <c r="AI21">
        <f>FLOOR(AH21*IF(ISBLANK('Cohorts Retention'!AH22),0,(1-'Cohorts Retention'!AH22)),1)</f>
        <v>2198</v>
      </c>
      <c r="AJ21">
        <f>FLOOR(AI21*IF(ISBLANK('Cohorts Retention'!AI22),0,(1-'Cohorts Retention'!AI22)),1)</f>
        <v>2171</v>
      </c>
      <c r="AK21">
        <f>FLOOR(AJ21*IF(ISBLANK('Cohorts Retention'!AJ22),0,(1-'Cohorts Retention'!AJ22)),1)</f>
        <v>2145</v>
      </c>
      <c r="AL21">
        <f>FLOOR(AK21*IF(ISBLANK('Cohorts Retention'!AK22),0,(1-'Cohorts Retention'!AK22)),1)</f>
        <v>2120</v>
      </c>
      <c r="AM21">
        <f>FLOOR(AL21*IF(ISBLANK('Cohorts Retention'!AL22),0,(1-'Cohorts Retention'!AL22)),1)</f>
        <v>2096</v>
      </c>
      <c r="AN21">
        <f>FLOOR(AM21*IF(ISBLANK('Cohorts Retention'!AM22),0,(1-'Cohorts Retention'!AM22)),1)</f>
        <v>2072</v>
      </c>
      <c r="AO21">
        <f>FLOOR(AN21*IF(ISBLANK('Cohorts Retention'!AN22),0,(1-'Cohorts Retention'!AN22)),1)</f>
        <v>2049</v>
      </c>
      <c r="AP21">
        <f>FLOOR(AO21*IF(ISBLANK('Cohorts Retention'!AO22),0,(1-'Cohorts Retention'!AO22)),1)</f>
        <v>2027</v>
      </c>
      <c r="AQ21">
        <f>FLOOR(AP21*IF(ISBLANK('Cohorts Retention'!AP22),0,(1-'Cohorts Retention'!AP22)),1)</f>
        <v>2006</v>
      </c>
      <c r="AR21">
        <f>FLOOR(AQ21*IF(ISBLANK('Cohorts Retention'!AQ22),0,(1-'Cohorts Retention'!AQ22)),1)</f>
        <v>1985</v>
      </c>
      <c r="AS21">
        <f>FLOOR(AR21*IF(ISBLANK('Cohorts Retention'!AR22),0,(1-'Cohorts Retention'!AR22)),1)</f>
        <v>1965</v>
      </c>
      <c r="AT21">
        <f>FLOOR(AS21*IF(ISBLANK('Cohorts Retention'!AS22),0,(1-'Cohorts Retention'!AS22)),1)</f>
        <v>1945</v>
      </c>
      <c r="AU21">
        <f>FLOOR(AT21*IF(ISBLANK('Cohorts Retention'!AT22),0,(1-'Cohorts Retention'!AT22)),1)</f>
        <v>1926</v>
      </c>
      <c r="AV21">
        <f>FLOOR(AU21*IF(ISBLANK('Cohorts Retention'!AU22),0,(1-'Cohorts Retention'!AU22)),1)</f>
        <v>1908</v>
      </c>
      <c r="AW21">
        <f>FLOOR(AV21*IF(ISBLANK('Cohorts Retention'!AV22),0,(1-'Cohorts Retention'!AV22)),1)</f>
        <v>1890</v>
      </c>
      <c r="AX21">
        <f>FLOOR(AW21*IF(ISBLANK('Cohorts Retention'!AW22),0,(1-'Cohorts Retention'!AW22)),1)</f>
        <v>1873</v>
      </c>
      <c r="AY21">
        <f>FLOOR(AX21*IF(ISBLANK('Cohorts Retention'!AX22),0,(1-'Cohorts Retention'!AX22)),1)</f>
        <v>1856</v>
      </c>
      <c r="AZ21">
        <f>FLOOR(AY21*IF(ISBLANK('Cohorts Retention'!AY22),0,(1-'Cohorts Retention'!AY22)),1)</f>
        <v>1840</v>
      </c>
      <c r="BA21">
        <f>FLOOR(AZ21*IF(ISBLANK('Cohorts Retention'!AZ22),0,(1-'Cohorts Retention'!AZ22)),1)</f>
        <v>1824</v>
      </c>
      <c r="BB21">
        <f>FLOOR(BA21*IF(ISBLANK('Cohorts Retention'!BA22),0,(1-'Cohorts Retention'!BA22)),1)</f>
        <v>1808</v>
      </c>
      <c r="BC21">
        <f>FLOOR(BB21*IF(ISBLANK('Cohorts Retention'!BB22),0,(1-'Cohorts Retention'!BB22)),1)</f>
        <v>1793</v>
      </c>
      <c r="BD21">
        <f>FLOOR(BC21*IF(ISBLANK('Cohorts Retention'!BC22),0,(1-'Cohorts Retention'!BC22)),1)</f>
        <v>1778</v>
      </c>
      <c r="BE21">
        <f>FLOOR(BD21*IF(ISBLANK('Cohorts Retention'!BD22),0,(1-'Cohorts Retention'!BD22)),1)</f>
        <v>1764</v>
      </c>
      <c r="BF21">
        <f>FLOOR(BE21*IF(ISBLANK('Cohorts Retention'!BE22),0,(1-'Cohorts Retention'!BE22)),1)</f>
        <v>1750</v>
      </c>
      <c r="BG21">
        <f>FLOOR(BF21*IF(ISBLANK('Cohorts Retention'!BF22),0,(1-'Cohorts Retention'!BF22)),1)</f>
        <v>1736</v>
      </c>
      <c r="BH21">
        <f>FLOOR(BG21*IF(ISBLANK('Cohorts Retention'!BG22),0,(1-'Cohorts Retention'!BG22)),1)</f>
        <v>1723</v>
      </c>
      <c r="BI21">
        <f>FLOOR(BH21*IF(ISBLANK('Cohorts Retention'!BH22),0,(1-'Cohorts Retention'!BH22)),1)</f>
        <v>1710</v>
      </c>
      <c r="BJ21">
        <f>FLOOR(BI21*IF(ISBLANK('Cohorts Retention'!BI22),0,(1-'Cohorts Retention'!BI22)),1)</f>
        <v>1698</v>
      </c>
      <c r="BK21">
        <f>FLOOR(BJ21*IF(ISBLANK('Cohorts Retention'!BJ22),0,(1-'Cohorts Retention'!BJ22)),1)</f>
        <v>1686</v>
      </c>
      <c r="BL21">
        <f>FLOOR(BK21*IF(ISBLANK('Cohorts Retention'!BK22),0,(1-'Cohorts Retention'!BK22)),1)</f>
        <v>1674</v>
      </c>
      <c r="BM21">
        <f>FLOOR(BL21*IF(ISBLANK('Cohorts Retention'!BL22),0,(1-'Cohorts Retention'!BL22)),1)</f>
        <v>1662</v>
      </c>
      <c r="BN21">
        <f>FLOOR(BM21*IF(ISBLANK('Cohorts Retention'!BM22),0,(1-'Cohorts Retention'!BM22)),1)</f>
        <v>1651</v>
      </c>
      <c r="BO21">
        <f>FLOOR(BN21*IF(ISBLANK('Cohorts Retention'!BN22),0,(1-'Cohorts Retention'!BN22)),1)</f>
        <v>1640</v>
      </c>
      <c r="BP21">
        <f>FLOOR(BO21*IF(ISBLANK('Cohorts Retention'!BO22),0,(1-'Cohorts Retention'!BO22)),1)</f>
        <v>1629</v>
      </c>
      <c r="BQ21">
        <f>FLOOR(BP21*IF(ISBLANK('Cohorts Retention'!BP22),0,(1-'Cohorts Retention'!BP22)),1)</f>
        <v>1619</v>
      </c>
      <c r="BR21">
        <f>FLOOR(BQ21*IF(ISBLANK('Cohorts Retention'!BQ22),0,(1-'Cohorts Retention'!BQ22)),1)</f>
        <v>1609</v>
      </c>
      <c r="BS21">
        <f>FLOOR(BR21*IF(ISBLANK('Cohorts Retention'!BR22),0,(1-'Cohorts Retention'!BR22)),1)</f>
        <v>1599</v>
      </c>
      <c r="BT21">
        <f>FLOOR(BS21*IF(ISBLANK('Cohorts Retention'!BS22),0,(1-'Cohorts Retention'!BS22)),1)</f>
        <v>1589</v>
      </c>
      <c r="BU21">
        <f>FLOOR(BT21*IF(ISBLANK('Cohorts Retention'!BT22),0,(1-'Cohorts Retention'!BT22)),1)</f>
        <v>1580</v>
      </c>
      <c r="BV21">
        <f>FLOOR(BU21*IF(ISBLANK('Cohorts Retention'!BU22),0,(1-'Cohorts Retention'!BU22)),1)</f>
        <v>1571</v>
      </c>
      <c r="BW21">
        <f>FLOOR(BV21*IF(ISBLANK('Cohorts Retention'!BV22),0,(1-'Cohorts Retention'!BV22)),1)</f>
        <v>1562</v>
      </c>
      <c r="BX21">
        <f>FLOOR(BW21*IF(ISBLANK('Cohorts Retention'!BW22),0,(1-'Cohorts Retention'!BW22)),1)</f>
        <v>1553</v>
      </c>
      <c r="BY21">
        <f>FLOOR(BX21*IF(ISBLANK('Cohorts Retention'!BX22),0,(1-'Cohorts Retention'!BX22)),1)</f>
        <v>1544</v>
      </c>
      <c r="BZ21">
        <f>FLOOR(BY21*IF(ISBLANK('Cohorts Retention'!BY22),0,(1-'Cohorts Retention'!BY22)),1)</f>
        <v>1536</v>
      </c>
      <c r="CA21">
        <f>FLOOR(BZ21*IF(ISBLANK('Cohorts Retention'!BZ22),0,(1-'Cohorts Retention'!BZ22)),1)</f>
        <v>1528</v>
      </c>
      <c r="CB21">
        <f>FLOOR(CA21*IF(ISBLANK('Cohorts Retention'!CA22),0,(1-'Cohorts Retention'!CA22)),1)</f>
        <v>1520</v>
      </c>
      <c r="CC21">
        <f>FLOOR(CB21*IF(ISBLANK('Cohorts Retention'!CB22),0,(1-'Cohorts Retention'!CB22)),1)</f>
        <v>1512</v>
      </c>
      <c r="CD21">
        <f>FLOOR(CC21*IF(ISBLANK('Cohorts Retention'!CC22),0,(1-'Cohorts Retention'!CC22)),1)</f>
        <v>1504</v>
      </c>
      <c r="CE21">
        <f>FLOOR(CD21*IF(ISBLANK('Cohorts Retention'!CD22),0,(1-'Cohorts Retention'!CD22)),1)</f>
        <v>1497</v>
      </c>
      <c r="CF21">
        <f>FLOOR(CE21*IF(ISBLANK('Cohorts Retention'!CE22),0,(1-'Cohorts Retention'!CE22)),1)</f>
        <v>0</v>
      </c>
      <c r="CG21">
        <f>FLOOR(CF21*IF(ISBLANK('Cohorts Retention'!CF22),0,(1-'Cohorts Retention'!CF22)),1)</f>
        <v>0</v>
      </c>
      <c r="CH21">
        <f>FLOOR(CG21*IF(ISBLANK('Cohorts Retention'!CG22),0,(1-'Cohorts Retention'!CG22)),1)</f>
        <v>0</v>
      </c>
      <c r="CI21">
        <f>FLOOR(CH21*IF(ISBLANK('Cohorts Retention'!CH22),0,(1-'Cohorts Retention'!CH22)),1)</f>
        <v>0</v>
      </c>
      <c r="CJ21">
        <f>FLOOR(CI21*IF(ISBLANK('Cohorts Retention'!CI22),0,(1-'Cohorts Retention'!CI22)),1)</f>
        <v>0</v>
      </c>
      <c r="CK21">
        <f>FLOOR(CJ21*IF(ISBLANK('Cohorts Retention'!CJ22),0,(1-'Cohorts Retention'!CJ22)),1)</f>
        <v>0</v>
      </c>
      <c r="CL21">
        <f>FLOOR(CK21*IF(ISBLANK('Cohorts Retention'!CK22),0,(1-'Cohorts Retention'!CK22)),1)</f>
        <v>0</v>
      </c>
      <c r="CM21">
        <f>FLOOR(CL21*IF(ISBLANK('Cohorts Retention'!CL22),0,(1-'Cohorts Retention'!CL22)),1)</f>
        <v>0</v>
      </c>
      <c r="CN21">
        <f>FLOOR(CM21*IF(ISBLANK('Cohorts Retention'!CM22),0,(1-'Cohorts Retention'!CM22)),1)</f>
        <v>0</v>
      </c>
      <c r="CO21">
        <f>FLOOR(CN21*IF(ISBLANK('Cohorts Retention'!CN22),0,(1-'Cohorts Retention'!CN22)),1)</f>
        <v>0</v>
      </c>
      <c r="CP21">
        <f>FLOOR(CO21*IF(ISBLANK('Cohorts Retention'!CO22),0,(1-'Cohorts Retention'!CO22)),1)</f>
        <v>0</v>
      </c>
      <c r="CQ21">
        <f>FLOOR(CP21*IF(ISBLANK('Cohorts Retention'!CP22),0,(1-'Cohorts Retention'!CP22)),1)</f>
        <v>0</v>
      </c>
      <c r="CR21">
        <f>FLOOR(CQ21*IF(ISBLANK('Cohorts Retention'!CQ22),0,(1-'Cohorts Retention'!CQ22)),1)</f>
        <v>0</v>
      </c>
      <c r="CS21">
        <f>FLOOR(CR21*IF(ISBLANK('Cohorts Retention'!CR22),0,(1-'Cohorts Retention'!CR22)),1)</f>
        <v>0</v>
      </c>
      <c r="CT21">
        <f>FLOOR(CS21*IF(ISBLANK('Cohorts Retention'!CS22),0,(1-'Cohorts Retention'!CS22)),1)</f>
        <v>0</v>
      </c>
      <c r="CU21">
        <f>FLOOR(CT21*IF(ISBLANK('Cohorts Retention'!CT22),0,(1-'Cohorts Retention'!CT22)),1)</f>
        <v>0</v>
      </c>
      <c r="CV21">
        <f>FLOOR(CU21*IF(ISBLANK('Cohorts Retention'!CU22),0,(1-'Cohorts Retention'!CU22)),1)</f>
        <v>0</v>
      </c>
      <c r="CW21">
        <f>FLOOR(CV21*IF(ISBLANK('Cohorts Retention'!CV22),0,(1-'Cohorts Retention'!CV22)),1)</f>
        <v>0</v>
      </c>
      <c r="CX21">
        <f>FLOOR(CW21*IF(ISBLANK('Cohorts Retention'!CW22),0,(1-'Cohorts Retention'!CW22)),1)</f>
        <v>0</v>
      </c>
    </row>
    <row r="22">
      <c r="A22" s="32">
        <v>99000.0</v>
      </c>
      <c r="B22" s="13">
        <v>21.0</v>
      </c>
      <c r="C22">
        <f>FLOOR(A22/Params!$B$6*(1-'Cohorts Retention'!B23),1)</f>
        <v>3861</v>
      </c>
      <c r="D22">
        <f>FLOOR(C22*IF(ISBLANK('Cohorts Retention'!C23),0,(1-'Cohorts Retention'!C23)),1)</f>
        <v>3861</v>
      </c>
      <c r="E22">
        <f>FLOOR(D22*IF(ISBLANK('Cohorts Retention'!D23),0,(1-'Cohorts Retention'!D23)),1)</f>
        <v>3673</v>
      </c>
      <c r="F22">
        <f>FLOOR(E22*IF(ISBLANK('Cohorts Retention'!E23),0,(1-'Cohorts Retention'!E23)),1)</f>
        <v>3570</v>
      </c>
      <c r="G22">
        <f>FLOOR(F22*IF(ISBLANK('Cohorts Retention'!F23),0,(1-'Cohorts Retention'!F23)),1)</f>
        <v>3493</v>
      </c>
      <c r="H22">
        <f>FLOOR(G22*IF(ISBLANK('Cohorts Retention'!G23),0,(1-'Cohorts Retention'!G23)),1)</f>
        <v>3391</v>
      </c>
      <c r="I22">
        <f>FLOOR(H22*IF(ISBLANK('Cohorts Retention'!H23),0,(1-'Cohorts Retention'!H23)),1)</f>
        <v>3240</v>
      </c>
      <c r="J22">
        <f>FLOOR(I22*IF(ISBLANK('Cohorts Retention'!I23),0,(1-'Cohorts Retention'!I23)),1)</f>
        <v>3089</v>
      </c>
      <c r="K22">
        <f>FLOOR(J22*IF(ISBLANK('Cohorts Retention'!J23),0,(1-'Cohorts Retention'!J23)),1)</f>
        <v>2985</v>
      </c>
      <c r="L22">
        <f>FLOOR(K22*IF(ISBLANK('Cohorts Retention'!K23),0,(1-'Cohorts Retention'!K23)),1)</f>
        <v>2876</v>
      </c>
      <c r="M22">
        <f>FLOOR(L22*IF(ISBLANK('Cohorts Retention'!L23),0,(1-'Cohorts Retention'!L23)),1)</f>
        <v>2766</v>
      </c>
      <c r="N22">
        <f>FLOOR(M22*IF(ISBLANK('Cohorts Retention'!M23),0,(1-'Cohorts Retention'!M23)),1)</f>
        <v>2664</v>
      </c>
      <c r="O22">
        <f>FLOOR(N22*IF(ISBLANK('Cohorts Retention'!N23),0,(1-'Cohorts Retention'!N23)),1)</f>
        <v>2572</v>
      </c>
      <c r="P22">
        <f>FLOOR(O22*IF(ISBLANK('Cohorts Retention'!O23),0,(1-'Cohorts Retention'!O23)),1)</f>
        <v>2482</v>
      </c>
      <c r="Q22">
        <f>FLOOR(P22*IF(ISBLANK('Cohorts Retention'!P23),0,(1-'Cohorts Retention'!P23)),1)</f>
        <v>2397</v>
      </c>
      <c r="R22">
        <f>FLOOR(Q22*IF(ISBLANK('Cohorts Retention'!Q23),0,(1-'Cohorts Retention'!Q23)),1)</f>
        <v>2317</v>
      </c>
      <c r="S22">
        <f>FLOOR(R22*IF(ISBLANK('Cohorts Retention'!R23),0,(1-'Cohorts Retention'!R23)),1)</f>
        <v>2241</v>
      </c>
      <c r="T22">
        <f>FLOOR(S22*IF(ISBLANK('Cohorts Retention'!S23),0,(1-'Cohorts Retention'!S23)),1)</f>
        <v>2169</v>
      </c>
      <c r="U22">
        <f>FLOOR(T22*IF(ISBLANK('Cohorts Retention'!T23),0,(1-'Cohorts Retention'!T23)),1)</f>
        <v>2101</v>
      </c>
      <c r="V22">
        <f>FLOOR(U22*IF(ISBLANK('Cohorts Retention'!U23),0,(1-'Cohorts Retention'!U23)),1)</f>
        <v>2036</v>
      </c>
      <c r="W22">
        <f>FLOOR(V22*IF(ISBLANK('Cohorts Retention'!V23),0,(1-'Cohorts Retention'!V23)),1)</f>
        <v>1974</v>
      </c>
      <c r="X22">
        <f>FLOOR(W22*IF(ISBLANK('Cohorts Retention'!W23),0,(1-'Cohorts Retention'!W23)),1)</f>
        <v>1915</v>
      </c>
      <c r="Y22">
        <f>FLOOR(X22*IF(ISBLANK('Cohorts Retention'!X23),0,(1-'Cohorts Retention'!X23)),1)</f>
        <v>1859</v>
      </c>
      <c r="Z22">
        <f>FLOOR(Y22*IF(ISBLANK('Cohorts Retention'!Y23),0,(1-'Cohorts Retention'!Y23)),1)</f>
        <v>1806</v>
      </c>
      <c r="AA22">
        <f>FLOOR(Z22*IF(ISBLANK('Cohorts Retention'!Z23),0,(1-'Cohorts Retention'!Z23)),1)</f>
        <v>1756</v>
      </c>
      <c r="AB22">
        <f>FLOOR(AA22*IF(ISBLANK('Cohorts Retention'!AA23),0,(1-'Cohorts Retention'!AA23)),1)</f>
        <v>1708</v>
      </c>
      <c r="AC22">
        <f>FLOOR(AB22*IF(ISBLANK('Cohorts Retention'!AB23),0,(1-'Cohorts Retention'!AB23)),1)</f>
        <v>1662</v>
      </c>
      <c r="AD22">
        <f>FLOOR(AC22*IF(ISBLANK('Cohorts Retention'!AC23),0,(1-'Cohorts Retention'!AC23)),1)</f>
        <v>1618</v>
      </c>
      <c r="AE22">
        <f>FLOOR(AD22*IF(ISBLANK('Cohorts Retention'!AD23),0,(1-'Cohorts Retention'!AD23)),1)</f>
        <v>1576</v>
      </c>
      <c r="AF22">
        <f>FLOOR(AE22*IF(ISBLANK('Cohorts Retention'!AE23),0,(1-'Cohorts Retention'!AE23)),1)</f>
        <v>1536</v>
      </c>
      <c r="AG22">
        <f>FLOOR(AF22*IF(ISBLANK('Cohorts Retention'!AF23),0,(1-'Cohorts Retention'!AF23)),1)</f>
        <v>1498</v>
      </c>
      <c r="AH22">
        <f>FLOOR(AG22*IF(ISBLANK('Cohorts Retention'!AG23),0,(1-'Cohorts Retention'!AG23)),1)</f>
        <v>1462</v>
      </c>
      <c r="AI22">
        <f>FLOOR(AH22*IF(ISBLANK('Cohorts Retention'!AH23),0,(1-'Cohorts Retention'!AH23)),1)</f>
        <v>1427</v>
      </c>
      <c r="AJ22">
        <f>FLOOR(AI22*IF(ISBLANK('Cohorts Retention'!AI23),0,(1-'Cohorts Retention'!AI23)),1)</f>
        <v>1394</v>
      </c>
      <c r="AK22">
        <f>FLOOR(AJ22*IF(ISBLANK('Cohorts Retention'!AJ23),0,(1-'Cohorts Retention'!AJ23)),1)</f>
        <v>1362</v>
      </c>
      <c r="AL22">
        <f>FLOOR(AK22*IF(ISBLANK('Cohorts Retention'!AK23),0,(1-'Cohorts Retention'!AK23)),1)</f>
        <v>1331</v>
      </c>
      <c r="AM22">
        <f>FLOOR(AL22*IF(ISBLANK('Cohorts Retention'!AL23),0,(1-'Cohorts Retention'!AL23)),1)</f>
        <v>1302</v>
      </c>
      <c r="AN22">
        <f>FLOOR(AM22*IF(ISBLANK('Cohorts Retention'!AM23),0,(1-'Cohorts Retention'!AM23)),1)</f>
        <v>1274</v>
      </c>
      <c r="AO22">
        <f>FLOOR(AN22*IF(ISBLANK('Cohorts Retention'!AN23),0,(1-'Cohorts Retention'!AN23)),1)</f>
        <v>1247</v>
      </c>
      <c r="AP22">
        <f>FLOOR(AO22*IF(ISBLANK('Cohorts Retention'!AO23),0,(1-'Cohorts Retention'!AO23)),1)</f>
        <v>1221</v>
      </c>
      <c r="AQ22">
        <f>FLOOR(AP22*IF(ISBLANK('Cohorts Retention'!AP23),0,(1-'Cohorts Retention'!AP23)),1)</f>
        <v>1196</v>
      </c>
      <c r="AR22">
        <f>FLOOR(AQ22*IF(ISBLANK('Cohorts Retention'!AQ23),0,(1-'Cohorts Retention'!AQ23)),1)</f>
        <v>1172</v>
      </c>
      <c r="AS22">
        <f>FLOOR(AR22*IF(ISBLANK('Cohorts Retention'!AR23),0,(1-'Cohorts Retention'!AR23)),1)</f>
        <v>1149</v>
      </c>
      <c r="AT22">
        <f>FLOOR(AS22*IF(ISBLANK('Cohorts Retention'!AS23),0,(1-'Cohorts Retention'!AS23)),1)</f>
        <v>1127</v>
      </c>
      <c r="AU22">
        <f>FLOOR(AT22*IF(ISBLANK('Cohorts Retention'!AT23),0,(1-'Cohorts Retention'!AT23)),1)</f>
        <v>1106</v>
      </c>
      <c r="AV22">
        <f>FLOOR(AU22*IF(ISBLANK('Cohorts Retention'!AU23),0,(1-'Cohorts Retention'!AU23)),1)</f>
        <v>1086</v>
      </c>
      <c r="AW22">
        <f>FLOOR(AV22*IF(ISBLANK('Cohorts Retention'!AV23),0,(1-'Cohorts Retention'!AV23)),1)</f>
        <v>1066</v>
      </c>
      <c r="AX22">
        <f>FLOOR(AW22*IF(ISBLANK('Cohorts Retention'!AW23),0,(1-'Cohorts Retention'!AW23)),1)</f>
        <v>1047</v>
      </c>
      <c r="AY22">
        <f>FLOOR(AX22*IF(ISBLANK('Cohorts Retention'!AX23),0,(1-'Cohorts Retention'!AX23)),1)</f>
        <v>1029</v>
      </c>
      <c r="AZ22">
        <f>FLOOR(AY22*IF(ISBLANK('Cohorts Retention'!AY23),0,(1-'Cohorts Retention'!AY23)),1)</f>
        <v>1011</v>
      </c>
      <c r="BA22">
        <f>FLOOR(AZ22*IF(ISBLANK('Cohorts Retention'!AZ23),0,(1-'Cohorts Retention'!AZ23)),1)</f>
        <v>994</v>
      </c>
      <c r="BB22">
        <f>FLOOR(BA22*IF(ISBLANK('Cohorts Retention'!BA23),0,(1-'Cohorts Retention'!BA23)),1)</f>
        <v>978</v>
      </c>
      <c r="BC22">
        <f>FLOOR(BB22*IF(ISBLANK('Cohorts Retention'!BB23),0,(1-'Cohorts Retention'!BB23)),1)</f>
        <v>962</v>
      </c>
      <c r="BD22">
        <f>FLOOR(BC22*IF(ISBLANK('Cohorts Retention'!BC23),0,(1-'Cohorts Retention'!BC23)),1)</f>
        <v>947</v>
      </c>
      <c r="BE22">
        <f>FLOOR(BD22*IF(ISBLANK('Cohorts Retention'!BD23),0,(1-'Cohorts Retention'!BD23)),1)</f>
        <v>932</v>
      </c>
      <c r="BF22">
        <f>FLOOR(BE22*IF(ISBLANK('Cohorts Retention'!BE23),0,(1-'Cohorts Retention'!BE23)),1)</f>
        <v>918</v>
      </c>
      <c r="BG22">
        <f>FLOOR(BF22*IF(ISBLANK('Cohorts Retention'!BF23),0,(1-'Cohorts Retention'!BF23)),1)</f>
        <v>904</v>
      </c>
      <c r="BH22">
        <f>FLOOR(BG22*IF(ISBLANK('Cohorts Retention'!BG23),0,(1-'Cohorts Retention'!BG23)),1)</f>
        <v>891</v>
      </c>
      <c r="BI22">
        <f>FLOOR(BH22*IF(ISBLANK('Cohorts Retention'!BH23),0,(1-'Cohorts Retention'!BH23)),1)</f>
        <v>878</v>
      </c>
      <c r="BJ22">
        <f>FLOOR(BI22*IF(ISBLANK('Cohorts Retention'!BI23),0,(1-'Cohorts Retention'!BI23)),1)</f>
        <v>866</v>
      </c>
      <c r="BK22">
        <f>FLOOR(BJ22*IF(ISBLANK('Cohorts Retention'!BJ23),0,(1-'Cohorts Retention'!BJ23)),1)</f>
        <v>854</v>
      </c>
      <c r="BL22">
        <f>FLOOR(BK22*IF(ISBLANK('Cohorts Retention'!BK23),0,(1-'Cohorts Retention'!BK23)),1)</f>
        <v>842</v>
      </c>
      <c r="BM22">
        <f>FLOOR(BL22*IF(ISBLANK('Cohorts Retention'!BL23),0,(1-'Cohorts Retention'!BL23)),1)</f>
        <v>831</v>
      </c>
      <c r="BN22">
        <f>FLOOR(BM22*IF(ISBLANK('Cohorts Retention'!BM23),0,(1-'Cohorts Retention'!BM23)),1)</f>
        <v>820</v>
      </c>
      <c r="BO22">
        <f>FLOOR(BN22*IF(ISBLANK('Cohorts Retention'!BN23),0,(1-'Cohorts Retention'!BN23)),1)</f>
        <v>809</v>
      </c>
      <c r="BP22">
        <f>FLOOR(BO22*IF(ISBLANK('Cohorts Retention'!BO23),0,(1-'Cohorts Retention'!BO23)),1)</f>
        <v>799</v>
      </c>
      <c r="BQ22">
        <f>FLOOR(BP22*IF(ISBLANK('Cohorts Retention'!BP23),0,(1-'Cohorts Retention'!BP23)),1)</f>
        <v>789</v>
      </c>
      <c r="BR22">
        <f>FLOOR(BQ22*IF(ISBLANK('Cohorts Retention'!BQ23),0,(1-'Cohorts Retention'!BQ23)),1)</f>
        <v>779</v>
      </c>
      <c r="BS22">
        <f>FLOOR(BR22*IF(ISBLANK('Cohorts Retention'!BR23),0,(1-'Cohorts Retention'!BR23)),1)</f>
        <v>770</v>
      </c>
      <c r="BT22">
        <f>FLOOR(BS22*IF(ISBLANK('Cohorts Retention'!BS23),0,(1-'Cohorts Retention'!BS23)),1)</f>
        <v>761</v>
      </c>
      <c r="BU22">
        <f>FLOOR(BT22*IF(ISBLANK('Cohorts Retention'!BT23),0,(1-'Cohorts Retention'!BT23)),1)</f>
        <v>752</v>
      </c>
      <c r="BV22">
        <f>FLOOR(BU22*IF(ISBLANK('Cohorts Retention'!BU23),0,(1-'Cohorts Retention'!BU23)),1)</f>
        <v>744</v>
      </c>
      <c r="BW22">
        <f>FLOOR(BV22*IF(ISBLANK('Cohorts Retention'!BV23),0,(1-'Cohorts Retention'!BV23)),1)</f>
        <v>736</v>
      </c>
      <c r="BX22">
        <f>FLOOR(BW22*IF(ISBLANK('Cohorts Retention'!BW23),0,(1-'Cohorts Retention'!BW23)),1)</f>
        <v>728</v>
      </c>
      <c r="BY22">
        <f>FLOOR(BX22*IF(ISBLANK('Cohorts Retention'!BX23),0,(1-'Cohorts Retention'!BX23)),1)</f>
        <v>720</v>
      </c>
      <c r="BZ22">
        <f>FLOOR(BY22*IF(ISBLANK('Cohorts Retention'!BY23),0,(1-'Cohorts Retention'!BY23)),1)</f>
        <v>712</v>
      </c>
      <c r="CA22">
        <f>FLOOR(BZ22*IF(ISBLANK('Cohorts Retention'!BZ23),0,(1-'Cohorts Retention'!BZ23)),1)</f>
        <v>705</v>
      </c>
      <c r="CB22">
        <f>FLOOR(CA22*IF(ISBLANK('Cohorts Retention'!CA23),0,(1-'Cohorts Retention'!CA23)),1)</f>
        <v>698</v>
      </c>
      <c r="CC22">
        <f>FLOOR(CB22*IF(ISBLANK('Cohorts Retention'!CB23),0,(1-'Cohorts Retention'!CB23)),1)</f>
        <v>691</v>
      </c>
      <c r="CD22">
        <f>FLOOR(CC22*IF(ISBLANK('Cohorts Retention'!CC23),0,(1-'Cohorts Retention'!CC23)),1)</f>
        <v>684</v>
      </c>
      <c r="CE22">
        <f>FLOOR(CD22*IF(ISBLANK('Cohorts Retention'!CD23),0,(1-'Cohorts Retention'!CD23)),1)</f>
        <v>0</v>
      </c>
      <c r="CF22">
        <f>FLOOR(CE22*IF(ISBLANK('Cohorts Retention'!CE23),0,(1-'Cohorts Retention'!CE23)),1)</f>
        <v>0</v>
      </c>
      <c r="CG22">
        <f>FLOOR(CF22*IF(ISBLANK('Cohorts Retention'!CF23),0,(1-'Cohorts Retention'!CF23)),1)</f>
        <v>0</v>
      </c>
      <c r="CH22">
        <f>FLOOR(CG22*IF(ISBLANK('Cohorts Retention'!CG23),0,(1-'Cohorts Retention'!CG23)),1)</f>
        <v>0</v>
      </c>
      <c r="CI22">
        <f>FLOOR(CH22*IF(ISBLANK('Cohorts Retention'!CH23),0,(1-'Cohorts Retention'!CH23)),1)</f>
        <v>0</v>
      </c>
      <c r="CJ22">
        <f>FLOOR(CI22*IF(ISBLANK('Cohorts Retention'!CI23),0,(1-'Cohorts Retention'!CI23)),1)</f>
        <v>0</v>
      </c>
      <c r="CK22">
        <f>FLOOR(CJ22*IF(ISBLANK('Cohorts Retention'!CJ23),0,(1-'Cohorts Retention'!CJ23)),1)</f>
        <v>0</v>
      </c>
      <c r="CL22">
        <f>FLOOR(CK22*IF(ISBLANK('Cohorts Retention'!CK23),0,(1-'Cohorts Retention'!CK23)),1)</f>
        <v>0</v>
      </c>
      <c r="CM22">
        <f>FLOOR(CL22*IF(ISBLANK('Cohorts Retention'!CL23),0,(1-'Cohorts Retention'!CL23)),1)</f>
        <v>0</v>
      </c>
      <c r="CN22">
        <f>FLOOR(CM22*IF(ISBLANK('Cohorts Retention'!CM23),0,(1-'Cohorts Retention'!CM23)),1)</f>
        <v>0</v>
      </c>
      <c r="CO22">
        <f>FLOOR(CN22*IF(ISBLANK('Cohorts Retention'!CN23),0,(1-'Cohorts Retention'!CN23)),1)</f>
        <v>0</v>
      </c>
      <c r="CP22">
        <f>FLOOR(CO22*IF(ISBLANK('Cohorts Retention'!CO23),0,(1-'Cohorts Retention'!CO23)),1)</f>
        <v>0</v>
      </c>
      <c r="CQ22">
        <f>FLOOR(CP22*IF(ISBLANK('Cohorts Retention'!CP23),0,(1-'Cohorts Retention'!CP23)),1)</f>
        <v>0</v>
      </c>
      <c r="CR22">
        <f>FLOOR(CQ22*IF(ISBLANK('Cohorts Retention'!CQ23),0,(1-'Cohorts Retention'!CQ23)),1)</f>
        <v>0</v>
      </c>
      <c r="CS22">
        <f>FLOOR(CR22*IF(ISBLANK('Cohorts Retention'!CR23),0,(1-'Cohorts Retention'!CR23)),1)</f>
        <v>0</v>
      </c>
      <c r="CT22">
        <f>FLOOR(CS22*IF(ISBLANK('Cohorts Retention'!CS23),0,(1-'Cohorts Retention'!CS23)),1)</f>
        <v>0</v>
      </c>
      <c r="CU22">
        <f>FLOOR(CT22*IF(ISBLANK('Cohorts Retention'!CT23),0,(1-'Cohorts Retention'!CT23)),1)</f>
        <v>0</v>
      </c>
      <c r="CV22">
        <f>FLOOR(CU22*IF(ISBLANK('Cohorts Retention'!CU23),0,(1-'Cohorts Retention'!CU23)),1)</f>
        <v>0</v>
      </c>
      <c r="CW22">
        <f>FLOOR(CV22*IF(ISBLANK('Cohorts Retention'!CV23),0,(1-'Cohorts Retention'!CV23)),1)</f>
        <v>0</v>
      </c>
      <c r="CX22">
        <f>FLOOR(CW22*IF(ISBLANK('Cohorts Retention'!CW23),0,(1-'Cohorts Retention'!CW23)),1)</f>
        <v>0</v>
      </c>
    </row>
    <row r="23">
      <c r="A23" s="32">
        <v>99000.0</v>
      </c>
      <c r="B23" s="13">
        <v>22.0</v>
      </c>
      <c r="C23">
        <f>FLOOR(A23/Params!$B$6*(1-'Cohorts Retention'!B24),1)</f>
        <v>3960</v>
      </c>
      <c r="D23">
        <f>FLOOR(C23*IF(ISBLANK('Cohorts Retention'!C24),0,(1-'Cohorts Retention'!C24)),1)</f>
        <v>3923</v>
      </c>
      <c r="E23">
        <f>FLOOR(D23*IF(ISBLANK('Cohorts Retention'!D24),0,(1-'Cohorts Retention'!D24)),1)</f>
        <v>3775</v>
      </c>
      <c r="F23">
        <f>FLOOR(E23*IF(ISBLANK('Cohorts Retention'!E24),0,(1-'Cohorts Retention'!E24)),1)</f>
        <v>3590</v>
      </c>
      <c r="G23">
        <f>FLOOR(F23*IF(ISBLANK('Cohorts Retention'!F24),0,(1-'Cohorts Retention'!F24)),1)</f>
        <v>3517</v>
      </c>
      <c r="H23">
        <f>FLOOR(G23*IF(ISBLANK('Cohorts Retention'!G24),0,(1-'Cohorts Retention'!G24)),1)</f>
        <v>3471</v>
      </c>
      <c r="I23">
        <f>FLOOR(H23*IF(ISBLANK('Cohorts Retention'!H24),0,(1-'Cohorts Retention'!H24)),1)</f>
        <v>3395</v>
      </c>
      <c r="J23">
        <f>FLOOR(I23*IF(ISBLANK('Cohorts Retention'!I24),0,(1-'Cohorts Retention'!I24)),1)</f>
        <v>3395</v>
      </c>
      <c r="K23">
        <f>FLOOR(J23*IF(ISBLANK('Cohorts Retention'!J24),0,(1-'Cohorts Retention'!J24)),1)</f>
        <v>3350</v>
      </c>
      <c r="L23">
        <f>FLOOR(K23*IF(ISBLANK('Cohorts Retention'!K24),0,(1-'Cohorts Retention'!K24)),1)</f>
        <v>3312</v>
      </c>
      <c r="M23">
        <f>FLOOR(L23*IF(ISBLANK('Cohorts Retention'!L24),0,(1-'Cohorts Retention'!L24)),1)</f>
        <v>3275</v>
      </c>
      <c r="N23">
        <f>FLOOR(M23*IF(ISBLANK('Cohorts Retention'!M24),0,(1-'Cohorts Retention'!M24)),1)</f>
        <v>3247</v>
      </c>
      <c r="O23">
        <f>FLOOR(N23*IF(ISBLANK('Cohorts Retention'!N24),0,(1-'Cohorts Retention'!N24)),1)</f>
        <v>3213</v>
      </c>
      <c r="P23">
        <f>FLOOR(O23*IF(ISBLANK('Cohorts Retention'!O24),0,(1-'Cohorts Retention'!O24)),1)</f>
        <v>3181</v>
      </c>
      <c r="Q23">
        <f>FLOOR(P23*IF(ISBLANK('Cohorts Retention'!P24),0,(1-'Cohorts Retention'!P24)),1)</f>
        <v>3151</v>
      </c>
      <c r="R23">
        <f>FLOOR(Q23*IF(ISBLANK('Cohorts Retention'!Q24),0,(1-'Cohorts Retention'!Q24)),1)</f>
        <v>3122</v>
      </c>
      <c r="S23">
        <f>FLOOR(R23*IF(ISBLANK('Cohorts Retention'!R24),0,(1-'Cohorts Retention'!R24)),1)</f>
        <v>3093</v>
      </c>
      <c r="T23">
        <f>FLOOR(S23*IF(ISBLANK('Cohorts Retention'!S24),0,(1-'Cohorts Retention'!S24)),1)</f>
        <v>3065</v>
      </c>
      <c r="U23">
        <f>FLOOR(T23*IF(ISBLANK('Cohorts Retention'!T24),0,(1-'Cohorts Retention'!T24)),1)</f>
        <v>3038</v>
      </c>
      <c r="V23">
        <f>FLOOR(U23*IF(ISBLANK('Cohorts Retention'!U24),0,(1-'Cohorts Retention'!U24)),1)</f>
        <v>3012</v>
      </c>
      <c r="W23">
        <f>FLOOR(V23*IF(ISBLANK('Cohorts Retention'!V24),0,(1-'Cohorts Retention'!V24)),1)</f>
        <v>2986</v>
      </c>
      <c r="X23">
        <f>FLOOR(W23*IF(ISBLANK('Cohorts Retention'!W24),0,(1-'Cohorts Retention'!W24)),1)</f>
        <v>2961</v>
      </c>
      <c r="Y23">
        <f>FLOOR(X23*IF(ISBLANK('Cohorts Retention'!X24),0,(1-'Cohorts Retention'!X24)),1)</f>
        <v>2937</v>
      </c>
      <c r="Z23">
        <f>FLOOR(Y23*IF(ISBLANK('Cohorts Retention'!Y24),0,(1-'Cohorts Retention'!Y24)),1)</f>
        <v>2914</v>
      </c>
      <c r="AA23">
        <f>FLOOR(Z23*IF(ISBLANK('Cohorts Retention'!Z24),0,(1-'Cohorts Retention'!Z24)),1)</f>
        <v>2891</v>
      </c>
      <c r="AB23">
        <f>FLOOR(AA23*IF(ISBLANK('Cohorts Retention'!AA24),0,(1-'Cohorts Retention'!AA24)),1)</f>
        <v>2869</v>
      </c>
      <c r="AC23">
        <f>FLOOR(AB23*IF(ISBLANK('Cohorts Retention'!AB24),0,(1-'Cohorts Retention'!AB24)),1)</f>
        <v>2847</v>
      </c>
      <c r="AD23">
        <f>FLOOR(AC23*IF(ISBLANK('Cohorts Retention'!AC24),0,(1-'Cohorts Retention'!AC24)),1)</f>
        <v>2826</v>
      </c>
      <c r="AE23">
        <f>FLOOR(AD23*IF(ISBLANK('Cohorts Retention'!AD24),0,(1-'Cohorts Retention'!AD24)),1)</f>
        <v>2806</v>
      </c>
      <c r="AF23">
        <f>FLOOR(AE23*IF(ISBLANK('Cohorts Retention'!AE24),0,(1-'Cohorts Retention'!AE24)),1)</f>
        <v>2786</v>
      </c>
      <c r="AG23">
        <f>FLOOR(AF23*IF(ISBLANK('Cohorts Retention'!AF24),0,(1-'Cohorts Retention'!AF24)),1)</f>
        <v>2767</v>
      </c>
      <c r="AH23">
        <f>FLOOR(AG23*IF(ISBLANK('Cohorts Retention'!AG24),0,(1-'Cohorts Retention'!AG24)),1)</f>
        <v>2748</v>
      </c>
      <c r="AI23">
        <f>FLOOR(AH23*IF(ISBLANK('Cohorts Retention'!AH24),0,(1-'Cohorts Retention'!AH24)),1)</f>
        <v>2730</v>
      </c>
      <c r="AJ23">
        <f>FLOOR(AI23*IF(ISBLANK('Cohorts Retention'!AI24),0,(1-'Cohorts Retention'!AI24)),1)</f>
        <v>2712</v>
      </c>
      <c r="AK23">
        <f>FLOOR(AJ23*IF(ISBLANK('Cohorts Retention'!AJ24),0,(1-'Cohorts Retention'!AJ24)),1)</f>
        <v>2695</v>
      </c>
      <c r="AL23">
        <f>FLOOR(AK23*IF(ISBLANK('Cohorts Retention'!AK24),0,(1-'Cohorts Retention'!AK24)),1)</f>
        <v>2678</v>
      </c>
      <c r="AM23">
        <f>FLOOR(AL23*IF(ISBLANK('Cohorts Retention'!AL24),0,(1-'Cohorts Retention'!AL24)),1)</f>
        <v>2661</v>
      </c>
      <c r="AN23">
        <f>FLOOR(AM23*IF(ISBLANK('Cohorts Retention'!AM24),0,(1-'Cohorts Retention'!AM24)),1)</f>
        <v>2645</v>
      </c>
      <c r="AO23">
        <f>FLOOR(AN23*IF(ISBLANK('Cohorts Retention'!AN24),0,(1-'Cohorts Retention'!AN24)),1)</f>
        <v>2629</v>
      </c>
      <c r="AP23">
        <f>FLOOR(AO23*IF(ISBLANK('Cohorts Retention'!AO24),0,(1-'Cohorts Retention'!AO24)),1)</f>
        <v>2614</v>
      </c>
      <c r="AQ23">
        <f>FLOOR(AP23*IF(ISBLANK('Cohorts Retention'!AP24),0,(1-'Cohorts Retention'!AP24)),1)</f>
        <v>2599</v>
      </c>
      <c r="AR23">
        <f>FLOOR(AQ23*IF(ISBLANK('Cohorts Retention'!AQ24),0,(1-'Cohorts Retention'!AQ24)),1)</f>
        <v>2584</v>
      </c>
      <c r="AS23">
        <f>FLOOR(AR23*IF(ISBLANK('Cohorts Retention'!AR24),0,(1-'Cohorts Retention'!AR24)),1)</f>
        <v>2570</v>
      </c>
      <c r="AT23">
        <f>FLOOR(AS23*IF(ISBLANK('Cohorts Retention'!AS24),0,(1-'Cohorts Retention'!AS24)),1)</f>
        <v>2556</v>
      </c>
      <c r="AU23">
        <f>FLOOR(AT23*IF(ISBLANK('Cohorts Retention'!AT24),0,(1-'Cohorts Retention'!AT24)),1)</f>
        <v>2542</v>
      </c>
      <c r="AV23">
        <f>FLOOR(AU23*IF(ISBLANK('Cohorts Retention'!AU24),0,(1-'Cohorts Retention'!AU24)),1)</f>
        <v>2529</v>
      </c>
      <c r="AW23">
        <f>FLOOR(AV23*IF(ISBLANK('Cohorts Retention'!AV24),0,(1-'Cohorts Retention'!AV24)),1)</f>
        <v>2516</v>
      </c>
      <c r="AX23">
        <f>FLOOR(AW23*IF(ISBLANK('Cohorts Retention'!AW24),0,(1-'Cohorts Retention'!AW24)),1)</f>
        <v>2503</v>
      </c>
      <c r="AY23">
        <f>FLOOR(AX23*IF(ISBLANK('Cohorts Retention'!AX24),0,(1-'Cohorts Retention'!AX24)),1)</f>
        <v>2491</v>
      </c>
      <c r="AZ23">
        <f>FLOOR(AY23*IF(ISBLANK('Cohorts Retention'!AY24),0,(1-'Cohorts Retention'!AY24)),1)</f>
        <v>2479</v>
      </c>
      <c r="BA23">
        <f>FLOOR(AZ23*IF(ISBLANK('Cohorts Retention'!AZ24),0,(1-'Cohorts Retention'!AZ24)),1)</f>
        <v>2467</v>
      </c>
      <c r="BB23">
        <f>FLOOR(BA23*IF(ISBLANK('Cohorts Retention'!BA24),0,(1-'Cohorts Retention'!BA24)),1)</f>
        <v>2456</v>
      </c>
      <c r="BC23">
        <f>FLOOR(BB23*IF(ISBLANK('Cohorts Retention'!BB24),0,(1-'Cohorts Retention'!BB24)),1)</f>
        <v>2445</v>
      </c>
      <c r="BD23">
        <f>FLOOR(BC23*IF(ISBLANK('Cohorts Retention'!BC24),0,(1-'Cohorts Retention'!BC24)),1)</f>
        <v>2434</v>
      </c>
      <c r="BE23">
        <f>FLOOR(BD23*IF(ISBLANK('Cohorts Retention'!BD24),0,(1-'Cohorts Retention'!BD24)),1)</f>
        <v>2423</v>
      </c>
      <c r="BF23">
        <f>FLOOR(BE23*IF(ISBLANK('Cohorts Retention'!BE24),0,(1-'Cohorts Retention'!BE24)),1)</f>
        <v>2413</v>
      </c>
      <c r="BG23">
        <f>FLOOR(BF23*IF(ISBLANK('Cohorts Retention'!BF24),0,(1-'Cohorts Retention'!BF24)),1)</f>
        <v>2403</v>
      </c>
      <c r="BH23">
        <f>FLOOR(BG23*IF(ISBLANK('Cohorts Retention'!BG24),0,(1-'Cohorts Retention'!BG24)),1)</f>
        <v>2393</v>
      </c>
      <c r="BI23">
        <f>FLOOR(BH23*IF(ISBLANK('Cohorts Retention'!BH24),0,(1-'Cohorts Retention'!BH24)),1)</f>
        <v>2383</v>
      </c>
      <c r="BJ23">
        <f>FLOOR(BI23*IF(ISBLANK('Cohorts Retention'!BI24),0,(1-'Cohorts Retention'!BI24)),1)</f>
        <v>2374</v>
      </c>
      <c r="BK23">
        <f>FLOOR(BJ23*IF(ISBLANK('Cohorts Retention'!BJ24),0,(1-'Cohorts Retention'!BJ24)),1)</f>
        <v>2365</v>
      </c>
      <c r="BL23">
        <f>FLOOR(BK23*IF(ISBLANK('Cohorts Retention'!BK24),0,(1-'Cohorts Retention'!BK24)),1)</f>
        <v>2356</v>
      </c>
      <c r="BM23">
        <f>FLOOR(BL23*IF(ISBLANK('Cohorts Retention'!BL24),0,(1-'Cohorts Retention'!BL24)),1)</f>
        <v>2347</v>
      </c>
      <c r="BN23">
        <f>FLOOR(BM23*IF(ISBLANK('Cohorts Retention'!BM24),0,(1-'Cohorts Retention'!BM24)),1)</f>
        <v>2338</v>
      </c>
      <c r="BO23">
        <f>FLOOR(BN23*IF(ISBLANK('Cohorts Retention'!BN24),0,(1-'Cohorts Retention'!BN24)),1)</f>
        <v>2330</v>
      </c>
      <c r="BP23">
        <f>FLOOR(BO23*IF(ISBLANK('Cohorts Retention'!BO24),0,(1-'Cohorts Retention'!BO24)),1)</f>
        <v>2322</v>
      </c>
      <c r="BQ23">
        <f>FLOOR(BP23*IF(ISBLANK('Cohorts Retention'!BP24),0,(1-'Cohorts Retention'!BP24)),1)</f>
        <v>2314</v>
      </c>
      <c r="BR23">
        <f>FLOOR(BQ23*IF(ISBLANK('Cohorts Retention'!BQ24),0,(1-'Cohorts Retention'!BQ24)),1)</f>
        <v>2306</v>
      </c>
      <c r="BS23">
        <f>FLOOR(BR23*IF(ISBLANK('Cohorts Retention'!BR24),0,(1-'Cohorts Retention'!BR24)),1)</f>
        <v>2298</v>
      </c>
      <c r="BT23">
        <f>FLOOR(BS23*IF(ISBLANK('Cohorts Retention'!BS24),0,(1-'Cohorts Retention'!BS24)),1)</f>
        <v>2290</v>
      </c>
      <c r="BU23">
        <f>FLOOR(BT23*IF(ISBLANK('Cohorts Retention'!BT24),0,(1-'Cohorts Retention'!BT24)),1)</f>
        <v>2283</v>
      </c>
      <c r="BV23">
        <f>FLOOR(BU23*IF(ISBLANK('Cohorts Retention'!BU24),0,(1-'Cohorts Retention'!BU24)),1)</f>
        <v>2276</v>
      </c>
      <c r="BW23">
        <f>FLOOR(BV23*IF(ISBLANK('Cohorts Retention'!BV24),0,(1-'Cohorts Retention'!BV24)),1)</f>
        <v>2269</v>
      </c>
      <c r="BX23">
        <f>FLOOR(BW23*IF(ISBLANK('Cohorts Retention'!BW24),0,(1-'Cohorts Retention'!BW24)),1)</f>
        <v>2262</v>
      </c>
      <c r="BY23">
        <f>FLOOR(BX23*IF(ISBLANK('Cohorts Retention'!BX24),0,(1-'Cohorts Retention'!BX24)),1)</f>
        <v>2255</v>
      </c>
      <c r="BZ23">
        <f>FLOOR(BY23*IF(ISBLANK('Cohorts Retention'!BY24),0,(1-'Cohorts Retention'!BY24)),1)</f>
        <v>2248</v>
      </c>
      <c r="CA23">
        <f>FLOOR(BZ23*IF(ISBLANK('Cohorts Retention'!BZ24),0,(1-'Cohorts Retention'!BZ24)),1)</f>
        <v>2242</v>
      </c>
      <c r="CB23">
        <f>FLOOR(CA23*IF(ISBLANK('Cohorts Retention'!CA24),0,(1-'Cohorts Retention'!CA24)),1)</f>
        <v>2236</v>
      </c>
      <c r="CC23">
        <f>FLOOR(CB23*IF(ISBLANK('Cohorts Retention'!CB24),0,(1-'Cohorts Retention'!CB24)),1)</f>
        <v>2230</v>
      </c>
      <c r="CD23">
        <f>FLOOR(CC23*IF(ISBLANK('Cohorts Retention'!CC24),0,(1-'Cohorts Retention'!CC24)),1)</f>
        <v>0</v>
      </c>
      <c r="CE23">
        <f>FLOOR(CD23*IF(ISBLANK('Cohorts Retention'!CD24),0,(1-'Cohorts Retention'!CD24)),1)</f>
        <v>0</v>
      </c>
      <c r="CF23">
        <f>FLOOR(CE23*IF(ISBLANK('Cohorts Retention'!CE24),0,(1-'Cohorts Retention'!CE24)),1)</f>
        <v>0</v>
      </c>
      <c r="CG23">
        <f>FLOOR(CF23*IF(ISBLANK('Cohorts Retention'!CF24),0,(1-'Cohorts Retention'!CF24)),1)</f>
        <v>0</v>
      </c>
      <c r="CH23">
        <f>FLOOR(CG23*IF(ISBLANK('Cohorts Retention'!CG24),0,(1-'Cohorts Retention'!CG24)),1)</f>
        <v>0</v>
      </c>
      <c r="CI23">
        <f>FLOOR(CH23*IF(ISBLANK('Cohorts Retention'!CH24),0,(1-'Cohorts Retention'!CH24)),1)</f>
        <v>0</v>
      </c>
      <c r="CJ23">
        <f>FLOOR(CI23*IF(ISBLANK('Cohorts Retention'!CI24),0,(1-'Cohorts Retention'!CI24)),1)</f>
        <v>0</v>
      </c>
      <c r="CK23">
        <f>FLOOR(CJ23*IF(ISBLANK('Cohorts Retention'!CJ24),0,(1-'Cohorts Retention'!CJ24)),1)</f>
        <v>0</v>
      </c>
      <c r="CL23">
        <f>FLOOR(CK23*IF(ISBLANK('Cohorts Retention'!CK24),0,(1-'Cohorts Retention'!CK24)),1)</f>
        <v>0</v>
      </c>
      <c r="CM23">
        <f>FLOOR(CL23*IF(ISBLANK('Cohorts Retention'!CL24),0,(1-'Cohorts Retention'!CL24)),1)</f>
        <v>0</v>
      </c>
      <c r="CN23">
        <f>FLOOR(CM23*IF(ISBLANK('Cohorts Retention'!CM24),0,(1-'Cohorts Retention'!CM24)),1)</f>
        <v>0</v>
      </c>
      <c r="CO23">
        <f>FLOOR(CN23*IF(ISBLANK('Cohorts Retention'!CN24),0,(1-'Cohorts Retention'!CN24)),1)</f>
        <v>0</v>
      </c>
      <c r="CP23">
        <f>FLOOR(CO23*IF(ISBLANK('Cohorts Retention'!CO24),0,(1-'Cohorts Retention'!CO24)),1)</f>
        <v>0</v>
      </c>
      <c r="CQ23">
        <f>FLOOR(CP23*IF(ISBLANK('Cohorts Retention'!CP24),0,(1-'Cohorts Retention'!CP24)),1)</f>
        <v>0</v>
      </c>
      <c r="CR23">
        <f>FLOOR(CQ23*IF(ISBLANK('Cohorts Retention'!CQ24),0,(1-'Cohorts Retention'!CQ24)),1)</f>
        <v>0</v>
      </c>
      <c r="CS23">
        <f>FLOOR(CR23*IF(ISBLANK('Cohorts Retention'!CR24),0,(1-'Cohorts Retention'!CR24)),1)</f>
        <v>0</v>
      </c>
      <c r="CT23">
        <f>FLOOR(CS23*IF(ISBLANK('Cohorts Retention'!CS24),0,(1-'Cohorts Retention'!CS24)),1)</f>
        <v>0</v>
      </c>
      <c r="CU23">
        <f>FLOOR(CT23*IF(ISBLANK('Cohorts Retention'!CT24),0,(1-'Cohorts Retention'!CT24)),1)</f>
        <v>0</v>
      </c>
      <c r="CV23">
        <f>FLOOR(CU23*IF(ISBLANK('Cohorts Retention'!CU24),0,(1-'Cohorts Retention'!CU24)),1)</f>
        <v>0</v>
      </c>
      <c r="CW23">
        <f>FLOOR(CV23*IF(ISBLANK('Cohorts Retention'!CV24),0,(1-'Cohorts Retention'!CV24)),1)</f>
        <v>0</v>
      </c>
      <c r="CX23">
        <f>FLOOR(CW23*IF(ISBLANK('Cohorts Retention'!CW24),0,(1-'Cohorts Retention'!CW24)),1)</f>
        <v>0</v>
      </c>
    </row>
    <row r="24">
      <c r="A24" s="32">
        <v>99000.0</v>
      </c>
      <c r="B24" s="13">
        <v>23.0</v>
      </c>
      <c r="C24">
        <f>FLOOR(A24/Params!$B$6*(1-'Cohorts Retention'!B25),1)</f>
        <v>3884</v>
      </c>
      <c r="D24">
        <f>FLOOR(C24*IF(ISBLANK('Cohorts Retention'!C25),0,(1-'Cohorts Retention'!C25)),1)</f>
        <v>3816</v>
      </c>
      <c r="E24">
        <f>FLOOR(D24*IF(ISBLANK('Cohorts Retention'!D25),0,(1-'Cohorts Retention'!D25)),1)</f>
        <v>3577</v>
      </c>
      <c r="F24">
        <f>FLOOR(E24*IF(ISBLANK('Cohorts Retention'!E25),0,(1-'Cohorts Retention'!E25)),1)</f>
        <v>3431</v>
      </c>
      <c r="G24">
        <f>FLOOR(F24*IF(ISBLANK('Cohorts Retention'!F25),0,(1-'Cohorts Retention'!F25)),1)</f>
        <v>3396</v>
      </c>
      <c r="H24">
        <f>FLOOR(G24*IF(ISBLANK('Cohorts Retention'!G25),0,(1-'Cohorts Retention'!G25)),1)</f>
        <v>3322</v>
      </c>
      <c r="I24">
        <f>FLOOR(H24*IF(ISBLANK('Cohorts Retention'!H25),0,(1-'Cohorts Retention'!H25)),1)</f>
        <v>3272</v>
      </c>
      <c r="J24">
        <f>FLOOR(I24*IF(ISBLANK('Cohorts Retention'!I25),0,(1-'Cohorts Retention'!I25)),1)</f>
        <v>3227</v>
      </c>
      <c r="K24">
        <f>FLOOR(J24*IF(ISBLANK('Cohorts Retention'!J25),0,(1-'Cohorts Retention'!J25)),1)</f>
        <v>3180</v>
      </c>
      <c r="L24">
        <f>FLOOR(K24*IF(ISBLANK('Cohorts Retention'!K25),0,(1-'Cohorts Retention'!K25)),1)</f>
        <v>3131</v>
      </c>
      <c r="M24">
        <f>FLOOR(L24*IF(ISBLANK('Cohorts Retention'!L25),0,(1-'Cohorts Retention'!L25)),1)</f>
        <v>3087</v>
      </c>
      <c r="N24">
        <f>FLOOR(M24*IF(ISBLANK('Cohorts Retention'!M25),0,(1-'Cohorts Retention'!M25)),1)</f>
        <v>3045</v>
      </c>
      <c r="O24">
        <f>FLOOR(N24*IF(ISBLANK('Cohorts Retention'!N25),0,(1-'Cohorts Retention'!N25)),1)</f>
        <v>3003</v>
      </c>
      <c r="P24">
        <f>FLOOR(O24*IF(ISBLANK('Cohorts Retention'!O25),0,(1-'Cohorts Retention'!O25)),1)</f>
        <v>2962</v>
      </c>
      <c r="Q24">
        <f>FLOOR(P24*IF(ISBLANK('Cohorts Retention'!P25),0,(1-'Cohorts Retention'!P25)),1)</f>
        <v>2923</v>
      </c>
      <c r="R24">
        <f>FLOOR(Q24*IF(ISBLANK('Cohorts Retention'!Q25),0,(1-'Cohorts Retention'!Q25)),1)</f>
        <v>2885</v>
      </c>
      <c r="S24">
        <f>FLOOR(R24*IF(ISBLANK('Cohorts Retention'!R25),0,(1-'Cohorts Retention'!R25)),1)</f>
        <v>2848</v>
      </c>
      <c r="T24">
        <f>FLOOR(S24*IF(ISBLANK('Cohorts Retention'!S25),0,(1-'Cohorts Retention'!S25)),1)</f>
        <v>2813</v>
      </c>
      <c r="U24">
        <f>FLOOR(T24*IF(ISBLANK('Cohorts Retention'!T25),0,(1-'Cohorts Retention'!T25)),1)</f>
        <v>2779</v>
      </c>
      <c r="V24">
        <f>FLOOR(U24*IF(ISBLANK('Cohorts Retention'!U25),0,(1-'Cohorts Retention'!U25)),1)</f>
        <v>2746</v>
      </c>
      <c r="W24">
        <f>FLOOR(V24*IF(ISBLANK('Cohorts Retention'!V25),0,(1-'Cohorts Retention'!V25)),1)</f>
        <v>2714</v>
      </c>
      <c r="X24">
        <f>FLOOR(W24*IF(ISBLANK('Cohorts Retention'!W25),0,(1-'Cohorts Retention'!W25)),1)</f>
        <v>2683</v>
      </c>
      <c r="Y24">
        <f>FLOOR(X24*IF(ISBLANK('Cohorts Retention'!X25),0,(1-'Cohorts Retention'!X25)),1)</f>
        <v>2653</v>
      </c>
      <c r="Z24">
        <f>FLOOR(Y24*IF(ISBLANK('Cohorts Retention'!Y25),0,(1-'Cohorts Retention'!Y25)),1)</f>
        <v>2624</v>
      </c>
      <c r="AA24">
        <f>FLOOR(Z24*IF(ISBLANK('Cohorts Retention'!Z25),0,(1-'Cohorts Retention'!Z25)),1)</f>
        <v>2596</v>
      </c>
      <c r="AB24">
        <f>FLOOR(AA24*IF(ISBLANK('Cohorts Retention'!AA25),0,(1-'Cohorts Retention'!AA25)),1)</f>
        <v>2569</v>
      </c>
      <c r="AC24">
        <f>FLOOR(AB24*IF(ISBLANK('Cohorts Retention'!AB25),0,(1-'Cohorts Retention'!AB25)),1)</f>
        <v>2542</v>
      </c>
      <c r="AD24">
        <f>FLOOR(AC24*IF(ISBLANK('Cohorts Retention'!AC25),0,(1-'Cohorts Retention'!AC25)),1)</f>
        <v>2516</v>
      </c>
      <c r="AE24">
        <f>FLOOR(AD24*IF(ISBLANK('Cohorts Retention'!AD25),0,(1-'Cohorts Retention'!AD25)),1)</f>
        <v>2491</v>
      </c>
      <c r="AF24">
        <f>FLOOR(AE24*IF(ISBLANK('Cohorts Retention'!AE25),0,(1-'Cohorts Retention'!AE25)),1)</f>
        <v>2467</v>
      </c>
      <c r="AG24">
        <f>FLOOR(AF24*IF(ISBLANK('Cohorts Retention'!AF25),0,(1-'Cohorts Retention'!AF25)),1)</f>
        <v>2443</v>
      </c>
      <c r="AH24">
        <f>FLOOR(AG24*IF(ISBLANK('Cohorts Retention'!AG25),0,(1-'Cohorts Retention'!AG25)),1)</f>
        <v>2420</v>
      </c>
      <c r="AI24">
        <f>FLOOR(AH24*IF(ISBLANK('Cohorts Retention'!AH25),0,(1-'Cohorts Retention'!AH25)),1)</f>
        <v>2398</v>
      </c>
      <c r="AJ24">
        <f>FLOOR(AI24*IF(ISBLANK('Cohorts Retention'!AI25),0,(1-'Cohorts Retention'!AI25)),1)</f>
        <v>2376</v>
      </c>
      <c r="AK24">
        <f>FLOOR(AJ24*IF(ISBLANK('Cohorts Retention'!AJ25),0,(1-'Cohorts Retention'!AJ25)),1)</f>
        <v>2355</v>
      </c>
      <c r="AL24">
        <f>FLOOR(AK24*IF(ISBLANK('Cohorts Retention'!AK25),0,(1-'Cohorts Retention'!AK25)),1)</f>
        <v>2335</v>
      </c>
      <c r="AM24">
        <f>FLOOR(AL24*IF(ISBLANK('Cohorts Retention'!AL25),0,(1-'Cohorts Retention'!AL25)),1)</f>
        <v>2315</v>
      </c>
      <c r="AN24">
        <f>FLOOR(AM24*IF(ISBLANK('Cohorts Retention'!AM25),0,(1-'Cohorts Retention'!AM25)),1)</f>
        <v>2296</v>
      </c>
      <c r="AO24">
        <f>FLOOR(AN24*IF(ISBLANK('Cohorts Retention'!AN25),0,(1-'Cohorts Retention'!AN25)),1)</f>
        <v>2277</v>
      </c>
      <c r="AP24">
        <f>FLOOR(AO24*IF(ISBLANK('Cohorts Retention'!AO25),0,(1-'Cohorts Retention'!AO25)),1)</f>
        <v>2259</v>
      </c>
      <c r="AQ24">
        <f>FLOOR(AP24*IF(ISBLANK('Cohorts Retention'!AP25),0,(1-'Cohorts Retention'!AP25)),1)</f>
        <v>2241</v>
      </c>
      <c r="AR24">
        <f>FLOOR(AQ24*IF(ISBLANK('Cohorts Retention'!AQ25),0,(1-'Cohorts Retention'!AQ25)),1)</f>
        <v>2224</v>
      </c>
      <c r="AS24">
        <f>FLOOR(AR24*IF(ISBLANK('Cohorts Retention'!AR25),0,(1-'Cohorts Retention'!AR25)),1)</f>
        <v>2207</v>
      </c>
      <c r="AT24">
        <f>FLOOR(AS24*IF(ISBLANK('Cohorts Retention'!AS25),0,(1-'Cohorts Retention'!AS25)),1)</f>
        <v>2191</v>
      </c>
      <c r="AU24">
        <f>FLOOR(AT24*IF(ISBLANK('Cohorts Retention'!AT25),0,(1-'Cohorts Retention'!AT25)),1)</f>
        <v>2175</v>
      </c>
      <c r="AV24">
        <f>FLOOR(AU24*IF(ISBLANK('Cohorts Retention'!AU25),0,(1-'Cohorts Retention'!AU25)),1)</f>
        <v>2159</v>
      </c>
      <c r="AW24">
        <f>FLOOR(AV24*IF(ISBLANK('Cohorts Retention'!AV25),0,(1-'Cohorts Retention'!AV25)),1)</f>
        <v>2144</v>
      </c>
      <c r="AX24">
        <f>FLOOR(AW24*IF(ISBLANK('Cohorts Retention'!AW25),0,(1-'Cohorts Retention'!AW25)),1)</f>
        <v>2129</v>
      </c>
      <c r="AY24">
        <f>FLOOR(AX24*IF(ISBLANK('Cohorts Retention'!AX25),0,(1-'Cohorts Retention'!AX25)),1)</f>
        <v>2115</v>
      </c>
      <c r="AZ24">
        <f>FLOOR(AY24*IF(ISBLANK('Cohorts Retention'!AY25),0,(1-'Cohorts Retention'!AY25)),1)</f>
        <v>2101</v>
      </c>
      <c r="BA24">
        <f>FLOOR(AZ24*IF(ISBLANK('Cohorts Retention'!AZ25),0,(1-'Cohorts Retention'!AZ25)),1)</f>
        <v>2087</v>
      </c>
      <c r="BB24">
        <f>FLOOR(BA24*IF(ISBLANK('Cohorts Retention'!BA25),0,(1-'Cohorts Retention'!BA25)),1)</f>
        <v>2074</v>
      </c>
      <c r="BC24">
        <f>FLOOR(BB24*IF(ISBLANK('Cohorts Retention'!BB25),0,(1-'Cohorts Retention'!BB25)),1)</f>
        <v>2061</v>
      </c>
      <c r="BD24">
        <f>FLOOR(BC24*IF(ISBLANK('Cohorts Retention'!BC25),0,(1-'Cohorts Retention'!BC25)),1)</f>
        <v>2048</v>
      </c>
      <c r="BE24">
        <f>FLOOR(BD24*IF(ISBLANK('Cohorts Retention'!BD25),0,(1-'Cohorts Retention'!BD25)),1)</f>
        <v>2036</v>
      </c>
      <c r="BF24">
        <f>FLOOR(BE24*IF(ISBLANK('Cohorts Retention'!BE25),0,(1-'Cohorts Retention'!BE25)),1)</f>
        <v>2024</v>
      </c>
      <c r="BG24">
        <f>FLOOR(BF24*IF(ISBLANK('Cohorts Retention'!BF25),0,(1-'Cohorts Retention'!BF25)),1)</f>
        <v>2012</v>
      </c>
      <c r="BH24">
        <f>FLOOR(BG24*IF(ISBLANK('Cohorts Retention'!BG25),0,(1-'Cohorts Retention'!BG25)),1)</f>
        <v>2001</v>
      </c>
      <c r="BI24">
        <f>FLOOR(BH24*IF(ISBLANK('Cohorts Retention'!BH25),0,(1-'Cohorts Retention'!BH25)),1)</f>
        <v>1990</v>
      </c>
      <c r="BJ24">
        <f>FLOOR(BI24*IF(ISBLANK('Cohorts Retention'!BI25),0,(1-'Cohorts Retention'!BI25)),1)</f>
        <v>1979</v>
      </c>
      <c r="BK24">
        <f>FLOOR(BJ24*IF(ISBLANK('Cohorts Retention'!BJ25),0,(1-'Cohorts Retention'!BJ25)),1)</f>
        <v>1968</v>
      </c>
      <c r="BL24">
        <f>FLOOR(BK24*IF(ISBLANK('Cohorts Retention'!BK25),0,(1-'Cohorts Retention'!BK25)),1)</f>
        <v>1958</v>
      </c>
      <c r="BM24">
        <f>FLOOR(BL24*IF(ISBLANK('Cohorts Retention'!BL25),0,(1-'Cohorts Retention'!BL25)),1)</f>
        <v>1948</v>
      </c>
      <c r="BN24">
        <f>FLOOR(BM24*IF(ISBLANK('Cohorts Retention'!BM25),0,(1-'Cohorts Retention'!BM25)),1)</f>
        <v>1938</v>
      </c>
      <c r="BO24">
        <f>FLOOR(BN24*IF(ISBLANK('Cohorts Retention'!BN25),0,(1-'Cohorts Retention'!BN25)),1)</f>
        <v>1928</v>
      </c>
      <c r="BP24">
        <f>FLOOR(BO24*IF(ISBLANK('Cohorts Retention'!BO25),0,(1-'Cohorts Retention'!BO25)),1)</f>
        <v>1919</v>
      </c>
      <c r="BQ24">
        <f>FLOOR(BP24*IF(ISBLANK('Cohorts Retention'!BP25),0,(1-'Cohorts Retention'!BP25)),1)</f>
        <v>1910</v>
      </c>
      <c r="BR24">
        <f>FLOOR(BQ24*IF(ISBLANK('Cohorts Retention'!BQ25),0,(1-'Cohorts Retention'!BQ25)),1)</f>
        <v>1901</v>
      </c>
      <c r="BS24">
        <f>FLOOR(BR24*IF(ISBLANK('Cohorts Retention'!BR25),0,(1-'Cohorts Retention'!BR25)),1)</f>
        <v>1892</v>
      </c>
      <c r="BT24">
        <f>FLOOR(BS24*IF(ISBLANK('Cohorts Retention'!BS25),0,(1-'Cohorts Retention'!BS25)),1)</f>
        <v>1883</v>
      </c>
      <c r="BU24">
        <f>FLOOR(BT24*IF(ISBLANK('Cohorts Retention'!BT25),0,(1-'Cohorts Retention'!BT25)),1)</f>
        <v>1875</v>
      </c>
      <c r="BV24">
        <f>FLOOR(BU24*IF(ISBLANK('Cohorts Retention'!BU25),0,(1-'Cohorts Retention'!BU25)),1)</f>
        <v>1867</v>
      </c>
      <c r="BW24">
        <f>FLOOR(BV24*IF(ISBLANK('Cohorts Retention'!BV25),0,(1-'Cohorts Retention'!BV25)),1)</f>
        <v>1859</v>
      </c>
      <c r="BX24">
        <f>FLOOR(BW24*IF(ISBLANK('Cohorts Retention'!BW25),0,(1-'Cohorts Retention'!BW25)),1)</f>
        <v>1851</v>
      </c>
      <c r="BY24">
        <f>FLOOR(BX24*IF(ISBLANK('Cohorts Retention'!BX25),0,(1-'Cohorts Retention'!BX25)),1)</f>
        <v>1843</v>
      </c>
      <c r="BZ24">
        <f>FLOOR(BY24*IF(ISBLANK('Cohorts Retention'!BY25),0,(1-'Cohorts Retention'!BY25)),1)</f>
        <v>1836</v>
      </c>
      <c r="CA24">
        <f>FLOOR(BZ24*IF(ISBLANK('Cohorts Retention'!BZ25),0,(1-'Cohorts Retention'!BZ25)),1)</f>
        <v>1829</v>
      </c>
      <c r="CB24">
        <f>FLOOR(CA24*IF(ISBLANK('Cohorts Retention'!CA25),0,(1-'Cohorts Retention'!CA25)),1)</f>
        <v>1822</v>
      </c>
      <c r="CC24">
        <f>FLOOR(CB24*IF(ISBLANK('Cohorts Retention'!CB25),0,(1-'Cohorts Retention'!CB25)),1)</f>
        <v>1815</v>
      </c>
      <c r="CD24">
        <f>FLOOR(CC24*IF(ISBLANK('Cohorts Retention'!CC25),0,(1-'Cohorts Retention'!CC25)),1)</f>
        <v>0</v>
      </c>
      <c r="CE24">
        <f>FLOOR(CD24*IF(ISBLANK('Cohorts Retention'!CD25),0,(1-'Cohorts Retention'!CD25)),1)</f>
        <v>0</v>
      </c>
      <c r="CF24">
        <f>FLOOR(CE24*IF(ISBLANK('Cohorts Retention'!CE25),0,(1-'Cohorts Retention'!CE25)),1)</f>
        <v>0</v>
      </c>
      <c r="CG24">
        <f>FLOOR(CF24*IF(ISBLANK('Cohorts Retention'!CF25),0,(1-'Cohorts Retention'!CF25)),1)</f>
        <v>0</v>
      </c>
      <c r="CH24">
        <f>FLOOR(CG24*IF(ISBLANK('Cohorts Retention'!CG25),0,(1-'Cohorts Retention'!CG25)),1)</f>
        <v>0</v>
      </c>
      <c r="CI24">
        <f>FLOOR(CH24*IF(ISBLANK('Cohorts Retention'!CH25),0,(1-'Cohorts Retention'!CH25)),1)</f>
        <v>0</v>
      </c>
      <c r="CJ24">
        <f>FLOOR(CI24*IF(ISBLANK('Cohorts Retention'!CI25),0,(1-'Cohorts Retention'!CI25)),1)</f>
        <v>0</v>
      </c>
      <c r="CK24">
        <f>FLOOR(CJ24*IF(ISBLANK('Cohorts Retention'!CJ25),0,(1-'Cohorts Retention'!CJ25)),1)</f>
        <v>0</v>
      </c>
      <c r="CL24">
        <f>FLOOR(CK24*IF(ISBLANK('Cohorts Retention'!CK25),0,(1-'Cohorts Retention'!CK25)),1)</f>
        <v>0</v>
      </c>
      <c r="CM24">
        <f>FLOOR(CL24*IF(ISBLANK('Cohorts Retention'!CL25),0,(1-'Cohorts Retention'!CL25)),1)</f>
        <v>0</v>
      </c>
      <c r="CN24">
        <f>FLOOR(CM24*IF(ISBLANK('Cohorts Retention'!CM25),0,(1-'Cohorts Retention'!CM25)),1)</f>
        <v>0</v>
      </c>
      <c r="CO24">
        <f>FLOOR(CN24*IF(ISBLANK('Cohorts Retention'!CN25),0,(1-'Cohorts Retention'!CN25)),1)</f>
        <v>0</v>
      </c>
      <c r="CP24">
        <f>FLOOR(CO24*IF(ISBLANK('Cohorts Retention'!CO25),0,(1-'Cohorts Retention'!CO25)),1)</f>
        <v>0</v>
      </c>
      <c r="CQ24">
        <f>FLOOR(CP24*IF(ISBLANK('Cohorts Retention'!CP25),0,(1-'Cohorts Retention'!CP25)),1)</f>
        <v>0</v>
      </c>
      <c r="CR24">
        <f>FLOOR(CQ24*IF(ISBLANK('Cohorts Retention'!CQ25),0,(1-'Cohorts Retention'!CQ25)),1)</f>
        <v>0</v>
      </c>
      <c r="CS24">
        <f>FLOOR(CR24*IF(ISBLANK('Cohorts Retention'!CR25),0,(1-'Cohorts Retention'!CR25)),1)</f>
        <v>0</v>
      </c>
      <c r="CT24">
        <f>FLOOR(CS24*IF(ISBLANK('Cohorts Retention'!CS25),0,(1-'Cohorts Retention'!CS25)),1)</f>
        <v>0</v>
      </c>
      <c r="CU24">
        <f>FLOOR(CT24*IF(ISBLANK('Cohorts Retention'!CT25),0,(1-'Cohorts Retention'!CT25)),1)</f>
        <v>0</v>
      </c>
      <c r="CV24">
        <f>FLOOR(CU24*IF(ISBLANK('Cohorts Retention'!CU25),0,(1-'Cohorts Retention'!CU25)),1)</f>
        <v>0</v>
      </c>
      <c r="CW24">
        <f>FLOOR(CV24*IF(ISBLANK('Cohorts Retention'!CV25),0,(1-'Cohorts Retention'!CV25)),1)</f>
        <v>0</v>
      </c>
      <c r="CX24">
        <f>FLOOR(CW24*IF(ISBLANK('Cohorts Retention'!CW25),0,(1-'Cohorts Retention'!CW25)),1)</f>
        <v>0</v>
      </c>
    </row>
    <row r="25">
      <c r="A25" s="32">
        <v>99000.0</v>
      </c>
      <c r="B25" s="13">
        <v>24.0</v>
      </c>
      <c r="C25">
        <f>FLOOR(A25/Params!$B$6*(1-'Cohorts Retention'!B26),1)</f>
        <v>3851</v>
      </c>
      <c r="D25">
        <f>FLOOR(C25*IF(ISBLANK('Cohorts Retention'!C26),0,(1-'Cohorts Retention'!C26)),1)</f>
        <v>3670</v>
      </c>
      <c r="E25">
        <f>FLOOR(D25*IF(ISBLANK('Cohorts Retention'!D26),0,(1-'Cohorts Retention'!D26)),1)</f>
        <v>3579</v>
      </c>
      <c r="F25">
        <f>FLOOR(E25*IF(ISBLANK('Cohorts Retention'!E26),0,(1-'Cohorts Retention'!E26)),1)</f>
        <v>3473</v>
      </c>
      <c r="G25">
        <f>FLOOR(F25*IF(ISBLANK('Cohorts Retention'!F26),0,(1-'Cohorts Retention'!F26)),1)</f>
        <v>3321</v>
      </c>
      <c r="H25">
        <f>FLOOR(G25*IF(ISBLANK('Cohorts Retention'!G26),0,(1-'Cohorts Retention'!G26)),1)</f>
        <v>3149</v>
      </c>
      <c r="I25">
        <f>FLOOR(H25*IF(ISBLANK('Cohorts Retention'!H26),0,(1-'Cohorts Retention'!H26)),1)</f>
        <v>3024</v>
      </c>
      <c r="J25">
        <f>FLOOR(I25*IF(ISBLANK('Cohorts Retention'!I26),0,(1-'Cohorts Retention'!I26)),1)</f>
        <v>2883</v>
      </c>
      <c r="K25">
        <f>FLOOR(J25*IF(ISBLANK('Cohorts Retention'!J26),0,(1-'Cohorts Retention'!J26)),1)</f>
        <v>2759</v>
      </c>
      <c r="L25">
        <f>FLOOR(K25*IF(ISBLANK('Cohorts Retention'!K26),0,(1-'Cohorts Retention'!K26)),1)</f>
        <v>2640</v>
      </c>
      <c r="M25">
        <f>FLOOR(L25*IF(ISBLANK('Cohorts Retention'!L26),0,(1-'Cohorts Retention'!L26)),1)</f>
        <v>2532</v>
      </c>
      <c r="N25">
        <f>FLOOR(M25*IF(ISBLANK('Cohorts Retention'!M26),0,(1-'Cohorts Retention'!M26)),1)</f>
        <v>2427</v>
      </c>
      <c r="O25">
        <f>FLOOR(N25*IF(ISBLANK('Cohorts Retention'!N26),0,(1-'Cohorts Retention'!N26)),1)</f>
        <v>2330</v>
      </c>
      <c r="P25">
        <f>FLOOR(O25*IF(ISBLANK('Cohorts Retention'!O26),0,(1-'Cohorts Retention'!O26)),1)</f>
        <v>2238</v>
      </c>
      <c r="Q25">
        <f>FLOOR(P25*IF(ISBLANK('Cohorts Retention'!P26),0,(1-'Cohorts Retention'!P26)),1)</f>
        <v>2152</v>
      </c>
      <c r="R25">
        <f>FLOOR(Q25*IF(ISBLANK('Cohorts Retention'!Q26),0,(1-'Cohorts Retention'!Q26)),1)</f>
        <v>2071</v>
      </c>
      <c r="S25">
        <f>FLOOR(R25*IF(ISBLANK('Cohorts Retention'!R26),0,(1-'Cohorts Retention'!R26)),1)</f>
        <v>1994</v>
      </c>
      <c r="T25">
        <f>FLOOR(S25*IF(ISBLANK('Cohorts Retention'!S26),0,(1-'Cohorts Retention'!S26)),1)</f>
        <v>1922</v>
      </c>
      <c r="U25">
        <f>FLOOR(T25*IF(ISBLANK('Cohorts Retention'!T26),0,(1-'Cohorts Retention'!T26)),1)</f>
        <v>1854</v>
      </c>
      <c r="V25">
        <f>FLOOR(U25*IF(ISBLANK('Cohorts Retention'!U26),0,(1-'Cohorts Retention'!U26)),1)</f>
        <v>1789</v>
      </c>
      <c r="W25">
        <f>FLOOR(V25*IF(ISBLANK('Cohorts Retention'!V26),0,(1-'Cohorts Retention'!V26)),1)</f>
        <v>1728</v>
      </c>
      <c r="X25">
        <f>FLOOR(W25*IF(ISBLANK('Cohorts Retention'!W26),0,(1-'Cohorts Retention'!W26)),1)</f>
        <v>1670</v>
      </c>
      <c r="Y25">
        <f>FLOOR(X25*IF(ISBLANK('Cohorts Retention'!X26),0,(1-'Cohorts Retention'!X26)),1)</f>
        <v>1615</v>
      </c>
      <c r="Z25">
        <f>FLOOR(Y25*IF(ISBLANK('Cohorts Retention'!Y26),0,(1-'Cohorts Retention'!Y26)),1)</f>
        <v>1563</v>
      </c>
      <c r="AA25">
        <f>FLOOR(Z25*IF(ISBLANK('Cohorts Retention'!Z26),0,(1-'Cohorts Retention'!Z26)),1)</f>
        <v>1514</v>
      </c>
      <c r="AB25">
        <f>FLOOR(AA25*IF(ISBLANK('Cohorts Retention'!AA26),0,(1-'Cohorts Retention'!AA26)),1)</f>
        <v>1467</v>
      </c>
      <c r="AC25">
        <f>FLOOR(AB25*IF(ISBLANK('Cohorts Retention'!AB26),0,(1-'Cohorts Retention'!AB26)),1)</f>
        <v>1423</v>
      </c>
      <c r="AD25">
        <f>FLOOR(AC25*IF(ISBLANK('Cohorts Retention'!AC26),0,(1-'Cohorts Retention'!AC26)),1)</f>
        <v>1381</v>
      </c>
      <c r="AE25">
        <f>FLOOR(AD25*IF(ISBLANK('Cohorts Retention'!AD26),0,(1-'Cohorts Retention'!AD26)),1)</f>
        <v>1341</v>
      </c>
      <c r="AF25">
        <f>FLOOR(AE25*IF(ISBLANK('Cohorts Retention'!AE26),0,(1-'Cohorts Retention'!AE26)),1)</f>
        <v>1303</v>
      </c>
      <c r="AG25">
        <f>FLOOR(AF25*IF(ISBLANK('Cohorts Retention'!AF26),0,(1-'Cohorts Retention'!AF26)),1)</f>
        <v>1266</v>
      </c>
      <c r="AH25">
        <f>FLOOR(AG25*IF(ISBLANK('Cohorts Retention'!AG26),0,(1-'Cohorts Retention'!AG26)),1)</f>
        <v>1231</v>
      </c>
      <c r="AI25">
        <f>FLOOR(AH25*IF(ISBLANK('Cohorts Retention'!AH26),0,(1-'Cohorts Retention'!AH26)),1)</f>
        <v>1198</v>
      </c>
      <c r="AJ25">
        <f>FLOOR(AI25*IF(ISBLANK('Cohorts Retention'!AI26),0,(1-'Cohorts Retention'!AI26)),1)</f>
        <v>1166</v>
      </c>
      <c r="AK25">
        <f>FLOOR(AJ25*IF(ISBLANK('Cohorts Retention'!AJ26),0,(1-'Cohorts Retention'!AJ26)),1)</f>
        <v>1136</v>
      </c>
      <c r="AL25">
        <f>FLOOR(AK25*IF(ISBLANK('Cohorts Retention'!AK26),0,(1-'Cohorts Retention'!AK26)),1)</f>
        <v>1107</v>
      </c>
      <c r="AM25">
        <f>FLOOR(AL25*IF(ISBLANK('Cohorts Retention'!AL26),0,(1-'Cohorts Retention'!AL26)),1)</f>
        <v>1079</v>
      </c>
      <c r="AN25">
        <f>FLOOR(AM25*IF(ISBLANK('Cohorts Retention'!AM26),0,(1-'Cohorts Retention'!AM26)),1)</f>
        <v>1053</v>
      </c>
      <c r="AO25">
        <f>FLOOR(AN25*IF(ISBLANK('Cohorts Retention'!AN26),0,(1-'Cohorts Retention'!AN26)),1)</f>
        <v>1028</v>
      </c>
      <c r="AP25">
        <f>FLOOR(AO25*IF(ISBLANK('Cohorts Retention'!AO26),0,(1-'Cohorts Retention'!AO26)),1)</f>
        <v>1004</v>
      </c>
      <c r="AQ25">
        <f>FLOOR(AP25*IF(ISBLANK('Cohorts Retention'!AP26),0,(1-'Cohorts Retention'!AP26)),1)</f>
        <v>981</v>
      </c>
      <c r="AR25">
        <f>FLOOR(AQ25*IF(ISBLANK('Cohorts Retention'!AQ26),0,(1-'Cohorts Retention'!AQ26)),1)</f>
        <v>959</v>
      </c>
      <c r="AS25">
        <f>FLOOR(AR25*IF(ISBLANK('Cohorts Retention'!AR26),0,(1-'Cohorts Retention'!AR26)),1)</f>
        <v>938</v>
      </c>
      <c r="AT25">
        <f>FLOOR(AS25*IF(ISBLANK('Cohorts Retention'!AS26),0,(1-'Cohorts Retention'!AS26)),1)</f>
        <v>918</v>
      </c>
      <c r="AU25">
        <f>FLOOR(AT25*IF(ISBLANK('Cohorts Retention'!AT26),0,(1-'Cohorts Retention'!AT26)),1)</f>
        <v>898</v>
      </c>
      <c r="AV25">
        <f>FLOOR(AU25*IF(ISBLANK('Cohorts Retention'!AU26),0,(1-'Cohorts Retention'!AU26)),1)</f>
        <v>879</v>
      </c>
      <c r="AW25">
        <f>FLOOR(AV25*IF(ISBLANK('Cohorts Retention'!AV26),0,(1-'Cohorts Retention'!AV26)),1)</f>
        <v>861</v>
      </c>
      <c r="AX25">
        <f>FLOOR(AW25*IF(ISBLANK('Cohorts Retention'!AW26),0,(1-'Cohorts Retention'!AW26)),1)</f>
        <v>844</v>
      </c>
      <c r="AY25">
        <f>FLOOR(AX25*IF(ISBLANK('Cohorts Retention'!AX26),0,(1-'Cohorts Retention'!AX26)),1)</f>
        <v>827</v>
      </c>
      <c r="AZ25">
        <f>FLOOR(AY25*IF(ISBLANK('Cohorts Retention'!AY26),0,(1-'Cohorts Retention'!AY26)),1)</f>
        <v>811</v>
      </c>
      <c r="BA25">
        <f>FLOOR(AZ25*IF(ISBLANK('Cohorts Retention'!AZ26),0,(1-'Cohorts Retention'!AZ26)),1)</f>
        <v>796</v>
      </c>
      <c r="BB25">
        <f>FLOOR(BA25*IF(ISBLANK('Cohorts Retention'!BA26),0,(1-'Cohorts Retention'!BA26)),1)</f>
        <v>781</v>
      </c>
      <c r="BC25">
        <f>FLOOR(BB25*IF(ISBLANK('Cohorts Retention'!BB26),0,(1-'Cohorts Retention'!BB26)),1)</f>
        <v>767</v>
      </c>
      <c r="BD25">
        <f>FLOOR(BC25*IF(ISBLANK('Cohorts Retention'!BC26),0,(1-'Cohorts Retention'!BC26)),1)</f>
        <v>753</v>
      </c>
      <c r="BE25">
        <f>FLOOR(BD25*IF(ISBLANK('Cohorts Retention'!BD26),0,(1-'Cohorts Retention'!BD26)),1)</f>
        <v>740</v>
      </c>
      <c r="BF25">
        <f>FLOOR(BE25*IF(ISBLANK('Cohorts Retention'!BE26),0,(1-'Cohorts Retention'!BE26)),1)</f>
        <v>727</v>
      </c>
      <c r="BG25">
        <f>FLOOR(BF25*IF(ISBLANK('Cohorts Retention'!BF26),0,(1-'Cohorts Retention'!BF26)),1)</f>
        <v>715</v>
      </c>
      <c r="BH25">
        <f>FLOOR(BG25*IF(ISBLANK('Cohorts Retention'!BG26),0,(1-'Cohorts Retention'!BG26)),1)</f>
        <v>703</v>
      </c>
      <c r="BI25">
        <f>FLOOR(BH25*IF(ISBLANK('Cohorts Retention'!BH26),0,(1-'Cohorts Retention'!BH26)),1)</f>
        <v>692</v>
      </c>
      <c r="BJ25">
        <f>FLOOR(BI25*IF(ISBLANK('Cohorts Retention'!BI26),0,(1-'Cohorts Retention'!BI26)),1)</f>
        <v>681</v>
      </c>
      <c r="BK25">
        <f>FLOOR(BJ25*IF(ISBLANK('Cohorts Retention'!BJ26),0,(1-'Cohorts Retention'!BJ26)),1)</f>
        <v>670</v>
      </c>
      <c r="BL25">
        <f>FLOOR(BK25*IF(ISBLANK('Cohorts Retention'!BK26),0,(1-'Cohorts Retention'!BK26)),1)</f>
        <v>660</v>
      </c>
      <c r="BM25">
        <f>FLOOR(BL25*IF(ISBLANK('Cohorts Retention'!BL26),0,(1-'Cohorts Retention'!BL26)),1)</f>
        <v>650</v>
      </c>
      <c r="BN25">
        <f>FLOOR(BM25*IF(ISBLANK('Cohorts Retention'!BM26),0,(1-'Cohorts Retention'!BM26)),1)</f>
        <v>640</v>
      </c>
      <c r="BO25">
        <f>FLOOR(BN25*IF(ISBLANK('Cohorts Retention'!BN26),0,(1-'Cohorts Retention'!BN26)),1)</f>
        <v>631</v>
      </c>
      <c r="BP25">
        <f>FLOOR(BO25*IF(ISBLANK('Cohorts Retention'!BO26),0,(1-'Cohorts Retention'!BO26)),1)</f>
        <v>622</v>
      </c>
      <c r="BQ25">
        <f>FLOOR(BP25*IF(ISBLANK('Cohorts Retention'!BP26),0,(1-'Cohorts Retention'!BP26)),1)</f>
        <v>613</v>
      </c>
      <c r="BR25">
        <f>FLOOR(BQ25*IF(ISBLANK('Cohorts Retention'!BQ26),0,(1-'Cohorts Retention'!BQ26)),1)</f>
        <v>605</v>
      </c>
      <c r="BS25">
        <f>FLOOR(BR25*IF(ISBLANK('Cohorts Retention'!BR26),0,(1-'Cohorts Retention'!BR26)),1)</f>
        <v>597</v>
      </c>
      <c r="BT25">
        <f>FLOOR(BS25*IF(ISBLANK('Cohorts Retention'!BS26),0,(1-'Cohorts Retention'!BS26)),1)</f>
        <v>589</v>
      </c>
      <c r="BU25">
        <f>FLOOR(BT25*IF(ISBLANK('Cohorts Retention'!BT26),0,(1-'Cohorts Retention'!BT26)),1)</f>
        <v>581</v>
      </c>
      <c r="BV25">
        <f>FLOOR(BU25*IF(ISBLANK('Cohorts Retention'!BU26),0,(1-'Cohorts Retention'!BU26)),1)</f>
        <v>574</v>
      </c>
      <c r="BW25">
        <f>FLOOR(BV25*IF(ISBLANK('Cohorts Retention'!BV26),0,(1-'Cohorts Retention'!BV26)),1)</f>
        <v>567</v>
      </c>
      <c r="BX25">
        <f>FLOOR(BW25*IF(ISBLANK('Cohorts Retention'!BW26),0,(1-'Cohorts Retention'!BW26)),1)</f>
        <v>560</v>
      </c>
      <c r="BY25">
        <f>FLOOR(BX25*IF(ISBLANK('Cohorts Retention'!BX26),0,(1-'Cohorts Retention'!BX26)),1)</f>
        <v>553</v>
      </c>
      <c r="BZ25">
        <f>FLOOR(BY25*IF(ISBLANK('Cohorts Retention'!BY26),0,(1-'Cohorts Retention'!BY26)),1)</f>
        <v>546</v>
      </c>
      <c r="CA25">
        <f>FLOOR(BZ25*IF(ISBLANK('Cohorts Retention'!BZ26),0,(1-'Cohorts Retention'!BZ26)),1)</f>
        <v>540</v>
      </c>
      <c r="CB25">
        <f>FLOOR(CA25*IF(ISBLANK('Cohorts Retention'!CA26),0,(1-'Cohorts Retention'!CA26)),1)</f>
        <v>534</v>
      </c>
      <c r="CC25">
        <f>FLOOR(CB25*IF(ISBLANK('Cohorts Retention'!CB26),0,(1-'Cohorts Retention'!CB26)),1)</f>
        <v>0</v>
      </c>
      <c r="CD25">
        <f>FLOOR(CC25*IF(ISBLANK('Cohorts Retention'!CC26),0,(1-'Cohorts Retention'!CC26)),1)</f>
        <v>0</v>
      </c>
      <c r="CE25">
        <f>FLOOR(CD25*IF(ISBLANK('Cohorts Retention'!CD26),0,(1-'Cohorts Retention'!CD26)),1)</f>
        <v>0</v>
      </c>
      <c r="CF25">
        <f>FLOOR(CE25*IF(ISBLANK('Cohorts Retention'!CE26),0,(1-'Cohorts Retention'!CE26)),1)</f>
        <v>0</v>
      </c>
      <c r="CG25">
        <f>FLOOR(CF25*IF(ISBLANK('Cohorts Retention'!CF26),0,(1-'Cohorts Retention'!CF26)),1)</f>
        <v>0</v>
      </c>
      <c r="CH25">
        <f>FLOOR(CG25*IF(ISBLANK('Cohorts Retention'!CG26),0,(1-'Cohorts Retention'!CG26)),1)</f>
        <v>0</v>
      </c>
      <c r="CI25">
        <f>FLOOR(CH25*IF(ISBLANK('Cohorts Retention'!CH26),0,(1-'Cohorts Retention'!CH26)),1)</f>
        <v>0</v>
      </c>
      <c r="CJ25">
        <f>FLOOR(CI25*IF(ISBLANK('Cohorts Retention'!CI26),0,(1-'Cohorts Retention'!CI26)),1)</f>
        <v>0</v>
      </c>
      <c r="CK25">
        <f>FLOOR(CJ25*IF(ISBLANK('Cohorts Retention'!CJ26),0,(1-'Cohorts Retention'!CJ26)),1)</f>
        <v>0</v>
      </c>
      <c r="CL25">
        <f>FLOOR(CK25*IF(ISBLANK('Cohorts Retention'!CK26),0,(1-'Cohorts Retention'!CK26)),1)</f>
        <v>0</v>
      </c>
      <c r="CM25">
        <f>FLOOR(CL25*IF(ISBLANK('Cohorts Retention'!CL26),0,(1-'Cohorts Retention'!CL26)),1)</f>
        <v>0</v>
      </c>
      <c r="CN25">
        <f>FLOOR(CM25*IF(ISBLANK('Cohorts Retention'!CM26),0,(1-'Cohorts Retention'!CM26)),1)</f>
        <v>0</v>
      </c>
      <c r="CO25">
        <f>FLOOR(CN25*IF(ISBLANK('Cohorts Retention'!CN26),0,(1-'Cohorts Retention'!CN26)),1)</f>
        <v>0</v>
      </c>
      <c r="CP25">
        <f>FLOOR(CO25*IF(ISBLANK('Cohorts Retention'!CO26),0,(1-'Cohorts Retention'!CO26)),1)</f>
        <v>0</v>
      </c>
      <c r="CQ25">
        <f>FLOOR(CP25*IF(ISBLANK('Cohorts Retention'!CP26),0,(1-'Cohorts Retention'!CP26)),1)</f>
        <v>0</v>
      </c>
      <c r="CR25">
        <f>FLOOR(CQ25*IF(ISBLANK('Cohorts Retention'!CQ26),0,(1-'Cohorts Retention'!CQ26)),1)</f>
        <v>0</v>
      </c>
      <c r="CS25">
        <f>FLOOR(CR25*IF(ISBLANK('Cohorts Retention'!CR26),0,(1-'Cohorts Retention'!CR26)),1)</f>
        <v>0</v>
      </c>
      <c r="CT25">
        <f>FLOOR(CS25*IF(ISBLANK('Cohorts Retention'!CS26),0,(1-'Cohorts Retention'!CS26)),1)</f>
        <v>0</v>
      </c>
      <c r="CU25">
        <f>FLOOR(CT25*IF(ISBLANK('Cohorts Retention'!CT26),0,(1-'Cohorts Retention'!CT26)),1)</f>
        <v>0</v>
      </c>
      <c r="CV25">
        <f>FLOOR(CU25*IF(ISBLANK('Cohorts Retention'!CU26),0,(1-'Cohorts Retention'!CU26)),1)</f>
        <v>0</v>
      </c>
      <c r="CW25">
        <f>FLOOR(CV25*IF(ISBLANK('Cohorts Retention'!CV26),0,(1-'Cohorts Retention'!CV26)),1)</f>
        <v>0</v>
      </c>
      <c r="CX25">
        <f>FLOOR(CW25*IF(ISBLANK('Cohorts Retention'!CW26),0,(1-'Cohorts Retention'!CW26)),1)</f>
        <v>0</v>
      </c>
    </row>
    <row r="26">
      <c r="A26" s="32">
        <v>99000.0</v>
      </c>
      <c r="B26" s="13">
        <v>25.0</v>
      </c>
      <c r="C26">
        <f>FLOOR(A26/Params!$B$6*(1-'Cohorts Retention'!B27),1)</f>
        <v>3925</v>
      </c>
      <c r="D26">
        <f>FLOOR(C26*IF(ISBLANK('Cohorts Retention'!C27),0,(1-'Cohorts Retention'!C27)),1)</f>
        <v>3722</v>
      </c>
      <c r="E26">
        <f>FLOOR(D26*IF(ISBLANK('Cohorts Retention'!D27),0,(1-'Cohorts Retention'!D27)),1)</f>
        <v>3519</v>
      </c>
      <c r="F26">
        <f>FLOOR(E26*IF(ISBLANK('Cohorts Retention'!E27),0,(1-'Cohorts Retention'!E27)),1)</f>
        <v>3284</v>
      </c>
      <c r="G26">
        <f>FLOOR(F26*IF(ISBLANK('Cohorts Retention'!F27),0,(1-'Cohorts Retention'!F27)),1)</f>
        <v>3237</v>
      </c>
      <c r="H26">
        <f>FLOOR(G26*IF(ISBLANK('Cohorts Retention'!G27),0,(1-'Cohorts Retention'!G27)),1)</f>
        <v>3203</v>
      </c>
      <c r="I26">
        <f>FLOOR(H26*IF(ISBLANK('Cohorts Retention'!H27),0,(1-'Cohorts Retention'!H27)),1)</f>
        <v>3060</v>
      </c>
      <c r="J26">
        <f>FLOOR(I26*IF(ISBLANK('Cohorts Retention'!I27),0,(1-'Cohorts Retention'!I27)),1)</f>
        <v>3060</v>
      </c>
      <c r="K26">
        <f>FLOOR(J26*IF(ISBLANK('Cohorts Retention'!J27),0,(1-'Cohorts Retention'!J27)),1)</f>
        <v>3009</v>
      </c>
      <c r="L26">
        <f>FLOOR(K26*IF(ISBLANK('Cohorts Retention'!K27),0,(1-'Cohorts Retention'!K27)),1)</f>
        <v>2958</v>
      </c>
      <c r="M26">
        <f>FLOOR(L26*IF(ISBLANK('Cohorts Retention'!L27),0,(1-'Cohorts Retention'!L27)),1)</f>
        <v>2903</v>
      </c>
      <c r="N26">
        <f>FLOOR(M26*IF(ISBLANK('Cohorts Retention'!M27),0,(1-'Cohorts Retention'!M27)),1)</f>
        <v>2867</v>
      </c>
      <c r="O26">
        <f>FLOOR(N26*IF(ISBLANK('Cohorts Retention'!N27),0,(1-'Cohorts Retention'!N27)),1)</f>
        <v>2823</v>
      </c>
      <c r="P26">
        <f>FLOOR(O26*IF(ISBLANK('Cohorts Retention'!O27),0,(1-'Cohorts Retention'!O27)),1)</f>
        <v>2780</v>
      </c>
      <c r="Q26">
        <f>FLOOR(P26*IF(ISBLANK('Cohorts Retention'!P27),0,(1-'Cohorts Retention'!P27)),1)</f>
        <v>2739</v>
      </c>
      <c r="R26">
        <f>FLOOR(Q26*IF(ISBLANK('Cohorts Retention'!Q27),0,(1-'Cohorts Retention'!Q27)),1)</f>
        <v>2702</v>
      </c>
      <c r="S26">
        <f>FLOOR(R26*IF(ISBLANK('Cohorts Retention'!R27),0,(1-'Cohorts Retention'!R27)),1)</f>
        <v>2664</v>
      </c>
      <c r="T26">
        <f>FLOOR(S26*IF(ISBLANK('Cohorts Retention'!S27),0,(1-'Cohorts Retention'!S27)),1)</f>
        <v>2628</v>
      </c>
      <c r="U26">
        <f>FLOOR(T26*IF(ISBLANK('Cohorts Retention'!T27),0,(1-'Cohorts Retention'!T27)),1)</f>
        <v>2593</v>
      </c>
      <c r="V26">
        <f>FLOOR(U26*IF(ISBLANK('Cohorts Retention'!U27),0,(1-'Cohorts Retention'!U27)),1)</f>
        <v>2559</v>
      </c>
      <c r="W26">
        <f>FLOOR(V26*IF(ISBLANK('Cohorts Retention'!V27),0,(1-'Cohorts Retention'!V27)),1)</f>
        <v>2526</v>
      </c>
      <c r="X26">
        <f>FLOOR(W26*IF(ISBLANK('Cohorts Retention'!W27),0,(1-'Cohorts Retention'!W27)),1)</f>
        <v>2494</v>
      </c>
      <c r="Y26">
        <f>FLOOR(X26*IF(ISBLANK('Cohorts Retention'!X27),0,(1-'Cohorts Retention'!X27)),1)</f>
        <v>2463</v>
      </c>
      <c r="Z26">
        <f>FLOOR(Y26*IF(ISBLANK('Cohorts Retention'!Y27),0,(1-'Cohorts Retention'!Y27)),1)</f>
        <v>2433</v>
      </c>
      <c r="AA26">
        <f>FLOOR(Z26*IF(ISBLANK('Cohorts Retention'!Z27),0,(1-'Cohorts Retention'!Z27)),1)</f>
        <v>2404</v>
      </c>
      <c r="AB26">
        <f>FLOOR(AA26*IF(ISBLANK('Cohorts Retention'!AA27),0,(1-'Cohorts Retention'!AA27)),1)</f>
        <v>2376</v>
      </c>
      <c r="AC26">
        <f>FLOOR(AB26*IF(ISBLANK('Cohorts Retention'!AB27),0,(1-'Cohorts Retention'!AB27)),1)</f>
        <v>2349</v>
      </c>
      <c r="AD26">
        <f>FLOOR(AC26*IF(ISBLANK('Cohorts Retention'!AC27),0,(1-'Cohorts Retention'!AC27)),1)</f>
        <v>2323</v>
      </c>
      <c r="AE26">
        <f>FLOOR(AD26*IF(ISBLANK('Cohorts Retention'!AD27),0,(1-'Cohorts Retention'!AD27)),1)</f>
        <v>2298</v>
      </c>
      <c r="AF26">
        <f>FLOOR(AE26*IF(ISBLANK('Cohorts Retention'!AE27),0,(1-'Cohorts Retention'!AE27)),1)</f>
        <v>2273</v>
      </c>
      <c r="AG26">
        <f>FLOOR(AF26*IF(ISBLANK('Cohorts Retention'!AF27),0,(1-'Cohorts Retention'!AF27)),1)</f>
        <v>2249</v>
      </c>
      <c r="AH26">
        <f>FLOOR(AG26*IF(ISBLANK('Cohorts Retention'!AG27),0,(1-'Cohorts Retention'!AG27)),1)</f>
        <v>2226</v>
      </c>
      <c r="AI26">
        <f>FLOOR(AH26*IF(ISBLANK('Cohorts Retention'!AH27),0,(1-'Cohorts Retention'!AH27)),1)</f>
        <v>2204</v>
      </c>
      <c r="AJ26">
        <f>FLOOR(AI26*IF(ISBLANK('Cohorts Retention'!AI27),0,(1-'Cohorts Retention'!AI27)),1)</f>
        <v>2182</v>
      </c>
      <c r="AK26">
        <f>FLOOR(AJ26*IF(ISBLANK('Cohorts Retention'!AJ27),0,(1-'Cohorts Retention'!AJ27)),1)</f>
        <v>2161</v>
      </c>
      <c r="AL26">
        <f>FLOOR(AK26*IF(ISBLANK('Cohorts Retention'!AK27),0,(1-'Cohorts Retention'!AK27)),1)</f>
        <v>2140</v>
      </c>
      <c r="AM26">
        <f>FLOOR(AL26*IF(ISBLANK('Cohorts Retention'!AL27),0,(1-'Cohorts Retention'!AL27)),1)</f>
        <v>2120</v>
      </c>
      <c r="AN26">
        <f>FLOOR(AM26*IF(ISBLANK('Cohorts Retention'!AM27),0,(1-'Cohorts Retention'!AM27)),1)</f>
        <v>2101</v>
      </c>
      <c r="AO26">
        <f>FLOOR(AN26*IF(ISBLANK('Cohorts Retention'!AN27),0,(1-'Cohorts Retention'!AN27)),1)</f>
        <v>2082</v>
      </c>
      <c r="AP26">
        <f>FLOOR(AO26*IF(ISBLANK('Cohorts Retention'!AO27),0,(1-'Cohorts Retention'!AO27)),1)</f>
        <v>2064</v>
      </c>
      <c r="AQ26">
        <f>FLOOR(AP26*IF(ISBLANK('Cohorts Retention'!AP27),0,(1-'Cohorts Retention'!AP27)),1)</f>
        <v>2046</v>
      </c>
      <c r="AR26">
        <f>FLOOR(AQ26*IF(ISBLANK('Cohorts Retention'!AQ27),0,(1-'Cohorts Retention'!AQ27)),1)</f>
        <v>2029</v>
      </c>
      <c r="AS26">
        <f>FLOOR(AR26*IF(ISBLANK('Cohorts Retention'!AR27),0,(1-'Cohorts Retention'!AR27)),1)</f>
        <v>2012</v>
      </c>
      <c r="AT26">
        <f>FLOOR(AS26*IF(ISBLANK('Cohorts Retention'!AS27),0,(1-'Cohorts Retention'!AS27)),1)</f>
        <v>1996</v>
      </c>
      <c r="AU26">
        <f>FLOOR(AT26*IF(ISBLANK('Cohorts Retention'!AT27),0,(1-'Cohorts Retention'!AT27)),1)</f>
        <v>1980</v>
      </c>
      <c r="AV26">
        <f>FLOOR(AU26*IF(ISBLANK('Cohorts Retention'!AU27),0,(1-'Cohorts Retention'!AU27)),1)</f>
        <v>1965</v>
      </c>
      <c r="AW26">
        <f>FLOOR(AV26*IF(ISBLANK('Cohorts Retention'!AV27),0,(1-'Cohorts Retention'!AV27)),1)</f>
        <v>1950</v>
      </c>
      <c r="AX26">
        <f>FLOOR(AW26*IF(ISBLANK('Cohorts Retention'!AW27),0,(1-'Cohorts Retention'!AW27)),1)</f>
        <v>1935</v>
      </c>
      <c r="AY26">
        <f>FLOOR(AX26*IF(ISBLANK('Cohorts Retention'!AX27),0,(1-'Cohorts Retention'!AX27)),1)</f>
        <v>1921</v>
      </c>
      <c r="AZ26">
        <f>FLOOR(AY26*IF(ISBLANK('Cohorts Retention'!AY27),0,(1-'Cohorts Retention'!AY27)),1)</f>
        <v>1907</v>
      </c>
      <c r="BA26">
        <f>FLOOR(AZ26*IF(ISBLANK('Cohorts Retention'!AZ27),0,(1-'Cohorts Retention'!AZ27)),1)</f>
        <v>1893</v>
      </c>
      <c r="BB26">
        <f>FLOOR(BA26*IF(ISBLANK('Cohorts Retention'!BA27),0,(1-'Cohorts Retention'!BA27)),1)</f>
        <v>1880</v>
      </c>
      <c r="BC26">
        <f>FLOOR(BB26*IF(ISBLANK('Cohorts Retention'!BB27),0,(1-'Cohorts Retention'!BB27)),1)</f>
        <v>1867</v>
      </c>
      <c r="BD26">
        <f>FLOOR(BC26*IF(ISBLANK('Cohorts Retention'!BC27),0,(1-'Cohorts Retention'!BC27)),1)</f>
        <v>1855</v>
      </c>
      <c r="BE26">
        <f>FLOOR(BD26*IF(ISBLANK('Cohorts Retention'!BD27),0,(1-'Cohorts Retention'!BD27)),1)</f>
        <v>1843</v>
      </c>
      <c r="BF26">
        <f>FLOOR(BE26*IF(ISBLANK('Cohorts Retention'!BE27),0,(1-'Cohorts Retention'!BE27)),1)</f>
        <v>1831</v>
      </c>
      <c r="BG26">
        <f>FLOOR(BF26*IF(ISBLANK('Cohorts Retention'!BF27),0,(1-'Cohorts Retention'!BF27)),1)</f>
        <v>1819</v>
      </c>
      <c r="BH26">
        <f>FLOOR(BG26*IF(ISBLANK('Cohorts Retention'!BG27),0,(1-'Cohorts Retention'!BG27)),1)</f>
        <v>1808</v>
      </c>
      <c r="BI26">
        <f>FLOOR(BH26*IF(ISBLANK('Cohorts Retention'!BH27),0,(1-'Cohorts Retention'!BH27)),1)</f>
        <v>1797</v>
      </c>
      <c r="BJ26">
        <f>FLOOR(BI26*IF(ISBLANK('Cohorts Retention'!BI27),0,(1-'Cohorts Retention'!BI27)),1)</f>
        <v>1786</v>
      </c>
      <c r="BK26">
        <f>FLOOR(BJ26*IF(ISBLANK('Cohorts Retention'!BJ27),0,(1-'Cohorts Retention'!BJ27)),1)</f>
        <v>1776</v>
      </c>
      <c r="BL26">
        <f>FLOOR(BK26*IF(ISBLANK('Cohorts Retention'!BK27),0,(1-'Cohorts Retention'!BK27)),1)</f>
        <v>1766</v>
      </c>
      <c r="BM26">
        <f>FLOOR(BL26*IF(ISBLANK('Cohorts Retention'!BL27),0,(1-'Cohorts Retention'!BL27)),1)</f>
        <v>1756</v>
      </c>
      <c r="BN26">
        <f>FLOOR(BM26*IF(ISBLANK('Cohorts Retention'!BM27),0,(1-'Cohorts Retention'!BM27)),1)</f>
        <v>1746</v>
      </c>
      <c r="BO26">
        <f>FLOOR(BN26*IF(ISBLANK('Cohorts Retention'!BN27),0,(1-'Cohorts Retention'!BN27)),1)</f>
        <v>1737</v>
      </c>
      <c r="BP26">
        <f>FLOOR(BO26*IF(ISBLANK('Cohorts Retention'!BO27),0,(1-'Cohorts Retention'!BO27)),1)</f>
        <v>1728</v>
      </c>
      <c r="BQ26">
        <f>FLOOR(BP26*IF(ISBLANK('Cohorts Retention'!BP27),0,(1-'Cohorts Retention'!BP27)),1)</f>
        <v>1719</v>
      </c>
      <c r="BR26">
        <f>FLOOR(BQ26*IF(ISBLANK('Cohorts Retention'!BQ27),0,(1-'Cohorts Retention'!BQ27)),1)</f>
        <v>1710</v>
      </c>
      <c r="BS26">
        <f>FLOOR(BR26*IF(ISBLANK('Cohorts Retention'!BR27),0,(1-'Cohorts Retention'!BR27)),1)</f>
        <v>1701</v>
      </c>
      <c r="BT26">
        <f>FLOOR(BS26*IF(ISBLANK('Cohorts Retention'!BS27),0,(1-'Cohorts Retention'!BS27)),1)</f>
        <v>1693</v>
      </c>
      <c r="BU26">
        <f>FLOOR(BT26*IF(ISBLANK('Cohorts Retention'!BT27),0,(1-'Cohorts Retention'!BT27)),1)</f>
        <v>1685</v>
      </c>
      <c r="BV26">
        <f>FLOOR(BU26*IF(ISBLANK('Cohorts Retention'!BU27),0,(1-'Cohorts Retention'!BU27)),1)</f>
        <v>1677</v>
      </c>
      <c r="BW26">
        <f>FLOOR(BV26*IF(ISBLANK('Cohorts Retention'!BV27),0,(1-'Cohorts Retention'!BV27)),1)</f>
        <v>1669</v>
      </c>
      <c r="BX26">
        <f>FLOOR(BW26*IF(ISBLANK('Cohorts Retention'!BW27),0,(1-'Cohorts Retention'!BW27)),1)</f>
        <v>1661</v>
      </c>
      <c r="BY26">
        <f>FLOOR(BX26*IF(ISBLANK('Cohorts Retention'!BX27),0,(1-'Cohorts Retention'!BX27)),1)</f>
        <v>1654</v>
      </c>
      <c r="BZ26">
        <f>FLOOR(BY26*IF(ISBLANK('Cohorts Retention'!BY27),0,(1-'Cohorts Retention'!BY27)),1)</f>
        <v>1647</v>
      </c>
      <c r="CA26">
        <f>FLOOR(BZ26*IF(ISBLANK('Cohorts Retention'!BZ27),0,(1-'Cohorts Retention'!BZ27)),1)</f>
        <v>1640</v>
      </c>
      <c r="CB26">
        <f>FLOOR(CA26*IF(ISBLANK('Cohorts Retention'!CA27),0,(1-'Cohorts Retention'!CA27)),1)</f>
        <v>0</v>
      </c>
      <c r="CC26">
        <f>FLOOR(CB26*IF(ISBLANK('Cohorts Retention'!CB27),0,(1-'Cohorts Retention'!CB27)),1)</f>
        <v>0</v>
      </c>
      <c r="CD26">
        <f>FLOOR(CC26*IF(ISBLANK('Cohorts Retention'!CC27),0,(1-'Cohorts Retention'!CC27)),1)</f>
        <v>0</v>
      </c>
      <c r="CE26">
        <f>FLOOR(CD26*IF(ISBLANK('Cohorts Retention'!CD27),0,(1-'Cohorts Retention'!CD27)),1)</f>
        <v>0</v>
      </c>
      <c r="CF26">
        <f>FLOOR(CE26*IF(ISBLANK('Cohorts Retention'!CE27),0,(1-'Cohorts Retention'!CE27)),1)</f>
        <v>0</v>
      </c>
      <c r="CG26">
        <f>FLOOR(CF26*IF(ISBLANK('Cohorts Retention'!CF27),0,(1-'Cohorts Retention'!CF27)),1)</f>
        <v>0</v>
      </c>
      <c r="CH26">
        <f>FLOOR(CG26*IF(ISBLANK('Cohorts Retention'!CG27),0,(1-'Cohorts Retention'!CG27)),1)</f>
        <v>0</v>
      </c>
      <c r="CI26">
        <f>FLOOR(CH26*IF(ISBLANK('Cohorts Retention'!CH27),0,(1-'Cohorts Retention'!CH27)),1)</f>
        <v>0</v>
      </c>
      <c r="CJ26">
        <f>FLOOR(CI26*IF(ISBLANK('Cohorts Retention'!CI27),0,(1-'Cohorts Retention'!CI27)),1)</f>
        <v>0</v>
      </c>
      <c r="CK26">
        <f>FLOOR(CJ26*IF(ISBLANK('Cohorts Retention'!CJ27),0,(1-'Cohorts Retention'!CJ27)),1)</f>
        <v>0</v>
      </c>
      <c r="CL26">
        <f>FLOOR(CK26*IF(ISBLANK('Cohorts Retention'!CK27),0,(1-'Cohorts Retention'!CK27)),1)</f>
        <v>0</v>
      </c>
      <c r="CM26">
        <f>FLOOR(CL26*IF(ISBLANK('Cohorts Retention'!CL27),0,(1-'Cohorts Retention'!CL27)),1)</f>
        <v>0</v>
      </c>
      <c r="CN26">
        <f>FLOOR(CM26*IF(ISBLANK('Cohorts Retention'!CM27),0,(1-'Cohorts Retention'!CM27)),1)</f>
        <v>0</v>
      </c>
      <c r="CO26">
        <f>FLOOR(CN26*IF(ISBLANK('Cohorts Retention'!CN27),0,(1-'Cohorts Retention'!CN27)),1)</f>
        <v>0</v>
      </c>
      <c r="CP26">
        <f>FLOOR(CO26*IF(ISBLANK('Cohorts Retention'!CO27),0,(1-'Cohorts Retention'!CO27)),1)</f>
        <v>0</v>
      </c>
      <c r="CQ26">
        <f>FLOOR(CP26*IF(ISBLANK('Cohorts Retention'!CP27),0,(1-'Cohorts Retention'!CP27)),1)</f>
        <v>0</v>
      </c>
      <c r="CR26">
        <f>FLOOR(CQ26*IF(ISBLANK('Cohorts Retention'!CQ27),0,(1-'Cohorts Retention'!CQ27)),1)</f>
        <v>0</v>
      </c>
      <c r="CS26">
        <f>FLOOR(CR26*IF(ISBLANK('Cohorts Retention'!CR27),0,(1-'Cohorts Retention'!CR27)),1)</f>
        <v>0</v>
      </c>
      <c r="CT26">
        <f>FLOOR(CS26*IF(ISBLANK('Cohorts Retention'!CS27),0,(1-'Cohorts Retention'!CS27)),1)</f>
        <v>0</v>
      </c>
      <c r="CU26">
        <f>FLOOR(CT26*IF(ISBLANK('Cohorts Retention'!CT27),0,(1-'Cohorts Retention'!CT27)),1)</f>
        <v>0</v>
      </c>
      <c r="CV26">
        <f>FLOOR(CU26*IF(ISBLANK('Cohorts Retention'!CU27),0,(1-'Cohorts Retention'!CU27)),1)</f>
        <v>0</v>
      </c>
      <c r="CW26">
        <f>FLOOR(CV26*IF(ISBLANK('Cohorts Retention'!CV27),0,(1-'Cohorts Retention'!CV27)),1)</f>
        <v>0</v>
      </c>
      <c r="CX26">
        <f>FLOOR(CW26*IF(ISBLANK('Cohorts Retention'!CW27),0,(1-'Cohorts Retention'!CW27)),1)</f>
        <v>0</v>
      </c>
    </row>
    <row r="27">
      <c r="A27" s="32">
        <v>99000.0</v>
      </c>
      <c r="B27" s="13">
        <v>26.0</v>
      </c>
      <c r="C27">
        <f>FLOOR(A27/Params!$B$6*(1-'Cohorts Retention'!B28),1)</f>
        <v>3960</v>
      </c>
      <c r="D27">
        <f>FLOOR(C27*IF(ISBLANK('Cohorts Retention'!C28),0,(1-'Cohorts Retention'!C28)),1)</f>
        <v>3853</v>
      </c>
      <c r="E27">
        <f>FLOOR(D27*IF(ISBLANK('Cohorts Retention'!D28),0,(1-'Cohorts Retention'!D28)),1)</f>
        <v>3587</v>
      </c>
      <c r="F27">
        <f>FLOOR(E27*IF(ISBLANK('Cohorts Retention'!E28),0,(1-'Cohorts Retention'!E28)),1)</f>
        <v>3466</v>
      </c>
      <c r="G27">
        <f>FLOOR(F27*IF(ISBLANK('Cohorts Retention'!F28),0,(1-'Cohorts Retention'!F28)),1)</f>
        <v>3421</v>
      </c>
      <c r="H27">
        <f>FLOOR(G27*IF(ISBLANK('Cohorts Retention'!G28),0,(1-'Cohorts Retention'!G28)),1)</f>
        <v>3321</v>
      </c>
      <c r="I27">
        <f>FLOOR(H27*IF(ISBLANK('Cohorts Retention'!H28),0,(1-'Cohorts Retention'!H28)),1)</f>
        <v>3248</v>
      </c>
      <c r="J27">
        <f>FLOOR(I27*IF(ISBLANK('Cohorts Retention'!I28),0,(1-'Cohorts Retention'!I28)),1)</f>
        <v>3203</v>
      </c>
      <c r="K27">
        <f>FLOOR(J27*IF(ISBLANK('Cohorts Retention'!J28),0,(1-'Cohorts Retention'!J28)),1)</f>
        <v>3144</v>
      </c>
      <c r="L27">
        <f>FLOOR(K27*IF(ISBLANK('Cohorts Retention'!K28),0,(1-'Cohorts Retention'!K28)),1)</f>
        <v>3082</v>
      </c>
      <c r="M27">
        <f>FLOOR(L27*IF(ISBLANK('Cohorts Retention'!L28),0,(1-'Cohorts Retention'!L28)),1)</f>
        <v>3028</v>
      </c>
      <c r="N27">
        <f>FLOOR(M27*IF(ISBLANK('Cohorts Retention'!M28),0,(1-'Cohorts Retention'!M28)),1)</f>
        <v>2978</v>
      </c>
      <c r="O27">
        <f>FLOOR(N27*IF(ISBLANK('Cohorts Retention'!N28),0,(1-'Cohorts Retention'!N28)),1)</f>
        <v>2927</v>
      </c>
      <c r="P27">
        <f>FLOOR(O27*IF(ISBLANK('Cohorts Retention'!O28),0,(1-'Cohorts Retention'!O28)),1)</f>
        <v>2877</v>
      </c>
      <c r="Q27">
        <f>FLOOR(P27*IF(ISBLANK('Cohorts Retention'!P28),0,(1-'Cohorts Retention'!P28)),1)</f>
        <v>2830</v>
      </c>
      <c r="R27">
        <f>FLOOR(Q27*IF(ISBLANK('Cohorts Retention'!Q28),0,(1-'Cohorts Retention'!Q28)),1)</f>
        <v>2785</v>
      </c>
      <c r="S27">
        <f>FLOOR(R27*IF(ISBLANK('Cohorts Retention'!R28),0,(1-'Cohorts Retention'!R28)),1)</f>
        <v>2741</v>
      </c>
      <c r="T27">
        <f>FLOOR(S27*IF(ISBLANK('Cohorts Retention'!S28),0,(1-'Cohorts Retention'!S28)),1)</f>
        <v>2699</v>
      </c>
      <c r="U27">
        <f>FLOOR(T27*IF(ISBLANK('Cohorts Retention'!T28),0,(1-'Cohorts Retention'!T28)),1)</f>
        <v>2658</v>
      </c>
      <c r="V27">
        <f>FLOOR(U27*IF(ISBLANK('Cohorts Retention'!U28),0,(1-'Cohorts Retention'!U28)),1)</f>
        <v>2619</v>
      </c>
      <c r="W27">
        <f>FLOOR(V27*IF(ISBLANK('Cohorts Retention'!V28),0,(1-'Cohorts Retention'!V28)),1)</f>
        <v>2581</v>
      </c>
      <c r="X27">
        <f>FLOOR(W27*IF(ISBLANK('Cohorts Retention'!W28),0,(1-'Cohorts Retention'!W28)),1)</f>
        <v>2544</v>
      </c>
      <c r="Y27">
        <f>FLOOR(X27*IF(ISBLANK('Cohorts Retention'!X28),0,(1-'Cohorts Retention'!X28)),1)</f>
        <v>2509</v>
      </c>
      <c r="Z27">
        <f>FLOOR(Y27*IF(ISBLANK('Cohorts Retention'!Y28),0,(1-'Cohorts Retention'!Y28)),1)</f>
        <v>2475</v>
      </c>
      <c r="AA27">
        <f>FLOOR(Z27*IF(ISBLANK('Cohorts Retention'!Z28),0,(1-'Cohorts Retention'!Z28)),1)</f>
        <v>2442</v>
      </c>
      <c r="AB27">
        <f>FLOOR(AA27*IF(ISBLANK('Cohorts Retention'!AA28),0,(1-'Cohorts Retention'!AA28)),1)</f>
        <v>2410</v>
      </c>
      <c r="AC27">
        <f>FLOOR(AB27*IF(ISBLANK('Cohorts Retention'!AB28),0,(1-'Cohorts Retention'!AB28)),1)</f>
        <v>2379</v>
      </c>
      <c r="AD27">
        <f>FLOOR(AC27*IF(ISBLANK('Cohorts Retention'!AC28),0,(1-'Cohorts Retention'!AC28)),1)</f>
        <v>2349</v>
      </c>
      <c r="AE27">
        <f>FLOOR(AD27*IF(ISBLANK('Cohorts Retention'!AD28),0,(1-'Cohorts Retention'!AD28)),1)</f>
        <v>2320</v>
      </c>
      <c r="AF27">
        <f>FLOOR(AE27*IF(ISBLANK('Cohorts Retention'!AE28),0,(1-'Cohorts Retention'!AE28)),1)</f>
        <v>2292</v>
      </c>
      <c r="AG27">
        <f>FLOOR(AF27*IF(ISBLANK('Cohorts Retention'!AF28),0,(1-'Cohorts Retention'!AF28)),1)</f>
        <v>2265</v>
      </c>
      <c r="AH27">
        <f>FLOOR(AG27*IF(ISBLANK('Cohorts Retention'!AG28),0,(1-'Cohorts Retention'!AG28)),1)</f>
        <v>2239</v>
      </c>
      <c r="AI27">
        <f>FLOOR(AH27*IF(ISBLANK('Cohorts Retention'!AH28),0,(1-'Cohorts Retention'!AH28)),1)</f>
        <v>2213</v>
      </c>
      <c r="AJ27">
        <f>FLOOR(AI27*IF(ISBLANK('Cohorts Retention'!AI28),0,(1-'Cohorts Retention'!AI28)),1)</f>
        <v>2188</v>
      </c>
      <c r="AK27">
        <f>FLOOR(AJ27*IF(ISBLANK('Cohorts Retention'!AJ28),0,(1-'Cohorts Retention'!AJ28)),1)</f>
        <v>2164</v>
      </c>
      <c r="AL27">
        <f>FLOOR(AK27*IF(ISBLANK('Cohorts Retention'!AK28),0,(1-'Cohorts Retention'!AK28)),1)</f>
        <v>2141</v>
      </c>
      <c r="AM27">
        <f>FLOOR(AL27*IF(ISBLANK('Cohorts Retention'!AL28),0,(1-'Cohorts Retention'!AL28)),1)</f>
        <v>2118</v>
      </c>
      <c r="AN27">
        <f>FLOOR(AM27*IF(ISBLANK('Cohorts Retention'!AM28),0,(1-'Cohorts Retention'!AM28)),1)</f>
        <v>2096</v>
      </c>
      <c r="AO27">
        <f>FLOOR(AN27*IF(ISBLANK('Cohorts Retention'!AN28),0,(1-'Cohorts Retention'!AN28)),1)</f>
        <v>2075</v>
      </c>
      <c r="AP27">
        <f>FLOOR(AO27*IF(ISBLANK('Cohorts Retention'!AO28),0,(1-'Cohorts Retention'!AO28)),1)</f>
        <v>2054</v>
      </c>
      <c r="AQ27">
        <f>FLOOR(AP27*IF(ISBLANK('Cohorts Retention'!AP28),0,(1-'Cohorts Retention'!AP28)),1)</f>
        <v>2034</v>
      </c>
      <c r="AR27">
        <f>FLOOR(AQ27*IF(ISBLANK('Cohorts Retention'!AQ28),0,(1-'Cohorts Retention'!AQ28)),1)</f>
        <v>2015</v>
      </c>
      <c r="AS27">
        <f>FLOOR(AR27*IF(ISBLANK('Cohorts Retention'!AR28),0,(1-'Cohorts Retention'!AR28)),1)</f>
        <v>1996</v>
      </c>
      <c r="AT27">
        <f>FLOOR(AS27*IF(ISBLANK('Cohorts Retention'!AS28),0,(1-'Cohorts Retention'!AS28)),1)</f>
        <v>1978</v>
      </c>
      <c r="AU27">
        <f>FLOOR(AT27*IF(ISBLANK('Cohorts Retention'!AT28),0,(1-'Cohorts Retention'!AT28)),1)</f>
        <v>1960</v>
      </c>
      <c r="AV27">
        <f>FLOOR(AU27*IF(ISBLANK('Cohorts Retention'!AU28),0,(1-'Cohorts Retention'!AU28)),1)</f>
        <v>1943</v>
      </c>
      <c r="AW27">
        <f>FLOOR(AV27*IF(ISBLANK('Cohorts Retention'!AV28),0,(1-'Cohorts Retention'!AV28)),1)</f>
        <v>1926</v>
      </c>
      <c r="AX27">
        <f>FLOOR(AW27*IF(ISBLANK('Cohorts Retention'!AW28),0,(1-'Cohorts Retention'!AW28)),1)</f>
        <v>1910</v>
      </c>
      <c r="AY27">
        <f>FLOOR(AX27*IF(ISBLANK('Cohorts Retention'!AX28),0,(1-'Cohorts Retention'!AX28)),1)</f>
        <v>1894</v>
      </c>
      <c r="AZ27">
        <f>FLOOR(AY27*IF(ISBLANK('Cohorts Retention'!AY28),0,(1-'Cohorts Retention'!AY28)),1)</f>
        <v>1879</v>
      </c>
      <c r="BA27">
        <f>FLOOR(AZ27*IF(ISBLANK('Cohorts Retention'!AZ28),0,(1-'Cohorts Retention'!AZ28)),1)</f>
        <v>1864</v>
      </c>
      <c r="BB27">
        <f>FLOOR(BA27*IF(ISBLANK('Cohorts Retention'!BA28),0,(1-'Cohorts Retention'!BA28)),1)</f>
        <v>1849</v>
      </c>
      <c r="BC27">
        <f>FLOOR(BB27*IF(ISBLANK('Cohorts Retention'!BB28),0,(1-'Cohorts Retention'!BB28)),1)</f>
        <v>1835</v>
      </c>
      <c r="BD27">
        <f>FLOOR(BC27*IF(ISBLANK('Cohorts Retention'!BC28),0,(1-'Cohorts Retention'!BC28)),1)</f>
        <v>1821</v>
      </c>
      <c r="BE27">
        <f>FLOOR(BD27*IF(ISBLANK('Cohorts Retention'!BD28),0,(1-'Cohorts Retention'!BD28)),1)</f>
        <v>1807</v>
      </c>
      <c r="BF27">
        <f>FLOOR(BE27*IF(ISBLANK('Cohorts Retention'!BE28),0,(1-'Cohorts Retention'!BE28)),1)</f>
        <v>1794</v>
      </c>
      <c r="BG27">
        <f>FLOOR(BF27*IF(ISBLANK('Cohorts Retention'!BF28),0,(1-'Cohorts Retention'!BF28)),1)</f>
        <v>1781</v>
      </c>
      <c r="BH27">
        <f>FLOOR(BG27*IF(ISBLANK('Cohorts Retention'!BG28),0,(1-'Cohorts Retention'!BG28)),1)</f>
        <v>1769</v>
      </c>
      <c r="BI27">
        <f>FLOOR(BH27*IF(ISBLANK('Cohorts Retention'!BH28),0,(1-'Cohorts Retention'!BH28)),1)</f>
        <v>1757</v>
      </c>
      <c r="BJ27">
        <f>FLOOR(BI27*IF(ISBLANK('Cohorts Retention'!BI28),0,(1-'Cohorts Retention'!BI28)),1)</f>
        <v>1745</v>
      </c>
      <c r="BK27">
        <f>FLOOR(BJ27*IF(ISBLANK('Cohorts Retention'!BJ28),0,(1-'Cohorts Retention'!BJ28)),1)</f>
        <v>1733</v>
      </c>
      <c r="BL27">
        <f>FLOOR(BK27*IF(ISBLANK('Cohorts Retention'!BK28),0,(1-'Cohorts Retention'!BK28)),1)</f>
        <v>1722</v>
      </c>
      <c r="BM27">
        <f>FLOOR(BL27*IF(ISBLANK('Cohorts Retention'!BL28),0,(1-'Cohorts Retention'!BL28)),1)</f>
        <v>1711</v>
      </c>
      <c r="BN27">
        <f>FLOOR(BM27*IF(ISBLANK('Cohorts Retention'!BM28),0,(1-'Cohorts Retention'!BM28)),1)</f>
        <v>1700</v>
      </c>
      <c r="BO27">
        <f>FLOOR(BN27*IF(ISBLANK('Cohorts Retention'!BN28),0,(1-'Cohorts Retention'!BN28)),1)</f>
        <v>1690</v>
      </c>
      <c r="BP27">
        <f>FLOOR(BO27*IF(ISBLANK('Cohorts Retention'!BO28),0,(1-'Cohorts Retention'!BO28)),1)</f>
        <v>1680</v>
      </c>
      <c r="BQ27">
        <f>FLOOR(BP27*IF(ISBLANK('Cohorts Retention'!BP28),0,(1-'Cohorts Retention'!BP28)),1)</f>
        <v>1670</v>
      </c>
      <c r="BR27">
        <f>FLOOR(BQ27*IF(ISBLANK('Cohorts Retention'!BQ28),0,(1-'Cohorts Retention'!BQ28)),1)</f>
        <v>1660</v>
      </c>
      <c r="BS27">
        <f>FLOOR(BR27*IF(ISBLANK('Cohorts Retention'!BR28),0,(1-'Cohorts Retention'!BR28)),1)</f>
        <v>1651</v>
      </c>
      <c r="BT27">
        <f>FLOOR(BS27*IF(ISBLANK('Cohorts Retention'!BS28),0,(1-'Cohorts Retention'!BS28)),1)</f>
        <v>1642</v>
      </c>
      <c r="BU27">
        <f>FLOOR(BT27*IF(ISBLANK('Cohorts Retention'!BT28),0,(1-'Cohorts Retention'!BT28)),1)</f>
        <v>1633</v>
      </c>
      <c r="BV27">
        <f>FLOOR(BU27*IF(ISBLANK('Cohorts Retention'!BU28),0,(1-'Cohorts Retention'!BU28)),1)</f>
        <v>1624</v>
      </c>
      <c r="BW27">
        <f>FLOOR(BV27*IF(ISBLANK('Cohorts Retention'!BV28),0,(1-'Cohorts Retention'!BV28)),1)</f>
        <v>1615</v>
      </c>
      <c r="BX27">
        <f>FLOOR(BW27*IF(ISBLANK('Cohorts Retention'!BW28),0,(1-'Cohorts Retention'!BW28)),1)</f>
        <v>1607</v>
      </c>
      <c r="BY27">
        <f>FLOOR(BX27*IF(ISBLANK('Cohorts Retention'!BX28),0,(1-'Cohorts Retention'!BX28)),1)</f>
        <v>1599</v>
      </c>
      <c r="BZ27">
        <f>FLOOR(BY27*IF(ISBLANK('Cohorts Retention'!BY28),0,(1-'Cohorts Retention'!BY28)),1)</f>
        <v>1591</v>
      </c>
      <c r="CA27">
        <f>FLOOR(BZ27*IF(ISBLANK('Cohorts Retention'!BZ28),0,(1-'Cohorts Retention'!BZ28)),1)</f>
        <v>0</v>
      </c>
      <c r="CB27">
        <f>FLOOR(CA27*IF(ISBLANK('Cohorts Retention'!CA28),0,(1-'Cohorts Retention'!CA28)),1)</f>
        <v>0</v>
      </c>
      <c r="CC27">
        <f>FLOOR(CB27*IF(ISBLANK('Cohorts Retention'!CB28),0,(1-'Cohorts Retention'!CB28)),1)</f>
        <v>0</v>
      </c>
      <c r="CD27">
        <f>FLOOR(CC27*IF(ISBLANK('Cohorts Retention'!CC28),0,(1-'Cohorts Retention'!CC28)),1)</f>
        <v>0</v>
      </c>
      <c r="CE27">
        <f>FLOOR(CD27*IF(ISBLANK('Cohorts Retention'!CD28),0,(1-'Cohorts Retention'!CD28)),1)</f>
        <v>0</v>
      </c>
      <c r="CF27">
        <f>FLOOR(CE27*IF(ISBLANK('Cohorts Retention'!CE28),0,(1-'Cohorts Retention'!CE28)),1)</f>
        <v>0</v>
      </c>
      <c r="CG27">
        <f>FLOOR(CF27*IF(ISBLANK('Cohorts Retention'!CF28),0,(1-'Cohorts Retention'!CF28)),1)</f>
        <v>0</v>
      </c>
      <c r="CH27">
        <f>FLOOR(CG27*IF(ISBLANK('Cohorts Retention'!CG28),0,(1-'Cohorts Retention'!CG28)),1)</f>
        <v>0</v>
      </c>
      <c r="CI27">
        <f>FLOOR(CH27*IF(ISBLANK('Cohorts Retention'!CH28),0,(1-'Cohorts Retention'!CH28)),1)</f>
        <v>0</v>
      </c>
      <c r="CJ27">
        <f>FLOOR(CI27*IF(ISBLANK('Cohorts Retention'!CI28),0,(1-'Cohorts Retention'!CI28)),1)</f>
        <v>0</v>
      </c>
      <c r="CK27">
        <f>FLOOR(CJ27*IF(ISBLANK('Cohorts Retention'!CJ28),0,(1-'Cohorts Retention'!CJ28)),1)</f>
        <v>0</v>
      </c>
      <c r="CL27">
        <f>FLOOR(CK27*IF(ISBLANK('Cohorts Retention'!CK28),0,(1-'Cohorts Retention'!CK28)),1)</f>
        <v>0</v>
      </c>
      <c r="CM27">
        <f>FLOOR(CL27*IF(ISBLANK('Cohorts Retention'!CL28),0,(1-'Cohorts Retention'!CL28)),1)</f>
        <v>0</v>
      </c>
      <c r="CN27">
        <f>FLOOR(CM27*IF(ISBLANK('Cohorts Retention'!CM28),0,(1-'Cohorts Retention'!CM28)),1)</f>
        <v>0</v>
      </c>
      <c r="CO27">
        <f>FLOOR(CN27*IF(ISBLANK('Cohorts Retention'!CN28),0,(1-'Cohorts Retention'!CN28)),1)</f>
        <v>0</v>
      </c>
      <c r="CP27">
        <f>FLOOR(CO27*IF(ISBLANK('Cohorts Retention'!CO28),0,(1-'Cohorts Retention'!CO28)),1)</f>
        <v>0</v>
      </c>
      <c r="CQ27">
        <f>FLOOR(CP27*IF(ISBLANK('Cohorts Retention'!CP28),0,(1-'Cohorts Retention'!CP28)),1)</f>
        <v>0</v>
      </c>
      <c r="CR27">
        <f>FLOOR(CQ27*IF(ISBLANK('Cohorts Retention'!CQ28),0,(1-'Cohorts Retention'!CQ28)),1)</f>
        <v>0</v>
      </c>
      <c r="CS27">
        <f>FLOOR(CR27*IF(ISBLANK('Cohorts Retention'!CR28),0,(1-'Cohorts Retention'!CR28)),1)</f>
        <v>0</v>
      </c>
      <c r="CT27">
        <f>FLOOR(CS27*IF(ISBLANK('Cohorts Retention'!CS28),0,(1-'Cohorts Retention'!CS28)),1)</f>
        <v>0</v>
      </c>
      <c r="CU27">
        <f>FLOOR(CT27*IF(ISBLANK('Cohorts Retention'!CT28),0,(1-'Cohorts Retention'!CT28)),1)</f>
        <v>0</v>
      </c>
      <c r="CV27">
        <f>FLOOR(CU27*IF(ISBLANK('Cohorts Retention'!CU28),0,(1-'Cohorts Retention'!CU28)),1)</f>
        <v>0</v>
      </c>
      <c r="CW27">
        <f>FLOOR(CV27*IF(ISBLANK('Cohorts Retention'!CV28),0,(1-'Cohorts Retention'!CV28)),1)</f>
        <v>0</v>
      </c>
      <c r="CX27">
        <f>FLOOR(CW27*IF(ISBLANK('Cohorts Retention'!CW28),0,(1-'Cohorts Retention'!CW28)),1)</f>
        <v>0</v>
      </c>
    </row>
    <row r="28">
      <c r="A28" s="32">
        <v>99000.0</v>
      </c>
      <c r="B28" s="13">
        <v>27.0</v>
      </c>
      <c r="C28">
        <f>FLOOR(A28/Params!$B$6*(1-'Cohorts Retention'!B29),1)</f>
        <v>3931</v>
      </c>
      <c r="D28">
        <f>FLOOR(C28*IF(ISBLANK('Cohorts Retention'!C29),0,(1-'Cohorts Retention'!C29)),1)</f>
        <v>3831</v>
      </c>
      <c r="E28">
        <f>FLOOR(D28*IF(ISBLANK('Cohorts Retention'!D29),0,(1-'Cohorts Retention'!D29)),1)</f>
        <v>3677</v>
      </c>
      <c r="F28">
        <f>FLOOR(E28*IF(ISBLANK('Cohorts Retention'!E29),0,(1-'Cohorts Retention'!E29)),1)</f>
        <v>3556</v>
      </c>
      <c r="G28">
        <f>FLOOR(F28*IF(ISBLANK('Cohorts Retention'!F29),0,(1-'Cohorts Retention'!F29)),1)</f>
        <v>3480</v>
      </c>
      <c r="H28">
        <f>FLOOR(G28*IF(ISBLANK('Cohorts Retention'!G29),0,(1-'Cohorts Retention'!G29)),1)</f>
        <v>3434</v>
      </c>
      <c r="I28">
        <f>FLOOR(H28*IF(ISBLANK('Cohorts Retention'!H29),0,(1-'Cohorts Retention'!H29)),1)</f>
        <v>3382</v>
      </c>
      <c r="J28">
        <f>FLOOR(I28*IF(ISBLANK('Cohorts Retention'!I29),0,(1-'Cohorts Retention'!I29)),1)</f>
        <v>3224</v>
      </c>
      <c r="K28">
        <f>FLOOR(J28*IF(ISBLANK('Cohorts Retention'!J29),0,(1-'Cohorts Retention'!J29)),1)</f>
        <v>3150</v>
      </c>
      <c r="L28">
        <f>FLOOR(K28*IF(ISBLANK('Cohorts Retention'!K29),0,(1-'Cohorts Retention'!K29)),1)</f>
        <v>3077</v>
      </c>
      <c r="M28">
        <f>FLOOR(L28*IF(ISBLANK('Cohorts Retention'!L29),0,(1-'Cohorts Retention'!L29)),1)</f>
        <v>2998</v>
      </c>
      <c r="N28">
        <f>FLOOR(M28*IF(ISBLANK('Cohorts Retention'!M29),0,(1-'Cohorts Retention'!M29)),1)</f>
        <v>2914</v>
      </c>
      <c r="O28">
        <f>FLOOR(N28*IF(ISBLANK('Cohorts Retention'!N29),0,(1-'Cohorts Retention'!N29)),1)</f>
        <v>2845</v>
      </c>
      <c r="P28">
        <f>FLOOR(O28*IF(ISBLANK('Cohorts Retention'!O29),0,(1-'Cohorts Retention'!O29)),1)</f>
        <v>2777</v>
      </c>
      <c r="Q28">
        <f>FLOOR(P28*IF(ISBLANK('Cohorts Retention'!P29),0,(1-'Cohorts Retention'!P29)),1)</f>
        <v>2710</v>
      </c>
      <c r="R28">
        <f>FLOOR(Q28*IF(ISBLANK('Cohorts Retention'!Q29),0,(1-'Cohorts Retention'!Q29)),1)</f>
        <v>2646</v>
      </c>
      <c r="S28">
        <f>FLOOR(R28*IF(ISBLANK('Cohorts Retention'!R29),0,(1-'Cohorts Retention'!R29)),1)</f>
        <v>2586</v>
      </c>
      <c r="T28">
        <f>FLOOR(S28*IF(ISBLANK('Cohorts Retention'!S29),0,(1-'Cohorts Retention'!S29)),1)</f>
        <v>2528</v>
      </c>
      <c r="U28">
        <f>FLOOR(T28*IF(ISBLANK('Cohorts Retention'!T29),0,(1-'Cohorts Retention'!T29)),1)</f>
        <v>2472</v>
      </c>
      <c r="V28">
        <f>FLOOR(U28*IF(ISBLANK('Cohorts Retention'!U29),0,(1-'Cohorts Retention'!U29)),1)</f>
        <v>2418</v>
      </c>
      <c r="W28">
        <f>FLOOR(V28*IF(ISBLANK('Cohorts Retention'!V29),0,(1-'Cohorts Retention'!V29)),1)</f>
        <v>2367</v>
      </c>
      <c r="X28">
        <f>FLOOR(W28*IF(ISBLANK('Cohorts Retention'!W29),0,(1-'Cohorts Retention'!W29)),1)</f>
        <v>2318</v>
      </c>
      <c r="Y28">
        <f>FLOOR(X28*IF(ISBLANK('Cohorts Retention'!X29),0,(1-'Cohorts Retention'!X29)),1)</f>
        <v>2271</v>
      </c>
      <c r="Z28">
        <f>FLOOR(Y28*IF(ISBLANK('Cohorts Retention'!Y29),0,(1-'Cohorts Retention'!Y29)),1)</f>
        <v>2226</v>
      </c>
      <c r="AA28">
        <f>FLOOR(Z28*IF(ISBLANK('Cohorts Retention'!Z29),0,(1-'Cohorts Retention'!Z29)),1)</f>
        <v>2182</v>
      </c>
      <c r="AB28">
        <f>FLOOR(AA28*IF(ISBLANK('Cohorts Retention'!AA29),0,(1-'Cohorts Retention'!AA29)),1)</f>
        <v>2140</v>
      </c>
      <c r="AC28">
        <f>FLOOR(AB28*IF(ISBLANK('Cohorts Retention'!AB29),0,(1-'Cohorts Retention'!AB29)),1)</f>
        <v>2100</v>
      </c>
      <c r="AD28">
        <f>FLOOR(AC28*IF(ISBLANK('Cohorts Retention'!AC29),0,(1-'Cohorts Retention'!AC29)),1)</f>
        <v>2061</v>
      </c>
      <c r="AE28">
        <f>FLOOR(AD28*IF(ISBLANK('Cohorts Retention'!AD29),0,(1-'Cohorts Retention'!AD29)),1)</f>
        <v>2024</v>
      </c>
      <c r="AF28">
        <f>FLOOR(AE28*IF(ISBLANK('Cohorts Retention'!AE29),0,(1-'Cohorts Retention'!AE29)),1)</f>
        <v>1988</v>
      </c>
      <c r="AG28">
        <f>FLOOR(AF28*IF(ISBLANK('Cohorts Retention'!AF29),0,(1-'Cohorts Retention'!AF29)),1)</f>
        <v>1953</v>
      </c>
      <c r="AH28">
        <f>FLOOR(AG28*IF(ISBLANK('Cohorts Retention'!AG29),0,(1-'Cohorts Retention'!AG29)),1)</f>
        <v>1920</v>
      </c>
      <c r="AI28">
        <f>FLOOR(AH28*IF(ISBLANK('Cohorts Retention'!AH29),0,(1-'Cohorts Retention'!AH29)),1)</f>
        <v>1888</v>
      </c>
      <c r="AJ28">
        <f>FLOOR(AI28*IF(ISBLANK('Cohorts Retention'!AI29),0,(1-'Cohorts Retention'!AI29)),1)</f>
        <v>1857</v>
      </c>
      <c r="AK28">
        <f>FLOOR(AJ28*IF(ISBLANK('Cohorts Retention'!AJ29),0,(1-'Cohorts Retention'!AJ29)),1)</f>
        <v>1827</v>
      </c>
      <c r="AL28">
        <f>FLOOR(AK28*IF(ISBLANK('Cohorts Retention'!AK29),0,(1-'Cohorts Retention'!AK29)),1)</f>
        <v>1798</v>
      </c>
      <c r="AM28">
        <f>FLOOR(AL28*IF(ISBLANK('Cohorts Retention'!AL29),0,(1-'Cohorts Retention'!AL29)),1)</f>
        <v>1770</v>
      </c>
      <c r="AN28">
        <f>FLOOR(AM28*IF(ISBLANK('Cohorts Retention'!AM29),0,(1-'Cohorts Retention'!AM29)),1)</f>
        <v>1743</v>
      </c>
      <c r="AO28">
        <f>FLOOR(AN28*IF(ISBLANK('Cohorts Retention'!AN29),0,(1-'Cohorts Retention'!AN29)),1)</f>
        <v>1717</v>
      </c>
      <c r="AP28">
        <f>FLOOR(AO28*IF(ISBLANK('Cohorts Retention'!AO29),0,(1-'Cohorts Retention'!AO29)),1)</f>
        <v>1692</v>
      </c>
      <c r="AQ28">
        <f>FLOOR(AP28*IF(ISBLANK('Cohorts Retention'!AP29),0,(1-'Cohorts Retention'!AP29)),1)</f>
        <v>1668</v>
      </c>
      <c r="AR28">
        <f>FLOOR(AQ28*IF(ISBLANK('Cohorts Retention'!AQ29),0,(1-'Cohorts Retention'!AQ29)),1)</f>
        <v>1645</v>
      </c>
      <c r="AS28">
        <f>FLOOR(AR28*IF(ISBLANK('Cohorts Retention'!AR29),0,(1-'Cohorts Retention'!AR29)),1)</f>
        <v>1622</v>
      </c>
      <c r="AT28">
        <f>FLOOR(AS28*IF(ISBLANK('Cohorts Retention'!AS29),0,(1-'Cohorts Retention'!AS29)),1)</f>
        <v>1600</v>
      </c>
      <c r="AU28">
        <f>FLOOR(AT28*IF(ISBLANK('Cohorts Retention'!AT29),0,(1-'Cohorts Retention'!AT29)),1)</f>
        <v>1579</v>
      </c>
      <c r="AV28">
        <f>FLOOR(AU28*IF(ISBLANK('Cohorts Retention'!AU29),0,(1-'Cohorts Retention'!AU29)),1)</f>
        <v>1559</v>
      </c>
      <c r="AW28">
        <f>FLOOR(AV28*IF(ISBLANK('Cohorts Retention'!AV29),0,(1-'Cohorts Retention'!AV29)),1)</f>
        <v>1539</v>
      </c>
      <c r="AX28">
        <f>FLOOR(AW28*IF(ISBLANK('Cohorts Retention'!AW29),0,(1-'Cohorts Retention'!AW29)),1)</f>
        <v>1520</v>
      </c>
      <c r="AY28">
        <f>FLOOR(AX28*IF(ISBLANK('Cohorts Retention'!AX29),0,(1-'Cohorts Retention'!AX29)),1)</f>
        <v>1501</v>
      </c>
      <c r="AZ28">
        <f>FLOOR(AY28*IF(ISBLANK('Cohorts Retention'!AY29),0,(1-'Cohorts Retention'!AY29)),1)</f>
        <v>1483</v>
      </c>
      <c r="BA28">
        <f>FLOOR(AZ28*IF(ISBLANK('Cohorts Retention'!AZ29),0,(1-'Cohorts Retention'!AZ29)),1)</f>
        <v>1466</v>
      </c>
      <c r="BB28">
        <f>FLOOR(BA28*IF(ISBLANK('Cohorts Retention'!BA29),0,(1-'Cohorts Retention'!BA29)),1)</f>
        <v>1449</v>
      </c>
      <c r="BC28">
        <f>FLOOR(BB28*IF(ISBLANK('Cohorts Retention'!BB29),0,(1-'Cohorts Retention'!BB29)),1)</f>
        <v>1433</v>
      </c>
      <c r="BD28">
        <f>FLOOR(BC28*IF(ISBLANK('Cohorts Retention'!BC29),0,(1-'Cohorts Retention'!BC29)),1)</f>
        <v>1417</v>
      </c>
      <c r="BE28">
        <f>FLOOR(BD28*IF(ISBLANK('Cohorts Retention'!BD29),0,(1-'Cohorts Retention'!BD29)),1)</f>
        <v>1402</v>
      </c>
      <c r="BF28">
        <f>FLOOR(BE28*IF(ISBLANK('Cohorts Retention'!BE29),0,(1-'Cohorts Retention'!BE29)),1)</f>
        <v>1387</v>
      </c>
      <c r="BG28">
        <f>FLOOR(BF28*IF(ISBLANK('Cohorts Retention'!BF29),0,(1-'Cohorts Retention'!BF29)),1)</f>
        <v>1373</v>
      </c>
      <c r="BH28">
        <f>FLOOR(BG28*IF(ISBLANK('Cohorts Retention'!BG29),0,(1-'Cohorts Retention'!BG29)),1)</f>
        <v>1359</v>
      </c>
      <c r="BI28">
        <f>FLOOR(BH28*IF(ISBLANK('Cohorts Retention'!BH29),0,(1-'Cohorts Retention'!BH29)),1)</f>
        <v>1345</v>
      </c>
      <c r="BJ28">
        <f>FLOOR(BI28*IF(ISBLANK('Cohorts Retention'!BI29),0,(1-'Cohorts Retention'!BI29)),1)</f>
        <v>1332</v>
      </c>
      <c r="BK28">
        <f>FLOOR(BJ28*IF(ISBLANK('Cohorts Retention'!BJ29),0,(1-'Cohorts Retention'!BJ29)),1)</f>
        <v>1319</v>
      </c>
      <c r="BL28">
        <f>FLOOR(BK28*IF(ISBLANK('Cohorts Retention'!BK29),0,(1-'Cohorts Retention'!BK29)),1)</f>
        <v>1307</v>
      </c>
      <c r="BM28">
        <f>FLOOR(BL28*IF(ISBLANK('Cohorts Retention'!BL29),0,(1-'Cohorts Retention'!BL29)),1)</f>
        <v>1295</v>
      </c>
      <c r="BN28">
        <f>FLOOR(BM28*IF(ISBLANK('Cohorts Retention'!BM29),0,(1-'Cohorts Retention'!BM29)),1)</f>
        <v>1283</v>
      </c>
      <c r="BO28">
        <f>FLOOR(BN28*IF(ISBLANK('Cohorts Retention'!BN29),0,(1-'Cohorts Retention'!BN29)),1)</f>
        <v>1272</v>
      </c>
      <c r="BP28">
        <f>FLOOR(BO28*IF(ISBLANK('Cohorts Retention'!BO29),0,(1-'Cohorts Retention'!BO29)),1)</f>
        <v>1261</v>
      </c>
      <c r="BQ28">
        <f>FLOOR(BP28*IF(ISBLANK('Cohorts Retention'!BP29),0,(1-'Cohorts Retention'!BP29)),1)</f>
        <v>1250</v>
      </c>
      <c r="BR28">
        <f>FLOOR(BQ28*IF(ISBLANK('Cohorts Retention'!BQ29),0,(1-'Cohorts Retention'!BQ29)),1)</f>
        <v>1239</v>
      </c>
      <c r="BS28">
        <f>FLOOR(BR28*IF(ISBLANK('Cohorts Retention'!BR29),0,(1-'Cohorts Retention'!BR29)),1)</f>
        <v>1229</v>
      </c>
      <c r="BT28">
        <f>FLOOR(BS28*IF(ISBLANK('Cohorts Retention'!BS29),0,(1-'Cohorts Retention'!BS29)),1)</f>
        <v>1219</v>
      </c>
      <c r="BU28">
        <f>FLOOR(BT28*IF(ISBLANK('Cohorts Retention'!BT29),0,(1-'Cohorts Retention'!BT29)),1)</f>
        <v>1209</v>
      </c>
      <c r="BV28">
        <f>FLOOR(BU28*IF(ISBLANK('Cohorts Retention'!BU29),0,(1-'Cohorts Retention'!BU29)),1)</f>
        <v>1200</v>
      </c>
      <c r="BW28">
        <f>FLOOR(BV28*IF(ISBLANK('Cohorts Retention'!BV29),0,(1-'Cohorts Retention'!BV29)),1)</f>
        <v>1191</v>
      </c>
      <c r="BX28">
        <f>FLOOR(BW28*IF(ISBLANK('Cohorts Retention'!BW29),0,(1-'Cohorts Retention'!BW29)),1)</f>
        <v>1182</v>
      </c>
      <c r="BY28">
        <f>FLOOR(BX28*IF(ISBLANK('Cohorts Retention'!BX29),0,(1-'Cohorts Retention'!BX29)),1)</f>
        <v>1173</v>
      </c>
      <c r="BZ28">
        <f>FLOOR(BY28*IF(ISBLANK('Cohorts Retention'!BY29),0,(1-'Cohorts Retention'!BY29)),1)</f>
        <v>0</v>
      </c>
      <c r="CA28">
        <f>FLOOR(BZ28*IF(ISBLANK('Cohorts Retention'!BZ29),0,(1-'Cohorts Retention'!BZ29)),1)</f>
        <v>0</v>
      </c>
      <c r="CB28">
        <f>FLOOR(CA28*IF(ISBLANK('Cohorts Retention'!CA29),0,(1-'Cohorts Retention'!CA29)),1)</f>
        <v>0</v>
      </c>
      <c r="CC28">
        <f>FLOOR(CB28*IF(ISBLANK('Cohorts Retention'!CB29),0,(1-'Cohorts Retention'!CB29)),1)</f>
        <v>0</v>
      </c>
      <c r="CD28">
        <f>FLOOR(CC28*IF(ISBLANK('Cohorts Retention'!CC29),0,(1-'Cohorts Retention'!CC29)),1)</f>
        <v>0</v>
      </c>
      <c r="CE28">
        <f>FLOOR(CD28*IF(ISBLANK('Cohorts Retention'!CD29),0,(1-'Cohorts Retention'!CD29)),1)</f>
        <v>0</v>
      </c>
      <c r="CF28">
        <f>FLOOR(CE28*IF(ISBLANK('Cohorts Retention'!CE29),0,(1-'Cohorts Retention'!CE29)),1)</f>
        <v>0</v>
      </c>
      <c r="CG28">
        <f>FLOOR(CF28*IF(ISBLANK('Cohorts Retention'!CF29),0,(1-'Cohorts Retention'!CF29)),1)</f>
        <v>0</v>
      </c>
      <c r="CH28">
        <f>FLOOR(CG28*IF(ISBLANK('Cohorts Retention'!CG29),0,(1-'Cohorts Retention'!CG29)),1)</f>
        <v>0</v>
      </c>
      <c r="CI28">
        <f>FLOOR(CH28*IF(ISBLANK('Cohorts Retention'!CH29),0,(1-'Cohorts Retention'!CH29)),1)</f>
        <v>0</v>
      </c>
      <c r="CJ28">
        <f>FLOOR(CI28*IF(ISBLANK('Cohorts Retention'!CI29),0,(1-'Cohorts Retention'!CI29)),1)</f>
        <v>0</v>
      </c>
      <c r="CK28">
        <f>FLOOR(CJ28*IF(ISBLANK('Cohorts Retention'!CJ29),0,(1-'Cohorts Retention'!CJ29)),1)</f>
        <v>0</v>
      </c>
      <c r="CL28">
        <f>FLOOR(CK28*IF(ISBLANK('Cohorts Retention'!CK29),0,(1-'Cohorts Retention'!CK29)),1)</f>
        <v>0</v>
      </c>
      <c r="CM28">
        <f>FLOOR(CL28*IF(ISBLANK('Cohorts Retention'!CL29),0,(1-'Cohorts Retention'!CL29)),1)</f>
        <v>0</v>
      </c>
      <c r="CN28">
        <f>FLOOR(CM28*IF(ISBLANK('Cohorts Retention'!CM29),0,(1-'Cohorts Retention'!CM29)),1)</f>
        <v>0</v>
      </c>
      <c r="CO28">
        <f>FLOOR(CN28*IF(ISBLANK('Cohorts Retention'!CN29),0,(1-'Cohorts Retention'!CN29)),1)</f>
        <v>0</v>
      </c>
      <c r="CP28">
        <f>FLOOR(CO28*IF(ISBLANK('Cohorts Retention'!CO29),0,(1-'Cohorts Retention'!CO29)),1)</f>
        <v>0</v>
      </c>
      <c r="CQ28">
        <f>FLOOR(CP28*IF(ISBLANK('Cohorts Retention'!CP29),0,(1-'Cohorts Retention'!CP29)),1)</f>
        <v>0</v>
      </c>
      <c r="CR28">
        <f>FLOOR(CQ28*IF(ISBLANK('Cohorts Retention'!CQ29),0,(1-'Cohorts Retention'!CQ29)),1)</f>
        <v>0</v>
      </c>
      <c r="CS28">
        <f>FLOOR(CR28*IF(ISBLANK('Cohorts Retention'!CR29),0,(1-'Cohorts Retention'!CR29)),1)</f>
        <v>0</v>
      </c>
      <c r="CT28">
        <f>FLOOR(CS28*IF(ISBLANK('Cohorts Retention'!CS29),0,(1-'Cohorts Retention'!CS29)),1)</f>
        <v>0</v>
      </c>
      <c r="CU28">
        <f>FLOOR(CT28*IF(ISBLANK('Cohorts Retention'!CT29),0,(1-'Cohorts Retention'!CT29)),1)</f>
        <v>0</v>
      </c>
      <c r="CV28">
        <f>FLOOR(CU28*IF(ISBLANK('Cohorts Retention'!CU29),0,(1-'Cohorts Retention'!CU29)),1)</f>
        <v>0</v>
      </c>
      <c r="CW28">
        <f>FLOOR(CV28*IF(ISBLANK('Cohorts Retention'!CV29),0,(1-'Cohorts Retention'!CV29)),1)</f>
        <v>0</v>
      </c>
      <c r="CX28">
        <f>FLOOR(CW28*IF(ISBLANK('Cohorts Retention'!CW29),0,(1-'Cohorts Retention'!CW29)),1)</f>
        <v>0</v>
      </c>
    </row>
    <row r="29">
      <c r="A29" s="32">
        <v>99000.0</v>
      </c>
      <c r="B29" s="13">
        <v>28.0</v>
      </c>
      <c r="C29">
        <f>FLOOR(A29/Params!$B$6*(1-'Cohorts Retention'!B30),1)</f>
        <v>3907</v>
      </c>
      <c r="D29">
        <f>FLOOR(C29*IF(ISBLANK('Cohorts Retention'!C30),0,(1-'Cohorts Retention'!C30)),1)</f>
        <v>3756</v>
      </c>
      <c r="E29">
        <f>FLOOR(D29*IF(ISBLANK('Cohorts Retention'!D30),0,(1-'Cohorts Retention'!D30)),1)</f>
        <v>3581</v>
      </c>
      <c r="F29">
        <f>FLOOR(E29*IF(ISBLANK('Cohorts Retention'!E30),0,(1-'Cohorts Retention'!E30)),1)</f>
        <v>3481</v>
      </c>
      <c r="G29">
        <f>FLOOR(F29*IF(ISBLANK('Cohorts Retention'!F30),0,(1-'Cohorts Retention'!F30)),1)</f>
        <v>3410</v>
      </c>
      <c r="H29">
        <f>FLOOR(G29*IF(ISBLANK('Cohorts Retention'!G30),0,(1-'Cohorts Retention'!G30)),1)</f>
        <v>3336</v>
      </c>
      <c r="I29">
        <f>FLOOR(H29*IF(ISBLANK('Cohorts Retention'!H30),0,(1-'Cohorts Retention'!H30)),1)</f>
        <v>3204</v>
      </c>
      <c r="J29">
        <f>FLOOR(I29*IF(ISBLANK('Cohorts Retention'!I30),0,(1-'Cohorts Retention'!I30)),1)</f>
        <v>3204</v>
      </c>
      <c r="K29">
        <f>FLOOR(J29*IF(ISBLANK('Cohorts Retention'!J30),0,(1-'Cohorts Retention'!J30)),1)</f>
        <v>3142</v>
      </c>
      <c r="L29">
        <f>FLOOR(K29*IF(ISBLANK('Cohorts Retention'!K30),0,(1-'Cohorts Retention'!K30)),1)</f>
        <v>3081</v>
      </c>
      <c r="M29">
        <f>FLOOR(L29*IF(ISBLANK('Cohorts Retention'!L30),0,(1-'Cohorts Retention'!L30)),1)</f>
        <v>3023</v>
      </c>
      <c r="N29">
        <f>FLOOR(M29*IF(ISBLANK('Cohorts Retention'!M30),0,(1-'Cohorts Retention'!M30)),1)</f>
        <v>2982</v>
      </c>
      <c r="O29">
        <f>FLOOR(N29*IF(ISBLANK('Cohorts Retention'!N30),0,(1-'Cohorts Retention'!N30)),1)</f>
        <v>2932</v>
      </c>
      <c r="P29">
        <f>FLOOR(O29*IF(ISBLANK('Cohorts Retention'!O30),0,(1-'Cohorts Retention'!O30)),1)</f>
        <v>2884</v>
      </c>
      <c r="Q29">
        <f>FLOOR(P29*IF(ISBLANK('Cohorts Retention'!P30),0,(1-'Cohorts Retention'!P30)),1)</f>
        <v>2839</v>
      </c>
      <c r="R29">
        <f>FLOOR(Q29*IF(ISBLANK('Cohorts Retention'!Q30),0,(1-'Cohorts Retention'!Q30)),1)</f>
        <v>2797</v>
      </c>
      <c r="S29">
        <f>FLOOR(R29*IF(ISBLANK('Cohorts Retention'!R30),0,(1-'Cohorts Retention'!R30)),1)</f>
        <v>2755</v>
      </c>
      <c r="T29">
        <f>FLOOR(S29*IF(ISBLANK('Cohorts Retention'!S30),0,(1-'Cohorts Retention'!S30)),1)</f>
        <v>2714</v>
      </c>
      <c r="U29">
        <f>FLOOR(T29*IF(ISBLANK('Cohorts Retention'!T30),0,(1-'Cohorts Retention'!T30)),1)</f>
        <v>2675</v>
      </c>
      <c r="V29">
        <f>FLOOR(U29*IF(ISBLANK('Cohorts Retention'!U30),0,(1-'Cohorts Retention'!U30)),1)</f>
        <v>2637</v>
      </c>
      <c r="W29">
        <f>FLOOR(V29*IF(ISBLANK('Cohorts Retention'!V30),0,(1-'Cohorts Retention'!V30)),1)</f>
        <v>2600</v>
      </c>
      <c r="X29">
        <f>FLOOR(W29*IF(ISBLANK('Cohorts Retention'!W30),0,(1-'Cohorts Retention'!W30)),1)</f>
        <v>2565</v>
      </c>
      <c r="Y29">
        <f>FLOOR(X29*IF(ISBLANK('Cohorts Retention'!X30),0,(1-'Cohorts Retention'!X30)),1)</f>
        <v>2531</v>
      </c>
      <c r="Z29">
        <f>FLOOR(Y29*IF(ISBLANK('Cohorts Retention'!Y30),0,(1-'Cohorts Retention'!Y30)),1)</f>
        <v>2498</v>
      </c>
      <c r="AA29">
        <f>FLOOR(Z29*IF(ISBLANK('Cohorts Retention'!Z30),0,(1-'Cohorts Retention'!Z30)),1)</f>
        <v>2466</v>
      </c>
      <c r="AB29">
        <f>FLOOR(AA29*IF(ISBLANK('Cohorts Retention'!AA30),0,(1-'Cohorts Retention'!AA30)),1)</f>
        <v>2435</v>
      </c>
      <c r="AC29">
        <f>FLOOR(AB29*IF(ISBLANK('Cohorts Retention'!AB30),0,(1-'Cohorts Retention'!AB30)),1)</f>
        <v>2405</v>
      </c>
      <c r="AD29">
        <f>FLOOR(AC29*IF(ISBLANK('Cohorts Retention'!AC30),0,(1-'Cohorts Retention'!AC30)),1)</f>
        <v>2376</v>
      </c>
      <c r="AE29">
        <f>FLOOR(AD29*IF(ISBLANK('Cohorts Retention'!AD30),0,(1-'Cohorts Retention'!AD30)),1)</f>
        <v>2348</v>
      </c>
      <c r="AF29">
        <f>FLOOR(AE29*IF(ISBLANK('Cohorts Retention'!AE30),0,(1-'Cohorts Retention'!AE30)),1)</f>
        <v>2321</v>
      </c>
      <c r="AG29">
        <f>FLOOR(AF29*IF(ISBLANK('Cohorts Retention'!AF30),0,(1-'Cohorts Retention'!AF30)),1)</f>
        <v>2295</v>
      </c>
      <c r="AH29">
        <f>FLOOR(AG29*IF(ISBLANK('Cohorts Retention'!AG30),0,(1-'Cohorts Retention'!AG30)),1)</f>
        <v>2270</v>
      </c>
      <c r="AI29">
        <f>FLOOR(AH29*IF(ISBLANK('Cohorts Retention'!AH30),0,(1-'Cohorts Retention'!AH30)),1)</f>
        <v>2245</v>
      </c>
      <c r="AJ29">
        <f>FLOOR(AI29*IF(ISBLANK('Cohorts Retention'!AI30),0,(1-'Cohorts Retention'!AI30)),1)</f>
        <v>2221</v>
      </c>
      <c r="AK29">
        <f>FLOOR(AJ29*IF(ISBLANK('Cohorts Retention'!AJ30),0,(1-'Cohorts Retention'!AJ30)),1)</f>
        <v>2198</v>
      </c>
      <c r="AL29">
        <f>FLOOR(AK29*IF(ISBLANK('Cohorts Retention'!AK30),0,(1-'Cohorts Retention'!AK30)),1)</f>
        <v>2175</v>
      </c>
      <c r="AM29">
        <f>FLOOR(AL29*IF(ISBLANK('Cohorts Retention'!AL30),0,(1-'Cohorts Retention'!AL30)),1)</f>
        <v>2153</v>
      </c>
      <c r="AN29">
        <f>FLOOR(AM29*IF(ISBLANK('Cohorts Retention'!AM30),0,(1-'Cohorts Retention'!AM30)),1)</f>
        <v>2132</v>
      </c>
      <c r="AO29">
        <f>FLOOR(AN29*IF(ISBLANK('Cohorts Retention'!AN30),0,(1-'Cohorts Retention'!AN30)),1)</f>
        <v>2111</v>
      </c>
      <c r="AP29">
        <f>FLOOR(AO29*IF(ISBLANK('Cohorts Retention'!AO30),0,(1-'Cohorts Retention'!AO30)),1)</f>
        <v>2091</v>
      </c>
      <c r="AQ29">
        <f>FLOOR(AP29*IF(ISBLANK('Cohorts Retention'!AP30),0,(1-'Cohorts Retention'!AP30)),1)</f>
        <v>2072</v>
      </c>
      <c r="AR29">
        <f>FLOOR(AQ29*IF(ISBLANK('Cohorts Retention'!AQ30),0,(1-'Cohorts Retention'!AQ30)),1)</f>
        <v>2053</v>
      </c>
      <c r="AS29">
        <f>FLOOR(AR29*IF(ISBLANK('Cohorts Retention'!AR30),0,(1-'Cohorts Retention'!AR30)),1)</f>
        <v>2035</v>
      </c>
      <c r="AT29">
        <f>FLOOR(AS29*IF(ISBLANK('Cohorts Retention'!AS30),0,(1-'Cohorts Retention'!AS30)),1)</f>
        <v>2017</v>
      </c>
      <c r="AU29">
        <f>FLOOR(AT29*IF(ISBLANK('Cohorts Retention'!AT30),0,(1-'Cohorts Retention'!AT30)),1)</f>
        <v>2000</v>
      </c>
      <c r="AV29">
        <f>FLOOR(AU29*IF(ISBLANK('Cohorts Retention'!AU30),0,(1-'Cohorts Retention'!AU30)),1)</f>
        <v>1983</v>
      </c>
      <c r="AW29">
        <f>FLOOR(AV29*IF(ISBLANK('Cohorts Retention'!AV30),0,(1-'Cohorts Retention'!AV30)),1)</f>
        <v>1967</v>
      </c>
      <c r="AX29">
        <f>FLOOR(AW29*IF(ISBLANK('Cohorts Retention'!AW30),0,(1-'Cohorts Retention'!AW30)),1)</f>
        <v>1951</v>
      </c>
      <c r="AY29">
        <f>FLOOR(AX29*IF(ISBLANK('Cohorts Retention'!AX30),0,(1-'Cohorts Retention'!AX30)),1)</f>
        <v>1935</v>
      </c>
      <c r="AZ29">
        <f>FLOOR(AY29*IF(ISBLANK('Cohorts Retention'!AY30),0,(1-'Cohorts Retention'!AY30)),1)</f>
        <v>1920</v>
      </c>
      <c r="BA29">
        <f>FLOOR(AZ29*IF(ISBLANK('Cohorts Retention'!AZ30),0,(1-'Cohorts Retention'!AZ30)),1)</f>
        <v>1905</v>
      </c>
      <c r="BB29">
        <f>FLOOR(BA29*IF(ISBLANK('Cohorts Retention'!BA30),0,(1-'Cohorts Retention'!BA30)),1)</f>
        <v>1891</v>
      </c>
      <c r="BC29">
        <f>FLOOR(BB29*IF(ISBLANK('Cohorts Retention'!BB30),0,(1-'Cohorts Retention'!BB30)),1)</f>
        <v>1877</v>
      </c>
      <c r="BD29">
        <f>FLOOR(BC29*IF(ISBLANK('Cohorts Retention'!BC30),0,(1-'Cohorts Retention'!BC30)),1)</f>
        <v>1863</v>
      </c>
      <c r="BE29">
        <f>FLOOR(BD29*IF(ISBLANK('Cohorts Retention'!BD30),0,(1-'Cohorts Retention'!BD30)),1)</f>
        <v>1850</v>
      </c>
      <c r="BF29">
        <f>FLOOR(BE29*IF(ISBLANK('Cohorts Retention'!BE30),0,(1-'Cohorts Retention'!BE30)),1)</f>
        <v>1837</v>
      </c>
      <c r="BG29">
        <f>FLOOR(BF29*IF(ISBLANK('Cohorts Retention'!BF30),0,(1-'Cohorts Retention'!BF30)),1)</f>
        <v>1825</v>
      </c>
      <c r="BH29">
        <f>FLOOR(BG29*IF(ISBLANK('Cohorts Retention'!BG30),0,(1-'Cohorts Retention'!BG30)),1)</f>
        <v>1813</v>
      </c>
      <c r="BI29">
        <f>FLOOR(BH29*IF(ISBLANK('Cohorts Retention'!BH30),0,(1-'Cohorts Retention'!BH30)),1)</f>
        <v>1801</v>
      </c>
      <c r="BJ29">
        <f>FLOOR(BI29*IF(ISBLANK('Cohorts Retention'!BI30),0,(1-'Cohorts Retention'!BI30)),1)</f>
        <v>1789</v>
      </c>
      <c r="BK29">
        <f>FLOOR(BJ29*IF(ISBLANK('Cohorts Retention'!BJ30),0,(1-'Cohorts Retention'!BJ30)),1)</f>
        <v>1778</v>
      </c>
      <c r="BL29">
        <f>FLOOR(BK29*IF(ISBLANK('Cohorts Retention'!BK30),0,(1-'Cohorts Retention'!BK30)),1)</f>
        <v>1767</v>
      </c>
      <c r="BM29">
        <f>FLOOR(BL29*IF(ISBLANK('Cohorts Retention'!BL30),0,(1-'Cohorts Retention'!BL30)),1)</f>
        <v>1756</v>
      </c>
      <c r="BN29">
        <f>FLOOR(BM29*IF(ISBLANK('Cohorts Retention'!BM30),0,(1-'Cohorts Retention'!BM30)),1)</f>
        <v>1746</v>
      </c>
      <c r="BO29">
        <f>FLOOR(BN29*IF(ISBLANK('Cohorts Retention'!BN30),0,(1-'Cohorts Retention'!BN30)),1)</f>
        <v>1736</v>
      </c>
      <c r="BP29">
        <f>FLOOR(BO29*IF(ISBLANK('Cohorts Retention'!BO30),0,(1-'Cohorts Retention'!BO30)),1)</f>
        <v>1726</v>
      </c>
      <c r="BQ29">
        <f>FLOOR(BP29*IF(ISBLANK('Cohorts Retention'!BP30),0,(1-'Cohorts Retention'!BP30)),1)</f>
        <v>1716</v>
      </c>
      <c r="BR29">
        <f>FLOOR(BQ29*IF(ISBLANK('Cohorts Retention'!BQ30),0,(1-'Cohorts Retention'!BQ30)),1)</f>
        <v>1707</v>
      </c>
      <c r="BS29">
        <f>FLOOR(BR29*IF(ISBLANK('Cohorts Retention'!BR30),0,(1-'Cohorts Retention'!BR30)),1)</f>
        <v>1698</v>
      </c>
      <c r="BT29">
        <f>FLOOR(BS29*IF(ISBLANK('Cohorts Retention'!BS30),0,(1-'Cohorts Retention'!BS30)),1)</f>
        <v>1689</v>
      </c>
      <c r="BU29">
        <f>FLOOR(BT29*IF(ISBLANK('Cohorts Retention'!BT30),0,(1-'Cohorts Retention'!BT30)),1)</f>
        <v>1680</v>
      </c>
      <c r="BV29">
        <f>FLOOR(BU29*IF(ISBLANK('Cohorts Retention'!BU30),0,(1-'Cohorts Retention'!BU30)),1)</f>
        <v>1671</v>
      </c>
      <c r="BW29">
        <f>FLOOR(BV29*IF(ISBLANK('Cohorts Retention'!BV30),0,(1-'Cohorts Retention'!BV30)),1)</f>
        <v>1663</v>
      </c>
      <c r="BX29">
        <f>FLOOR(BW29*IF(ISBLANK('Cohorts Retention'!BW30),0,(1-'Cohorts Retention'!BW30)),1)</f>
        <v>1655</v>
      </c>
      <c r="BY29">
        <f>FLOOR(BX29*IF(ISBLANK('Cohorts Retention'!BX30),0,(1-'Cohorts Retention'!BX30)),1)</f>
        <v>0</v>
      </c>
      <c r="BZ29">
        <f>FLOOR(BY29*IF(ISBLANK('Cohorts Retention'!BY30),0,(1-'Cohorts Retention'!BY30)),1)</f>
        <v>0</v>
      </c>
      <c r="CA29">
        <f>FLOOR(BZ29*IF(ISBLANK('Cohorts Retention'!BZ30),0,(1-'Cohorts Retention'!BZ30)),1)</f>
        <v>0</v>
      </c>
      <c r="CB29">
        <f>FLOOR(CA29*IF(ISBLANK('Cohorts Retention'!CA30),0,(1-'Cohorts Retention'!CA30)),1)</f>
        <v>0</v>
      </c>
      <c r="CC29">
        <f>FLOOR(CB29*IF(ISBLANK('Cohorts Retention'!CB30),0,(1-'Cohorts Retention'!CB30)),1)</f>
        <v>0</v>
      </c>
      <c r="CD29">
        <f>FLOOR(CC29*IF(ISBLANK('Cohorts Retention'!CC30),0,(1-'Cohorts Retention'!CC30)),1)</f>
        <v>0</v>
      </c>
      <c r="CE29">
        <f>FLOOR(CD29*IF(ISBLANK('Cohorts Retention'!CD30),0,(1-'Cohorts Retention'!CD30)),1)</f>
        <v>0</v>
      </c>
      <c r="CF29">
        <f>FLOOR(CE29*IF(ISBLANK('Cohorts Retention'!CE30),0,(1-'Cohorts Retention'!CE30)),1)</f>
        <v>0</v>
      </c>
      <c r="CG29">
        <f>FLOOR(CF29*IF(ISBLANK('Cohorts Retention'!CF30),0,(1-'Cohorts Retention'!CF30)),1)</f>
        <v>0</v>
      </c>
      <c r="CH29">
        <f>FLOOR(CG29*IF(ISBLANK('Cohorts Retention'!CG30),0,(1-'Cohorts Retention'!CG30)),1)</f>
        <v>0</v>
      </c>
      <c r="CI29">
        <f>FLOOR(CH29*IF(ISBLANK('Cohorts Retention'!CH30),0,(1-'Cohorts Retention'!CH30)),1)</f>
        <v>0</v>
      </c>
      <c r="CJ29">
        <f>FLOOR(CI29*IF(ISBLANK('Cohorts Retention'!CI30),0,(1-'Cohorts Retention'!CI30)),1)</f>
        <v>0</v>
      </c>
      <c r="CK29">
        <f>FLOOR(CJ29*IF(ISBLANK('Cohorts Retention'!CJ30),0,(1-'Cohorts Retention'!CJ30)),1)</f>
        <v>0</v>
      </c>
      <c r="CL29">
        <f>FLOOR(CK29*IF(ISBLANK('Cohorts Retention'!CK30),0,(1-'Cohorts Retention'!CK30)),1)</f>
        <v>0</v>
      </c>
      <c r="CM29">
        <f>FLOOR(CL29*IF(ISBLANK('Cohorts Retention'!CL30),0,(1-'Cohorts Retention'!CL30)),1)</f>
        <v>0</v>
      </c>
      <c r="CN29">
        <f>FLOOR(CM29*IF(ISBLANK('Cohorts Retention'!CM30),0,(1-'Cohorts Retention'!CM30)),1)</f>
        <v>0</v>
      </c>
      <c r="CO29">
        <f>FLOOR(CN29*IF(ISBLANK('Cohorts Retention'!CN30),0,(1-'Cohorts Retention'!CN30)),1)</f>
        <v>0</v>
      </c>
      <c r="CP29">
        <f>FLOOR(CO29*IF(ISBLANK('Cohorts Retention'!CO30),0,(1-'Cohorts Retention'!CO30)),1)</f>
        <v>0</v>
      </c>
      <c r="CQ29">
        <f>FLOOR(CP29*IF(ISBLANK('Cohorts Retention'!CP30),0,(1-'Cohorts Retention'!CP30)),1)</f>
        <v>0</v>
      </c>
      <c r="CR29">
        <f>FLOOR(CQ29*IF(ISBLANK('Cohorts Retention'!CQ30),0,(1-'Cohorts Retention'!CQ30)),1)</f>
        <v>0</v>
      </c>
      <c r="CS29">
        <f>FLOOR(CR29*IF(ISBLANK('Cohorts Retention'!CR30),0,(1-'Cohorts Retention'!CR30)),1)</f>
        <v>0</v>
      </c>
      <c r="CT29">
        <f>FLOOR(CS29*IF(ISBLANK('Cohorts Retention'!CS30),0,(1-'Cohorts Retention'!CS30)),1)</f>
        <v>0</v>
      </c>
      <c r="CU29">
        <f>FLOOR(CT29*IF(ISBLANK('Cohorts Retention'!CT30),0,(1-'Cohorts Retention'!CT30)),1)</f>
        <v>0</v>
      </c>
      <c r="CV29">
        <f>FLOOR(CU29*IF(ISBLANK('Cohorts Retention'!CU30),0,(1-'Cohorts Retention'!CU30)),1)</f>
        <v>0</v>
      </c>
      <c r="CW29">
        <f>FLOOR(CV29*IF(ISBLANK('Cohorts Retention'!CV30),0,(1-'Cohorts Retention'!CV30)),1)</f>
        <v>0</v>
      </c>
      <c r="CX29">
        <f>FLOOR(CW29*IF(ISBLANK('Cohorts Retention'!CW30),0,(1-'Cohorts Retention'!CW30)),1)</f>
        <v>0</v>
      </c>
    </row>
    <row r="30">
      <c r="A30" s="32">
        <v>99000.0</v>
      </c>
      <c r="B30" s="13">
        <v>29.0</v>
      </c>
      <c r="C30">
        <f>FLOOR(A30/Params!$B$6*(1-'Cohorts Retention'!B31),1)</f>
        <v>3886</v>
      </c>
      <c r="D30">
        <f>FLOOR(C30*IF(ISBLANK('Cohorts Retention'!C31),0,(1-'Cohorts Retention'!C31)),1)</f>
        <v>3797</v>
      </c>
      <c r="E30">
        <f>FLOOR(D30*IF(ISBLANK('Cohorts Retention'!D31),0,(1-'Cohorts Retention'!D31)),1)</f>
        <v>3612</v>
      </c>
      <c r="F30">
        <f>FLOOR(E30*IF(ISBLANK('Cohorts Retention'!E31),0,(1-'Cohorts Retention'!E31)),1)</f>
        <v>3435</v>
      </c>
      <c r="G30">
        <f>FLOOR(F30*IF(ISBLANK('Cohorts Retention'!F31),0,(1-'Cohorts Retention'!F31)),1)</f>
        <v>3399</v>
      </c>
      <c r="H30">
        <f>FLOOR(G30*IF(ISBLANK('Cohorts Retention'!G31),0,(1-'Cohorts Retention'!G31)),1)</f>
        <v>3223</v>
      </c>
      <c r="I30">
        <f>FLOOR(H30*IF(ISBLANK('Cohorts Retention'!H31),0,(1-'Cohorts Retention'!H31)),1)</f>
        <v>3079</v>
      </c>
      <c r="J30">
        <f>FLOOR(I30*IF(ISBLANK('Cohorts Retention'!I31),0,(1-'Cohorts Retention'!I31)),1)</f>
        <v>3036</v>
      </c>
      <c r="K30">
        <f>FLOOR(J30*IF(ISBLANK('Cohorts Retention'!J31),0,(1-'Cohorts Retention'!J31)),1)</f>
        <v>2949</v>
      </c>
      <c r="L30">
        <f>FLOOR(K30*IF(ISBLANK('Cohorts Retention'!K31),0,(1-'Cohorts Retention'!K31)),1)</f>
        <v>2852</v>
      </c>
      <c r="M30">
        <f>FLOOR(L30*IF(ISBLANK('Cohorts Retention'!L31),0,(1-'Cohorts Retention'!L31)),1)</f>
        <v>2771</v>
      </c>
      <c r="N30">
        <f>FLOOR(M30*IF(ISBLANK('Cohorts Retention'!M31),0,(1-'Cohorts Retention'!M31)),1)</f>
        <v>2703</v>
      </c>
      <c r="O30">
        <f>FLOOR(N30*IF(ISBLANK('Cohorts Retention'!N31),0,(1-'Cohorts Retention'!N31)),1)</f>
        <v>2629</v>
      </c>
      <c r="P30">
        <f>FLOOR(O30*IF(ISBLANK('Cohorts Retention'!O31),0,(1-'Cohorts Retention'!O31)),1)</f>
        <v>2558</v>
      </c>
      <c r="Q30">
        <f>FLOOR(P30*IF(ISBLANK('Cohorts Retention'!P31),0,(1-'Cohorts Retention'!P31)),1)</f>
        <v>2493</v>
      </c>
      <c r="R30">
        <f>FLOOR(Q30*IF(ISBLANK('Cohorts Retention'!Q31),0,(1-'Cohorts Retention'!Q31)),1)</f>
        <v>2431</v>
      </c>
      <c r="S30">
        <f>FLOOR(R30*IF(ISBLANK('Cohorts Retention'!R31),0,(1-'Cohorts Retention'!R31)),1)</f>
        <v>2371</v>
      </c>
      <c r="T30">
        <f>FLOOR(S30*IF(ISBLANK('Cohorts Retention'!S31),0,(1-'Cohorts Retention'!S31)),1)</f>
        <v>2313</v>
      </c>
      <c r="U30">
        <f>FLOOR(T30*IF(ISBLANK('Cohorts Retention'!T31),0,(1-'Cohorts Retention'!T31)),1)</f>
        <v>2258</v>
      </c>
      <c r="V30">
        <f>FLOOR(U30*IF(ISBLANK('Cohorts Retention'!U31),0,(1-'Cohorts Retention'!U31)),1)</f>
        <v>2206</v>
      </c>
      <c r="W30">
        <f>FLOOR(V30*IF(ISBLANK('Cohorts Retention'!V31),0,(1-'Cohorts Retention'!V31)),1)</f>
        <v>2156</v>
      </c>
      <c r="X30">
        <f>FLOOR(W30*IF(ISBLANK('Cohorts Retention'!W31),0,(1-'Cohorts Retention'!W31)),1)</f>
        <v>2108</v>
      </c>
      <c r="Y30">
        <f>FLOOR(X30*IF(ISBLANK('Cohorts Retention'!X31),0,(1-'Cohorts Retention'!X31)),1)</f>
        <v>2062</v>
      </c>
      <c r="Z30">
        <f>FLOOR(Y30*IF(ISBLANK('Cohorts Retention'!Y31),0,(1-'Cohorts Retention'!Y31)),1)</f>
        <v>2018</v>
      </c>
      <c r="AA30">
        <f>FLOOR(Z30*IF(ISBLANK('Cohorts Retention'!Z31),0,(1-'Cohorts Retention'!Z31)),1)</f>
        <v>1975</v>
      </c>
      <c r="AB30">
        <f>FLOOR(AA30*IF(ISBLANK('Cohorts Retention'!AA31),0,(1-'Cohorts Retention'!AA31)),1)</f>
        <v>1934</v>
      </c>
      <c r="AC30">
        <f>FLOOR(AB30*IF(ISBLANK('Cohorts Retention'!AB31),0,(1-'Cohorts Retention'!AB31)),1)</f>
        <v>1895</v>
      </c>
      <c r="AD30">
        <f>FLOOR(AC30*IF(ISBLANK('Cohorts Retention'!AC31),0,(1-'Cohorts Retention'!AC31)),1)</f>
        <v>1857</v>
      </c>
      <c r="AE30">
        <f>FLOOR(AD30*IF(ISBLANK('Cohorts Retention'!AD31),0,(1-'Cohorts Retention'!AD31)),1)</f>
        <v>1821</v>
      </c>
      <c r="AF30">
        <f>FLOOR(AE30*IF(ISBLANK('Cohorts Retention'!AE31),0,(1-'Cohorts Retention'!AE31)),1)</f>
        <v>1786</v>
      </c>
      <c r="AG30">
        <f>FLOOR(AF30*IF(ISBLANK('Cohorts Retention'!AF31),0,(1-'Cohorts Retention'!AF31)),1)</f>
        <v>1753</v>
      </c>
      <c r="AH30">
        <f>FLOOR(AG30*IF(ISBLANK('Cohorts Retention'!AG31),0,(1-'Cohorts Retention'!AG31)),1)</f>
        <v>1721</v>
      </c>
      <c r="AI30">
        <f>FLOOR(AH30*IF(ISBLANK('Cohorts Retention'!AH31),0,(1-'Cohorts Retention'!AH31)),1)</f>
        <v>1690</v>
      </c>
      <c r="AJ30">
        <f>FLOOR(AI30*IF(ISBLANK('Cohorts Retention'!AI31),0,(1-'Cohorts Retention'!AI31)),1)</f>
        <v>1660</v>
      </c>
      <c r="AK30">
        <f>FLOOR(AJ30*IF(ISBLANK('Cohorts Retention'!AJ31),0,(1-'Cohorts Retention'!AJ31)),1)</f>
        <v>1631</v>
      </c>
      <c r="AL30">
        <f>FLOOR(AK30*IF(ISBLANK('Cohorts Retention'!AK31),0,(1-'Cohorts Retention'!AK31)),1)</f>
        <v>1603</v>
      </c>
      <c r="AM30">
        <f>FLOOR(AL30*IF(ISBLANK('Cohorts Retention'!AL31),0,(1-'Cohorts Retention'!AL31)),1)</f>
        <v>1576</v>
      </c>
      <c r="AN30">
        <f>FLOOR(AM30*IF(ISBLANK('Cohorts Retention'!AM31),0,(1-'Cohorts Retention'!AM31)),1)</f>
        <v>1550</v>
      </c>
      <c r="AO30">
        <f>FLOOR(AN30*IF(ISBLANK('Cohorts Retention'!AN31),0,(1-'Cohorts Retention'!AN31)),1)</f>
        <v>1525</v>
      </c>
      <c r="AP30">
        <f>FLOOR(AO30*IF(ISBLANK('Cohorts Retention'!AO31),0,(1-'Cohorts Retention'!AO31)),1)</f>
        <v>1501</v>
      </c>
      <c r="AQ30">
        <f>FLOOR(AP30*IF(ISBLANK('Cohorts Retention'!AP31),0,(1-'Cohorts Retention'!AP31)),1)</f>
        <v>1478</v>
      </c>
      <c r="AR30">
        <f>FLOOR(AQ30*IF(ISBLANK('Cohorts Retention'!AQ31),0,(1-'Cohorts Retention'!AQ31)),1)</f>
        <v>1456</v>
      </c>
      <c r="AS30">
        <f>FLOOR(AR30*IF(ISBLANK('Cohorts Retention'!AR31),0,(1-'Cohorts Retention'!AR31)),1)</f>
        <v>1435</v>
      </c>
      <c r="AT30">
        <f>FLOOR(AS30*IF(ISBLANK('Cohorts Retention'!AS31),0,(1-'Cohorts Retention'!AS31)),1)</f>
        <v>1414</v>
      </c>
      <c r="AU30">
        <f>FLOOR(AT30*IF(ISBLANK('Cohorts Retention'!AT31),0,(1-'Cohorts Retention'!AT31)),1)</f>
        <v>1394</v>
      </c>
      <c r="AV30">
        <f>FLOOR(AU30*IF(ISBLANK('Cohorts Retention'!AU31),0,(1-'Cohorts Retention'!AU31)),1)</f>
        <v>1375</v>
      </c>
      <c r="AW30">
        <f>FLOOR(AV30*IF(ISBLANK('Cohorts Retention'!AV31),0,(1-'Cohorts Retention'!AV31)),1)</f>
        <v>1356</v>
      </c>
      <c r="AX30">
        <f>FLOOR(AW30*IF(ISBLANK('Cohorts Retention'!AW31),0,(1-'Cohorts Retention'!AW31)),1)</f>
        <v>1338</v>
      </c>
      <c r="AY30">
        <f>FLOOR(AX30*IF(ISBLANK('Cohorts Retention'!AX31),0,(1-'Cohorts Retention'!AX31)),1)</f>
        <v>1320</v>
      </c>
      <c r="AZ30">
        <f>FLOOR(AY30*IF(ISBLANK('Cohorts Retention'!AY31),0,(1-'Cohorts Retention'!AY31)),1)</f>
        <v>1303</v>
      </c>
      <c r="BA30">
        <f>FLOOR(AZ30*IF(ISBLANK('Cohorts Retention'!AZ31),0,(1-'Cohorts Retention'!AZ31)),1)</f>
        <v>1287</v>
      </c>
      <c r="BB30">
        <f>FLOOR(BA30*IF(ISBLANK('Cohorts Retention'!BA31),0,(1-'Cohorts Retention'!BA31)),1)</f>
        <v>1271</v>
      </c>
      <c r="BC30">
        <f>FLOOR(BB30*IF(ISBLANK('Cohorts Retention'!BB31),0,(1-'Cohorts Retention'!BB31)),1)</f>
        <v>1256</v>
      </c>
      <c r="BD30">
        <f>FLOOR(BC30*IF(ISBLANK('Cohorts Retention'!BC31),0,(1-'Cohorts Retention'!BC31)),1)</f>
        <v>1241</v>
      </c>
      <c r="BE30">
        <f>FLOOR(BD30*IF(ISBLANK('Cohorts Retention'!BD31),0,(1-'Cohorts Retention'!BD31)),1)</f>
        <v>1227</v>
      </c>
      <c r="BF30">
        <f>FLOOR(BE30*IF(ISBLANK('Cohorts Retention'!BE31),0,(1-'Cohorts Retention'!BE31)),1)</f>
        <v>1213</v>
      </c>
      <c r="BG30">
        <f>FLOOR(BF30*IF(ISBLANK('Cohorts Retention'!BF31),0,(1-'Cohorts Retention'!BF31)),1)</f>
        <v>1199</v>
      </c>
      <c r="BH30">
        <f>FLOOR(BG30*IF(ISBLANK('Cohorts Retention'!BG31),0,(1-'Cohorts Retention'!BG31)),1)</f>
        <v>1186</v>
      </c>
      <c r="BI30">
        <f>FLOOR(BH30*IF(ISBLANK('Cohorts Retention'!BH31),0,(1-'Cohorts Retention'!BH31)),1)</f>
        <v>1173</v>
      </c>
      <c r="BJ30">
        <f>FLOOR(BI30*IF(ISBLANK('Cohorts Retention'!BI31),0,(1-'Cohorts Retention'!BI31)),1)</f>
        <v>1161</v>
      </c>
      <c r="BK30">
        <f>FLOOR(BJ30*IF(ISBLANK('Cohorts Retention'!BJ31),0,(1-'Cohorts Retention'!BJ31)),1)</f>
        <v>1149</v>
      </c>
      <c r="BL30">
        <f>FLOOR(BK30*IF(ISBLANK('Cohorts Retention'!BK31),0,(1-'Cohorts Retention'!BK31)),1)</f>
        <v>1137</v>
      </c>
      <c r="BM30">
        <f>FLOOR(BL30*IF(ISBLANK('Cohorts Retention'!BL31),0,(1-'Cohorts Retention'!BL31)),1)</f>
        <v>1126</v>
      </c>
      <c r="BN30">
        <f>FLOOR(BM30*IF(ISBLANK('Cohorts Retention'!BM31),0,(1-'Cohorts Retention'!BM31)),1)</f>
        <v>1115</v>
      </c>
      <c r="BO30">
        <f>FLOOR(BN30*IF(ISBLANK('Cohorts Retention'!BN31),0,(1-'Cohorts Retention'!BN31)),1)</f>
        <v>1104</v>
      </c>
      <c r="BP30">
        <f>FLOOR(BO30*IF(ISBLANK('Cohorts Retention'!BO31),0,(1-'Cohorts Retention'!BO31)),1)</f>
        <v>1094</v>
      </c>
      <c r="BQ30">
        <f>FLOOR(BP30*IF(ISBLANK('Cohorts Retention'!BP31),0,(1-'Cohorts Retention'!BP31)),1)</f>
        <v>1084</v>
      </c>
      <c r="BR30">
        <f>FLOOR(BQ30*IF(ISBLANK('Cohorts Retention'!BQ31),0,(1-'Cohorts Retention'!BQ31)),1)</f>
        <v>1074</v>
      </c>
      <c r="BS30">
        <f>FLOOR(BR30*IF(ISBLANK('Cohorts Retention'!BR31),0,(1-'Cohorts Retention'!BR31)),1)</f>
        <v>1064</v>
      </c>
      <c r="BT30">
        <f>FLOOR(BS30*IF(ISBLANK('Cohorts Retention'!BS31),0,(1-'Cohorts Retention'!BS31)),1)</f>
        <v>1055</v>
      </c>
      <c r="BU30">
        <f>FLOOR(BT30*IF(ISBLANK('Cohorts Retention'!BT31),0,(1-'Cohorts Retention'!BT31)),1)</f>
        <v>1046</v>
      </c>
      <c r="BV30">
        <f>FLOOR(BU30*IF(ISBLANK('Cohorts Retention'!BU31),0,(1-'Cohorts Retention'!BU31)),1)</f>
        <v>1037</v>
      </c>
      <c r="BW30">
        <f>FLOOR(BV30*IF(ISBLANK('Cohorts Retention'!BV31),0,(1-'Cohorts Retention'!BV31)),1)</f>
        <v>1028</v>
      </c>
      <c r="BX30">
        <f>FLOOR(BW30*IF(ISBLANK('Cohorts Retention'!BW31),0,(1-'Cohorts Retention'!BW31)),1)</f>
        <v>0</v>
      </c>
      <c r="BY30">
        <f>FLOOR(BX30*IF(ISBLANK('Cohorts Retention'!BX31),0,(1-'Cohorts Retention'!BX31)),1)</f>
        <v>0</v>
      </c>
      <c r="BZ30">
        <f>FLOOR(BY30*IF(ISBLANK('Cohorts Retention'!BY31),0,(1-'Cohorts Retention'!BY31)),1)</f>
        <v>0</v>
      </c>
      <c r="CA30">
        <f>FLOOR(BZ30*IF(ISBLANK('Cohorts Retention'!BZ31),0,(1-'Cohorts Retention'!BZ31)),1)</f>
        <v>0</v>
      </c>
      <c r="CB30">
        <f>FLOOR(CA30*IF(ISBLANK('Cohorts Retention'!CA31),0,(1-'Cohorts Retention'!CA31)),1)</f>
        <v>0</v>
      </c>
      <c r="CC30">
        <f>FLOOR(CB30*IF(ISBLANK('Cohorts Retention'!CB31),0,(1-'Cohorts Retention'!CB31)),1)</f>
        <v>0</v>
      </c>
      <c r="CD30">
        <f>FLOOR(CC30*IF(ISBLANK('Cohorts Retention'!CC31),0,(1-'Cohorts Retention'!CC31)),1)</f>
        <v>0</v>
      </c>
      <c r="CE30">
        <f>FLOOR(CD30*IF(ISBLANK('Cohorts Retention'!CD31),0,(1-'Cohorts Retention'!CD31)),1)</f>
        <v>0</v>
      </c>
      <c r="CF30">
        <f>FLOOR(CE30*IF(ISBLANK('Cohorts Retention'!CE31),0,(1-'Cohorts Retention'!CE31)),1)</f>
        <v>0</v>
      </c>
      <c r="CG30">
        <f>FLOOR(CF30*IF(ISBLANK('Cohorts Retention'!CF31),0,(1-'Cohorts Retention'!CF31)),1)</f>
        <v>0</v>
      </c>
      <c r="CH30">
        <f>FLOOR(CG30*IF(ISBLANK('Cohorts Retention'!CG31),0,(1-'Cohorts Retention'!CG31)),1)</f>
        <v>0</v>
      </c>
      <c r="CI30">
        <f>FLOOR(CH30*IF(ISBLANK('Cohorts Retention'!CH31),0,(1-'Cohorts Retention'!CH31)),1)</f>
        <v>0</v>
      </c>
      <c r="CJ30">
        <f>FLOOR(CI30*IF(ISBLANK('Cohorts Retention'!CI31),0,(1-'Cohorts Retention'!CI31)),1)</f>
        <v>0</v>
      </c>
      <c r="CK30">
        <f>FLOOR(CJ30*IF(ISBLANK('Cohorts Retention'!CJ31),0,(1-'Cohorts Retention'!CJ31)),1)</f>
        <v>0</v>
      </c>
      <c r="CL30">
        <f>FLOOR(CK30*IF(ISBLANK('Cohorts Retention'!CK31),0,(1-'Cohorts Retention'!CK31)),1)</f>
        <v>0</v>
      </c>
      <c r="CM30">
        <f>FLOOR(CL30*IF(ISBLANK('Cohorts Retention'!CL31),0,(1-'Cohorts Retention'!CL31)),1)</f>
        <v>0</v>
      </c>
      <c r="CN30">
        <f>FLOOR(CM30*IF(ISBLANK('Cohorts Retention'!CM31),0,(1-'Cohorts Retention'!CM31)),1)</f>
        <v>0</v>
      </c>
      <c r="CO30">
        <f>FLOOR(CN30*IF(ISBLANK('Cohorts Retention'!CN31),0,(1-'Cohorts Retention'!CN31)),1)</f>
        <v>0</v>
      </c>
      <c r="CP30">
        <f>FLOOR(CO30*IF(ISBLANK('Cohorts Retention'!CO31),0,(1-'Cohorts Retention'!CO31)),1)</f>
        <v>0</v>
      </c>
      <c r="CQ30">
        <f>FLOOR(CP30*IF(ISBLANK('Cohorts Retention'!CP31),0,(1-'Cohorts Retention'!CP31)),1)</f>
        <v>0</v>
      </c>
      <c r="CR30">
        <f>FLOOR(CQ30*IF(ISBLANK('Cohorts Retention'!CQ31),0,(1-'Cohorts Retention'!CQ31)),1)</f>
        <v>0</v>
      </c>
      <c r="CS30">
        <f>FLOOR(CR30*IF(ISBLANK('Cohorts Retention'!CR31),0,(1-'Cohorts Retention'!CR31)),1)</f>
        <v>0</v>
      </c>
      <c r="CT30">
        <f>FLOOR(CS30*IF(ISBLANK('Cohorts Retention'!CS31),0,(1-'Cohorts Retention'!CS31)),1)</f>
        <v>0</v>
      </c>
      <c r="CU30">
        <f>FLOOR(CT30*IF(ISBLANK('Cohorts Retention'!CT31),0,(1-'Cohorts Retention'!CT31)),1)</f>
        <v>0</v>
      </c>
      <c r="CV30">
        <f>FLOOR(CU30*IF(ISBLANK('Cohorts Retention'!CU31),0,(1-'Cohorts Retention'!CU31)),1)</f>
        <v>0</v>
      </c>
      <c r="CW30">
        <f>FLOOR(CV30*IF(ISBLANK('Cohorts Retention'!CV31),0,(1-'Cohorts Retention'!CV31)),1)</f>
        <v>0</v>
      </c>
      <c r="CX30">
        <f>FLOOR(CW30*IF(ISBLANK('Cohorts Retention'!CW31),0,(1-'Cohorts Retention'!CW31)),1)</f>
        <v>0</v>
      </c>
    </row>
    <row r="31">
      <c r="A31" s="32">
        <v>99000.0</v>
      </c>
      <c r="B31" s="13">
        <v>30.0</v>
      </c>
      <c r="C31">
        <f>FLOOR(A31/Params!$B$6*(1-'Cohorts Retention'!B32),1)</f>
        <v>3936</v>
      </c>
      <c r="D31">
        <f>FLOOR(C31*IF(ISBLANK('Cohorts Retention'!C32),0,(1-'Cohorts Retention'!C32)),1)</f>
        <v>3936</v>
      </c>
      <c r="E31">
        <f>FLOOR(D31*IF(ISBLANK('Cohorts Retention'!D32),0,(1-'Cohorts Retention'!D32)),1)</f>
        <v>3787</v>
      </c>
      <c r="F31">
        <f>FLOOR(E31*IF(ISBLANK('Cohorts Retention'!E32),0,(1-'Cohorts Retention'!E32)),1)</f>
        <v>3632</v>
      </c>
      <c r="G31">
        <f>FLOOR(F31*IF(ISBLANK('Cohorts Retention'!F32),0,(1-'Cohorts Retention'!F32)),1)</f>
        <v>3474</v>
      </c>
      <c r="H31">
        <f>FLOOR(G31*IF(ISBLANK('Cohorts Retention'!G32),0,(1-'Cohorts Retention'!G32)),1)</f>
        <v>3438</v>
      </c>
      <c r="I31">
        <f>FLOOR(H31*IF(ISBLANK('Cohorts Retention'!H32),0,(1-'Cohorts Retention'!H32)),1)</f>
        <v>3363</v>
      </c>
      <c r="J31">
        <f>FLOOR(I31*IF(ISBLANK('Cohorts Retention'!I32),0,(1-'Cohorts Retention'!I32)),1)</f>
        <v>3206</v>
      </c>
      <c r="K31">
        <f>FLOOR(J31*IF(ISBLANK('Cohorts Retention'!J32),0,(1-'Cohorts Retention'!J32)),1)</f>
        <v>3113</v>
      </c>
      <c r="L31">
        <f>FLOOR(K31*IF(ISBLANK('Cohorts Retention'!K32),0,(1-'Cohorts Retention'!K32)),1)</f>
        <v>3033</v>
      </c>
      <c r="M31">
        <f>FLOOR(L31*IF(ISBLANK('Cohorts Retention'!L32),0,(1-'Cohorts Retention'!L32)),1)</f>
        <v>2944</v>
      </c>
      <c r="N31">
        <f>FLOOR(M31*IF(ISBLANK('Cohorts Retention'!M32),0,(1-'Cohorts Retention'!M32)),1)</f>
        <v>2853</v>
      </c>
      <c r="O31">
        <f>FLOOR(N31*IF(ISBLANK('Cohorts Retention'!N32),0,(1-'Cohorts Retention'!N32)),1)</f>
        <v>2775</v>
      </c>
      <c r="P31">
        <f>FLOOR(O31*IF(ISBLANK('Cohorts Retention'!O32),0,(1-'Cohorts Retention'!O32)),1)</f>
        <v>2700</v>
      </c>
      <c r="Q31">
        <f>FLOOR(P31*IF(ISBLANK('Cohorts Retention'!P32),0,(1-'Cohorts Retention'!P32)),1)</f>
        <v>2626</v>
      </c>
      <c r="R31">
        <f>FLOOR(Q31*IF(ISBLANK('Cohorts Retention'!Q32),0,(1-'Cohorts Retention'!Q32)),1)</f>
        <v>2556</v>
      </c>
      <c r="S31">
        <f>FLOOR(R31*IF(ISBLANK('Cohorts Retention'!R32),0,(1-'Cohorts Retention'!R32)),1)</f>
        <v>2490</v>
      </c>
      <c r="T31">
        <f>FLOOR(S31*IF(ISBLANK('Cohorts Retention'!S32),0,(1-'Cohorts Retention'!S32)),1)</f>
        <v>2427</v>
      </c>
      <c r="U31">
        <f>FLOOR(T31*IF(ISBLANK('Cohorts Retention'!T32),0,(1-'Cohorts Retention'!T32)),1)</f>
        <v>2366</v>
      </c>
      <c r="V31">
        <f>FLOOR(U31*IF(ISBLANK('Cohorts Retention'!U32),0,(1-'Cohorts Retention'!U32)),1)</f>
        <v>2308</v>
      </c>
      <c r="W31">
        <f>FLOOR(V31*IF(ISBLANK('Cohorts Retention'!V32),0,(1-'Cohorts Retention'!V32)),1)</f>
        <v>2253</v>
      </c>
      <c r="X31">
        <f>FLOOR(W31*IF(ISBLANK('Cohorts Retention'!W32),0,(1-'Cohorts Retention'!W32)),1)</f>
        <v>2200</v>
      </c>
      <c r="Y31">
        <f>FLOOR(X31*IF(ISBLANK('Cohorts Retention'!X32),0,(1-'Cohorts Retention'!X32)),1)</f>
        <v>2149</v>
      </c>
      <c r="Z31">
        <f>FLOOR(Y31*IF(ISBLANK('Cohorts Retention'!Y32),0,(1-'Cohorts Retention'!Y32)),1)</f>
        <v>2101</v>
      </c>
      <c r="AA31">
        <f>FLOOR(Z31*IF(ISBLANK('Cohorts Retention'!Z32),0,(1-'Cohorts Retention'!Z32)),1)</f>
        <v>2055</v>
      </c>
      <c r="AB31">
        <f>FLOOR(AA31*IF(ISBLANK('Cohorts Retention'!AA32),0,(1-'Cohorts Retention'!AA32)),1)</f>
        <v>2010</v>
      </c>
      <c r="AC31">
        <f>FLOOR(AB31*IF(ISBLANK('Cohorts Retention'!AB32),0,(1-'Cohorts Retention'!AB32)),1)</f>
        <v>1967</v>
      </c>
      <c r="AD31">
        <f>FLOOR(AC31*IF(ISBLANK('Cohorts Retention'!AC32),0,(1-'Cohorts Retention'!AC32)),1)</f>
        <v>1926</v>
      </c>
      <c r="AE31">
        <f>FLOOR(AD31*IF(ISBLANK('Cohorts Retention'!AD32),0,(1-'Cohorts Retention'!AD32)),1)</f>
        <v>1887</v>
      </c>
      <c r="AF31">
        <f>FLOOR(AE31*IF(ISBLANK('Cohorts Retention'!AE32),0,(1-'Cohorts Retention'!AE32)),1)</f>
        <v>1849</v>
      </c>
      <c r="AG31">
        <f>FLOOR(AF31*IF(ISBLANK('Cohorts Retention'!AF32),0,(1-'Cohorts Retention'!AF32)),1)</f>
        <v>1813</v>
      </c>
      <c r="AH31">
        <f>FLOOR(AG31*IF(ISBLANK('Cohorts Retention'!AG32),0,(1-'Cohorts Retention'!AG32)),1)</f>
        <v>1778</v>
      </c>
      <c r="AI31">
        <f>FLOOR(AH31*IF(ISBLANK('Cohorts Retention'!AH32),0,(1-'Cohorts Retention'!AH32)),1)</f>
        <v>1744</v>
      </c>
      <c r="AJ31">
        <f>FLOOR(AI31*IF(ISBLANK('Cohorts Retention'!AI32),0,(1-'Cohorts Retention'!AI32)),1)</f>
        <v>1712</v>
      </c>
      <c r="AK31">
        <f>FLOOR(AJ31*IF(ISBLANK('Cohorts Retention'!AJ32),0,(1-'Cohorts Retention'!AJ32)),1)</f>
        <v>1681</v>
      </c>
      <c r="AL31">
        <f>FLOOR(AK31*IF(ISBLANK('Cohorts Retention'!AK32),0,(1-'Cohorts Retention'!AK32)),1)</f>
        <v>1651</v>
      </c>
      <c r="AM31">
        <f>FLOOR(AL31*IF(ISBLANK('Cohorts Retention'!AL32),0,(1-'Cohorts Retention'!AL32)),1)</f>
        <v>1622</v>
      </c>
      <c r="AN31">
        <f>FLOOR(AM31*IF(ISBLANK('Cohorts Retention'!AM32),0,(1-'Cohorts Retention'!AM32)),1)</f>
        <v>1594</v>
      </c>
      <c r="AO31">
        <f>FLOOR(AN31*IF(ISBLANK('Cohorts Retention'!AN32),0,(1-'Cohorts Retention'!AN32)),1)</f>
        <v>1567</v>
      </c>
      <c r="AP31">
        <f>FLOOR(AO31*IF(ISBLANK('Cohorts Retention'!AO32),0,(1-'Cohorts Retention'!AO32)),1)</f>
        <v>1541</v>
      </c>
      <c r="AQ31">
        <f>FLOOR(AP31*IF(ISBLANK('Cohorts Retention'!AP32),0,(1-'Cohorts Retention'!AP32)),1)</f>
        <v>1516</v>
      </c>
      <c r="AR31">
        <f>FLOOR(AQ31*IF(ISBLANK('Cohorts Retention'!AQ32),0,(1-'Cohorts Retention'!AQ32)),1)</f>
        <v>1492</v>
      </c>
      <c r="AS31">
        <f>FLOOR(AR31*IF(ISBLANK('Cohorts Retention'!AR32),0,(1-'Cohorts Retention'!AR32)),1)</f>
        <v>1469</v>
      </c>
      <c r="AT31">
        <f>FLOOR(AS31*IF(ISBLANK('Cohorts Retention'!AS32),0,(1-'Cohorts Retention'!AS32)),1)</f>
        <v>1447</v>
      </c>
      <c r="AU31">
        <f>FLOOR(AT31*IF(ISBLANK('Cohorts Retention'!AT32),0,(1-'Cohorts Retention'!AT32)),1)</f>
        <v>1425</v>
      </c>
      <c r="AV31">
        <f>FLOOR(AU31*IF(ISBLANK('Cohorts Retention'!AU32),0,(1-'Cohorts Retention'!AU32)),1)</f>
        <v>1404</v>
      </c>
      <c r="AW31">
        <f>FLOOR(AV31*IF(ISBLANK('Cohorts Retention'!AV32),0,(1-'Cohorts Retention'!AV32)),1)</f>
        <v>1384</v>
      </c>
      <c r="AX31">
        <f>FLOOR(AW31*IF(ISBLANK('Cohorts Retention'!AW32),0,(1-'Cohorts Retention'!AW32)),1)</f>
        <v>1365</v>
      </c>
      <c r="AY31">
        <f>FLOOR(AX31*IF(ISBLANK('Cohorts Retention'!AX32),0,(1-'Cohorts Retention'!AX32)),1)</f>
        <v>1346</v>
      </c>
      <c r="AZ31">
        <f>FLOOR(AY31*IF(ISBLANK('Cohorts Retention'!AY32),0,(1-'Cohorts Retention'!AY32)),1)</f>
        <v>1328</v>
      </c>
      <c r="BA31">
        <f>FLOOR(AZ31*IF(ISBLANK('Cohorts Retention'!AZ32),0,(1-'Cohorts Retention'!AZ32)),1)</f>
        <v>1310</v>
      </c>
      <c r="BB31">
        <f>FLOOR(BA31*IF(ISBLANK('Cohorts Retention'!BA32),0,(1-'Cohorts Retention'!BA32)),1)</f>
        <v>1293</v>
      </c>
      <c r="BC31">
        <f>FLOOR(BB31*IF(ISBLANK('Cohorts Retention'!BB32),0,(1-'Cohorts Retention'!BB32)),1)</f>
        <v>1277</v>
      </c>
      <c r="BD31">
        <f>FLOOR(BC31*IF(ISBLANK('Cohorts Retention'!BC32),0,(1-'Cohorts Retention'!BC32)),1)</f>
        <v>1261</v>
      </c>
      <c r="BE31">
        <f>FLOOR(BD31*IF(ISBLANK('Cohorts Retention'!BD32),0,(1-'Cohorts Retention'!BD32)),1)</f>
        <v>1246</v>
      </c>
      <c r="BF31">
        <f>FLOOR(BE31*IF(ISBLANK('Cohorts Retention'!BE32),0,(1-'Cohorts Retention'!BE32)),1)</f>
        <v>1231</v>
      </c>
      <c r="BG31">
        <f>FLOOR(BF31*IF(ISBLANK('Cohorts Retention'!BF32),0,(1-'Cohorts Retention'!BF32)),1)</f>
        <v>1216</v>
      </c>
      <c r="BH31">
        <f>FLOOR(BG31*IF(ISBLANK('Cohorts Retention'!BG32),0,(1-'Cohorts Retention'!BG32)),1)</f>
        <v>1202</v>
      </c>
      <c r="BI31">
        <f>FLOOR(BH31*IF(ISBLANK('Cohorts Retention'!BH32),0,(1-'Cohorts Retention'!BH32)),1)</f>
        <v>1188</v>
      </c>
      <c r="BJ31">
        <f>FLOOR(BI31*IF(ISBLANK('Cohorts Retention'!BI32),0,(1-'Cohorts Retention'!BI32)),1)</f>
        <v>1175</v>
      </c>
      <c r="BK31">
        <f>FLOOR(BJ31*IF(ISBLANK('Cohorts Retention'!BJ32),0,(1-'Cohorts Retention'!BJ32)),1)</f>
        <v>1162</v>
      </c>
      <c r="BL31">
        <f>FLOOR(BK31*IF(ISBLANK('Cohorts Retention'!BK32),0,(1-'Cohorts Retention'!BK32)),1)</f>
        <v>1150</v>
      </c>
      <c r="BM31">
        <f>FLOOR(BL31*IF(ISBLANK('Cohorts Retention'!BL32),0,(1-'Cohorts Retention'!BL32)),1)</f>
        <v>1138</v>
      </c>
      <c r="BN31">
        <f>FLOOR(BM31*IF(ISBLANK('Cohorts Retention'!BM32),0,(1-'Cohorts Retention'!BM32)),1)</f>
        <v>1126</v>
      </c>
      <c r="BO31">
        <f>FLOOR(BN31*IF(ISBLANK('Cohorts Retention'!BN32),0,(1-'Cohorts Retention'!BN32)),1)</f>
        <v>1115</v>
      </c>
      <c r="BP31">
        <f>FLOOR(BO31*IF(ISBLANK('Cohorts Retention'!BO32),0,(1-'Cohorts Retention'!BO32)),1)</f>
        <v>1104</v>
      </c>
      <c r="BQ31">
        <f>FLOOR(BP31*IF(ISBLANK('Cohorts Retention'!BP32),0,(1-'Cohorts Retention'!BP32)),1)</f>
        <v>1093</v>
      </c>
      <c r="BR31">
        <f>FLOOR(BQ31*IF(ISBLANK('Cohorts Retention'!BQ32),0,(1-'Cohorts Retention'!BQ32)),1)</f>
        <v>1083</v>
      </c>
      <c r="BS31">
        <f>FLOOR(BR31*IF(ISBLANK('Cohorts Retention'!BR32),0,(1-'Cohorts Retention'!BR32)),1)</f>
        <v>1073</v>
      </c>
      <c r="BT31">
        <f>FLOOR(BS31*IF(ISBLANK('Cohorts Retention'!BS32),0,(1-'Cohorts Retention'!BS32)),1)</f>
        <v>1063</v>
      </c>
      <c r="BU31">
        <f>FLOOR(BT31*IF(ISBLANK('Cohorts Retention'!BT32),0,(1-'Cohorts Retention'!BT32)),1)</f>
        <v>1053</v>
      </c>
      <c r="BV31">
        <f>FLOOR(BU31*IF(ISBLANK('Cohorts Retention'!BU32),0,(1-'Cohorts Retention'!BU32)),1)</f>
        <v>1044</v>
      </c>
      <c r="BW31">
        <f>FLOOR(BV31*IF(ISBLANK('Cohorts Retention'!BV32),0,(1-'Cohorts Retention'!BV32)),1)</f>
        <v>0</v>
      </c>
      <c r="BX31">
        <f>FLOOR(BW31*IF(ISBLANK('Cohorts Retention'!BW32),0,(1-'Cohorts Retention'!BW32)),1)</f>
        <v>0</v>
      </c>
      <c r="BY31">
        <f>FLOOR(BX31*IF(ISBLANK('Cohorts Retention'!BX32),0,(1-'Cohorts Retention'!BX32)),1)</f>
        <v>0</v>
      </c>
      <c r="BZ31">
        <f>FLOOR(BY31*IF(ISBLANK('Cohorts Retention'!BY32),0,(1-'Cohorts Retention'!BY32)),1)</f>
        <v>0</v>
      </c>
      <c r="CA31">
        <f>FLOOR(BZ31*IF(ISBLANK('Cohorts Retention'!BZ32),0,(1-'Cohorts Retention'!BZ32)),1)</f>
        <v>0</v>
      </c>
      <c r="CB31">
        <f>FLOOR(CA31*IF(ISBLANK('Cohorts Retention'!CA32),0,(1-'Cohorts Retention'!CA32)),1)</f>
        <v>0</v>
      </c>
      <c r="CC31">
        <f>FLOOR(CB31*IF(ISBLANK('Cohorts Retention'!CB32),0,(1-'Cohorts Retention'!CB32)),1)</f>
        <v>0</v>
      </c>
      <c r="CD31">
        <f>FLOOR(CC31*IF(ISBLANK('Cohorts Retention'!CC32),0,(1-'Cohorts Retention'!CC32)),1)</f>
        <v>0</v>
      </c>
      <c r="CE31">
        <f>FLOOR(CD31*IF(ISBLANK('Cohorts Retention'!CD32),0,(1-'Cohorts Retention'!CD32)),1)</f>
        <v>0</v>
      </c>
      <c r="CF31">
        <f>FLOOR(CE31*IF(ISBLANK('Cohorts Retention'!CE32),0,(1-'Cohorts Retention'!CE32)),1)</f>
        <v>0</v>
      </c>
      <c r="CG31">
        <f>FLOOR(CF31*IF(ISBLANK('Cohorts Retention'!CF32),0,(1-'Cohorts Retention'!CF32)),1)</f>
        <v>0</v>
      </c>
      <c r="CH31">
        <f>FLOOR(CG31*IF(ISBLANK('Cohorts Retention'!CG32),0,(1-'Cohorts Retention'!CG32)),1)</f>
        <v>0</v>
      </c>
      <c r="CI31">
        <f>FLOOR(CH31*IF(ISBLANK('Cohorts Retention'!CH32),0,(1-'Cohorts Retention'!CH32)),1)</f>
        <v>0</v>
      </c>
      <c r="CJ31">
        <f>FLOOR(CI31*IF(ISBLANK('Cohorts Retention'!CI32),0,(1-'Cohorts Retention'!CI32)),1)</f>
        <v>0</v>
      </c>
      <c r="CK31">
        <f>FLOOR(CJ31*IF(ISBLANK('Cohorts Retention'!CJ32),0,(1-'Cohorts Retention'!CJ32)),1)</f>
        <v>0</v>
      </c>
      <c r="CL31">
        <f>FLOOR(CK31*IF(ISBLANK('Cohorts Retention'!CK32),0,(1-'Cohorts Retention'!CK32)),1)</f>
        <v>0</v>
      </c>
      <c r="CM31">
        <f>FLOOR(CL31*IF(ISBLANK('Cohorts Retention'!CL32),0,(1-'Cohorts Retention'!CL32)),1)</f>
        <v>0</v>
      </c>
      <c r="CN31">
        <f>FLOOR(CM31*IF(ISBLANK('Cohorts Retention'!CM32),0,(1-'Cohorts Retention'!CM32)),1)</f>
        <v>0</v>
      </c>
      <c r="CO31">
        <f>FLOOR(CN31*IF(ISBLANK('Cohorts Retention'!CN32),0,(1-'Cohorts Retention'!CN32)),1)</f>
        <v>0</v>
      </c>
      <c r="CP31">
        <f>FLOOR(CO31*IF(ISBLANK('Cohorts Retention'!CO32),0,(1-'Cohorts Retention'!CO32)),1)</f>
        <v>0</v>
      </c>
      <c r="CQ31">
        <f>FLOOR(CP31*IF(ISBLANK('Cohorts Retention'!CP32),0,(1-'Cohorts Retention'!CP32)),1)</f>
        <v>0</v>
      </c>
      <c r="CR31">
        <f>FLOOR(CQ31*IF(ISBLANK('Cohorts Retention'!CQ32),0,(1-'Cohorts Retention'!CQ32)),1)</f>
        <v>0</v>
      </c>
      <c r="CS31">
        <f>FLOOR(CR31*IF(ISBLANK('Cohorts Retention'!CR32),0,(1-'Cohorts Retention'!CR32)),1)</f>
        <v>0</v>
      </c>
      <c r="CT31">
        <f>FLOOR(CS31*IF(ISBLANK('Cohorts Retention'!CS32),0,(1-'Cohorts Retention'!CS32)),1)</f>
        <v>0</v>
      </c>
      <c r="CU31">
        <f>FLOOR(CT31*IF(ISBLANK('Cohorts Retention'!CT32),0,(1-'Cohorts Retention'!CT32)),1)</f>
        <v>0</v>
      </c>
      <c r="CV31">
        <f>FLOOR(CU31*IF(ISBLANK('Cohorts Retention'!CU32),0,(1-'Cohorts Retention'!CU32)),1)</f>
        <v>0</v>
      </c>
      <c r="CW31">
        <f>FLOOR(CV31*IF(ISBLANK('Cohorts Retention'!CV32),0,(1-'Cohorts Retention'!CV32)),1)</f>
        <v>0</v>
      </c>
      <c r="CX31">
        <f>FLOOR(CW31*IF(ISBLANK('Cohorts Retention'!CW32),0,(1-'Cohorts Retention'!CW32)),1)</f>
        <v>0</v>
      </c>
    </row>
    <row r="32">
      <c r="A32" s="32">
        <v>99000.0</v>
      </c>
      <c r="B32" s="13">
        <v>31.0</v>
      </c>
      <c r="C32">
        <f>FLOOR(A32/Params!$B$6*(1-'Cohorts Retention'!B33),1)</f>
        <v>3861</v>
      </c>
      <c r="D32">
        <f>FLOOR(C32*IF(ISBLANK('Cohorts Retention'!C33),0,(1-'Cohorts Retention'!C33)),1)</f>
        <v>3825</v>
      </c>
      <c r="E32">
        <f>FLOOR(D32*IF(ISBLANK('Cohorts Retention'!D33),0,(1-'Cohorts Retention'!D33)),1)</f>
        <v>3585</v>
      </c>
      <c r="F32">
        <f>FLOOR(E32*IF(ISBLANK('Cohorts Retention'!E33),0,(1-'Cohorts Retention'!E33)),1)</f>
        <v>3479</v>
      </c>
      <c r="G32">
        <f>FLOOR(F32*IF(ISBLANK('Cohorts Retention'!F33),0,(1-'Cohorts Retention'!F33)),1)</f>
        <v>3429</v>
      </c>
      <c r="H32">
        <f>FLOOR(G32*IF(ISBLANK('Cohorts Retention'!G33),0,(1-'Cohorts Retention'!G33)),1)</f>
        <v>3329</v>
      </c>
      <c r="I32">
        <f>FLOOR(H32*IF(ISBLANK('Cohorts Retention'!H33),0,(1-'Cohorts Retention'!H33)),1)</f>
        <v>3279</v>
      </c>
      <c r="J32">
        <f>FLOOR(I32*IF(ISBLANK('Cohorts Retention'!I33),0,(1-'Cohorts Retention'!I33)),1)</f>
        <v>3279</v>
      </c>
      <c r="K32">
        <f>FLOOR(J32*IF(ISBLANK('Cohorts Retention'!J33),0,(1-'Cohorts Retention'!J33)),1)</f>
        <v>3233</v>
      </c>
      <c r="L32">
        <f>FLOOR(K32*IF(ISBLANK('Cohorts Retention'!K33),0,(1-'Cohorts Retention'!K33)),1)</f>
        <v>3188</v>
      </c>
      <c r="M32">
        <f>FLOOR(L32*IF(ISBLANK('Cohorts Retention'!L33),0,(1-'Cohorts Retention'!L33)),1)</f>
        <v>3155</v>
      </c>
      <c r="N32">
        <f>FLOOR(M32*IF(ISBLANK('Cohorts Retention'!M33),0,(1-'Cohorts Retention'!M33)),1)</f>
        <v>3126</v>
      </c>
      <c r="O32">
        <f>FLOOR(N32*IF(ISBLANK('Cohorts Retention'!N33),0,(1-'Cohorts Retention'!N33)),1)</f>
        <v>3091</v>
      </c>
      <c r="P32">
        <f>FLOOR(O32*IF(ISBLANK('Cohorts Retention'!O33),0,(1-'Cohorts Retention'!O33)),1)</f>
        <v>3058</v>
      </c>
      <c r="Q32">
        <f>FLOOR(P32*IF(ISBLANK('Cohorts Retention'!P33),0,(1-'Cohorts Retention'!P33)),1)</f>
        <v>3028</v>
      </c>
      <c r="R32">
        <f>FLOOR(Q32*IF(ISBLANK('Cohorts Retention'!Q33),0,(1-'Cohorts Retention'!Q33)),1)</f>
        <v>2999</v>
      </c>
      <c r="S32">
        <f>FLOOR(R32*IF(ISBLANK('Cohorts Retention'!R33),0,(1-'Cohorts Retention'!R33)),1)</f>
        <v>2970</v>
      </c>
      <c r="T32">
        <f>FLOOR(S32*IF(ISBLANK('Cohorts Retention'!S33),0,(1-'Cohorts Retention'!S33)),1)</f>
        <v>2942</v>
      </c>
      <c r="U32">
        <f>FLOOR(T32*IF(ISBLANK('Cohorts Retention'!T33),0,(1-'Cohorts Retention'!T33)),1)</f>
        <v>2915</v>
      </c>
      <c r="V32">
        <f>FLOOR(U32*IF(ISBLANK('Cohorts Retention'!U33),0,(1-'Cohorts Retention'!U33)),1)</f>
        <v>2889</v>
      </c>
      <c r="W32">
        <f>FLOOR(V32*IF(ISBLANK('Cohorts Retention'!V33),0,(1-'Cohorts Retention'!V33)),1)</f>
        <v>2863</v>
      </c>
      <c r="X32">
        <f>FLOOR(W32*IF(ISBLANK('Cohorts Retention'!W33),0,(1-'Cohorts Retention'!W33)),1)</f>
        <v>2838</v>
      </c>
      <c r="Y32">
        <f>FLOOR(X32*IF(ISBLANK('Cohorts Retention'!X33),0,(1-'Cohorts Retention'!X33)),1)</f>
        <v>2814</v>
      </c>
      <c r="Z32">
        <f>FLOOR(Y32*IF(ISBLANK('Cohorts Retention'!Y33),0,(1-'Cohorts Retention'!Y33)),1)</f>
        <v>2790</v>
      </c>
      <c r="AA32">
        <f>FLOOR(Z32*IF(ISBLANK('Cohorts Retention'!Z33),0,(1-'Cohorts Retention'!Z33)),1)</f>
        <v>2767</v>
      </c>
      <c r="AB32">
        <f>FLOOR(AA32*IF(ISBLANK('Cohorts Retention'!AA33),0,(1-'Cohorts Retention'!AA33)),1)</f>
        <v>2745</v>
      </c>
      <c r="AC32">
        <f>FLOOR(AB32*IF(ISBLANK('Cohorts Retention'!AB33),0,(1-'Cohorts Retention'!AB33)),1)</f>
        <v>2723</v>
      </c>
      <c r="AD32">
        <f>FLOOR(AC32*IF(ISBLANK('Cohorts Retention'!AC33),0,(1-'Cohorts Retention'!AC33)),1)</f>
        <v>2702</v>
      </c>
      <c r="AE32">
        <f>FLOOR(AD32*IF(ISBLANK('Cohorts Retention'!AD33),0,(1-'Cohorts Retention'!AD33)),1)</f>
        <v>2681</v>
      </c>
      <c r="AF32">
        <f>FLOOR(AE32*IF(ISBLANK('Cohorts Retention'!AE33),0,(1-'Cohorts Retention'!AE33)),1)</f>
        <v>2661</v>
      </c>
      <c r="AG32">
        <f>FLOOR(AF32*IF(ISBLANK('Cohorts Retention'!AF33),0,(1-'Cohorts Retention'!AF33)),1)</f>
        <v>2642</v>
      </c>
      <c r="AH32">
        <f>FLOOR(AG32*IF(ISBLANK('Cohorts Retention'!AG33),0,(1-'Cohorts Retention'!AG33)),1)</f>
        <v>2623</v>
      </c>
      <c r="AI32">
        <f>FLOOR(AH32*IF(ISBLANK('Cohorts Retention'!AH33),0,(1-'Cohorts Retention'!AH33)),1)</f>
        <v>2605</v>
      </c>
      <c r="AJ32">
        <f>FLOOR(AI32*IF(ISBLANK('Cohorts Retention'!AI33),0,(1-'Cohorts Retention'!AI33)),1)</f>
        <v>2587</v>
      </c>
      <c r="AK32">
        <f>FLOOR(AJ32*IF(ISBLANK('Cohorts Retention'!AJ33),0,(1-'Cohorts Retention'!AJ33)),1)</f>
        <v>2570</v>
      </c>
      <c r="AL32">
        <f>FLOOR(AK32*IF(ISBLANK('Cohorts Retention'!AK33),0,(1-'Cohorts Retention'!AK33)),1)</f>
        <v>2553</v>
      </c>
      <c r="AM32">
        <f>FLOOR(AL32*IF(ISBLANK('Cohorts Retention'!AL33),0,(1-'Cohorts Retention'!AL33)),1)</f>
        <v>2536</v>
      </c>
      <c r="AN32">
        <f>FLOOR(AM32*IF(ISBLANK('Cohorts Retention'!AM33),0,(1-'Cohorts Retention'!AM33)),1)</f>
        <v>2520</v>
      </c>
      <c r="AO32">
        <f>FLOOR(AN32*IF(ISBLANK('Cohorts Retention'!AN33),0,(1-'Cohorts Retention'!AN33)),1)</f>
        <v>2504</v>
      </c>
      <c r="AP32">
        <f>FLOOR(AO32*IF(ISBLANK('Cohorts Retention'!AO33),0,(1-'Cohorts Retention'!AO33)),1)</f>
        <v>2489</v>
      </c>
      <c r="AQ32">
        <f>FLOOR(AP32*IF(ISBLANK('Cohorts Retention'!AP33),0,(1-'Cohorts Retention'!AP33)),1)</f>
        <v>2474</v>
      </c>
      <c r="AR32">
        <f>FLOOR(AQ32*IF(ISBLANK('Cohorts Retention'!AQ33),0,(1-'Cohorts Retention'!AQ33)),1)</f>
        <v>2459</v>
      </c>
      <c r="AS32">
        <f>FLOOR(AR32*IF(ISBLANK('Cohorts Retention'!AR33),0,(1-'Cohorts Retention'!AR33)),1)</f>
        <v>2445</v>
      </c>
      <c r="AT32">
        <f>FLOOR(AS32*IF(ISBLANK('Cohorts Retention'!AS33),0,(1-'Cohorts Retention'!AS33)),1)</f>
        <v>2431</v>
      </c>
      <c r="AU32">
        <f>FLOOR(AT32*IF(ISBLANK('Cohorts Retention'!AT33),0,(1-'Cohorts Retention'!AT33)),1)</f>
        <v>2418</v>
      </c>
      <c r="AV32">
        <f>FLOOR(AU32*IF(ISBLANK('Cohorts Retention'!AU33),0,(1-'Cohorts Retention'!AU33)),1)</f>
        <v>2405</v>
      </c>
      <c r="AW32">
        <f>FLOOR(AV32*IF(ISBLANK('Cohorts Retention'!AV33),0,(1-'Cohorts Retention'!AV33)),1)</f>
        <v>2392</v>
      </c>
      <c r="AX32">
        <f>FLOOR(AW32*IF(ISBLANK('Cohorts Retention'!AW33),0,(1-'Cohorts Retention'!AW33)),1)</f>
        <v>2379</v>
      </c>
      <c r="AY32">
        <f>FLOOR(AX32*IF(ISBLANK('Cohorts Retention'!AX33),0,(1-'Cohorts Retention'!AX33)),1)</f>
        <v>2367</v>
      </c>
      <c r="AZ32">
        <f>FLOOR(AY32*IF(ISBLANK('Cohorts Retention'!AY33),0,(1-'Cohorts Retention'!AY33)),1)</f>
        <v>2355</v>
      </c>
      <c r="BA32">
        <f>FLOOR(AZ32*IF(ISBLANK('Cohorts Retention'!AZ33),0,(1-'Cohorts Retention'!AZ33)),1)</f>
        <v>2343</v>
      </c>
      <c r="BB32">
        <f>FLOOR(BA32*IF(ISBLANK('Cohorts Retention'!BA33),0,(1-'Cohorts Retention'!BA33)),1)</f>
        <v>2332</v>
      </c>
      <c r="BC32">
        <f>FLOOR(BB32*IF(ISBLANK('Cohorts Retention'!BB33),0,(1-'Cohorts Retention'!BB33)),1)</f>
        <v>2321</v>
      </c>
      <c r="BD32">
        <f>FLOOR(BC32*IF(ISBLANK('Cohorts Retention'!BC33),0,(1-'Cohorts Retention'!BC33)),1)</f>
        <v>2310</v>
      </c>
      <c r="BE32">
        <f>FLOOR(BD32*IF(ISBLANK('Cohorts Retention'!BD33),0,(1-'Cohorts Retention'!BD33)),1)</f>
        <v>2299</v>
      </c>
      <c r="BF32">
        <f>FLOOR(BE32*IF(ISBLANK('Cohorts Retention'!BE33),0,(1-'Cohorts Retention'!BE33)),1)</f>
        <v>2289</v>
      </c>
      <c r="BG32">
        <f>FLOOR(BF32*IF(ISBLANK('Cohorts Retention'!BF33),0,(1-'Cohorts Retention'!BF33)),1)</f>
        <v>2279</v>
      </c>
      <c r="BH32">
        <f>FLOOR(BG32*IF(ISBLANK('Cohorts Retention'!BG33),0,(1-'Cohorts Retention'!BG33)),1)</f>
        <v>2269</v>
      </c>
      <c r="BI32">
        <f>FLOOR(BH32*IF(ISBLANK('Cohorts Retention'!BH33),0,(1-'Cohorts Retention'!BH33)),1)</f>
        <v>2259</v>
      </c>
      <c r="BJ32">
        <f>FLOOR(BI32*IF(ISBLANK('Cohorts Retention'!BI33),0,(1-'Cohorts Retention'!BI33)),1)</f>
        <v>2250</v>
      </c>
      <c r="BK32">
        <f>FLOOR(BJ32*IF(ISBLANK('Cohorts Retention'!BJ33),0,(1-'Cohorts Retention'!BJ33)),1)</f>
        <v>2241</v>
      </c>
      <c r="BL32">
        <f>FLOOR(BK32*IF(ISBLANK('Cohorts Retention'!BK33),0,(1-'Cohorts Retention'!BK33)),1)</f>
        <v>2232</v>
      </c>
      <c r="BM32">
        <f>FLOOR(BL32*IF(ISBLANK('Cohorts Retention'!BL33),0,(1-'Cohorts Retention'!BL33)),1)</f>
        <v>2223</v>
      </c>
      <c r="BN32">
        <f>FLOOR(BM32*IF(ISBLANK('Cohorts Retention'!BM33),0,(1-'Cohorts Retention'!BM33)),1)</f>
        <v>2214</v>
      </c>
      <c r="BO32">
        <f>FLOOR(BN32*IF(ISBLANK('Cohorts Retention'!BN33),0,(1-'Cohorts Retention'!BN33)),1)</f>
        <v>2206</v>
      </c>
      <c r="BP32">
        <f>FLOOR(BO32*IF(ISBLANK('Cohorts Retention'!BO33),0,(1-'Cohorts Retention'!BO33)),1)</f>
        <v>2198</v>
      </c>
      <c r="BQ32">
        <f>FLOOR(BP32*IF(ISBLANK('Cohorts Retention'!BP33),0,(1-'Cohorts Retention'!BP33)),1)</f>
        <v>2190</v>
      </c>
      <c r="BR32">
        <f>FLOOR(BQ32*IF(ISBLANK('Cohorts Retention'!BQ33),0,(1-'Cohorts Retention'!BQ33)),1)</f>
        <v>2182</v>
      </c>
      <c r="BS32">
        <f>FLOOR(BR32*IF(ISBLANK('Cohorts Retention'!BR33),0,(1-'Cohorts Retention'!BR33)),1)</f>
        <v>2174</v>
      </c>
      <c r="BT32">
        <f>FLOOR(BS32*IF(ISBLANK('Cohorts Retention'!BS33),0,(1-'Cohorts Retention'!BS33)),1)</f>
        <v>2167</v>
      </c>
      <c r="BU32">
        <f>FLOOR(BT32*IF(ISBLANK('Cohorts Retention'!BT33),0,(1-'Cohorts Retention'!BT33)),1)</f>
        <v>2160</v>
      </c>
      <c r="BV32">
        <f>FLOOR(BU32*IF(ISBLANK('Cohorts Retention'!BU33),0,(1-'Cohorts Retention'!BU33)),1)</f>
        <v>0</v>
      </c>
      <c r="BW32">
        <f>FLOOR(BV32*IF(ISBLANK('Cohorts Retention'!BV33),0,(1-'Cohorts Retention'!BV33)),1)</f>
        <v>0</v>
      </c>
      <c r="BX32">
        <f>FLOOR(BW32*IF(ISBLANK('Cohorts Retention'!BW33),0,(1-'Cohorts Retention'!BW33)),1)</f>
        <v>0</v>
      </c>
      <c r="BY32">
        <f>FLOOR(BX32*IF(ISBLANK('Cohorts Retention'!BX33),0,(1-'Cohorts Retention'!BX33)),1)</f>
        <v>0</v>
      </c>
      <c r="BZ32">
        <f>FLOOR(BY32*IF(ISBLANK('Cohorts Retention'!BY33),0,(1-'Cohorts Retention'!BY33)),1)</f>
        <v>0</v>
      </c>
      <c r="CA32">
        <f>FLOOR(BZ32*IF(ISBLANK('Cohorts Retention'!BZ33),0,(1-'Cohorts Retention'!BZ33)),1)</f>
        <v>0</v>
      </c>
      <c r="CB32">
        <f>FLOOR(CA32*IF(ISBLANK('Cohorts Retention'!CA33),0,(1-'Cohorts Retention'!CA33)),1)</f>
        <v>0</v>
      </c>
      <c r="CC32">
        <f>FLOOR(CB32*IF(ISBLANK('Cohorts Retention'!CB33),0,(1-'Cohorts Retention'!CB33)),1)</f>
        <v>0</v>
      </c>
      <c r="CD32">
        <f>FLOOR(CC32*IF(ISBLANK('Cohorts Retention'!CC33),0,(1-'Cohorts Retention'!CC33)),1)</f>
        <v>0</v>
      </c>
      <c r="CE32">
        <f>FLOOR(CD32*IF(ISBLANK('Cohorts Retention'!CD33),0,(1-'Cohorts Retention'!CD33)),1)</f>
        <v>0</v>
      </c>
      <c r="CF32">
        <f>FLOOR(CE32*IF(ISBLANK('Cohorts Retention'!CE33),0,(1-'Cohorts Retention'!CE33)),1)</f>
        <v>0</v>
      </c>
      <c r="CG32">
        <f>FLOOR(CF32*IF(ISBLANK('Cohorts Retention'!CF33),0,(1-'Cohorts Retention'!CF33)),1)</f>
        <v>0</v>
      </c>
      <c r="CH32">
        <f>FLOOR(CG32*IF(ISBLANK('Cohorts Retention'!CG33),0,(1-'Cohorts Retention'!CG33)),1)</f>
        <v>0</v>
      </c>
      <c r="CI32">
        <f>FLOOR(CH32*IF(ISBLANK('Cohorts Retention'!CH33),0,(1-'Cohorts Retention'!CH33)),1)</f>
        <v>0</v>
      </c>
      <c r="CJ32">
        <f>FLOOR(CI32*IF(ISBLANK('Cohorts Retention'!CI33),0,(1-'Cohorts Retention'!CI33)),1)</f>
        <v>0</v>
      </c>
      <c r="CK32">
        <f>FLOOR(CJ32*IF(ISBLANK('Cohorts Retention'!CJ33),0,(1-'Cohorts Retention'!CJ33)),1)</f>
        <v>0</v>
      </c>
      <c r="CL32">
        <f>FLOOR(CK32*IF(ISBLANK('Cohorts Retention'!CK33),0,(1-'Cohorts Retention'!CK33)),1)</f>
        <v>0</v>
      </c>
      <c r="CM32">
        <f>FLOOR(CL32*IF(ISBLANK('Cohorts Retention'!CL33),0,(1-'Cohorts Retention'!CL33)),1)</f>
        <v>0</v>
      </c>
      <c r="CN32">
        <f>FLOOR(CM32*IF(ISBLANK('Cohorts Retention'!CM33),0,(1-'Cohorts Retention'!CM33)),1)</f>
        <v>0</v>
      </c>
      <c r="CO32">
        <f>FLOOR(CN32*IF(ISBLANK('Cohorts Retention'!CN33),0,(1-'Cohorts Retention'!CN33)),1)</f>
        <v>0</v>
      </c>
      <c r="CP32">
        <f>FLOOR(CO32*IF(ISBLANK('Cohorts Retention'!CO33),0,(1-'Cohorts Retention'!CO33)),1)</f>
        <v>0</v>
      </c>
      <c r="CQ32">
        <f>FLOOR(CP32*IF(ISBLANK('Cohorts Retention'!CP33),0,(1-'Cohorts Retention'!CP33)),1)</f>
        <v>0</v>
      </c>
      <c r="CR32">
        <f>FLOOR(CQ32*IF(ISBLANK('Cohorts Retention'!CQ33),0,(1-'Cohorts Retention'!CQ33)),1)</f>
        <v>0</v>
      </c>
      <c r="CS32">
        <f>FLOOR(CR32*IF(ISBLANK('Cohorts Retention'!CR33),0,(1-'Cohorts Retention'!CR33)),1)</f>
        <v>0</v>
      </c>
      <c r="CT32">
        <f>FLOOR(CS32*IF(ISBLANK('Cohorts Retention'!CS33),0,(1-'Cohorts Retention'!CS33)),1)</f>
        <v>0</v>
      </c>
      <c r="CU32">
        <f>FLOOR(CT32*IF(ISBLANK('Cohorts Retention'!CT33),0,(1-'Cohorts Retention'!CT33)),1)</f>
        <v>0</v>
      </c>
      <c r="CV32">
        <f>FLOOR(CU32*IF(ISBLANK('Cohorts Retention'!CU33),0,(1-'Cohorts Retention'!CU33)),1)</f>
        <v>0</v>
      </c>
      <c r="CW32">
        <f>FLOOR(CV32*IF(ISBLANK('Cohorts Retention'!CV33),0,(1-'Cohorts Retention'!CV33)),1)</f>
        <v>0</v>
      </c>
      <c r="CX32">
        <f>FLOOR(CW32*IF(ISBLANK('Cohorts Retention'!CW33),0,(1-'Cohorts Retention'!CW33)),1)</f>
        <v>0</v>
      </c>
    </row>
    <row r="33">
      <c r="A33" s="32">
        <v>99000.0</v>
      </c>
      <c r="B33" s="13">
        <v>32.0</v>
      </c>
      <c r="C33">
        <f>FLOOR(A33/Params!$B$6*(1-'Cohorts Retention'!B34),1)</f>
        <v>3960</v>
      </c>
      <c r="D33">
        <f>FLOOR(C33*IF(ISBLANK('Cohorts Retention'!C34),0,(1-'Cohorts Retention'!C34)),1)</f>
        <v>3890</v>
      </c>
      <c r="E33">
        <f>FLOOR(D33*IF(ISBLANK('Cohorts Retention'!D34),0,(1-'Cohorts Retention'!D34)),1)</f>
        <v>3794</v>
      </c>
      <c r="F33">
        <f>FLOOR(E33*IF(ISBLANK('Cohorts Retention'!E34),0,(1-'Cohorts Retention'!E34)),1)</f>
        <v>3540</v>
      </c>
      <c r="G33">
        <f>FLOOR(F33*IF(ISBLANK('Cohorts Retention'!F34),0,(1-'Cohorts Retention'!F34)),1)</f>
        <v>3494</v>
      </c>
      <c r="H33">
        <f>FLOOR(G33*IF(ISBLANK('Cohorts Retention'!G34),0,(1-'Cohorts Retention'!G34)),1)</f>
        <v>3448</v>
      </c>
      <c r="I33">
        <f>FLOOR(H33*IF(ISBLANK('Cohorts Retention'!H34),0,(1-'Cohorts Retention'!H34)),1)</f>
        <v>3311</v>
      </c>
      <c r="J33">
        <f>FLOOR(I33*IF(ISBLANK('Cohorts Retention'!I34),0,(1-'Cohorts Retention'!I34)),1)</f>
        <v>3265</v>
      </c>
      <c r="K33">
        <f>FLOOR(J33*IF(ISBLANK('Cohorts Retention'!J34),0,(1-'Cohorts Retention'!J34)),1)</f>
        <v>3203</v>
      </c>
      <c r="L33">
        <f>FLOOR(K33*IF(ISBLANK('Cohorts Retention'!K34),0,(1-'Cohorts Retention'!K34)),1)</f>
        <v>3138</v>
      </c>
      <c r="M33">
        <f>FLOOR(L33*IF(ISBLANK('Cohorts Retention'!L34),0,(1-'Cohorts Retention'!L34)),1)</f>
        <v>3069</v>
      </c>
      <c r="N33">
        <f>FLOOR(M33*IF(ISBLANK('Cohorts Retention'!M34),0,(1-'Cohorts Retention'!M34)),1)</f>
        <v>3014</v>
      </c>
      <c r="O33">
        <f>FLOOR(N33*IF(ISBLANK('Cohorts Retention'!N34),0,(1-'Cohorts Retention'!N34)),1)</f>
        <v>2957</v>
      </c>
      <c r="P33">
        <f>FLOOR(O33*IF(ISBLANK('Cohorts Retention'!O34),0,(1-'Cohorts Retention'!O34)),1)</f>
        <v>2901</v>
      </c>
      <c r="Q33">
        <f>FLOOR(P33*IF(ISBLANK('Cohorts Retention'!P34),0,(1-'Cohorts Retention'!P34)),1)</f>
        <v>2848</v>
      </c>
      <c r="R33">
        <f>FLOOR(Q33*IF(ISBLANK('Cohorts Retention'!Q34),0,(1-'Cohorts Retention'!Q34)),1)</f>
        <v>2798</v>
      </c>
      <c r="S33">
        <f>FLOOR(R33*IF(ISBLANK('Cohorts Retention'!R34),0,(1-'Cohorts Retention'!R34)),1)</f>
        <v>2749</v>
      </c>
      <c r="T33">
        <f>FLOOR(S33*IF(ISBLANK('Cohorts Retention'!S34),0,(1-'Cohorts Retention'!S34)),1)</f>
        <v>2702</v>
      </c>
      <c r="U33">
        <f>FLOOR(T33*IF(ISBLANK('Cohorts Retention'!T34),0,(1-'Cohorts Retention'!T34)),1)</f>
        <v>2657</v>
      </c>
      <c r="V33">
        <f>FLOOR(U33*IF(ISBLANK('Cohorts Retention'!U34),0,(1-'Cohorts Retention'!U34)),1)</f>
        <v>2613</v>
      </c>
      <c r="W33">
        <f>FLOOR(V33*IF(ISBLANK('Cohorts Retention'!V34),0,(1-'Cohorts Retention'!V34)),1)</f>
        <v>2571</v>
      </c>
      <c r="X33">
        <f>FLOOR(W33*IF(ISBLANK('Cohorts Retention'!W34),0,(1-'Cohorts Retention'!W34)),1)</f>
        <v>2530</v>
      </c>
      <c r="Y33">
        <f>FLOOR(X33*IF(ISBLANK('Cohorts Retention'!X34),0,(1-'Cohorts Retention'!X34)),1)</f>
        <v>2491</v>
      </c>
      <c r="Z33">
        <f>FLOOR(Y33*IF(ISBLANK('Cohorts Retention'!Y34),0,(1-'Cohorts Retention'!Y34)),1)</f>
        <v>2453</v>
      </c>
      <c r="AA33">
        <f>FLOOR(Z33*IF(ISBLANK('Cohorts Retention'!Z34),0,(1-'Cohorts Retention'!Z34)),1)</f>
        <v>2416</v>
      </c>
      <c r="AB33">
        <f>FLOOR(AA33*IF(ISBLANK('Cohorts Retention'!AA34),0,(1-'Cohorts Retention'!AA34)),1)</f>
        <v>2381</v>
      </c>
      <c r="AC33">
        <f>FLOOR(AB33*IF(ISBLANK('Cohorts Retention'!AB34),0,(1-'Cohorts Retention'!AB34)),1)</f>
        <v>2347</v>
      </c>
      <c r="AD33">
        <f>FLOOR(AC33*IF(ISBLANK('Cohorts Retention'!AC34),0,(1-'Cohorts Retention'!AC34)),1)</f>
        <v>2314</v>
      </c>
      <c r="AE33">
        <f>FLOOR(AD33*IF(ISBLANK('Cohorts Retention'!AD34),0,(1-'Cohorts Retention'!AD34)),1)</f>
        <v>2282</v>
      </c>
      <c r="AF33">
        <f>FLOOR(AE33*IF(ISBLANK('Cohorts Retention'!AE34),0,(1-'Cohorts Retention'!AE34)),1)</f>
        <v>2251</v>
      </c>
      <c r="AG33">
        <f>FLOOR(AF33*IF(ISBLANK('Cohorts Retention'!AF34),0,(1-'Cohorts Retention'!AF34)),1)</f>
        <v>2221</v>
      </c>
      <c r="AH33">
        <f>FLOOR(AG33*IF(ISBLANK('Cohorts Retention'!AG34),0,(1-'Cohorts Retention'!AG34)),1)</f>
        <v>2192</v>
      </c>
      <c r="AI33">
        <f>FLOOR(AH33*IF(ISBLANK('Cohorts Retention'!AH34),0,(1-'Cohorts Retention'!AH34)),1)</f>
        <v>2164</v>
      </c>
      <c r="AJ33">
        <f>FLOOR(AI33*IF(ISBLANK('Cohorts Retention'!AI34),0,(1-'Cohorts Retention'!AI34)),1)</f>
        <v>2137</v>
      </c>
      <c r="AK33">
        <f>FLOOR(AJ33*IF(ISBLANK('Cohorts Retention'!AJ34),0,(1-'Cohorts Retention'!AJ34)),1)</f>
        <v>2111</v>
      </c>
      <c r="AL33">
        <f>FLOOR(AK33*IF(ISBLANK('Cohorts Retention'!AK34),0,(1-'Cohorts Retention'!AK34)),1)</f>
        <v>2086</v>
      </c>
      <c r="AM33">
        <f>FLOOR(AL33*IF(ISBLANK('Cohorts Retention'!AL34),0,(1-'Cohorts Retention'!AL34)),1)</f>
        <v>2062</v>
      </c>
      <c r="AN33">
        <f>FLOOR(AM33*IF(ISBLANK('Cohorts Retention'!AM34),0,(1-'Cohorts Retention'!AM34)),1)</f>
        <v>2038</v>
      </c>
      <c r="AO33">
        <f>FLOOR(AN33*IF(ISBLANK('Cohorts Retention'!AN34),0,(1-'Cohorts Retention'!AN34)),1)</f>
        <v>2015</v>
      </c>
      <c r="AP33">
        <f>FLOOR(AO33*IF(ISBLANK('Cohorts Retention'!AO34),0,(1-'Cohorts Retention'!AO34)),1)</f>
        <v>1993</v>
      </c>
      <c r="AQ33">
        <f>FLOOR(AP33*IF(ISBLANK('Cohorts Retention'!AP34),0,(1-'Cohorts Retention'!AP34)),1)</f>
        <v>1971</v>
      </c>
      <c r="AR33">
        <f>FLOOR(AQ33*IF(ISBLANK('Cohorts Retention'!AQ34),0,(1-'Cohorts Retention'!AQ34)),1)</f>
        <v>1950</v>
      </c>
      <c r="AS33">
        <f>FLOOR(AR33*IF(ISBLANK('Cohorts Retention'!AR34),0,(1-'Cohorts Retention'!AR34)),1)</f>
        <v>1930</v>
      </c>
      <c r="AT33">
        <f>FLOOR(AS33*IF(ISBLANK('Cohorts Retention'!AS34),0,(1-'Cohorts Retention'!AS34)),1)</f>
        <v>1910</v>
      </c>
      <c r="AU33">
        <f>FLOOR(AT33*IF(ISBLANK('Cohorts Retention'!AT34),0,(1-'Cohorts Retention'!AT34)),1)</f>
        <v>1891</v>
      </c>
      <c r="AV33">
        <f>FLOOR(AU33*IF(ISBLANK('Cohorts Retention'!AU34),0,(1-'Cohorts Retention'!AU34)),1)</f>
        <v>1872</v>
      </c>
      <c r="AW33">
        <f>FLOOR(AV33*IF(ISBLANK('Cohorts Retention'!AV34),0,(1-'Cohorts Retention'!AV34)),1)</f>
        <v>1854</v>
      </c>
      <c r="AX33">
        <f>FLOOR(AW33*IF(ISBLANK('Cohorts Retention'!AW34),0,(1-'Cohorts Retention'!AW34)),1)</f>
        <v>1836</v>
      </c>
      <c r="AY33">
        <f>FLOOR(AX33*IF(ISBLANK('Cohorts Retention'!AX34),0,(1-'Cohorts Retention'!AX34)),1)</f>
        <v>1819</v>
      </c>
      <c r="AZ33">
        <f>FLOOR(AY33*IF(ISBLANK('Cohorts Retention'!AY34),0,(1-'Cohorts Retention'!AY34)),1)</f>
        <v>1802</v>
      </c>
      <c r="BA33">
        <f>FLOOR(AZ33*IF(ISBLANK('Cohorts Retention'!AZ34),0,(1-'Cohorts Retention'!AZ34)),1)</f>
        <v>1786</v>
      </c>
      <c r="BB33">
        <f>FLOOR(BA33*IF(ISBLANK('Cohorts Retention'!BA34),0,(1-'Cohorts Retention'!BA34)),1)</f>
        <v>1770</v>
      </c>
      <c r="BC33">
        <f>FLOOR(BB33*IF(ISBLANK('Cohorts Retention'!BB34),0,(1-'Cohorts Retention'!BB34)),1)</f>
        <v>1755</v>
      </c>
      <c r="BD33">
        <f>FLOOR(BC33*IF(ISBLANK('Cohorts Retention'!BC34),0,(1-'Cohorts Retention'!BC34)),1)</f>
        <v>1740</v>
      </c>
      <c r="BE33">
        <f>FLOOR(BD33*IF(ISBLANK('Cohorts Retention'!BD34),0,(1-'Cohorts Retention'!BD34)),1)</f>
        <v>1726</v>
      </c>
      <c r="BF33">
        <f>FLOOR(BE33*IF(ISBLANK('Cohorts Retention'!BE34),0,(1-'Cohorts Retention'!BE34)),1)</f>
        <v>1712</v>
      </c>
      <c r="BG33">
        <f>FLOOR(BF33*IF(ISBLANK('Cohorts Retention'!BF34),0,(1-'Cohorts Retention'!BF34)),1)</f>
        <v>1698</v>
      </c>
      <c r="BH33">
        <f>FLOOR(BG33*IF(ISBLANK('Cohorts Retention'!BG34),0,(1-'Cohorts Retention'!BG34)),1)</f>
        <v>1685</v>
      </c>
      <c r="BI33">
        <f>FLOOR(BH33*IF(ISBLANK('Cohorts Retention'!BH34),0,(1-'Cohorts Retention'!BH34)),1)</f>
        <v>1672</v>
      </c>
      <c r="BJ33">
        <f>FLOOR(BI33*IF(ISBLANK('Cohorts Retention'!BI34),0,(1-'Cohorts Retention'!BI34)),1)</f>
        <v>1659</v>
      </c>
      <c r="BK33">
        <f>FLOOR(BJ33*IF(ISBLANK('Cohorts Retention'!BJ34),0,(1-'Cohorts Retention'!BJ34)),1)</f>
        <v>1647</v>
      </c>
      <c r="BL33">
        <f>FLOOR(BK33*IF(ISBLANK('Cohorts Retention'!BK34),0,(1-'Cohorts Retention'!BK34)),1)</f>
        <v>1635</v>
      </c>
      <c r="BM33">
        <f>FLOOR(BL33*IF(ISBLANK('Cohorts Retention'!BL34),0,(1-'Cohorts Retention'!BL34)),1)</f>
        <v>1623</v>
      </c>
      <c r="BN33">
        <f>FLOOR(BM33*IF(ISBLANK('Cohorts Retention'!BM34),0,(1-'Cohorts Retention'!BM34)),1)</f>
        <v>1612</v>
      </c>
      <c r="BO33">
        <f>FLOOR(BN33*IF(ISBLANK('Cohorts Retention'!BN34),0,(1-'Cohorts Retention'!BN34)),1)</f>
        <v>1601</v>
      </c>
      <c r="BP33">
        <f>FLOOR(BO33*IF(ISBLANK('Cohorts Retention'!BO34),0,(1-'Cohorts Retention'!BO34)),1)</f>
        <v>1590</v>
      </c>
      <c r="BQ33">
        <f>FLOOR(BP33*IF(ISBLANK('Cohorts Retention'!BP34),0,(1-'Cohorts Retention'!BP34)),1)</f>
        <v>1580</v>
      </c>
      <c r="BR33">
        <f>FLOOR(BQ33*IF(ISBLANK('Cohorts Retention'!BQ34),0,(1-'Cohorts Retention'!BQ34)),1)</f>
        <v>1570</v>
      </c>
      <c r="BS33">
        <f>FLOOR(BR33*IF(ISBLANK('Cohorts Retention'!BR34),0,(1-'Cohorts Retention'!BR34)),1)</f>
        <v>1560</v>
      </c>
      <c r="BT33">
        <f>FLOOR(BS33*IF(ISBLANK('Cohorts Retention'!BS34),0,(1-'Cohorts Retention'!BS34)),1)</f>
        <v>1550</v>
      </c>
      <c r="BU33">
        <f>FLOOR(BT33*IF(ISBLANK('Cohorts Retention'!BT34),0,(1-'Cohorts Retention'!BT34)),1)</f>
        <v>0</v>
      </c>
      <c r="BV33">
        <f>FLOOR(BU33*IF(ISBLANK('Cohorts Retention'!BU34),0,(1-'Cohorts Retention'!BU34)),1)</f>
        <v>0</v>
      </c>
      <c r="BW33">
        <f>FLOOR(BV33*IF(ISBLANK('Cohorts Retention'!BV34),0,(1-'Cohorts Retention'!BV34)),1)</f>
        <v>0</v>
      </c>
      <c r="BX33">
        <f>FLOOR(BW33*IF(ISBLANK('Cohorts Retention'!BW34),0,(1-'Cohorts Retention'!BW34)),1)</f>
        <v>0</v>
      </c>
      <c r="BY33">
        <f>FLOOR(BX33*IF(ISBLANK('Cohorts Retention'!BX34),0,(1-'Cohorts Retention'!BX34)),1)</f>
        <v>0</v>
      </c>
      <c r="BZ33">
        <f>FLOOR(BY33*IF(ISBLANK('Cohorts Retention'!BY34),0,(1-'Cohorts Retention'!BY34)),1)</f>
        <v>0</v>
      </c>
      <c r="CA33">
        <f>FLOOR(BZ33*IF(ISBLANK('Cohorts Retention'!BZ34),0,(1-'Cohorts Retention'!BZ34)),1)</f>
        <v>0</v>
      </c>
      <c r="CB33">
        <f>FLOOR(CA33*IF(ISBLANK('Cohorts Retention'!CA34),0,(1-'Cohorts Retention'!CA34)),1)</f>
        <v>0</v>
      </c>
      <c r="CC33">
        <f>FLOOR(CB33*IF(ISBLANK('Cohorts Retention'!CB34),0,(1-'Cohorts Retention'!CB34)),1)</f>
        <v>0</v>
      </c>
      <c r="CD33">
        <f>FLOOR(CC33*IF(ISBLANK('Cohorts Retention'!CC34),0,(1-'Cohorts Retention'!CC34)),1)</f>
        <v>0</v>
      </c>
      <c r="CE33">
        <f>FLOOR(CD33*IF(ISBLANK('Cohorts Retention'!CD34),0,(1-'Cohorts Retention'!CD34)),1)</f>
        <v>0</v>
      </c>
      <c r="CF33">
        <f>FLOOR(CE33*IF(ISBLANK('Cohorts Retention'!CE34),0,(1-'Cohorts Retention'!CE34)),1)</f>
        <v>0</v>
      </c>
      <c r="CG33">
        <f>FLOOR(CF33*IF(ISBLANK('Cohorts Retention'!CF34),0,(1-'Cohorts Retention'!CF34)),1)</f>
        <v>0</v>
      </c>
      <c r="CH33">
        <f>FLOOR(CG33*IF(ISBLANK('Cohorts Retention'!CG34),0,(1-'Cohorts Retention'!CG34)),1)</f>
        <v>0</v>
      </c>
      <c r="CI33">
        <f>FLOOR(CH33*IF(ISBLANK('Cohorts Retention'!CH34),0,(1-'Cohorts Retention'!CH34)),1)</f>
        <v>0</v>
      </c>
      <c r="CJ33">
        <f>FLOOR(CI33*IF(ISBLANK('Cohorts Retention'!CI34),0,(1-'Cohorts Retention'!CI34)),1)</f>
        <v>0</v>
      </c>
      <c r="CK33">
        <f>FLOOR(CJ33*IF(ISBLANK('Cohorts Retention'!CJ34),0,(1-'Cohorts Retention'!CJ34)),1)</f>
        <v>0</v>
      </c>
      <c r="CL33">
        <f>FLOOR(CK33*IF(ISBLANK('Cohorts Retention'!CK34),0,(1-'Cohorts Retention'!CK34)),1)</f>
        <v>0</v>
      </c>
      <c r="CM33">
        <f>FLOOR(CL33*IF(ISBLANK('Cohorts Retention'!CL34),0,(1-'Cohorts Retention'!CL34)),1)</f>
        <v>0</v>
      </c>
      <c r="CN33">
        <f>FLOOR(CM33*IF(ISBLANK('Cohorts Retention'!CM34),0,(1-'Cohorts Retention'!CM34)),1)</f>
        <v>0</v>
      </c>
      <c r="CO33">
        <f>FLOOR(CN33*IF(ISBLANK('Cohorts Retention'!CN34),0,(1-'Cohorts Retention'!CN34)),1)</f>
        <v>0</v>
      </c>
      <c r="CP33">
        <f>FLOOR(CO33*IF(ISBLANK('Cohorts Retention'!CO34),0,(1-'Cohorts Retention'!CO34)),1)</f>
        <v>0</v>
      </c>
      <c r="CQ33">
        <f>FLOOR(CP33*IF(ISBLANK('Cohorts Retention'!CP34),0,(1-'Cohorts Retention'!CP34)),1)</f>
        <v>0</v>
      </c>
      <c r="CR33">
        <f>FLOOR(CQ33*IF(ISBLANK('Cohorts Retention'!CQ34),0,(1-'Cohorts Retention'!CQ34)),1)</f>
        <v>0</v>
      </c>
      <c r="CS33">
        <f>FLOOR(CR33*IF(ISBLANK('Cohorts Retention'!CR34),0,(1-'Cohorts Retention'!CR34)),1)</f>
        <v>0</v>
      </c>
      <c r="CT33">
        <f>FLOOR(CS33*IF(ISBLANK('Cohorts Retention'!CS34),0,(1-'Cohorts Retention'!CS34)),1)</f>
        <v>0</v>
      </c>
      <c r="CU33">
        <f>FLOOR(CT33*IF(ISBLANK('Cohorts Retention'!CT34),0,(1-'Cohorts Retention'!CT34)),1)</f>
        <v>0</v>
      </c>
      <c r="CV33">
        <f>FLOOR(CU33*IF(ISBLANK('Cohorts Retention'!CU34),0,(1-'Cohorts Retention'!CU34)),1)</f>
        <v>0</v>
      </c>
      <c r="CW33">
        <f>FLOOR(CV33*IF(ISBLANK('Cohorts Retention'!CV34),0,(1-'Cohorts Retention'!CV34)),1)</f>
        <v>0</v>
      </c>
      <c r="CX33">
        <f>FLOOR(CW33*IF(ISBLANK('Cohorts Retention'!CW34),0,(1-'Cohorts Retention'!CW34)),1)</f>
        <v>0</v>
      </c>
    </row>
    <row r="34">
      <c r="A34" s="32">
        <v>99000.0</v>
      </c>
      <c r="B34" s="13">
        <v>33.0</v>
      </c>
      <c r="C34">
        <f>FLOOR(A34/Params!$B$6*(1-'Cohorts Retention'!B35),1)</f>
        <v>3884</v>
      </c>
      <c r="D34">
        <f>FLOOR(C34*IF(ISBLANK('Cohorts Retention'!C35),0,(1-'Cohorts Retention'!C35)),1)</f>
        <v>3701</v>
      </c>
      <c r="E34">
        <f>FLOOR(D34*IF(ISBLANK('Cohorts Retention'!D35),0,(1-'Cohorts Retention'!D35)),1)</f>
        <v>3500</v>
      </c>
      <c r="F34">
        <f>FLOOR(E34*IF(ISBLANK('Cohorts Retention'!E35),0,(1-'Cohorts Retention'!E35)),1)</f>
        <v>3382</v>
      </c>
      <c r="G34">
        <f>FLOOR(F34*IF(ISBLANK('Cohorts Retention'!F35),0,(1-'Cohorts Retention'!F35)),1)</f>
        <v>3309</v>
      </c>
      <c r="H34">
        <f>FLOOR(G34*IF(ISBLANK('Cohorts Retention'!G35),0,(1-'Cohorts Retention'!G35)),1)</f>
        <v>3237</v>
      </c>
      <c r="I34">
        <f>FLOOR(H34*IF(ISBLANK('Cohorts Retention'!H35),0,(1-'Cohorts Retention'!H35)),1)</f>
        <v>3093</v>
      </c>
      <c r="J34">
        <f>FLOOR(I34*IF(ISBLANK('Cohorts Retention'!I35),0,(1-'Cohorts Retention'!I35)),1)</f>
        <v>2949</v>
      </c>
      <c r="K34">
        <f>FLOOR(J34*IF(ISBLANK('Cohorts Retention'!J35),0,(1-'Cohorts Retention'!J35)),1)</f>
        <v>2855</v>
      </c>
      <c r="L34">
        <f>FLOOR(K34*IF(ISBLANK('Cohorts Retention'!K35),0,(1-'Cohorts Retention'!K35)),1)</f>
        <v>2757</v>
      </c>
      <c r="M34">
        <f>FLOOR(L34*IF(ISBLANK('Cohorts Retention'!L35),0,(1-'Cohorts Retention'!L35)),1)</f>
        <v>2654</v>
      </c>
      <c r="N34">
        <f>FLOOR(M34*IF(ISBLANK('Cohorts Retention'!M35),0,(1-'Cohorts Retention'!M35)),1)</f>
        <v>2559</v>
      </c>
      <c r="O34">
        <f>FLOOR(N34*IF(ISBLANK('Cohorts Retention'!N35),0,(1-'Cohorts Retention'!N35)),1)</f>
        <v>2474</v>
      </c>
      <c r="P34">
        <f>FLOOR(O34*IF(ISBLANK('Cohorts Retention'!O35),0,(1-'Cohorts Retention'!O35)),1)</f>
        <v>2391</v>
      </c>
      <c r="Q34">
        <f>FLOOR(P34*IF(ISBLANK('Cohorts Retention'!P35),0,(1-'Cohorts Retention'!P35)),1)</f>
        <v>2311</v>
      </c>
      <c r="R34">
        <f>FLOOR(Q34*IF(ISBLANK('Cohorts Retention'!Q35),0,(1-'Cohorts Retention'!Q35)),1)</f>
        <v>2236</v>
      </c>
      <c r="S34">
        <f>FLOOR(R34*IF(ISBLANK('Cohorts Retention'!R35),0,(1-'Cohorts Retention'!R35)),1)</f>
        <v>2166</v>
      </c>
      <c r="T34">
        <f>FLOOR(S34*IF(ISBLANK('Cohorts Retention'!S35),0,(1-'Cohorts Retention'!S35)),1)</f>
        <v>2099</v>
      </c>
      <c r="U34">
        <f>FLOOR(T34*IF(ISBLANK('Cohorts Retention'!T35),0,(1-'Cohorts Retention'!T35)),1)</f>
        <v>2035</v>
      </c>
      <c r="V34">
        <f>FLOOR(U34*IF(ISBLANK('Cohorts Retention'!U35),0,(1-'Cohorts Retention'!U35)),1)</f>
        <v>1974</v>
      </c>
      <c r="W34">
        <f>FLOOR(V34*IF(ISBLANK('Cohorts Retention'!V35),0,(1-'Cohorts Retention'!V35)),1)</f>
        <v>1916</v>
      </c>
      <c r="X34">
        <f>FLOOR(W34*IF(ISBLANK('Cohorts Retention'!W35),0,(1-'Cohorts Retention'!W35)),1)</f>
        <v>1861</v>
      </c>
      <c r="Y34">
        <f>FLOOR(X34*IF(ISBLANK('Cohorts Retention'!X35),0,(1-'Cohorts Retention'!X35)),1)</f>
        <v>1809</v>
      </c>
      <c r="Z34">
        <f>FLOOR(Y34*IF(ISBLANK('Cohorts Retention'!Y35),0,(1-'Cohorts Retention'!Y35)),1)</f>
        <v>1759</v>
      </c>
      <c r="AA34">
        <f>FLOOR(Z34*IF(ISBLANK('Cohorts Retention'!Z35),0,(1-'Cohorts Retention'!Z35)),1)</f>
        <v>1712</v>
      </c>
      <c r="AB34">
        <f>FLOOR(AA34*IF(ISBLANK('Cohorts Retention'!AA35),0,(1-'Cohorts Retention'!AA35)),1)</f>
        <v>1667</v>
      </c>
      <c r="AC34">
        <f>FLOOR(AB34*IF(ISBLANK('Cohorts Retention'!AB35),0,(1-'Cohorts Retention'!AB35)),1)</f>
        <v>1624</v>
      </c>
      <c r="AD34">
        <f>FLOOR(AC34*IF(ISBLANK('Cohorts Retention'!AC35),0,(1-'Cohorts Retention'!AC35)),1)</f>
        <v>1583</v>
      </c>
      <c r="AE34">
        <f>FLOOR(AD34*IF(ISBLANK('Cohorts Retention'!AD35),0,(1-'Cohorts Retention'!AD35)),1)</f>
        <v>1544</v>
      </c>
      <c r="AF34">
        <f>FLOOR(AE34*IF(ISBLANK('Cohorts Retention'!AE35),0,(1-'Cohorts Retention'!AE35)),1)</f>
        <v>1506</v>
      </c>
      <c r="AG34">
        <f>FLOOR(AF34*IF(ISBLANK('Cohorts Retention'!AF35),0,(1-'Cohorts Retention'!AF35)),1)</f>
        <v>1470</v>
      </c>
      <c r="AH34">
        <f>FLOOR(AG34*IF(ISBLANK('Cohorts Retention'!AG35),0,(1-'Cohorts Retention'!AG35)),1)</f>
        <v>1436</v>
      </c>
      <c r="AI34">
        <f>FLOOR(AH34*IF(ISBLANK('Cohorts Retention'!AH35),0,(1-'Cohorts Retention'!AH35)),1)</f>
        <v>1403</v>
      </c>
      <c r="AJ34">
        <f>FLOOR(AI34*IF(ISBLANK('Cohorts Retention'!AI35),0,(1-'Cohorts Retention'!AI35)),1)</f>
        <v>1371</v>
      </c>
      <c r="AK34">
        <f>FLOOR(AJ34*IF(ISBLANK('Cohorts Retention'!AJ35),0,(1-'Cohorts Retention'!AJ35)),1)</f>
        <v>1341</v>
      </c>
      <c r="AL34">
        <f>FLOOR(AK34*IF(ISBLANK('Cohorts Retention'!AK35),0,(1-'Cohorts Retention'!AK35)),1)</f>
        <v>1312</v>
      </c>
      <c r="AM34">
        <f>FLOOR(AL34*IF(ISBLANK('Cohorts Retention'!AL35),0,(1-'Cohorts Retention'!AL35)),1)</f>
        <v>1284</v>
      </c>
      <c r="AN34">
        <f>FLOOR(AM34*IF(ISBLANK('Cohorts Retention'!AM35),0,(1-'Cohorts Retention'!AM35)),1)</f>
        <v>1257</v>
      </c>
      <c r="AO34">
        <f>FLOOR(AN34*IF(ISBLANK('Cohorts Retention'!AN35),0,(1-'Cohorts Retention'!AN35)),1)</f>
        <v>1231</v>
      </c>
      <c r="AP34">
        <f>FLOOR(AO34*IF(ISBLANK('Cohorts Retention'!AO35),0,(1-'Cohorts Retention'!AO35)),1)</f>
        <v>1206</v>
      </c>
      <c r="AQ34">
        <f>FLOOR(AP34*IF(ISBLANK('Cohorts Retention'!AP35),0,(1-'Cohorts Retention'!AP35)),1)</f>
        <v>1182</v>
      </c>
      <c r="AR34">
        <f>FLOOR(AQ34*IF(ISBLANK('Cohorts Retention'!AQ35),0,(1-'Cohorts Retention'!AQ35)),1)</f>
        <v>1159</v>
      </c>
      <c r="AS34">
        <f>FLOOR(AR34*IF(ISBLANK('Cohorts Retention'!AR35),0,(1-'Cohorts Retention'!AR35)),1)</f>
        <v>1137</v>
      </c>
      <c r="AT34">
        <f>FLOOR(AS34*IF(ISBLANK('Cohorts Retention'!AS35),0,(1-'Cohorts Retention'!AS35)),1)</f>
        <v>1116</v>
      </c>
      <c r="AU34">
        <f>FLOOR(AT34*IF(ISBLANK('Cohorts Retention'!AT35),0,(1-'Cohorts Retention'!AT35)),1)</f>
        <v>1096</v>
      </c>
      <c r="AV34">
        <f>FLOOR(AU34*IF(ISBLANK('Cohorts Retention'!AU35),0,(1-'Cohorts Retention'!AU35)),1)</f>
        <v>1076</v>
      </c>
      <c r="AW34">
        <f>FLOOR(AV34*IF(ISBLANK('Cohorts Retention'!AV35),0,(1-'Cohorts Retention'!AV35)),1)</f>
        <v>1057</v>
      </c>
      <c r="AX34">
        <f>FLOOR(AW34*IF(ISBLANK('Cohorts Retention'!AW35),0,(1-'Cohorts Retention'!AW35)),1)</f>
        <v>1039</v>
      </c>
      <c r="AY34">
        <f>FLOOR(AX34*IF(ISBLANK('Cohorts Retention'!AX35),0,(1-'Cohorts Retention'!AX35)),1)</f>
        <v>1022</v>
      </c>
      <c r="AZ34">
        <f>FLOOR(AY34*IF(ISBLANK('Cohorts Retention'!AY35),0,(1-'Cohorts Retention'!AY35)),1)</f>
        <v>1005</v>
      </c>
      <c r="BA34">
        <f>FLOOR(AZ34*IF(ISBLANK('Cohorts Retention'!AZ35),0,(1-'Cohorts Retention'!AZ35)),1)</f>
        <v>989</v>
      </c>
      <c r="BB34">
        <f>FLOOR(BA34*IF(ISBLANK('Cohorts Retention'!BA35),0,(1-'Cohorts Retention'!BA35)),1)</f>
        <v>973</v>
      </c>
      <c r="BC34">
        <f>FLOOR(BB34*IF(ISBLANK('Cohorts Retention'!BB35),0,(1-'Cohorts Retention'!BB35)),1)</f>
        <v>958</v>
      </c>
      <c r="BD34">
        <f>FLOOR(BC34*IF(ISBLANK('Cohorts Retention'!BC35),0,(1-'Cohorts Retention'!BC35)),1)</f>
        <v>943</v>
      </c>
      <c r="BE34">
        <f>FLOOR(BD34*IF(ISBLANK('Cohorts Retention'!BD35),0,(1-'Cohorts Retention'!BD35)),1)</f>
        <v>929</v>
      </c>
      <c r="BF34">
        <f>FLOOR(BE34*IF(ISBLANK('Cohorts Retention'!BE35),0,(1-'Cohorts Retention'!BE35)),1)</f>
        <v>915</v>
      </c>
      <c r="BG34">
        <f>FLOOR(BF34*IF(ISBLANK('Cohorts Retention'!BF35),0,(1-'Cohorts Retention'!BF35)),1)</f>
        <v>902</v>
      </c>
      <c r="BH34">
        <f>FLOOR(BG34*IF(ISBLANK('Cohorts Retention'!BG35),0,(1-'Cohorts Retention'!BG35)),1)</f>
        <v>889</v>
      </c>
      <c r="BI34">
        <f>FLOOR(BH34*IF(ISBLANK('Cohorts Retention'!BH35),0,(1-'Cohorts Retention'!BH35)),1)</f>
        <v>877</v>
      </c>
      <c r="BJ34">
        <f>FLOOR(BI34*IF(ISBLANK('Cohorts Retention'!BI35),0,(1-'Cohorts Retention'!BI35)),1)</f>
        <v>865</v>
      </c>
      <c r="BK34">
        <f>FLOOR(BJ34*IF(ISBLANK('Cohorts Retention'!BJ35),0,(1-'Cohorts Retention'!BJ35)),1)</f>
        <v>853</v>
      </c>
      <c r="BL34">
        <f>FLOOR(BK34*IF(ISBLANK('Cohorts Retention'!BK35),0,(1-'Cohorts Retention'!BK35)),1)</f>
        <v>842</v>
      </c>
      <c r="BM34">
        <f>FLOOR(BL34*IF(ISBLANK('Cohorts Retention'!BL35),0,(1-'Cohorts Retention'!BL35)),1)</f>
        <v>831</v>
      </c>
      <c r="BN34">
        <f>FLOOR(BM34*IF(ISBLANK('Cohorts Retention'!BM35),0,(1-'Cohorts Retention'!BM35)),1)</f>
        <v>821</v>
      </c>
      <c r="BO34">
        <f>FLOOR(BN34*IF(ISBLANK('Cohorts Retention'!BN35),0,(1-'Cohorts Retention'!BN35)),1)</f>
        <v>811</v>
      </c>
      <c r="BP34">
        <f>FLOOR(BO34*IF(ISBLANK('Cohorts Retention'!BO35),0,(1-'Cohorts Retention'!BO35)),1)</f>
        <v>801</v>
      </c>
      <c r="BQ34">
        <f>FLOOR(BP34*IF(ISBLANK('Cohorts Retention'!BP35),0,(1-'Cohorts Retention'!BP35)),1)</f>
        <v>791</v>
      </c>
      <c r="BR34">
        <f>FLOOR(BQ34*IF(ISBLANK('Cohorts Retention'!BQ35),0,(1-'Cohorts Retention'!BQ35)),1)</f>
        <v>782</v>
      </c>
      <c r="BS34">
        <f>FLOOR(BR34*IF(ISBLANK('Cohorts Retention'!BR35),0,(1-'Cohorts Retention'!BR35)),1)</f>
        <v>773</v>
      </c>
      <c r="BT34">
        <f>FLOOR(BS34*IF(ISBLANK('Cohorts Retention'!BS35),0,(1-'Cohorts Retention'!BS35)),1)</f>
        <v>0</v>
      </c>
      <c r="BU34">
        <f>FLOOR(BT34*IF(ISBLANK('Cohorts Retention'!BT35),0,(1-'Cohorts Retention'!BT35)),1)</f>
        <v>0</v>
      </c>
      <c r="BV34">
        <f>FLOOR(BU34*IF(ISBLANK('Cohorts Retention'!BU35),0,(1-'Cohorts Retention'!BU35)),1)</f>
        <v>0</v>
      </c>
      <c r="BW34">
        <f>FLOOR(BV34*IF(ISBLANK('Cohorts Retention'!BV35),0,(1-'Cohorts Retention'!BV35)),1)</f>
        <v>0</v>
      </c>
      <c r="BX34">
        <f>FLOOR(BW34*IF(ISBLANK('Cohorts Retention'!BW35),0,(1-'Cohorts Retention'!BW35)),1)</f>
        <v>0</v>
      </c>
      <c r="BY34">
        <f>FLOOR(BX34*IF(ISBLANK('Cohorts Retention'!BX35),0,(1-'Cohorts Retention'!BX35)),1)</f>
        <v>0</v>
      </c>
      <c r="BZ34">
        <f>FLOOR(BY34*IF(ISBLANK('Cohorts Retention'!BY35),0,(1-'Cohorts Retention'!BY35)),1)</f>
        <v>0</v>
      </c>
      <c r="CA34">
        <f>FLOOR(BZ34*IF(ISBLANK('Cohorts Retention'!BZ35),0,(1-'Cohorts Retention'!BZ35)),1)</f>
        <v>0</v>
      </c>
      <c r="CB34">
        <f>FLOOR(CA34*IF(ISBLANK('Cohorts Retention'!CA35),0,(1-'Cohorts Retention'!CA35)),1)</f>
        <v>0</v>
      </c>
      <c r="CC34">
        <f>FLOOR(CB34*IF(ISBLANK('Cohorts Retention'!CB35),0,(1-'Cohorts Retention'!CB35)),1)</f>
        <v>0</v>
      </c>
      <c r="CD34">
        <f>FLOOR(CC34*IF(ISBLANK('Cohorts Retention'!CC35),0,(1-'Cohorts Retention'!CC35)),1)</f>
        <v>0</v>
      </c>
      <c r="CE34">
        <f>FLOOR(CD34*IF(ISBLANK('Cohorts Retention'!CD35),0,(1-'Cohorts Retention'!CD35)),1)</f>
        <v>0</v>
      </c>
      <c r="CF34">
        <f>FLOOR(CE34*IF(ISBLANK('Cohorts Retention'!CE35),0,(1-'Cohorts Retention'!CE35)),1)</f>
        <v>0</v>
      </c>
      <c r="CG34">
        <f>FLOOR(CF34*IF(ISBLANK('Cohorts Retention'!CF35),0,(1-'Cohorts Retention'!CF35)),1)</f>
        <v>0</v>
      </c>
      <c r="CH34">
        <f>FLOOR(CG34*IF(ISBLANK('Cohorts Retention'!CG35),0,(1-'Cohorts Retention'!CG35)),1)</f>
        <v>0</v>
      </c>
      <c r="CI34">
        <f>FLOOR(CH34*IF(ISBLANK('Cohorts Retention'!CH35),0,(1-'Cohorts Retention'!CH35)),1)</f>
        <v>0</v>
      </c>
      <c r="CJ34">
        <f>FLOOR(CI34*IF(ISBLANK('Cohorts Retention'!CI35),0,(1-'Cohorts Retention'!CI35)),1)</f>
        <v>0</v>
      </c>
      <c r="CK34">
        <f>FLOOR(CJ34*IF(ISBLANK('Cohorts Retention'!CJ35),0,(1-'Cohorts Retention'!CJ35)),1)</f>
        <v>0</v>
      </c>
      <c r="CL34">
        <f>FLOOR(CK34*IF(ISBLANK('Cohorts Retention'!CK35),0,(1-'Cohorts Retention'!CK35)),1)</f>
        <v>0</v>
      </c>
      <c r="CM34">
        <f>FLOOR(CL34*IF(ISBLANK('Cohorts Retention'!CL35),0,(1-'Cohorts Retention'!CL35)),1)</f>
        <v>0</v>
      </c>
      <c r="CN34">
        <f>FLOOR(CM34*IF(ISBLANK('Cohorts Retention'!CM35),0,(1-'Cohorts Retention'!CM35)),1)</f>
        <v>0</v>
      </c>
      <c r="CO34">
        <f>FLOOR(CN34*IF(ISBLANK('Cohorts Retention'!CN35),0,(1-'Cohorts Retention'!CN35)),1)</f>
        <v>0</v>
      </c>
      <c r="CP34">
        <f>FLOOR(CO34*IF(ISBLANK('Cohorts Retention'!CO35),0,(1-'Cohorts Retention'!CO35)),1)</f>
        <v>0</v>
      </c>
      <c r="CQ34">
        <f>FLOOR(CP34*IF(ISBLANK('Cohorts Retention'!CP35),0,(1-'Cohorts Retention'!CP35)),1)</f>
        <v>0</v>
      </c>
      <c r="CR34">
        <f>FLOOR(CQ34*IF(ISBLANK('Cohorts Retention'!CQ35),0,(1-'Cohorts Retention'!CQ35)),1)</f>
        <v>0</v>
      </c>
      <c r="CS34">
        <f>FLOOR(CR34*IF(ISBLANK('Cohorts Retention'!CR35),0,(1-'Cohorts Retention'!CR35)),1)</f>
        <v>0</v>
      </c>
      <c r="CT34">
        <f>FLOOR(CS34*IF(ISBLANK('Cohorts Retention'!CS35),0,(1-'Cohorts Retention'!CS35)),1)</f>
        <v>0</v>
      </c>
      <c r="CU34">
        <f>FLOOR(CT34*IF(ISBLANK('Cohorts Retention'!CT35),0,(1-'Cohorts Retention'!CT35)),1)</f>
        <v>0</v>
      </c>
      <c r="CV34">
        <f>FLOOR(CU34*IF(ISBLANK('Cohorts Retention'!CU35),0,(1-'Cohorts Retention'!CU35)),1)</f>
        <v>0</v>
      </c>
      <c r="CW34">
        <f>FLOOR(CV34*IF(ISBLANK('Cohorts Retention'!CV35),0,(1-'Cohorts Retention'!CV35)),1)</f>
        <v>0</v>
      </c>
      <c r="CX34">
        <f>FLOOR(CW34*IF(ISBLANK('Cohorts Retention'!CW35),0,(1-'Cohorts Retention'!CW35)),1)</f>
        <v>0</v>
      </c>
    </row>
    <row r="35">
      <c r="A35" s="32">
        <v>99000.0</v>
      </c>
      <c r="B35" s="13">
        <v>34.0</v>
      </c>
      <c r="C35">
        <f>FLOOR(A35/Params!$B$6*(1-'Cohorts Retention'!B36),1)</f>
        <v>3851</v>
      </c>
      <c r="D35">
        <f>FLOOR(C35*IF(ISBLANK('Cohorts Retention'!C36),0,(1-'Cohorts Retention'!C36)),1)</f>
        <v>3652</v>
      </c>
      <c r="E35">
        <f>FLOOR(D35*IF(ISBLANK('Cohorts Retention'!D36),0,(1-'Cohorts Retention'!D36)),1)</f>
        <v>3400</v>
      </c>
      <c r="F35">
        <f>FLOOR(E35*IF(ISBLANK('Cohorts Retention'!E36),0,(1-'Cohorts Retention'!E36)),1)</f>
        <v>3288</v>
      </c>
      <c r="G35">
        <f>FLOOR(F35*IF(ISBLANK('Cohorts Retention'!F36),0,(1-'Cohorts Retention'!F36)),1)</f>
        <v>3221</v>
      </c>
      <c r="H35">
        <f>FLOOR(G35*IF(ISBLANK('Cohorts Retention'!G36),0,(1-'Cohorts Retention'!G36)),1)</f>
        <v>3055</v>
      </c>
      <c r="I35">
        <f>FLOOR(H35*IF(ISBLANK('Cohorts Retention'!H36),0,(1-'Cohorts Retention'!H36)),1)</f>
        <v>2988</v>
      </c>
      <c r="J35">
        <f>FLOOR(I35*IF(ISBLANK('Cohorts Retention'!I36),0,(1-'Cohorts Retention'!I36)),1)</f>
        <v>2988</v>
      </c>
      <c r="K35">
        <f>FLOOR(J35*IF(ISBLANK('Cohorts Retention'!J36),0,(1-'Cohorts Retention'!J36)),1)</f>
        <v>2921</v>
      </c>
      <c r="L35">
        <f>FLOOR(K35*IF(ISBLANK('Cohorts Retention'!K36),0,(1-'Cohorts Retention'!K36)),1)</f>
        <v>2854</v>
      </c>
      <c r="M35">
        <f>FLOOR(L35*IF(ISBLANK('Cohorts Retention'!L36),0,(1-'Cohorts Retention'!L36)),1)</f>
        <v>2808</v>
      </c>
      <c r="N35">
        <f>FLOOR(M35*IF(ISBLANK('Cohorts Retention'!M36),0,(1-'Cohorts Retention'!M36)),1)</f>
        <v>2767</v>
      </c>
      <c r="O35">
        <f>FLOOR(N35*IF(ISBLANK('Cohorts Retention'!N36),0,(1-'Cohorts Retention'!N36)),1)</f>
        <v>2717</v>
      </c>
      <c r="P35">
        <f>FLOOR(O35*IF(ISBLANK('Cohorts Retention'!O36),0,(1-'Cohorts Retention'!O36)),1)</f>
        <v>2671</v>
      </c>
      <c r="Q35">
        <f>FLOOR(P35*IF(ISBLANK('Cohorts Retention'!P36),0,(1-'Cohorts Retention'!P36)),1)</f>
        <v>2629</v>
      </c>
      <c r="R35">
        <f>FLOOR(Q35*IF(ISBLANK('Cohorts Retention'!Q36),0,(1-'Cohorts Retention'!Q36)),1)</f>
        <v>2588</v>
      </c>
      <c r="S35">
        <f>FLOOR(R35*IF(ISBLANK('Cohorts Retention'!R36),0,(1-'Cohorts Retention'!R36)),1)</f>
        <v>2547</v>
      </c>
      <c r="T35">
        <f>FLOOR(S35*IF(ISBLANK('Cohorts Retention'!S36),0,(1-'Cohorts Retention'!S36)),1)</f>
        <v>2508</v>
      </c>
      <c r="U35">
        <f>FLOOR(T35*IF(ISBLANK('Cohorts Retention'!T36),0,(1-'Cohorts Retention'!T36)),1)</f>
        <v>2471</v>
      </c>
      <c r="V35">
        <f>FLOOR(U35*IF(ISBLANK('Cohorts Retention'!U36),0,(1-'Cohorts Retention'!U36)),1)</f>
        <v>2435</v>
      </c>
      <c r="W35">
        <f>FLOOR(V35*IF(ISBLANK('Cohorts Retention'!V36),0,(1-'Cohorts Retention'!V36)),1)</f>
        <v>2400</v>
      </c>
      <c r="X35">
        <f>FLOOR(W35*IF(ISBLANK('Cohorts Retention'!W36),0,(1-'Cohorts Retention'!W36)),1)</f>
        <v>2367</v>
      </c>
      <c r="Y35">
        <f>FLOOR(X35*IF(ISBLANK('Cohorts Retention'!X36),0,(1-'Cohorts Retention'!X36)),1)</f>
        <v>2335</v>
      </c>
      <c r="Z35">
        <f>FLOOR(Y35*IF(ISBLANK('Cohorts Retention'!Y36),0,(1-'Cohorts Retention'!Y36)),1)</f>
        <v>2304</v>
      </c>
      <c r="AA35">
        <f>FLOOR(Z35*IF(ISBLANK('Cohorts Retention'!Z36),0,(1-'Cohorts Retention'!Z36)),1)</f>
        <v>2274</v>
      </c>
      <c r="AB35">
        <f>FLOOR(AA35*IF(ISBLANK('Cohorts Retention'!AA36),0,(1-'Cohorts Retention'!AA36)),1)</f>
        <v>2245</v>
      </c>
      <c r="AC35">
        <f>FLOOR(AB35*IF(ISBLANK('Cohorts Retention'!AB36),0,(1-'Cohorts Retention'!AB36)),1)</f>
        <v>2217</v>
      </c>
      <c r="AD35">
        <f>FLOOR(AC35*IF(ISBLANK('Cohorts Retention'!AC36),0,(1-'Cohorts Retention'!AC36)),1)</f>
        <v>2190</v>
      </c>
      <c r="AE35">
        <f>FLOOR(AD35*IF(ISBLANK('Cohorts Retention'!AD36),0,(1-'Cohorts Retention'!AD36)),1)</f>
        <v>2163</v>
      </c>
      <c r="AF35">
        <f>FLOOR(AE35*IF(ISBLANK('Cohorts Retention'!AE36),0,(1-'Cohorts Retention'!AE36)),1)</f>
        <v>2137</v>
      </c>
      <c r="AG35">
        <f>FLOOR(AF35*IF(ISBLANK('Cohorts Retention'!AF36),0,(1-'Cohorts Retention'!AF36)),1)</f>
        <v>2112</v>
      </c>
      <c r="AH35">
        <f>FLOOR(AG35*IF(ISBLANK('Cohorts Retention'!AG36),0,(1-'Cohorts Retention'!AG36)),1)</f>
        <v>2088</v>
      </c>
      <c r="AI35">
        <f>FLOOR(AH35*IF(ISBLANK('Cohorts Retention'!AH36),0,(1-'Cohorts Retention'!AH36)),1)</f>
        <v>2065</v>
      </c>
      <c r="AJ35">
        <f>FLOOR(AI35*IF(ISBLANK('Cohorts Retention'!AI36),0,(1-'Cohorts Retention'!AI36)),1)</f>
        <v>2042</v>
      </c>
      <c r="AK35">
        <f>FLOOR(AJ35*IF(ISBLANK('Cohorts Retention'!AJ36),0,(1-'Cohorts Retention'!AJ36)),1)</f>
        <v>2020</v>
      </c>
      <c r="AL35">
        <f>FLOOR(AK35*IF(ISBLANK('Cohorts Retention'!AK36),0,(1-'Cohorts Retention'!AK36)),1)</f>
        <v>1999</v>
      </c>
      <c r="AM35">
        <f>FLOOR(AL35*IF(ISBLANK('Cohorts Retention'!AL36),0,(1-'Cohorts Retention'!AL36)),1)</f>
        <v>1978</v>
      </c>
      <c r="AN35">
        <f>FLOOR(AM35*IF(ISBLANK('Cohorts Retention'!AM36),0,(1-'Cohorts Retention'!AM36)),1)</f>
        <v>1958</v>
      </c>
      <c r="AO35">
        <f>FLOOR(AN35*IF(ISBLANK('Cohorts Retention'!AN36),0,(1-'Cohorts Retention'!AN36)),1)</f>
        <v>1938</v>
      </c>
      <c r="AP35">
        <f>FLOOR(AO35*IF(ISBLANK('Cohorts Retention'!AO36),0,(1-'Cohorts Retention'!AO36)),1)</f>
        <v>1919</v>
      </c>
      <c r="AQ35">
        <f>FLOOR(AP35*IF(ISBLANK('Cohorts Retention'!AP36),0,(1-'Cohorts Retention'!AP36)),1)</f>
        <v>1901</v>
      </c>
      <c r="AR35">
        <f>FLOOR(AQ35*IF(ISBLANK('Cohorts Retention'!AQ36),0,(1-'Cohorts Retention'!AQ36)),1)</f>
        <v>1883</v>
      </c>
      <c r="AS35">
        <f>FLOOR(AR35*IF(ISBLANK('Cohorts Retention'!AR36),0,(1-'Cohorts Retention'!AR36)),1)</f>
        <v>1866</v>
      </c>
      <c r="AT35">
        <f>FLOOR(AS35*IF(ISBLANK('Cohorts Retention'!AS36),0,(1-'Cohorts Retention'!AS36)),1)</f>
        <v>1849</v>
      </c>
      <c r="AU35">
        <f>FLOOR(AT35*IF(ISBLANK('Cohorts Retention'!AT36),0,(1-'Cohorts Retention'!AT36)),1)</f>
        <v>1833</v>
      </c>
      <c r="AV35">
        <f>FLOOR(AU35*IF(ISBLANK('Cohorts Retention'!AU36),0,(1-'Cohorts Retention'!AU36)),1)</f>
        <v>1817</v>
      </c>
      <c r="AW35">
        <f>FLOOR(AV35*IF(ISBLANK('Cohorts Retention'!AV36),0,(1-'Cohorts Retention'!AV36)),1)</f>
        <v>1801</v>
      </c>
      <c r="AX35">
        <f>FLOOR(AW35*IF(ISBLANK('Cohorts Retention'!AW36),0,(1-'Cohorts Retention'!AW36)),1)</f>
        <v>1786</v>
      </c>
      <c r="AY35">
        <f>FLOOR(AX35*IF(ISBLANK('Cohorts Retention'!AX36),0,(1-'Cohorts Retention'!AX36)),1)</f>
        <v>1771</v>
      </c>
      <c r="AZ35">
        <f>FLOOR(AY35*IF(ISBLANK('Cohorts Retention'!AY36),0,(1-'Cohorts Retention'!AY36)),1)</f>
        <v>1757</v>
      </c>
      <c r="BA35">
        <f>FLOOR(AZ35*IF(ISBLANK('Cohorts Retention'!AZ36),0,(1-'Cohorts Retention'!AZ36)),1)</f>
        <v>1743</v>
      </c>
      <c r="BB35">
        <f>FLOOR(BA35*IF(ISBLANK('Cohorts Retention'!BA36),0,(1-'Cohorts Retention'!BA36)),1)</f>
        <v>1730</v>
      </c>
      <c r="BC35">
        <f>FLOOR(BB35*IF(ISBLANK('Cohorts Retention'!BB36),0,(1-'Cohorts Retention'!BB36)),1)</f>
        <v>1717</v>
      </c>
      <c r="BD35">
        <f>FLOOR(BC35*IF(ISBLANK('Cohorts Retention'!BC36),0,(1-'Cohorts Retention'!BC36)),1)</f>
        <v>1704</v>
      </c>
      <c r="BE35">
        <f>FLOOR(BD35*IF(ISBLANK('Cohorts Retention'!BD36),0,(1-'Cohorts Retention'!BD36)),1)</f>
        <v>1692</v>
      </c>
      <c r="BF35">
        <f>FLOOR(BE35*IF(ISBLANK('Cohorts Retention'!BE36),0,(1-'Cohorts Retention'!BE36)),1)</f>
        <v>1680</v>
      </c>
      <c r="BG35">
        <f>FLOOR(BF35*IF(ISBLANK('Cohorts Retention'!BF36),0,(1-'Cohorts Retention'!BF36)),1)</f>
        <v>1668</v>
      </c>
      <c r="BH35">
        <f>FLOOR(BG35*IF(ISBLANK('Cohorts Retention'!BG36),0,(1-'Cohorts Retention'!BG36)),1)</f>
        <v>1656</v>
      </c>
      <c r="BI35">
        <f>FLOOR(BH35*IF(ISBLANK('Cohorts Retention'!BH36),0,(1-'Cohorts Retention'!BH36)),1)</f>
        <v>1645</v>
      </c>
      <c r="BJ35">
        <f>FLOOR(BI35*IF(ISBLANK('Cohorts Retention'!BI36),0,(1-'Cohorts Retention'!BI36)),1)</f>
        <v>1634</v>
      </c>
      <c r="BK35">
        <f>FLOOR(BJ35*IF(ISBLANK('Cohorts Retention'!BJ36),0,(1-'Cohorts Retention'!BJ36)),1)</f>
        <v>1623</v>
      </c>
      <c r="BL35">
        <f>FLOOR(BK35*IF(ISBLANK('Cohorts Retention'!BK36),0,(1-'Cohorts Retention'!BK36)),1)</f>
        <v>1613</v>
      </c>
      <c r="BM35">
        <f>FLOOR(BL35*IF(ISBLANK('Cohorts Retention'!BL36),0,(1-'Cohorts Retention'!BL36)),1)</f>
        <v>1603</v>
      </c>
      <c r="BN35">
        <f>FLOOR(BM35*IF(ISBLANK('Cohorts Retention'!BM36),0,(1-'Cohorts Retention'!BM36)),1)</f>
        <v>1593</v>
      </c>
      <c r="BO35">
        <f>FLOOR(BN35*IF(ISBLANK('Cohorts Retention'!BN36),0,(1-'Cohorts Retention'!BN36)),1)</f>
        <v>1583</v>
      </c>
      <c r="BP35">
        <f>FLOOR(BO35*IF(ISBLANK('Cohorts Retention'!BO36),0,(1-'Cohorts Retention'!BO36)),1)</f>
        <v>1574</v>
      </c>
      <c r="BQ35">
        <f>FLOOR(BP35*IF(ISBLANK('Cohorts Retention'!BP36),0,(1-'Cohorts Retention'!BP36)),1)</f>
        <v>1565</v>
      </c>
      <c r="BR35">
        <f>FLOOR(BQ35*IF(ISBLANK('Cohorts Retention'!BQ36),0,(1-'Cohorts Retention'!BQ36)),1)</f>
        <v>1556</v>
      </c>
      <c r="BS35">
        <f>FLOOR(BR35*IF(ISBLANK('Cohorts Retention'!BR36),0,(1-'Cohorts Retention'!BR36)),1)</f>
        <v>0</v>
      </c>
      <c r="BT35">
        <f>FLOOR(BS35*IF(ISBLANK('Cohorts Retention'!BS36),0,(1-'Cohorts Retention'!BS36)),1)</f>
        <v>0</v>
      </c>
      <c r="BU35">
        <f>FLOOR(BT35*IF(ISBLANK('Cohorts Retention'!BT36),0,(1-'Cohorts Retention'!BT36)),1)</f>
        <v>0</v>
      </c>
      <c r="BV35">
        <f>FLOOR(BU35*IF(ISBLANK('Cohorts Retention'!BU36),0,(1-'Cohorts Retention'!BU36)),1)</f>
        <v>0</v>
      </c>
      <c r="BW35">
        <f>FLOOR(BV35*IF(ISBLANK('Cohorts Retention'!BV36),0,(1-'Cohorts Retention'!BV36)),1)</f>
        <v>0</v>
      </c>
      <c r="BX35">
        <f>FLOOR(BW35*IF(ISBLANK('Cohorts Retention'!BW36),0,(1-'Cohorts Retention'!BW36)),1)</f>
        <v>0</v>
      </c>
      <c r="BY35">
        <f>FLOOR(BX35*IF(ISBLANK('Cohorts Retention'!BX36),0,(1-'Cohorts Retention'!BX36)),1)</f>
        <v>0</v>
      </c>
      <c r="BZ35">
        <f>FLOOR(BY35*IF(ISBLANK('Cohorts Retention'!BY36),0,(1-'Cohorts Retention'!BY36)),1)</f>
        <v>0</v>
      </c>
      <c r="CA35">
        <f>FLOOR(BZ35*IF(ISBLANK('Cohorts Retention'!BZ36),0,(1-'Cohorts Retention'!BZ36)),1)</f>
        <v>0</v>
      </c>
      <c r="CB35">
        <f>FLOOR(CA35*IF(ISBLANK('Cohorts Retention'!CA36),0,(1-'Cohorts Retention'!CA36)),1)</f>
        <v>0</v>
      </c>
      <c r="CC35">
        <f>FLOOR(CB35*IF(ISBLANK('Cohorts Retention'!CB36),0,(1-'Cohorts Retention'!CB36)),1)</f>
        <v>0</v>
      </c>
      <c r="CD35">
        <f>FLOOR(CC35*IF(ISBLANK('Cohorts Retention'!CC36),0,(1-'Cohorts Retention'!CC36)),1)</f>
        <v>0</v>
      </c>
      <c r="CE35">
        <f>FLOOR(CD35*IF(ISBLANK('Cohorts Retention'!CD36),0,(1-'Cohorts Retention'!CD36)),1)</f>
        <v>0</v>
      </c>
      <c r="CF35">
        <f>FLOOR(CE35*IF(ISBLANK('Cohorts Retention'!CE36),0,(1-'Cohorts Retention'!CE36)),1)</f>
        <v>0</v>
      </c>
      <c r="CG35">
        <f>FLOOR(CF35*IF(ISBLANK('Cohorts Retention'!CF36),0,(1-'Cohorts Retention'!CF36)),1)</f>
        <v>0</v>
      </c>
      <c r="CH35">
        <f>FLOOR(CG35*IF(ISBLANK('Cohorts Retention'!CG36),0,(1-'Cohorts Retention'!CG36)),1)</f>
        <v>0</v>
      </c>
      <c r="CI35">
        <f>FLOOR(CH35*IF(ISBLANK('Cohorts Retention'!CH36),0,(1-'Cohorts Retention'!CH36)),1)</f>
        <v>0</v>
      </c>
      <c r="CJ35">
        <f>FLOOR(CI35*IF(ISBLANK('Cohorts Retention'!CI36),0,(1-'Cohorts Retention'!CI36)),1)</f>
        <v>0</v>
      </c>
      <c r="CK35">
        <f>FLOOR(CJ35*IF(ISBLANK('Cohorts Retention'!CJ36),0,(1-'Cohorts Retention'!CJ36)),1)</f>
        <v>0</v>
      </c>
      <c r="CL35">
        <f>FLOOR(CK35*IF(ISBLANK('Cohorts Retention'!CK36),0,(1-'Cohorts Retention'!CK36)),1)</f>
        <v>0</v>
      </c>
      <c r="CM35">
        <f>FLOOR(CL35*IF(ISBLANK('Cohorts Retention'!CL36),0,(1-'Cohorts Retention'!CL36)),1)</f>
        <v>0</v>
      </c>
      <c r="CN35">
        <f>FLOOR(CM35*IF(ISBLANK('Cohorts Retention'!CM36),0,(1-'Cohorts Retention'!CM36)),1)</f>
        <v>0</v>
      </c>
      <c r="CO35">
        <f>FLOOR(CN35*IF(ISBLANK('Cohorts Retention'!CN36),0,(1-'Cohorts Retention'!CN36)),1)</f>
        <v>0</v>
      </c>
      <c r="CP35">
        <f>FLOOR(CO35*IF(ISBLANK('Cohorts Retention'!CO36),0,(1-'Cohorts Retention'!CO36)),1)</f>
        <v>0</v>
      </c>
      <c r="CQ35">
        <f>FLOOR(CP35*IF(ISBLANK('Cohorts Retention'!CP36),0,(1-'Cohorts Retention'!CP36)),1)</f>
        <v>0</v>
      </c>
      <c r="CR35">
        <f>FLOOR(CQ35*IF(ISBLANK('Cohorts Retention'!CQ36),0,(1-'Cohorts Retention'!CQ36)),1)</f>
        <v>0</v>
      </c>
      <c r="CS35">
        <f>FLOOR(CR35*IF(ISBLANK('Cohorts Retention'!CR36),0,(1-'Cohorts Retention'!CR36)),1)</f>
        <v>0</v>
      </c>
      <c r="CT35">
        <f>FLOOR(CS35*IF(ISBLANK('Cohorts Retention'!CS36),0,(1-'Cohorts Retention'!CS36)),1)</f>
        <v>0</v>
      </c>
      <c r="CU35">
        <f>FLOOR(CT35*IF(ISBLANK('Cohorts Retention'!CT36),0,(1-'Cohorts Retention'!CT36)),1)</f>
        <v>0</v>
      </c>
      <c r="CV35">
        <f>FLOOR(CU35*IF(ISBLANK('Cohorts Retention'!CU36),0,(1-'Cohorts Retention'!CU36)),1)</f>
        <v>0</v>
      </c>
      <c r="CW35">
        <f>FLOOR(CV35*IF(ISBLANK('Cohorts Retention'!CV36),0,(1-'Cohorts Retention'!CV36)),1)</f>
        <v>0</v>
      </c>
      <c r="CX35">
        <f>FLOOR(CW35*IF(ISBLANK('Cohorts Retention'!CW36),0,(1-'Cohorts Retention'!CW36)),1)</f>
        <v>0</v>
      </c>
    </row>
    <row r="36">
      <c r="A36" s="32">
        <v>99000.0</v>
      </c>
      <c r="B36" s="13">
        <v>35.0</v>
      </c>
      <c r="C36">
        <f>FLOOR(A36/Params!$B$6*(1-'Cohorts Retention'!B37),1)</f>
        <v>3925</v>
      </c>
      <c r="D36">
        <f>FLOOR(C36*IF(ISBLANK('Cohorts Retention'!C37),0,(1-'Cohorts Retention'!C37)),1)</f>
        <v>3819</v>
      </c>
      <c r="E36">
        <f>FLOOR(D36*IF(ISBLANK('Cohorts Retention'!D37),0,(1-'Cohorts Retention'!D37)),1)</f>
        <v>3666</v>
      </c>
      <c r="F36">
        <f>FLOOR(E36*IF(ISBLANK('Cohorts Retention'!E37),0,(1-'Cohorts Retention'!E37)),1)</f>
        <v>3564</v>
      </c>
      <c r="G36">
        <f>FLOOR(F36*IF(ISBLANK('Cohorts Retention'!F37),0,(1-'Cohorts Retention'!F37)),1)</f>
        <v>3527</v>
      </c>
      <c r="H36">
        <f>FLOOR(G36*IF(ISBLANK('Cohorts Retention'!G37),0,(1-'Cohorts Retention'!G37)),1)</f>
        <v>3490</v>
      </c>
      <c r="I36">
        <f>FLOOR(H36*IF(ISBLANK('Cohorts Retention'!H37),0,(1-'Cohorts Retention'!H37)),1)</f>
        <v>3437</v>
      </c>
      <c r="J36">
        <f>FLOOR(I36*IF(ISBLANK('Cohorts Retention'!I37),0,(1-'Cohorts Retention'!I37)),1)</f>
        <v>3389</v>
      </c>
      <c r="K36">
        <f>FLOOR(J36*IF(ISBLANK('Cohorts Retention'!J37),0,(1-'Cohorts Retention'!J37)),1)</f>
        <v>3349</v>
      </c>
      <c r="L36">
        <f>FLOOR(K36*IF(ISBLANK('Cohorts Retention'!K37),0,(1-'Cohorts Retention'!K37)),1)</f>
        <v>3308</v>
      </c>
      <c r="M36">
        <f>FLOOR(L36*IF(ISBLANK('Cohorts Retention'!L37),0,(1-'Cohorts Retention'!L37)),1)</f>
        <v>3266</v>
      </c>
      <c r="N36">
        <f>FLOOR(M36*IF(ISBLANK('Cohorts Retention'!M37),0,(1-'Cohorts Retention'!M37)),1)</f>
        <v>3227</v>
      </c>
      <c r="O36">
        <f>FLOOR(N36*IF(ISBLANK('Cohorts Retention'!N37),0,(1-'Cohorts Retention'!N37)),1)</f>
        <v>3190</v>
      </c>
      <c r="P36">
        <f>FLOOR(O36*IF(ISBLANK('Cohorts Retention'!O37),0,(1-'Cohorts Retention'!O37)),1)</f>
        <v>3153</v>
      </c>
      <c r="Q36">
        <f>FLOOR(P36*IF(ISBLANK('Cohorts Retention'!P37),0,(1-'Cohorts Retention'!P37)),1)</f>
        <v>3117</v>
      </c>
      <c r="R36">
        <f>FLOOR(Q36*IF(ISBLANK('Cohorts Retention'!Q37),0,(1-'Cohorts Retention'!Q37)),1)</f>
        <v>3083</v>
      </c>
      <c r="S36">
        <f>FLOOR(R36*IF(ISBLANK('Cohorts Retention'!R37),0,(1-'Cohorts Retention'!R37)),1)</f>
        <v>3050</v>
      </c>
      <c r="T36">
        <f>FLOOR(S36*IF(ISBLANK('Cohorts Retention'!S37),0,(1-'Cohorts Retention'!S37)),1)</f>
        <v>3018</v>
      </c>
      <c r="U36">
        <f>FLOOR(T36*IF(ISBLANK('Cohorts Retention'!T37),0,(1-'Cohorts Retention'!T37)),1)</f>
        <v>2987</v>
      </c>
      <c r="V36">
        <f>FLOOR(U36*IF(ISBLANK('Cohorts Retention'!U37),0,(1-'Cohorts Retention'!U37)),1)</f>
        <v>2957</v>
      </c>
      <c r="W36">
        <f>FLOOR(V36*IF(ISBLANK('Cohorts Retention'!V37),0,(1-'Cohorts Retention'!V37)),1)</f>
        <v>2928</v>
      </c>
      <c r="X36">
        <f>FLOOR(W36*IF(ISBLANK('Cohorts Retention'!W37),0,(1-'Cohorts Retention'!W37)),1)</f>
        <v>2899</v>
      </c>
      <c r="Y36">
        <f>FLOOR(X36*IF(ISBLANK('Cohorts Retention'!X37),0,(1-'Cohorts Retention'!X37)),1)</f>
        <v>2871</v>
      </c>
      <c r="Z36">
        <f>FLOOR(Y36*IF(ISBLANK('Cohorts Retention'!Y37),0,(1-'Cohorts Retention'!Y37)),1)</f>
        <v>2844</v>
      </c>
      <c r="AA36">
        <f>FLOOR(Z36*IF(ISBLANK('Cohorts Retention'!Z37),0,(1-'Cohorts Retention'!Z37)),1)</f>
        <v>2818</v>
      </c>
      <c r="AB36">
        <f>FLOOR(AA36*IF(ISBLANK('Cohorts Retention'!AA37),0,(1-'Cohorts Retention'!AA37)),1)</f>
        <v>2793</v>
      </c>
      <c r="AC36">
        <f>FLOOR(AB36*IF(ISBLANK('Cohorts Retention'!AB37),0,(1-'Cohorts Retention'!AB37)),1)</f>
        <v>2768</v>
      </c>
      <c r="AD36">
        <f>FLOOR(AC36*IF(ISBLANK('Cohorts Retention'!AC37),0,(1-'Cohorts Retention'!AC37)),1)</f>
        <v>2744</v>
      </c>
      <c r="AE36">
        <f>FLOOR(AD36*IF(ISBLANK('Cohorts Retention'!AD37),0,(1-'Cohorts Retention'!AD37)),1)</f>
        <v>2721</v>
      </c>
      <c r="AF36">
        <f>FLOOR(AE36*IF(ISBLANK('Cohorts Retention'!AE37),0,(1-'Cohorts Retention'!AE37)),1)</f>
        <v>2698</v>
      </c>
      <c r="AG36">
        <f>FLOOR(AF36*IF(ISBLANK('Cohorts Retention'!AF37),0,(1-'Cohorts Retention'!AF37)),1)</f>
        <v>2676</v>
      </c>
      <c r="AH36">
        <f>FLOOR(AG36*IF(ISBLANK('Cohorts Retention'!AG37),0,(1-'Cohorts Retention'!AG37)),1)</f>
        <v>2655</v>
      </c>
      <c r="AI36">
        <f>FLOOR(AH36*IF(ISBLANK('Cohorts Retention'!AH37),0,(1-'Cohorts Retention'!AH37)),1)</f>
        <v>2634</v>
      </c>
      <c r="AJ36">
        <f>FLOOR(AI36*IF(ISBLANK('Cohorts Retention'!AI37),0,(1-'Cohorts Retention'!AI37)),1)</f>
        <v>2614</v>
      </c>
      <c r="AK36">
        <f>FLOOR(AJ36*IF(ISBLANK('Cohorts Retention'!AJ37),0,(1-'Cohorts Retention'!AJ37)),1)</f>
        <v>2594</v>
      </c>
      <c r="AL36">
        <f>FLOOR(AK36*IF(ISBLANK('Cohorts Retention'!AK37),0,(1-'Cohorts Retention'!AK37)),1)</f>
        <v>2575</v>
      </c>
      <c r="AM36">
        <f>FLOOR(AL36*IF(ISBLANK('Cohorts Retention'!AL37),0,(1-'Cohorts Retention'!AL37)),1)</f>
        <v>2556</v>
      </c>
      <c r="AN36">
        <f>FLOOR(AM36*IF(ISBLANK('Cohorts Retention'!AM37),0,(1-'Cohorts Retention'!AM37)),1)</f>
        <v>2538</v>
      </c>
      <c r="AO36">
        <f>FLOOR(AN36*IF(ISBLANK('Cohorts Retention'!AN37),0,(1-'Cohorts Retention'!AN37)),1)</f>
        <v>2520</v>
      </c>
      <c r="AP36">
        <f>FLOOR(AO36*IF(ISBLANK('Cohorts Retention'!AO37),0,(1-'Cohorts Retention'!AO37)),1)</f>
        <v>2503</v>
      </c>
      <c r="AQ36">
        <f>FLOOR(AP36*IF(ISBLANK('Cohorts Retention'!AP37),0,(1-'Cohorts Retention'!AP37)),1)</f>
        <v>2486</v>
      </c>
      <c r="AR36">
        <f>FLOOR(AQ36*IF(ISBLANK('Cohorts Retention'!AQ37),0,(1-'Cohorts Retention'!AQ37)),1)</f>
        <v>2470</v>
      </c>
      <c r="AS36">
        <f>FLOOR(AR36*IF(ISBLANK('Cohorts Retention'!AR37),0,(1-'Cohorts Retention'!AR37)),1)</f>
        <v>2454</v>
      </c>
      <c r="AT36">
        <f>FLOOR(AS36*IF(ISBLANK('Cohorts Retention'!AS37),0,(1-'Cohorts Retention'!AS37)),1)</f>
        <v>2438</v>
      </c>
      <c r="AU36">
        <f>FLOOR(AT36*IF(ISBLANK('Cohorts Retention'!AT37),0,(1-'Cohorts Retention'!AT37)),1)</f>
        <v>2423</v>
      </c>
      <c r="AV36">
        <f>FLOOR(AU36*IF(ISBLANK('Cohorts Retention'!AU37),0,(1-'Cohorts Retention'!AU37)),1)</f>
        <v>2408</v>
      </c>
      <c r="AW36">
        <f>FLOOR(AV36*IF(ISBLANK('Cohorts Retention'!AV37),0,(1-'Cohorts Retention'!AV37)),1)</f>
        <v>2394</v>
      </c>
      <c r="AX36">
        <f>FLOOR(AW36*IF(ISBLANK('Cohorts Retention'!AW37),0,(1-'Cohorts Retention'!AW37)),1)</f>
        <v>2380</v>
      </c>
      <c r="AY36">
        <f>FLOOR(AX36*IF(ISBLANK('Cohorts Retention'!AX37),0,(1-'Cohorts Retention'!AX37)),1)</f>
        <v>2366</v>
      </c>
      <c r="AZ36">
        <f>FLOOR(AY36*IF(ISBLANK('Cohorts Retention'!AY37),0,(1-'Cohorts Retention'!AY37)),1)</f>
        <v>2353</v>
      </c>
      <c r="BA36">
        <f>FLOOR(AZ36*IF(ISBLANK('Cohorts Retention'!AZ37),0,(1-'Cohorts Retention'!AZ37)),1)</f>
        <v>2340</v>
      </c>
      <c r="BB36">
        <f>FLOOR(BA36*IF(ISBLANK('Cohorts Retention'!BA37),0,(1-'Cohorts Retention'!BA37)),1)</f>
        <v>2327</v>
      </c>
      <c r="BC36">
        <f>FLOOR(BB36*IF(ISBLANK('Cohorts Retention'!BB37),0,(1-'Cohorts Retention'!BB37)),1)</f>
        <v>2315</v>
      </c>
      <c r="BD36">
        <f>FLOOR(BC36*IF(ISBLANK('Cohorts Retention'!BC37),0,(1-'Cohorts Retention'!BC37)),1)</f>
        <v>2303</v>
      </c>
      <c r="BE36">
        <f>FLOOR(BD36*IF(ISBLANK('Cohorts Retention'!BD37),0,(1-'Cohorts Retention'!BD37)),1)</f>
        <v>2291</v>
      </c>
      <c r="BF36">
        <f>FLOOR(BE36*IF(ISBLANK('Cohorts Retention'!BE37),0,(1-'Cohorts Retention'!BE37)),1)</f>
        <v>2280</v>
      </c>
      <c r="BG36">
        <f>FLOOR(BF36*IF(ISBLANK('Cohorts Retention'!BF37),0,(1-'Cohorts Retention'!BF37)),1)</f>
        <v>2269</v>
      </c>
      <c r="BH36">
        <f>FLOOR(BG36*IF(ISBLANK('Cohorts Retention'!BG37),0,(1-'Cohorts Retention'!BG37)),1)</f>
        <v>2258</v>
      </c>
      <c r="BI36">
        <f>FLOOR(BH36*IF(ISBLANK('Cohorts Retention'!BH37),0,(1-'Cohorts Retention'!BH37)),1)</f>
        <v>2247</v>
      </c>
      <c r="BJ36">
        <f>FLOOR(BI36*IF(ISBLANK('Cohorts Retention'!BI37),0,(1-'Cohorts Retention'!BI37)),1)</f>
        <v>2237</v>
      </c>
      <c r="BK36">
        <f>FLOOR(BJ36*IF(ISBLANK('Cohorts Retention'!BJ37),0,(1-'Cohorts Retention'!BJ37)),1)</f>
        <v>2227</v>
      </c>
      <c r="BL36">
        <f>FLOOR(BK36*IF(ISBLANK('Cohorts Retention'!BK37),0,(1-'Cohorts Retention'!BK37)),1)</f>
        <v>2217</v>
      </c>
      <c r="BM36">
        <f>FLOOR(BL36*IF(ISBLANK('Cohorts Retention'!BL37),0,(1-'Cohorts Retention'!BL37)),1)</f>
        <v>2207</v>
      </c>
      <c r="BN36">
        <f>FLOOR(BM36*IF(ISBLANK('Cohorts Retention'!BM37),0,(1-'Cohorts Retention'!BM37)),1)</f>
        <v>2198</v>
      </c>
      <c r="BO36">
        <f>FLOOR(BN36*IF(ISBLANK('Cohorts Retention'!BN37),0,(1-'Cohorts Retention'!BN37)),1)</f>
        <v>2189</v>
      </c>
      <c r="BP36">
        <f>FLOOR(BO36*IF(ISBLANK('Cohorts Retention'!BO37),0,(1-'Cohorts Retention'!BO37)),1)</f>
        <v>2180</v>
      </c>
      <c r="BQ36">
        <f>FLOOR(BP36*IF(ISBLANK('Cohorts Retention'!BP37),0,(1-'Cohorts Retention'!BP37)),1)</f>
        <v>2171</v>
      </c>
      <c r="BR36">
        <f>FLOOR(BQ36*IF(ISBLANK('Cohorts Retention'!BQ37),0,(1-'Cohorts Retention'!BQ37)),1)</f>
        <v>0</v>
      </c>
      <c r="BS36">
        <f>FLOOR(BR36*IF(ISBLANK('Cohorts Retention'!BR37),0,(1-'Cohorts Retention'!BR37)),1)</f>
        <v>0</v>
      </c>
      <c r="BT36">
        <f>FLOOR(BS36*IF(ISBLANK('Cohorts Retention'!BS37),0,(1-'Cohorts Retention'!BS37)),1)</f>
        <v>0</v>
      </c>
      <c r="BU36">
        <f>FLOOR(BT36*IF(ISBLANK('Cohorts Retention'!BT37),0,(1-'Cohorts Retention'!BT37)),1)</f>
        <v>0</v>
      </c>
      <c r="BV36">
        <f>FLOOR(BU36*IF(ISBLANK('Cohorts Retention'!BU37),0,(1-'Cohorts Retention'!BU37)),1)</f>
        <v>0</v>
      </c>
      <c r="BW36">
        <f>FLOOR(BV36*IF(ISBLANK('Cohorts Retention'!BV37),0,(1-'Cohorts Retention'!BV37)),1)</f>
        <v>0</v>
      </c>
      <c r="BX36">
        <f>FLOOR(BW36*IF(ISBLANK('Cohorts Retention'!BW37),0,(1-'Cohorts Retention'!BW37)),1)</f>
        <v>0</v>
      </c>
      <c r="BY36">
        <f>FLOOR(BX36*IF(ISBLANK('Cohorts Retention'!BX37),0,(1-'Cohorts Retention'!BX37)),1)</f>
        <v>0</v>
      </c>
      <c r="BZ36">
        <f>FLOOR(BY36*IF(ISBLANK('Cohorts Retention'!BY37),0,(1-'Cohorts Retention'!BY37)),1)</f>
        <v>0</v>
      </c>
      <c r="CA36">
        <f>FLOOR(BZ36*IF(ISBLANK('Cohorts Retention'!BZ37),0,(1-'Cohorts Retention'!BZ37)),1)</f>
        <v>0</v>
      </c>
      <c r="CB36">
        <f>FLOOR(CA36*IF(ISBLANK('Cohorts Retention'!CA37),0,(1-'Cohorts Retention'!CA37)),1)</f>
        <v>0</v>
      </c>
      <c r="CC36">
        <f>FLOOR(CB36*IF(ISBLANK('Cohorts Retention'!CB37),0,(1-'Cohorts Retention'!CB37)),1)</f>
        <v>0</v>
      </c>
      <c r="CD36">
        <f>FLOOR(CC36*IF(ISBLANK('Cohorts Retention'!CC37),0,(1-'Cohorts Retention'!CC37)),1)</f>
        <v>0</v>
      </c>
      <c r="CE36">
        <f>FLOOR(CD36*IF(ISBLANK('Cohorts Retention'!CD37),0,(1-'Cohorts Retention'!CD37)),1)</f>
        <v>0</v>
      </c>
      <c r="CF36">
        <f>FLOOR(CE36*IF(ISBLANK('Cohorts Retention'!CE37),0,(1-'Cohorts Retention'!CE37)),1)</f>
        <v>0</v>
      </c>
      <c r="CG36">
        <f>FLOOR(CF36*IF(ISBLANK('Cohorts Retention'!CF37),0,(1-'Cohorts Retention'!CF37)),1)</f>
        <v>0</v>
      </c>
      <c r="CH36">
        <f>FLOOR(CG36*IF(ISBLANK('Cohorts Retention'!CG37),0,(1-'Cohorts Retention'!CG37)),1)</f>
        <v>0</v>
      </c>
      <c r="CI36">
        <f>FLOOR(CH36*IF(ISBLANK('Cohorts Retention'!CH37),0,(1-'Cohorts Retention'!CH37)),1)</f>
        <v>0</v>
      </c>
      <c r="CJ36">
        <f>FLOOR(CI36*IF(ISBLANK('Cohorts Retention'!CI37),0,(1-'Cohorts Retention'!CI37)),1)</f>
        <v>0</v>
      </c>
      <c r="CK36">
        <f>FLOOR(CJ36*IF(ISBLANK('Cohorts Retention'!CJ37),0,(1-'Cohorts Retention'!CJ37)),1)</f>
        <v>0</v>
      </c>
      <c r="CL36">
        <f>FLOOR(CK36*IF(ISBLANK('Cohorts Retention'!CK37),0,(1-'Cohorts Retention'!CK37)),1)</f>
        <v>0</v>
      </c>
      <c r="CM36">
        <f>FLOOR(CL36*IF(ISBLANK('Cohorts Retention'!CL37),0,(1-'Cohorts Retention'!CL37)),1)</f>
        <v>0</v>
      </c>
      <c r="CN36">
        <f>FLOOR(CM36*IF(ISBLANK('Cohorts Retention'!CM37),0,(1-'Cohorts Retention'!CM37)),1)</f>
        <v>0</v>
      </c>
      <c r="CO36">
        <f>FLOOR(CN36*IF(ISBLANK('Cohorts Retention'!CN37),0,(1-'Cohorts Retention'!CN37)),1)</f>
        <v>0</v>
      </c>
      <c r="CP36">
        <f>FLOOR(CO36*IF(ISBLANK('Cohorts Retention'!CO37),0,(1-'Cohorts Retention'!CO37)),1)</f>
        <v>0</v>
      </c>
      <c r="CQ36">
        <f>FLOOR(CP36*IF(ISBLANK('Cohorts Retention'!CP37),0,(1-'Cohorts Retention'!CP37)),1)</f>
        <v>0</v>
      </c>
      <c r="CR36">
        <f>FLOOR(CQ36*IF(ISBLANK('Cohorts Retention'!CQ37),0,(1-'Cohorts Retention'!CQ37)),1)</f>
        <v>0</v>
      </c>
      <c r="CS36">
        <f>FLOOR(CR36*IF(ISBLANK('Cohorts Retention'!CR37),0,(1-'Cohorts Retention'!CR37)),1)</f>
        <v>0</v>
      </c>
      <c r="CT36">
        <f>FLOOR(CS36*IF(ISBLANK('Cohorts Retention'!CS37),0,(1-'Cohorts Retention'!CS37)),1)</f>
        <v>0</v>
      </c>
      <c r="CU36">
        <f>FLOOR(CT36*IF(ISBLANK('Cohorts Retention'!CT37),0,(1-'Cohorts Retention'!CT37)),1)</f>
        <v>0</v>
      </c>
      <c r="CV36">
        <f>FLOOR(CU36*IF(ISBLANK('Cohorts Retention'!CU37),0,(1-'Cohorts Retention'!CU37)),1)</f>
        <v>0</v>
      </c>
      <c r="CW36">
        <f>FLOOR(CV36*IF(ISBLANK('Cohorts Retention'!CV37),0,(1-'Cohorts Retention'!CV37)),1)</f>
        <v>0</v>
      </c>
      <c r="CX36">
        <f>FLOOR(CW36*IF(ISBLANK('Cohorts Retention'!CW37),0,(1-'Cohorts Retention'!CW37)),1)</f>
        <v>0</v>
      </c>
    </row>
    <row r="37">
      <c r="A37" s="32">
        <v>99000.0</v>
      </c>
      <c r="B37" s="13">
        <v>36.0</v>
      </c>
      <c r="C37">
        <f>FLOOR(A37/Params!$B$6*(1-'Cohorts Retention'!B38),1)</f>
        <v>3960</v>
      </c>
      <c r="D37">
        <f>FLOOR(C37*IF(ISBLANK('Cohorts Retention'!C38),0,(1-'Cohorts Retention'!C38)),1)</f>
        <v>3859</v>
      </c>
      <c r="E37">
        <f>FLOOR(D37*IF(ISBLANK('Cohorts Retention'!D38),0,(1-'Cohorts Retention'!D38)),1)</f>
        <v>3679</v>
      </c>
      <c r="F37">
        <f>FLOOR(E37*IF(ISBLANK('Cohorts Retention'!E38),0,(1-'Cohorts Retention'!E38)),1)</f>
        <v>3499</v>
      </c>
      <c r="G37">
        <f>FLOOR(F37*IF(ISBLANK('Cohorts Retention'!F38),0,(1-'Cohorts Retention'!F38)),1)</f>
        <v>3346</v>
      </c>
      <c r="H37">
        <f>FLOOR(G37*IF(ISBLANK('Cohorts Retention'!G38),0,(1-'Cohorts Retention'!G38)),1)</f>
        <v>3248</v>
      </c>
      <c r="I37">
        <f>FLOOR(H37*IF(ISBLANK('Cohorts Retention'!H38),0,(1-'Cohorts Retention'!H38)),1)</f>
        <v>3119</v>
      </c>
      <c r="J37">
        <f>FLOOR(I37*IF(ISBLANK('Cohorts Retention'!I38),0,(1-'Cohorts Retention'!I38)),1)</f>
        <v>2973</v>
      </c>
      <c r="K37">
        <f>FLOOR(J37*IF(ISBLANK('Cohorts Retention'!J38),0,(1-'Cohorts Retention'!J38)),1)</f>
        <v>2861</v>
      </c>
      <c r="L37">
        <f>FLOOR(K37*IF(ISBLANK('Cohorts Retention'!K38),0,(1-'Cohorts Retention'!K38)),1)</f>
        <v>2757</v>
      </c>
      <c r="M37">
        <f>FLOOR(L37*IF(ISBLANK('Cohorts Retention'!L38),0,(1-'Cohorts Retention'!L38)),1)</f>
        <v>2652</v>
      </c>
      <c r="N37">
        <f>FLOOR(M37*IF(ISBLANK('Cohorts Retention'!M38),0,(1-'Cohorts Retention'!M38)),1)</f>
        <v>2552</v>
      </c>
      <c r="O37">
        <f>FLOOR(N37*IF(ISBLANK('Cohorts Retention'!N38),0,(1-'Cohorts Retention'!N38)),1)</f>
        <v>2461</v>
      </c>
      <c r="P37">
        <f>FLOOR(O37*IF(ISBLANK('Cohorts Retention'!O38),0,(1-'Cohorts Retention'!O38)),1)</f>
        <v>2374</v>
      </c>
      <c r="Q37">
        <f>FLOOR(P37*IF(ISBLANK('Cohorts Retention'!P38),0,(1-'Cohorts Retention'!P38)),1)</f>
        <v>2291</v>
      </c>
      <c r="R37">
        <f>FLOOR(Q37*IF(ISBLANK('Cohorts Retention'!Q38),0,(1-'Cohorts Retention'!Q38)),1)</f>
        <v>2213</v>
      </c>
      <c r="S37">
        <f>FLOOR(R37*IF(ISBLANK('Cohorts Retention'!R38),0,(1-'Cohorts Retention'!R38)),1)</f>
        <v>2139</v>
      </c>
      <c r="T37">
        <f>FLOOR(S37*IF(ISBLANK('Cohorts Retention'!S38),0,(1-'Cohorts Retention'!S38)),1)</f>
        <v>2069</v>
      </c>
      <c r="U37">
        <f>FLOOR(T37*IF(ISBLANK('Cohorts Retention'!T38),0,(1-'Cohorts Retention'!T38)),1)</f>
        <v>2003</v>
      </c>
      <c r="V37">
        <f>FLOOR(U37*IF(ISBLANK('Cohorts Retention'!U38),0,(1-'Cohorts Retention'!U38)),1)</f>
        <v>1940</v>
      </c>
      <c r="W37">
        <f>FLOOR(V37*IF(ISBLANK('Cohorts Retention'!V38),0,(1-'Cohorts Retention'!V38)),1)</f>
        <v>1880</v>
      </c>
      <c r="X37">
        <f>FLOOR(W37*IF(ISBLANK('Cohorts Retention'!W38),0,(1-'Cohorts Retention'!W38)),1)</f>
        <v>1823</v>
      </c>
      <c r="Y37">
        <f>FLOOR(X37*IF(ISBLANK('Cohorts Retention'!X38),0,(1-'Cohorts Retention'!X38)),1)</f>
        <v>1769</v>
      </c>
      <c r="Z37">
        <f>FLOOR(Y37*IF(ISBLANK('Cohorts Retention'!Y38),0,(1-'Cohorts Retention'!Y38)),1)</f>
        <v>1718</v>
      </c>
      <c r="AA37">
        <f>FLOOR(Z37*IF(ISBLANK('Cohorts Retention'!Z38),0,(1-'Cohorts Retention'!Z38)),1)</f>
        <v>1669</v>
      </c>
      <c r="AB37">
        <f>FLOOR(AA37*IF(ISBLANK('Cohorts Retention'!AA38),0,(1-'Cohorts Retention'!AA38)),1)</f>
        <v>1622</v>
      </c>
      <c r="AC37">
        <f>FLOOR(AB37*IF(ISBLANK('Cohorts Retention'!AB38),0,(1-'Cohorts Retention'!AB38)),1)</f>
        <v>1578</v>
      </c>
      <c r="AD37">
        <f>FLOOR(AC37*IF(ISBLANK('Cohorts Retention'!AC38),0,(1-'Cohorts Retention'!AC38)),1)</f>
        <v>1536</v>
      </c>
      <c r="AE37">
        <f>FLOOR(AD37*IF(ISBLANK('Cohorts Retention'!AD38),0,(1-'Cohorts Retention'!AD38)),1)</f>
        <v>1496</v>
      </c>
      <c r="AF37">
        <f>FLOOR(AE37*IF(ISBLANK('Cohorts Retention'!AE38),0,(1-'Cohorts Retention'!AE38)),1)</f>
        <v>1457</v>
      </c>
      <c r="AG37">
        <f>FLOOR(AF37*IF(ISBLANK('Cohorts Retention'!AF38),0,(1-'Cohorts Retention'!AF38)),1)</f>
        <v>1420</v>
      </c>
      <c r="AH37">
        <f>FLOOR(AG37*IF(ISBLANK('Cohorts Retention'!AG38),0,(1-'Cohorts Retention'!AG38)),1)</f>
        <v>1385</v>
      </c>
      <c r="AI37">
        <f>FLOOR(AH37*IF(ISBLANK('Cohorts Retention'!AH38),0,(1-'Cohorts Retention'!AH38)),1)</f>
        <v>1351</v>
      </c>
      <c r="AJ37">
        <f>FLOOR(AI37*IF(ISBLANK('Cohorts Retention'!AI38),0,(1-'Cohorts Retention'!AI38)),1)</f>
        <v>1319</v>
      </c>
      <c r="AK37">
        <f>FLOOR(AJ37*IF(ISBLANK('Cohorts Retention'!AJ38),0,(1-'Cohorts Retention'!AJ38)),1)</f>
        <v>1288</v>
      </c>
      <c r="AL37">
        <f>FLOOR(AK37*IF(ISBLANK('Cohorts Retention'!AK38),0,(1-'Cohorts Retention'!AK38)),1)</f>
        <v>1259</v>
      </c>
      <c r="AM37">
        <f>FLOOR(AL37*IF(ISBLANK('Cohorts Retention'!AL38),0,(1-'Cohorts Retention'!AL38)),1)</f>
        <v>1231</v>
      </c>
      <c r="AN37">
        <f>FLOOR(AM37*IF(ISBLANK('Cohorts Retention'!AM38),0,(1-'Cohorts Retention'!AM38)),1)</f>
        <v>1204</v>
      </c>
      <c r="AO37">
        <f>FLOOR(AN37*IF(ISBLANK('Cohorts Retention'!AN38),0,(1-'Cohorts Retention'!AN38)),1)</f>
        <v>1178</v>
      </c>
      <c r="AP37">
        <f>FLOOR(AO37*IF(ISBLANK('Cohorts Retention'!AO38),0,(1-'Cohorts Retention'!AO38)),1)</f>
        <v>1153</v>
      </c>
      <c r="AQ37">
        <f>FLOOR(AP37*IF(ISBLANK('Cohorts Retention'!AP38),0,(1-'Cohorts Retention'!AP38)),1)</f>
        <v>1129</v>
      </c>
      <c r="AR37">
        <f>FLOOR(AQ37*IF(ISBLANK('Cohorts Retention'!AQ38),0,(1-'Cohorts Retention'!AQ38)),1)</f>
        <v>1106</v>
      </c>
      <c r="AS37">
        <f>FLOOR(AR37*IF(ISBLANK('Cohorts Retention'!AR38),0,(1-'Cohorts Retention'!AR38)),1)</f>
        <v>1084</v>
      </c>
      <c r="AT37">
        <f>FLOOR(AS37*IF(ISBLANK('Cohorts Retention'!AS38),0,(1-'Cohorts Retention'!AS38)),1)</f>
        <v>1063</v>
      </c>
      <c r="AU37">
        <f>FLOOR(AT37*IF(ISBLANK('Cohorts Retention'!AT38),0,(1-'Cohorts Retention'!AT38)),1)</f>
        <v>1043</v>
      </c>
      <c r="AV37">
        <f>FLOOR(AU37*IF(ISBLANK('Cohorts Retention'!AU38),0,(1-'Cohorts Retention'!AU38)),1)</f>
        <v>1023</v>
      </c>
      <c r="AW37">
        <f>FLOOR(AV37*IF(ISBLANK('Cohorts Retention'!AV38),0,(1-'Cohorts Retention'!AV38)),1)</f>
        <v>1004</v>
      </c>
      <c r="AX37">
        <f>FLOOR(AW37*IF(ISBLANK('Cohorts Retention'!AW38),0,(1-'Cohorts Retention'!AW38)),1)</f>
        <v>986</v>
      </c>
      <c r="AY37">
        <f>FLOOR(AX37*IF(ISBLANK('Cohorts Retention'!AX38),0,(1-'Cohorts Retention'!AX38)),1)</f>
        <v>968</v>
      </c>
      <c r="AZ37">
        <f>FLOOR(AY37*IF(ISBLANK('Cohorts Retention'!AY38),0,(1-'Cohorts Retention'!AY38)),1)</f>
        <v>951</v>
      </c>
      <c r="BA37">
        <f>FLOOR(AZ37*IF(ISBLANK('Cohorts Retention'!AZ38),0,(1-'Cohorts Retention'!AZ38)),1)</f>
        <v>935</v>
      </c>
      <c r="BB37">
        <f>FLOOR(BA37*IF(ISBLANK('Cohorts Retention'!BA38),0,(1-'Cohorts Retention'!BA38)),1)</f>
        <v>919</v>
      </c>
      <c r="BC37">
        <f>FLOOR(BB37*IF(ISBLANK('Cohorts Retention'!BB38),0,(1-'Cohorts Retention'!BB38)),1)</f>
        <v>904</v>
      </c>
      <c r="BD37">
        <f>FLOOR(BC37*IF(ISBLANK('Cohorts Retention'!BC38),0,(1-'Cohorts Retention'!BC38)),1)</f>
        <v>889</v>
      </c>
      <c r="BE37">
        <f>FLOOR(BD37*IF(ISBLANK('Cohorts Retention'!BD38),0,(1-'Cohorts Retention'!BD38)),1)</f>
        <v>875</v>
      </c>
      <c r="BF37">
        <f>FLOOR(BE37*IF(ISBLANK('Cohorts Retention'!BE38),0,(1-'Cohorts Retention'!BE38)),1)</f>
        <v>861</v>
      </c>
      <c r="BG37">
        <f>FLOOR(BF37*IF(ISBLANK('Cohorts Retention'!BF38),0,(1-'Cohorts Retention'!BF38)),1)</f>
        <v>848</v>
      </c>
      <c r="BH37">
        <f>FLOOR(BG37*IF(ISBLANK('Cohorts Retention'!BG38),0,(1-'Cohorts Retention'!BG38)),1)</f>
        <v>835</v>
      </c>
      <c r="BI37">
        <f>FLOOR(BH37*IF(ISBLANK('Cohorts Retention'!BH38),0,(1-'Cohorts Retention'!BH38)),1)</f>
        <v>823</v>
      </c>
      <c r="BJ37">
        <f>FLOOR(BI37*IF(ISBLANK('Cohorts Retention'!BI38),0,(1-'Cohorts Retention'!BI38)),1)</f>
        <v>811</v>
      </c>
      <c r="BK37">
        <f>FLOOR(BJ37*IF(ISBLANK('Cohorts Retention'!BJ38),0,(1-'Cohorts Retention'!BJ38)),1)</f>
        <v>800</v>
      </c>
      <c r="BL37">
        <f>FLOOR(BK37*IF(ISBLANK('Cohorts Retention'!BK38),0,(1-'Cohorts Retention'!BK38)),1)</f>
        <v>789</v>
      </c>
      <c r="BM37">
        <f>FLOOR(BL37*IF(ISBLANK('Cohorts Retention'!BL38),0,(1-'Cohorts Retention'!BL38)),1)</f>
        <v>778</v>
      </c>
      <c r="BN37">
        <f>FLOOR(BM37*IF(ISBLANK('Cohorts Retention'!BM38),0,(1-'Cohorts Retention'!BM38)),1)</f>
        <v>768</v>
      </c>
      <c r="BO37">
        <f>FLOOR(BN37*IF(ISBLANK('Cohorts Retention'!BN38),0,(1-'Cohorts Retention'!BN38)),1)</f>
        <v>758</v>
      </c>
      <c r="BP37">
        <f>FLOOR(BO37*IF(ISBLANK('Cohorts Retention'!BO38),0,(1-'Cohorts Retention'!BO38)),1)</f>
        <v>748</v>
      </c>
      <c r="BQ37">
        <f>FLOOR(BP37*IF(ISBLANK('Cohorts Retention'!BP38),0,(1-'Cohorts Retention'!BP38)),1)</f>
        <v>0</v>
      </c>
      <c r="BR37">
        <f>FLOOR(BQ37*IF(ISBLANK('Cohorts Retention'!BQ38),0,(1-'Cohorts Retention'!BQ38)),1)</f>
        <v>0</v>
      </c>
      <c r="BS37">
        <f>FLOOR(BR37*IF(ISBLANK('Cohorts Retention'!BR38),0,(1-'Cohorts Retention'!BR38)),1)</f>
        <v>0</v>
      </c>
      <c r="BT37">
        <f>FLOOR(BS37*IF(ISBLANK('Cohorts Retention'!BS38),0,(1-'Cohorts Retention'!BS38)),1)</f>
        <v>0</v>
      </c>
      <c r="BU37">
        <f>FLOOR(BT37*IF(ISBLANK('Cohorts Retention'!BT38),0,(1-'Cohorts Retention'!BT38)),1)</f>
        <v>0</v>
      </c>
      <c r="BV37">
        <f>FLOOR(BU37*IF(ISBLANK('Cohorts Retention'!BU38),0,(1-'Cohorts Retention'!BU38)),1)</f>
        <v>0</v>
      </c>
      <c r="BW37">
        <f>FLOOR(BV37*IF(ISBLANK('Cohorts Retention'!BV38),0,(1-'Cohorts Retention'!BV38)),1)</f>
        <v>0</v>
      </c>
      <c r="BX37">
        <f>FLOOR(BW37*IF(ISBLANK('Cohorts Retention'!BW38),0,(1-'Cohorts Retention'!BW38)),1)</f>
        <v>0</v>
      </c>
      <c r="BY37">
        <f>FLOOR(BX37*IF(ISBLANK('Cohorts Retention'!BX38),0,(1-'Cohorts Retention'!BX38)),1)</f>
        <v>0</v>
      </c>
      <c r="BZ37">
        <f>FLOOR(BY37*IF(ISBLANK('Cohorts Retention'!BY38),0,(1-'Cohorts Retention'!BY38)),1)</f>
        <v>0</v>
      </c>
      <c r="CA37">
        <f>FLOOR(BZ37*IF(ISBLANK('Cohorts Retention'!BZ38),0,(1-'Cohorts Retention'!BZ38)),1)</f>
        <v>0</v>
      </c>
      <c r="CB37">
        <f>FLOOR(CA37*IF(ISBLANK('Cohorts Retention'!CA38),0,(1-'Cohorts Retention'!CA38)),1)</f>
        <v>0</v>
      </c>
      <c r="CC37">
        <f>FLOOR(CB37*IF(ISBLANK('Cohorts Retention'!CB38),0,(1-'Cohorts Retention'!CB38)),1)</f>
        <v>0</v>
      </c>
      <c r="CD37">
        <f>FLOOR(CC37*IF(ISBLANK('Cohorts Retention'!CC38),0,(1-'Cohorts Retention'!CC38)),1)</f>
        <v>0</v>
      </c>
      <c r="CE37">
        <f>FLOOR(CD37*IF(ISBLANK('Cohorts Retention'!CD38),0,(1-'Cohorts Retention'!CD38)),1)</f>
        <v>0</v>
      </c>
      <c r="CF37">
        <f>FLOOR(CE37*IF(ISBLANK('Cohorts Retention'!CE38),0,(1-'Cohorts Retention'!CE38)),1)</f>
        <v>0</v>
      </c>
      <c r="CG37">
        <f>FLOOR(CF37*IF(ISBLANK('Cohorts Retention'!CF38),0,(1-'Cohorts Retention'!CF38)),1)</f>
        <v>0</v>
      </c>
      <c r="CH37">
        <f>FLOOR(CG37*IF(ISBLANK('Cohorts Retention'!CG38),0,(1-'Cohorts Retention'!CG38)),1)</f>
        <v>0</v>
      </c>
      <c r="CI37">
        <f>FLOOR(CH37*IF(ISBLANK('Cohorts Retention'!CH38),0,(1-'Cohorts Retention'!CH38)),1)</f>
        <v>0</v>
      </c>
      <c r="CJ37">
        <f>FLOOR(CI37*IF(ISBLANK('Cohorts Retention'!CI38),0,(1-'Cohorts Retention'!CI38)),1)</f>
        <v>0</v>
      </c>
      <c r="CK37">
        <f>FLOOR(CJ37*IF(ISBLANK('Cohorts Retention'!CJ38),0,(1-'Cohorts Retention'!CJ38)),1)</f>
        <v>0</v>
      </c>
      <c r="CL37">
        <f>FLOOR(CK37*IF(ISBLANK('Cohorts Retention'!CK38),0,(1-'Cohorts Retention'!CK38)),1)</f>
        <v>0</v>
      </c>
      <c r="CM37">
        <f>FLOOR(CL37*IF(ISBLANK('Cohorts Retention'!CL38),0,(1-'Cohorts Retention'!CL38)),1)</f>
        <v>0</v>
      </c>
      <c r="CN37">
        <f>FLOOR(CM37*IF(ISBLANK('Cohorts Retention'!CM38),0,(1-'Cohorts Retention'!CM38)),1)</f>
        <v>0</v>
      </c>
      <c r="CO37">
        <f>FLOOR(CN37*IF(ISBLANK('Cohorts Retention'!CN38),0,(1-'Cohorts Retention'!CN38)),1)</f>
        <v>0</v>
      </c>
      <c r="CP37">
        <f>FLOOR(CO37*IF(ISBLANK('Cohorts Retention'!CO38),0,(1-'Cohorts Retention'!CO38)),1)</f>
        <v>0</v>
      </c>
      <c r="CQ37">
        <f>FLOOR(CP37*IF(ISBLANK('Cohorts Retention'!CP38),0,(1-'Cohorts Retention'!CP38)),1)</f>
        <v>0</v>
      </c>
      <c r="CR37">
        <f>FLOOR(CQ37*IF(ISBLANK('Cohorts Retention'!CQ38),0,(1-'Cohorts Retention'!CQ38)),1)</f>
        <v>0</v>
      </c>
      <c r="CS37">
        <f>FLOOR(CR37*IF(ISBLANK('Cohorts Retention'!CR38),0,(1-'Cohorts Retention'!CR38)),1)</f>
        <v>0</v>
      </c>
      <c r="CT37">
        <f>FLOOR(CS37*IF(ISBLANK('Cohorts Retention'!CS38),0,(1-'Cohorts Retention'!CS38)),1)</f>
        <v>0</v>
      </c>
      <c r="CU37">
        <f>FLOOR(CT37*IF(ISBLANK('Cohorts Retention'!CT38),0,(1-'Cohorts Retention'!CT38)),1)</f>
        <v>0</v>
      </c>
      <c r="CV37">
        <f>FLOOR(CU37*IF(ISBLANK('Cohorts Retention'!CU38),0,(1-'Cohorts Retention'!CU38)),1)</f>
        <v>0</v>
      </c>
      <c r="CW37">
        <f>FLOOR(CV37*IF(ISBLANK('Cohorts Retention'!CV38),0,(1-'Cohorts Retention'!CV38)),1)</f>
        <v>0</v>
      </c>
      <c r="CX37">
        <f>FLOOR(CW37*IF(ISBLANK('Cohorts Retention'!CW38),0,(1-'Cohorts Retention'!CW38)),1)</f>
        <v>0</v>
      </c>
    </row>
    <row r="38">
      <c r="A38" s="32">
        <v>99000.0</v>
      </c>
      <c r="B38" s="13">
        <v>37.0</v>
      </c>
      <c r="C38">
        <f>FLOOR(A38/Params!$B$6*(1-'Cohorts Retention'!B39),1)</f>
        <v>3931</v>
      </c>
      <c r="D38">
        <f>FLOOR(C38*IF(ISBLANK('Cohorts Retention'!C39),0,(1-'Cohorts Retention'!C39)),1)</f>
        <v>3779</v>
      </c>
      <c r="E38">
        <f>FLOOR(D38*IF(ISBLANK('Cohorts Retention'!D39),0,(1-'Cohorts Retention'!D39)),1)</f>
        <v>3595</v>
      </c>
      <c r="F38">
        <f>FLOOR(E38*IF(ISBLANK('Cohorts Retention'!E39),0,(1-'Cohorts Retention'!E39)),1)</f>
        <v>3448</v>
      </c>
      <c r="G38">
        <f>FLOOR(F38*IF(ISBLANK('Cohorts Retention'!F39),0,(1-'Cohorts Retention'!F39)),1)</f>
        <v>3398</v>
      </c>
      <c r="H38">
        <f>FLOOR(G38*IF(ISBLANK('Cohorts Retention'!G39),0,(1-'Cohorts Retention'!G39)),1)</f>
        <v>3353</v>
      </c>
      <c r="I38">
        <f>FLOOR(H38*IF(ISBLANK('Cohorts Retention'!H39),0,(1-'Cohorts Retention'!H39)),1)</f>
        <v>3204</v>
      </c>
      <c r="J38">
        <f>FLOOR(I38*IF(ISBLANK('Cohorts Retention'!I39),0,(1-'Cohorts Retention'!I39)),1)</f>
        <v>3204</v>
      </c>
      <c r="K38">
        <f>FLOOR(J38*IF(ISBLANK('Cohorts Retention'!J39),0,(1-'Cohorts Retention'!J39)),1)</f>
        <v>3149</v>
      </c>
      <c r="L38">
        <f>FLOOR(K38*IF(ISBLANK('Cohorts Retention'!K39),0,(1-'Cohorts Retention'!K39)),1)</f>
        <v>3093</v>
      </c>
      <c r="M38">
        <f>FLOOR(L38*IF(ISBLANK('Cohorts Retention'!L39),0,(1-'Cohorts Retention'!L39)),1)</f>
        <v>3034</v>
      </c>
      <c r="N38">
        <f>FLOOR(M38*IF(ISBLANK('Cohorts Retention'!M39),0,(1-'Cohorts Retention'!M39)),1)</f>
        <v>2995</v>
      </c>
      <c r="O38">
        <f>FLOOR(N38*IF(ISBLANK('Cohorts Retention'!N39),0,(1-'Cohorts Retention'!N39)),1)</f>
        <v>2947</v>
      </c>
      <c r="P38">
        <f>FLOOR(O38*IF(ISBLANK('Cohorts Retention'!O39),0,(1-'Cohorts Retention'!O39)),1)</f>
        <v>2901</v>
      </c>
      <c r="Q38">
        <f>FLOOR(P38*IF(ISBLANK('Cohorts Retention'!P39),0,(1-'Cohorts Retention'!P39)),1)</f>
        <v>2857</v>
      </c>
      <c r="R38">
        <f>FLOOR(Q38*IF(ISBLANK('Cohorts Retention'!Q39),0,(1-'Cohorts Retention'!Q39)),1)</f>
        <v>2817</v>
      </c>
      <c r="S38">
        <f>FLOOR(R38*IF(ISBLANK('Cohorts Retention'!R39),0,(1-'Cohorts Retention'!R39)),1)</f>
        <v>2776</v>
      </c>
      <c r="T38">
        <f>FLOOR(S38*IF(ISBLANK('Cohorts Retention'!S39),0,(1-'Cohorts Retention'!S39)),1)</f>
        <v>2737</v>
      </c>
      <c r="U38">
        <f>FLOOR(T38*IF(ISBLANK('Cohorts Retention'!T39),0,(1-'Cohorts Retention'!T39)),1)</f>
        <v>2699</v>
      </c>
      <c r="V38">
        <f>FLOOR(U38*IF(ISBLANK('Cohorts Retention'!U39),0,(1-'Cohorts Retention'!U39)),1)</f>
        <v>2663</v>
      </c>
      <c r="W38">
        <f>FLOOR(V38*IF(ISBLANK('Cohorts Retention'!V39),0,(1-'Cohorts Retention'!V39)),1)</f>
        <v>2628</v>
      </c>
      <c r="X38">
        <f>FLOOR(W38*IF(ISBLANK('Cohorts Retention'!W39),0,(1-'Cohorts Retention'!W39)),1)</f>
        <v>2594</v>
      </c>
      <c r="Y38">
        <f>FLOOR(X38*IF(ISBLANK('Cohorts Retention'!X39),0,(1-'Cohorts Retention'!X39)),1)</f>
        <v>2561</v>
      </c>
      <c r="Z38">
        <f>FLOOR(Y38*IF(ISBLANK('Cohorts Retention'!Y39),0,(1-'Cohorts Retention'!Y39)),1)</f>
        <v>2529</v>
      </c>
      <c r="AA38">
        <f>FLOOR(Z38*IF(ISBLANK('Cohorts Retention'!Z39),0,(1-'Cohorts Retention'!Z39)),1)</f>
        <v>2498</v>
      </c>
      <c r="AB38">
        <f>FLOOR(AA38*IF(ISBLANK('Cohorts Retention'!AA39),0,(1-'Cohorts Retention'!AA39)),1)</f>
        <v>2468</v>
      </c>
      <c r="AC38">
        <f>FLOOR(AB38*IF(ISBLANK('Cohorts Retention'!AB39),0,(1-'Cohorts Retention'!AB39)),1)</f>
        <v>2439</v>
      </c>
      <c r="AD38">
        <f>FLOOR(AC38*IF(ISBLANK('Cohorts Retention'!AC39),0,(1-'Cohorts Retention'!AC39)),1)</f>
        <v>2411</v>
      </c>
      <c r="AE38">
        <f>FLOOR(AD38*IF(ISBLANK('Cohorts Retention'!AD39),0,(1-'Cohorts Retention'!AD39)),1)</f>
        <v>2384</v>
      </c>
      <c r="AF38">
        <f>FLOOR(AE38*IF(ISBLANK('Cohorts Retention'!AE39),0,(1-'Cohorts Retention'!AE39)),1)</f>
        <v>2358</v>
      </c>
      <c r="AG38">
        <f>FLOOR(AF38*IF(ISBLANK('Cohorts Retention'!AF39),0,(1-'Cohorts Retention'!AF39)),1)</f>
        <v>2333</v>
      </c>
      <c r="AH38">
        <f>FLOOR(AG38*IF(ISBLANK('Cohorts Retention'!AG39),0,(1-'Cohorts Retention'!AG39)),1)</f>
        <v>2308</v>
      </c>
      <c r="AI38">
        <f>FLOOR(AH38*IF(ISBLANK('Cohorts Retention'!AH39),0,(1-'Cohorts Retention'!AH39)),1)</f>
        <v>2284</v>
      </c>
      <c r="AJ38">
        <f>FLOOR(AI38*IF(ISBLANK('Cohorts Retention'!AI39),0,(1-'Cohorts Retention'!AI39)),1)</f>
        <v>2261</v>
      </c>
      <c r="AK38">
        <f>FLOOR(AJ38*IF(ISBLANK('Cohorts Retention'!AJ39),0,(1-'Cohorts Retention'!AJ39)),1)</f>
        <v>2238</v>
      </c>
      <c r="AL38">
        <f>FLOOR(AK38*IF(ISBLANK('Cohorts Retention'!AK39),0,(1-'Cohorts Retention'!AK39)),1)</f>
        <v>2216</v>
      </c>
      <c r="AM38">
        <f>FLOOR(AL38*IF(ISBLANK('Cohorts Retention'!AL39),0,(1-'Cohorts Retention'!AL39)),1)</f>
        <v>2195</v>
      </c>
      <c r="AN38">
        <f>FLOOR(AM38*IF(ISBLANK('Cohorts Retention'!AM39),0,(1-'Cohorts Retention'!AM39)),1)</f>
        <v>2174</v>
      </c>
      <c r="AO38">
        <f>FLOOR(AN38*IF(ISBLANK('Cohorts Retention'!AN39),0,(1-'Cohorts Retention'!AN39)),1)</f>
        <v>2154</v>
      </c>
      <c r="AP38">
        <f>FLOOR(AO38*IF(ISBLANK('Cohorts Retention'!AO39),0,(1-'Cohorts Retention'!AO39)),1)</f>
        <v>2135</v>
      </c>
      <c r="AQ38">
        <f>FLOOR(AP38*IF(ISBLANK('Cohorts Retention'!AP39),0,(1-'Cohorts Retention'!AP39)),1)</f>
        <v>2116</v>
      </c>
      <c r="AR38">
        <f>FLOOR(AQ38*IF(ISBLANK('Cohorts Retention'!AQ39),0,(1-'Cohorts Retention'!AQ39)),1)</f>
        <v>2098</v>
      </c>
      <c r="AS38">
        <f>FLOOR(AR38*IF(ISBLANK('Cohorts Retention'!AR39),0,(1-'Cohorts Retention'!AR39)),1)</f>
        <v>2080</v>
      </c>
      <c r="AT38">
        <f>FLOOR(AS38*IF(ISBLANK('Cohorts Retention'!AS39),0,(1-'Cohorts Retention'!AS39)),1)</f>
        <v>2063</v>
      </c>
      <c r="AU38">
        <f>FLOOR(AT38*IF(ISBLANK('Cohorts Retention'!AT39),0,(1-'Cohorts Retention'!AT39)),1)</f>
        <v>2046</v>
      </c>
      <c r="AV38">
        <f>FLOOR(AU38*IF(ISBLANK('Cohorts Retention'!AU39),0,(1-'Cohorts Retention'!AU39)),1)</f>
        <v>2030</v>
      </c>
      <c r="AW38">
        <f>FLOOR(AV38*IF(ISBLANK('Cohorts Retention'!AV39),0,(1-'Cohorts Retention'!AV39)),1)</f>
        <v>2014</v>
      </c>
      <c r="AX38">
        <f>FLOOR(AW38*IF(ISBLANK('Cohorts Retention'!AW39),0,(1-'Cohorts Retention'!AW39)),1)</f>
        <v>1998</v>
      </c>
      <c r="AY38">
        <f>FLOOR(AX38*IF(ISBLANK('Cohorts Retention'!AX39),0,(1-'Cohorts Retention'!AX39)),1)</f>
        <v>1983</v>
      </c>
      <c r="AZ38">
        <f>FLOOR(AY38*IF(ISBLANK('Cohorts Retention'!AY39),0,(1-'Cohorts Retention'!AY39)),1)</f>
        <v>1968</v>
      </c>
      <c r="BA38">
        <f>FLOOR(AZ38*IF(ISBLANK('Cohorts Retention'!AZ39),0,(1-'Cohorts Retention'!AZ39)),1)</f>
        <v>1954</v>
      </c>
      <c r="BB38">
        <f>FLOOR(BA38*IF(ISBLANK('Cohorts Retention'!BA39),0,(1-'Cohorts Retention'!BA39)),1)</f>
        <v>1940</v>
      </c>
      <c r="BC38">
        <f>FLOOR(BB38*IF(ISBLANK('Cohorts Retention'!BB39),0,(1-'Cohorts Retention'!BB39)),1)</f>
        <v>1926</v>
      </c>
      <c r="BD38">
        <f>FLOOR(BC38*IF(ISBLANK('Cohorts Retention'!BC39),0,(1-'Cohorts Retention'!BC39)),1)</f>
        <v>1913</v>
      </c>
      <c r="BE38">
        <f>FLOOR(BD38*IF(ISBLANK('Cohorts Retention'!BD39),0,(1-'Cohorts Retention'!BD39)),1)</f>
        <v>1900</v>
      </c>
      <c r="BF38">
        <f>FLOOR(BE38*IF(ISBLANK('Cohorts Retention'!BE39),0,(1-'Cohorts Retention'!BE39)),1)</f>
        <v>1887</v>
      </c>
      <c r="BG38">
        <f>FLOOR(BF38*IF(ISBLANK('Cohorts Retention'!BF39),0,(1-'Cohorts Retention'!BF39)),1)</f>
        <v>1875</v>
      </c>
      <c r="BH38">
        <f>FLOOR(BG38*IF(ISBLANK('Cohorts Retention'!BG39),0,(1-'Cohorts Retention'!BG39)),1)</f>
        <v>1863</v>
      </c>
      <c r="BI38">
        <f>FLOOR(BH38*IF(ISBLANK('Cohorts Retention'!BH39),0,(1-'Cohorts Retention'!BH39)),1)</f>
        <v>1851</v>
      </c>
      <c r="BJ38">
        <f>FLOOR(BI38*IF(ISBLANK('Cohorts Retention'!BI39),0,(1-'Cohorts Retention'!BI39)),1)</f>
        <v>1840</v>
      </c>
      <c r="BK38">
        <f>FLOOR(BJ38*IF(ISBLANK('Cohorts Retention'!BJ39),0,(1-'Cohorts Retention'!BJ39)),1)</f>
        <v>1829</v>
      </c>
      <c r="BL38">
        <f>FLOOR(BK38*IF(ISBLANK('Cohorts Retention'!BK39),0,(1-'Cohorts Retention'!BK39)),1)</f>
        <v>1818</v>
      </c>
      <c r="BM38">
        <f>FLOOR(BL38*IF(ISBLANK('Cohorts Retention'!BL39),0,(1-'Cohorts Retention'!BL39)),1)</f>
        <v>1807</v>
      </c>
      <c r="BN38">
        <f>FLOOR(BM38*IF(ISBLANK('Cohorts Retention'!BM39),0,(1-'Cohorts Retention'!BM39)),1)</f>
        <v>1797</v>
      </c>
      <c r="BO38">
        <f>FLOOR(BN38*IF(ISBLANK('Cohorts Retention'!BN39),0,(1-'Cohorts Retention'!BN39)),1)</f>
        <v>1787</v>
      </c>
      <c r="BP38">
        <f>FLOOR(BO38*IF(ISBLANK('Cohorts Retention'!BO39),0,(1-'Cohorts Retention'!BO39)),1)</f>
        <v>0</v>
      </c>
      <c r="BQ38">
        <f>FLOOR(BP38*IF(ISBLANK('Cohorts Retention'!BP39),0,(1-'Cohorts Retention'!BP39)),1)</f>
        <v>0</v>
      </c>
      <c r="BR38">
        <f>FLOOR(BQ38*IF(ISBLANK('Cohorts Retention'!BQ39),0,(1-'Cohorts Retention'!BQ39)),1)</f>
        <v>0</v>
      </c>
      <c r="BS38">
        <f>FLOOR(BR38*IF(ISBLANK('Cohorts Retention'!BR39),0,(1-'Cohorts Retention'!BR39)),1)</f>
        <v>0</v>
      </c>
      <c r="BT38">
        <f>FLOOR(BS38*IF(ISBLANK('Cohorts Retention'!BS39),0,(1-'Cohorts Retention'!BS39)),1)</f>
        <v>0</v>
      </c>
      <c r="BU38">
        <f>FLOOR(BT38*IF(ISBLANK('Cohorts Retention'!BT39),0,(1-'Cohorts Retention'!BT39)),1)</f>
        <v>0</v>
      </c>
      <c r="BV38">
        <f>FLOOR(BU38*IF(ISBLANK('Cohorts Retention'!BU39),0,(1-'Cohorts Retention'!BU39)),1)</f>
        <v>0</v>
      </c>
      <c r="BW38">
        <f>FLOOR(BV38*IF(ISBLANK('Cohorts Retention'!BV39),0,(1-'Cohorts Retention'!BV39)),1)</f>
        <v>0</v>
      </c>
      <c r="BX38">
        <f>FLOOR(BW38*IF(ISBLANK('Cohorts Retention'!BW39),0,(1-'Cohorts Retention'!BW39)),1)</f>
        <v>0</v>
      </c>
      <c r="BY38">
        <f>FLOOR(BX38*IF(ISBLANK('Cohorts Retention'!BX39),0,(1-'Cohorts Retention'!BX39)),1)</f>
        <v>0</v>
      </c>
      <c r="BZ38">
        <f>FLOOR(BY38*IF(ISBLANK('Cohorts Retention'!BY39),0,(1-'Cohorts Retention'!BY39)),1)</f>
        <v>0</v>
      </c>
      <c r="CA38">
        <f>FLOOR(BZ38*IF(ISBLANK('Cohorts Retention'!BZ39),0,(1-'Cohorts Retention'!BZ39)),1)</f>
        <v>0</v>
      </c>
      <c r="CB38">
        <f>FLOOR(CA38*IF(ISBLANK('Cohorts Retention'!CA39),0,(1-'Cohorts Retention'!CA39)),1)</f>
        <v>0</v>
      </c>
      <c r="CC38">
        <f>FLOOR(CB38*IF(ISBLANK('Cohorts Retention'!CB39),0,(1-'Cohorts Retention'!CB39)),1)</f>
        <v>0</v>
      </c>
      <c r="CD38">
        <f>FLOOR(CC38*IF(ISBLANK('Cohorts Retention'!CC39),0,(1-'Cohorts Retention'!CC39)),1)</f>
        <v>0</v>
      </c>
      <c r="CE38">
        <f>FLOOR(CD38*IF(ISBLANK('Cohorts Retention'!CD39),0,(1-'Cohorts Retention'!CD39)),1)</f>
        <v>0</v>
      </c>
      <c r="CF38">
        <f>FLOOR(CE38*IF(ISBLANK('Cohorts Retention'!CE39),0,(1-'Cohorts Retention'!CE39)),1)</f>
        <v>0</v>
      </c>
      <c r="CG38">
        <f>FLOOR(CF38*IF(ISBLANK('Cohorts Retention'!CF39),0,(1-'Cohorts Retention'!CF39)),1)</f>
        <v>0</v>
      </c>
      <c r="CH38">
        <f>FLOOR(CG38*IF(ISBLANK('Cohorts Retention'!CG39),0,(1-'Cohorts Retention'!CG39)),1)</f>
        <v>0</v>
      </c>
      <c r="CI38">
        <f>FLOOR(CH38*IF(ISBLANK('Cohorts Retention'!CH39),0,(1-'Cohorts Retention'!CH39)),1)</f>
        <v>0</v>
      </c>
      <c r="CJ38">
        <f>FLOOR(CI38*IF(ISBLANK('Cohorts Retention'!CI39),0,(1-'Cohorts Retention'!CI39)),1)</f>
        <v>0</v>
      </c>
      <c r="CK38">
        <f>FLOOR(CJ38*IF(ISBLANK('Cohorts Retention'!CJ39),0,(1-'Cohorts Retention'!CJ39)),1)</f>
        <v>0</v>
      </c>
      <c r="CL38">
        <f>FLOOR(CK38*IF(ISBLANK('Cohorts Retention'!CK39),0,(1-'Cohorts Retention'!CK39)),1)</f>
        <v>0</v>
      </c>
      <c r="CM38">
        <f>FLOOR(CL38*IF(ISBLANK('Cohorts Retention'!CL39),0,(1-'Cohorts Retention'!CL39)),1)</f>
        <v>0</v>
      </c>
      <c r="CN38">
        <f>FLOOR(CM38*IF(ISBLANK('Cohorts Retention'!CM39),0,(1-'Cohorts Retention'!CM39)),1)</f>
        <v>0</v>
      </c>
      <c r="CO38">
        <f>FLOOR(CN38*IF(ISBLANK('Cohorts Retention'!CN39),0,(1-'Cohorts Retention'!CN39)),1)</f>
        <v>0</v>
      </c>
      <c r="CP38">
        <f>FLOOR(CO38*IF(ISBLANK('Cohorts Retention'!CO39),0,(1-'Cohorts Retention'!CO39)),1)</f>
        <v>0</v>
      </c>
      <c r="CQ38">
        <f>FLOOR(CP38*IF(ISBLANK('Cohorts Retention'!CP39),0,(1-'Cohorts Retention'!CP39)),1)</f>
        <v>0</v>
      </c>
      <c r="CR38">
        <f>FLOOR(CQ38*IF(ISBLANK('Cohorts Retention'!CQ39),0,(1-'Cohorts Retention'!CQ39)),1)</f>
        <v>0</v>
      </c>
      <c r="CS38">
        <f>FLOOR(CR38*IF(ISBLANK('Cohorts Retention'!CR39),0,(1-'Cohorts Retention'!CR39)),1)</f>
        <v>0</v>
      </c>
      <c r="CT38">
        <f>FLOOR(CS38*IF(ISBLANK('Cohorts Retention'!CS39),0,(1-'Cohorts Retention'!CS39)),1)</f>
        <v>0</v>
      </c>
      <c r="CU38">
        <f>FLOOR(CT38*IF(ISBLANK('Cohorts Retention'!CT39),0,(1-'Cohorts Retention'!CT39)),1)</f>
        <v>0</v>
      </c>
      <c r="CV38">
        <f>FLOOR(CU38*IF(ISBLANK('Cohorts Retention'!CU39),0,(1-'Cohorts Retention'!CU39)),1)</f>
        <v>0</v>
      </c>
      <c r="CW38">
        <f>FLOOR(CV38*IF(ISBLANK('Cohorts Retention'!CV39),0,(1-'Cohorts Retention'!CV39)),1)</f>
        <v>0</v>
      </c>
      <c r="CX38">
        <f>FLOOR(CW38*IF(ISBLANK('Cohorts Retention'!CW39),0,(1-'Cohorts Retention'!CW39)),1)</f>
        <v>0</v>
      </c>
    </row>
    <row r="39">
      <c r="A39" s="32">
        <v>99000.0</v>
      </c>
      <c r="B39" s="13">
        <v>38.0</v>
      </c>
      <c r="C39">
        <f>FLOOR(A39/Params!$B$6*(1-'Cohorts Retention'!B40),1)</f>
        <v>3907</v>
      </c>
      <c r="D39">
        <f>FLOOR(C39*IF(ISBLANK('Cohorts Retention'!C40),0,(1-'Cohorts Retention'!C40)),1)</f>
        <v>3818</v>
      </c>
      <c r="E39">
        <f>FLOOR(D39*IF(ISBLANK('Cohorts Retention'!D40),0,(1-'Cohorts Retention'!D40)),1)</f>
        <v>3674</v>
      </c>
      <c r="F39">
        <f>FLOOR(E39*IF(ISBLANK('Cohorts Retention'!E40),0,(1-'Cohorts Retention'!E40)),1)</f>
        <v>3565</v>
      </c>
      <c r="G39">
        <f>FLOOR(F39*IF(ISBLANK('Cohorts Retention'!F40),0,(1-'Cohorts Retention'!F40)),1)</f>
        <v>3519</v>
      </c>
      <c r="H39">
        <f>FLOOR(G39*IF(ISBLANK('Cohorts Retention'!G40),0,(1-'Cohorts Retention'!G40)),1)</f>
        <v>3442</v>
      </c>
      <c r="I39">
        <f>FLOOR(H39*IF(ISBLANK('Cohorts Retention'!H40),0,(1-'Cohorts Retention'!H40)),1)</f>
        <v>3367</v>
      </c>
      <c r="J39">
        <f>FLOOR(I39*IF(ISBLANK('Cohorts Retention'!I40),0,(1-'Cohorts Retention'!I40)),1)</f>
        <v>3320</v>
      </c>
      <c r="K39">
        <f>FLOOR(J39*IF(ISBLANK('Cohorts Retention'!J40),0,(1-'Cohorts Retention'!J40)),1)</f>
        <v>3264</v>
      </c>
      <c r="L39">
        <f>FLOOR(K39*IF(ISBLANK('Cohorts Retention'!K40),0,(1-'Cohorts Retention'!K40)),1)</f>
        <v>3206</v>
      </c>
      <c r="M39">
        <f>FLOOR(L39*IF(ISBLANK('Cohorts Retention'!L40),0,(1-'Cohorts Retention'!L40)),1)</f>
        <v>3153</v>
      </c>
      <c r="N39">
        <f>FLOOR(M39*IF(ISBLANK('Cohorts Retention'!M40),0,(1-'Cohorts Retention'!M40)),1)</f>
        <v>3104</v>
      </c>
      <c r="O39">
        <f>FLOOR(N39*IF(ISBLANK('Cohorts Retention'!N40),0,(1-'Cohorts Retention'!N40)),1)</f>
        <v>3055</v>
      </c>
      <c r="P39">
        <f>FLOOR(O39*IF(ISBLANK('Cohorts Retention'!O40),0,(1-'Cohorts Retention'!O40)),1)</f>
        <v>3007</v>
      </c>
      <c r="Q39">
        <f>FLOOR(P39*IF(ISBLANK('Cohorts Retention'!P40),0,(1-'Cohorts Retention'!P40)),1)</f>
        <v>2962</v>
      </c>
      <c r="R39">
        <f>FLOOR(Q39*IF(ISBLANK('Cohorts Retention'!Q40),0,(1-'Cohorts Retention'!Q40)),1)</f>
        <v>2918</v>
      </c>
      <c r="S39">
        <f>FLOOR(R39*IF(ISBLANK('Cohorts Retention'!R40),0,(1-'Cohorts Retention'!R40)),1)</f>
        <v>2876</v>
      </c>
      <c r="T39">
        <f>FLOOR(S39*IF(ISBLANK('Cohorts Retention'!S40),0,(1-'Cohorts Retention'!S40)),1)</f>
        <v>2835</v>
      </c>
      <c r="U39">
        <f>FLOOR(T39*IF(ISBLANK('Cohorts Retention'!T40),0,(1-'Cohorts Retention'!T40)),1)</f>
        <v>2795</v>
      </c>
      <c r="V39">
        <f>FLOOR(U39*IF(ISBLANK('Cohorts Retention'!U40),0,(1-'Cohorts Retention'!U40)),1)</f>
        <v>2757</v>
      </c>
      <c r="W39">
        <f>FLOOR(V39*IF(ISBLANK('Cohorts Retention'!V40),0,(1-'Cohorts Retention'!V40)),1)</f>
        <v>2720</v>
      </c>
      <c r="X39">
        <f>FLOOR(W39*IF(ISBLANK('Cohorts Retention'!W40),0,(1-'Cohorts Retention'!W40)),1)</f>
        <v>2684</v>
      </c>
      <c r="Y39">
        <f>FLOOR(X39*IF(ISBLANK('Cohorts Retention'!X40),0,(1-'Cohorts Retention'!X40)),1)</f>
        <v>2649</v>
      </c>
      <c r="Z39">
        <f>FLOOR(Y39*IF(ISBLANK('Cohorts Retention'!Y40),0,(1-'Cohorts Retention'!Y40)),1)</f>
        <v>2616</v>
      </c>
      <c r="AA39">
        <f>FLOOR(Z39*IF(ISBLANK('Cohorts Retention'!Z40),0,(1-'Cohorts Retention'!Z40)),1)</f>
        <v>2584</v>
      </c>
      <c r="AB39">
        <f>FLOOR(AA39*IF(ISBLANK('Cohorts Retention'!AA40),0,(1-'Cohorts Retention'!AA40)),1)</f>
        <v>2553</v>
      </c>
      <c r="AC39">
        <f>FLOOR(AB39*IF(ISBLANK('Cohorts Retention'!AB40),0,(1-'Cohorts Retention'!AB40)),1)</f>
        <v>2523</v>
      </c>
      <c r="AD39">
        <f>FLOOR(AC39*IF(ISBLANK('Cohorts Retention'!AC40),0,(1-'Cohorts Retention'!AC40)),1)</f>
        <v>2494</v>
      </c>
      <c r="AE39">
        <f>FLOOR(AD39*IF(ISBLANK('Cohorts Retention'!AD40),0,(1-'Cohorts Retention'!AD40)),1)</f>
        <v>2465</v>
      </c>
      <c r="AF39">
        <f>FLOOR(AE39*IF(ISBLANK('Cohorts Retention'!AE40),0,(1-'Cohorts Retention'!AE40)),1)</f>
        <v>2437</v>
      </c>
      <c r="AG39">
        <f>FLOOR(AF39*IF(ISBLANK('Cohorts Retention'!AF40),0,(1-'Cohorts Retention'!AF40)),1)</f>
        <v>2410</v>
      </c>
      <c r="AH39">
        <f>FLOOR(AG39*IF(ISBLANK('Cohorts Retention'!AG40),0,(1-'Cohorts Retention'!AG40)),1)</f>
        <v>2384</v>
      </c>
      <c r="AI39">
        <f>FLOOR(AH39*IF(ISBLANK('Cohorts Retention'!AH40),0,(1-'Cohorts Retention'!AH40)),1)</f>
        <v>2359</v>
      </c>
      <c r="AJ39">
        <f>FLOOR(AI39*IF(ISBLANK('Cohorts Retention'!AI40),0,(1-'Cohorts Retention'!AI40)),1)</f>
        <v>2335</v>
      </c>
      <c r="AK39">
        <f>FLOOR(AJ39*IF(ISBLANK('Cohorts Retention'!AJ40),0,(1-'Cohorts Retention'!AJ40)),1)</f>
        <v>2311</v>
      </c>
      <c r="AL39">
        <f>FLOOR(AK39*IF(ISBLANK('Cohorts Retention'!AK40),0,(1-'Cohorts Retention'!AK40)),1)</f>
        <v>2288</v>
      </c>
      <c r="AM39">
        <f>FLOOR(AL39*IF(ISBLANK('Cohorts Retention'!AL40),0,(1-'Cohorts Retention'!AL40)),1)</f>
        <v>2266</v>
      </c>
      <c r="AN39">
        <f>FLOOR(AM39*IF(ISBLANK('Cohorts Retention'!AM40),0,(1-'Cohorts Retention'!AM40)),1)</f>
        <v>2244</v>
      </c>
      <c r="AO39">
        <f>FLOOR(AN39*IF(ISBLANK('Cohorts Retention'!AN40),0,(1-'Cohorts Retention'!AN40)),1)</f>
        <v>2223</v>
      </c>
      <c r="AP39">
        <f>FLOOR(AO39*IF(ISBLANK('Cohorts Retention'!AO40),0,(1-'Cohorts Retention'!AO40)),1)</f>
        <v>2203</v>
      </c>
      <c r="AQ39">
        <f>FLOOR(AP39*IF(ISBLANK('Cohorts Retention'!AP40),0,(1-'Cohorts Retention'!AP40)),1)</f>
        <v>2183</v>
      </c>
      <c r="AR39">
        <f>FLOOR(AQ39*IF(ISBLANK('Cohorts Retention'!AQ40),0,(1-'Cohorts Retention'!AQ40)),1)</f>
        <v>2164</v>
      </c>
      <c r="AS39">
        <f>FLOOR(AR39*IF(ISBLANK('Cohorts Retention'!AR40),0,(1-'Cohorts Retention'!AR40)),1)</f>
        <v>2145</v>
      </c>
      <c r="AT39">
        <f>FLOOR(AS39*IF(ISBLANK('Cohorts Retention'!AS40),0,(1-'Cohorts Retention'!AS40)),1)</f>
        <v>2127</v>
      </c>
      <c r="AU39">
        <f>FLOOR(AT39*IF(ISBLANK('Cohorts Retention'!AT40),0,(1-'Cohorts Retention'!AT40)),1)</f>
        <v>2109</v>
      </c>
      <c r="AV39">
        <f>FLOOR(AU39*IF(ISBLANK('Cohorts Retention'!AU40),0,(1-'Cohorts Retention'!AU40)),1)</f>
        <v>2092</v>
      </c>
      <c r="AW39">
        <f>FLOOR(AV39*IF(ISBLANK('Cohorts Retention'!AV40),0,(1-'Cohorts Retention'!AV40)),1)</f>
        <v>2075</v>
      </c>
      <c r="AX39">
        <f>FLOOR(AW39*IF(ISBLANK('Cohorts Retention'!AW40),0,(1-'Cohorts Retention'!AW40)),1)</f>
        <v>2059</v>
      </c>
      <c r="AY39">
        <f>FLOOR(AX39*IF(ISBLANK('Cohorts Retention'!AX40),0,(1-'Cohorts Retention'!AX40)),1)</f>
        <v>2043</v>
      </c>
      <c r="AZ39">
        <f>FLOOR(AY39*IF(ISBLANK('Cohorts Retention'!AY40),0,(1-'Cohorts Retention'!AY40)),1)</f>
        <v>2028</v>
      </c>
      <c r="BA39">
        <f>FLOOR(AZ39*IF(ISBLANK('Cohorts Retention'!AZ40),0,(1-'Cohorts Retention'!AZ40)),1)</f>
        <v>2013</v>
      </c>
      <c r="BB39">
        <f>FLOOR(BA39*IF(ISBLANK('Cohorts Retention'!BA40),0,(1-'Cohorts Retention'!BA40)),1)</f>
        <v>1998</v>
      </c>
      <c r="BC39">
        <f>FLOOR(BB39*IF(ISBLANK('Cohorts Retention'!BB40),0,(1-'Cohorts Retention'!BB40)),1)</f>
        <v>1984</v>
      </c>
      <c r="BD39">
        <f>FLOOR(BC39*IF(ISBLANK('Cohorts Retention'!BC40),0,(1-'Cohorts Retention'!BC40)),1)</f>
        <v>1970</v>
      </c>
      <c r="BE39">
        <f>FLOOR(BD39*IF(ISBLANK('Cohorts Retention'!BD40),0,(1-'Cohorts Retention'!BD40)),1)</f>
        <v>1956</v>
      </c>
      <c r="BF39">
        <f>FLOOR(BE39*IF(ISBLANK('Cohorts Retention'!BE40),0,(1-'Cohorts Retention'!BE40)),1)</f>
        <v>1943</v>
      </c>
      <c r="BG39">
        <f>FLOOR(BF39*IF(ISBLANK('Cohorts Retention'!BF40),0,(1-'Cohorts Retention'!BF40)),1)</f>
        <v>1930</v>
      </c>
      <c r="BH39">
        <f>FLOOR(BG39*IF(ISBLANK('Cohorts Retention'!BG40),0,(1-'Cohorts Retention'!BG40)),1)</f>
        <v>1918</v>
      </c>
      <c r="BI39">
        <f>FLOOR(BH39*IF(ISBLANK('Cohorts Retention'!BH40),0,(1-'Cohorts Retention'!BH40)),1)</f>
        <v>1906</v>
      </c>
      <c r="BJ39">
        <f>FLOOR(BI39*IF(ISBLANK('Cohorts Retention'!BI40),0,(1-'Cohorts Retention'!BI40)),1)</f>
        <v>1894</v>
      </c>
      <c r="BK39">
        <f>FLOOR(BJ39*IF(ISBLANK('Cohorts Retention'!BJ40),0,(1-'Cohorts Retention'!BJ40)),1)</f>
        <v>1882</v>
      </c>
      <c r="BL39">
        <f>FLOOR(BK39*IF(ISBLANK('Cohorts Retention'!BK40),0,(1-'Cohorts Retention'!BK40)),1)</f>
        <v>1871</v>
      </c>
      <c r="BM39">
        <f>FLOOR(BL39*IF(ISBLANK('Cohorts Retention'!BL40),0,(1-'Cohorts Retention'!BL40)),1)</f>
        <v>1860</v>
      </c>
      <c r="BN39">
        <f>FLOOR(BM39*IF(ISBLANK('Cohorts Retention'!BM40),0,(1-'Cohorts Retention'!BM40)),1)</f>
        <v>1849</v>
      </c>
      <c r="BO39">
        <f>FLOOR(BN39*IF(ISBLANK('Cohorts Retention'!BN40),0,(1-'Cohorts Retention'!BN40)),1)</f>
        <v>0</v>
      </c>
      <c r="BP39">
        <f>FLOOR(BO39*IF(ISBLANK('Cohorts Retention'!BO40),0,(1-'Cohorts Retention'!BO40)),1)</f>
        <v>0</v>
      </c>
      <c r="BQ39">
        <f>FLOOR(BP39*IF(ISBLANK('Cohorts Retention'!BP40),0,(1-'Cohorts Retention'!BP40)),1)</f>
        <v>0</v>
      </c>
      <c r="BR39">
        <f>FLOOR(BQ39*IF(ISBLANK('Cohorts Retention'!BQ40),0,(1-'Cohorts Retention'!BQ40)),1)</f>
        <v>0</v>
      </c>
      <c r="BS39">
        <f>FLOOR(BR39*IF(ISBLANK('Cohorts Retention'!BR40),0,(1-'Cohorts Retention'!BR40)),1)</f>
        <v>0</v>
      </c>
      <c r="BT39">
        <f>FLOOR(BS39*IF(ISBLANK('Cohorts Retention'!BS40),0,(1-'Cohorts Retention'!BS40)),1)</f>
        <v>0</v>
      </c>
      <c r="BU39">
        <f>FLOOR(BT39*IF(ISBLANK('Cohorts Retention'!BT40),0,(1-'Cohorts Retention'!BT40)),1)</f>
        <v>0</v>
      </c>
      <c r="BV39">
        <f>FLOOR(BU39*IF(ISBLANK('Cohorts Retention'!BU40),0,(1-'Cohorts Retention'!BU40)),1)</f>
        <v>0</v>
      </c>
      <c r="BW39">
        <f>FLOOR(BV39*IF(ISBLANK('Cohorts Retention'!BV40),0,(1-'Cohorts Retention'!BV40)),1)</f>
        <v>0</v>
      </c>
      <c r="BX39">
        <f>FLOOR(BW39*IF(ISBLANK('Cohorts Retention'!BW40),0,(1-'Cohorts Retention'!BW40)),1)</f>
        <v>0</v>
      </c>
      <c r="BY39">
        <f>FLOOR(BX39*IF(ISBLANK('Cohorts Retention'!BX40),0,(1-'Cohorts Retention'!BX40)),1)</f>
        <v>0</v>
      </c>
      <c r="BZ39">
        <f>FLOOR(BY39*IF(ISBLANK('Cohorts Retention'!BY40),0,(1-'Cohorts Retention'!BY40)),1)</f>
        <v>0</v>
      </c>
      <c r="CA39">
        <f>FLOOR(BZ39*IF(ISBLANK('Cohorts Retention'!BZ40),0,(1-'Cohorts Retention'!BZ40)),1)</f>
        <v>0</v>
      </c>
      <c r="CB39">
        <f>FLOOR(CA39*IF(ISBLANK('Cohorts Retention'!CA40),0,(1-'Cohorts Retention'!CA40)),1)</f>
        <v>0</v>
      </c>
      <c r="CC39">
        <f>FLOOR(CB39*IF(ISBLANK('Cohorts Retention'!CB40),0,(1-'Cohorts Retention'!CB40)),1)</f>
        <v>0</v>
      </c>
      <c r="CD39">
        <f>FLOOR(CC39*IF(ISBLANK('Cohorts Retention'!CC40),0,(1-'Cohorts Retention'!CC40)),1)</f>
        <v>0</v>
      </c>
      <c r="CE39">
        <f>FLOOR(CD39*IF(ISBLANK('Cohorts Retention'!CD40),0,(1-'Cohorts Retention'!CD40)),1)</f>
        <v>0</v>
      </c>
      <c r="CF39">
        <f>FLOOR(CE39*IF(ISBLANK('Cohorts Retention'!CE40),0,(1-'Cohorts Retention'!CE40)),1)</f>
        <v>0</v>
      </c>
      <c r="CG39">
        <f>FLOOR(CF39*IF(ISBLANK('Cohorts Retention'!CF40),0,(1-'Cohorts Retention'!CF40)),1)</f>
        <v>0</v>
      </c>
      <c r="CH39">
        <f>FLOOR(CG39*IF(ISBLANK('Cohorts Retention'!CG40),0,(1-'Cohorts Retention'!CG40)),1)</f>
        <v>0</v>
      </c>
      <c r="CI39">
        <f>FLOOR(CH39*IF(ISBLANK('Cohorts Retention'!CH40),0,(1-'Cohorts Retention'!CH40)),1)</f>
        <v>0</v>
      </c>
      <c r="CJ39">
        <f>FLOOR(CI39*IF(ISBLANK('Cohorts Retention'!CI40),0,(1-'Cohorts Retention'!CI40)),1)</f>
        <v>0</v>
      </c>
      <c r="CK39">
        <f>FLOOR(CJ39*IF(ISBLANK('Cohorts Retention'!CJ40),0,(1-'Cohorts Retention'!CJ40)),1)</f>
        <v>0</v>
      </c>
      <c r="CL39">
        <f>FLOOR(CK39*IF(ISBLANK('Cohorts Retention'!CK40),0,(1-'Cohorts Retention'!CK40)),1)</f>
        <v>0</v>
      </c>
      <c r="CM39">
        <f>FLOOR(CL39*IF(ISBLANK('Cohorts Retention'!CL40),0,(1-'Cohorts Retention'!CL40)),1)</f>
        <v>0</v>
      </c>
      <c r="CN39">
        <f>FLOOR(CM39*IF(ISBLANK('Cohorts Retention'!CM40),0,(1-'Cohorts Retention'!CM40)),1)</f>
        <v>0</v>
      </c>
      <c r="CO39">
        <f>FLOOR(CN39*IF(ISBLANK('Cohorts Retention'!CN40),0,(1-'Cohorts Retention'!CN40)),1)</f>
        <v>0</v>
      </c>
      <c r="CP39">
        <f>FLOOR(CO39*IF(ISBLANK('Cohorts Retention'!CO40),0,(1-'Cohorts Retention'!CO40)),1)</f>
        <v>0</v>
      </c>
      <c r="CQ39">
        <f>FLOOR(CP39*IF(ISBLANK('Cohorts Retention'!CP40),0,(1-'Cohorts Retention'!CP40)),1)</f>
        <v>0</v>
      </c>
      <c r="CR39">
        <f>FLOOR(CQ39*IF(ISBLANK('Cohorts Retention'!CQ40),0,(1-'Cohorts Retention'!CQ40)),1)</f>
        <v>0</v>
      </c>
      <c r="CS39">
        <f>FLOOR(CR39*IF(ISBLANK('Cohorts Retention'!CR40),0,(1-'Cohorts Retention'!CR40)),1)</f>
        <v>0</v>
      </c>
      <c r="CT39">
        <f>FLOOR(CS39*IF(ISBLANK('Cohorts Retention'!CS40),0,(1-'Cohorts Retention'!CS40)),1)</f>
        <v>0</v>
      </c>
      <c r="CU39">
        <f>FLOOR(CT39*IF(ISBLANK('Cohorts Retention'!CT40),0,(1-'Cohorts Retention'!CT40)),1)</f>
        <v>0</v>
      </c>
      <c r="CV39">
        <f>FLOOR(CU39*IF(ISBLANK('Cohorts Retention'!CU40),0,(1-'Cohorts Retention'!CU40)),1)</f>
        <v>0</v>
      </c>
      <c r="CW39">
        <f>FLOOR(CV39*IF(ISBLANK('Cohorts Retention'!CV40),0,(1-'Cohorts Retention'!CV40)),1)</f>
        <v>0</v>
      </c>
      <c r="CX39">
        <f>FLOOR(CW39*IF(ISBLANK('Cohorts Retention'!CW40),0,(1-'Cohorts Retention'!CW40)),1)</f>
        <v>0</v>
      </c>
    </row>
    <row r="40">
      <c r="A40" s="32">
        <v>99000.0</v>
      </c>
      <c r="B40" s="13">
        <v>39.0</v>
      </c>
      <c r="C40">
        <f>FLOOR(A40/Params!$B$6*(1-'Cohorts Retention'!B41),1)</f>
        <v>3886</v>
      </c>
      <c r="D40">
        <f>FLOOR(C40*IF(ISBLANK('Cohorts Retention'!C41),0,(1-'Cohorts Retention'!C41)),1)</f>
        <v>3886</v>
      </c>
      <c r="E40">
        <f>FLOOR(D40*IF(ISBLANK('Cohorts Retention'!D41),0,(1-'Cohorts Retention'!D41)),1)</f>
        <v>3643</v>
      </c>
      <c r="F40">
        <f>FLOOR(E40*IF(ISBLANK('Cohorts Retention'!E41),0,(1-'Cohorts Retention'!E41)),1)</f>
        <v>3400</v>
      </c>
      <c r="G40">
        <f>FLOOR(F40*IF(ISBLANK('Cohorts Retention'!F41),0,(1-'Cohorts Retention'!F41)),1)</f>
        <v>3327</v>
      </c>
      <c r="H40">
        <f>FLOOR(G40*IF(ISBLANK('Cohorts Retention'!G41),0,(1-'Cohorts Retention'!G41)),1)</f>
        <v>3155</v>
      </c>
      <c r="I40">
        <f>FLOOR(H40*IF(ISBLANK('Cohorts Retention'!H41),0,(1-'Cohorts Retention'!H41)),1)</f>
        <v>3107</v>
      </c>
      <c r="J40">
        <f>FLOOR(I40*IF(ISBLANK('Cohorts Retention'!I41),0,(1-'Cohorts Retention'!I41)),1)</f>
        <v>2962</v>
      </c>
      <c r="K40">
        <f>FLOOR(J40*IF(ISBLANK('Cohorts Retention'!J41),0,(1-'Cohorts Retention'!J41)),1)</f>
        <v>2867</v>
      </c>
      <c r="L40">
        <f>FLOOR(K40*IF(ISBLANK('Cohorts Retention'!K41),0,(1-'Cohorts Retention'!K41)),1)</f>
        <v>2768</v>
      </c>
      <c r="M40">
        <f>FLOOR(L40*IF(ISBLANK('Cohorts Retention'!L41),0,(1-'Cohorts Retention'!L41)),1)</f>
        <v>2684</v>
      </c>
      <c r="N40">
        <f>FLOOR(M40*IF(ISBLANK('Cohorts Retention'!M41),0,(1-'Cohorts Retention'!M41)),1)</f>
        <v>2592</v>
      </c>
      <c r="O40">
        <f>FLOOR(N40*IF(ISBLANK('Cohorts Retention'!N41),0,(1-'Cohorts Retention'!N41)),1)</f>
        <v>2511</v>
      </c>
      <c r="P40">
        <f>FLOOR(O40*IF(ISBLANK('Cohorts Retention'!O41),0,(1-'Cohorts Retention'!O41)),1)</f>
        <v>2433</v>
      </c>
      <c r="Q40">
        <f>FLOOR(P40*IF(ISBLANK('Cohorts Retention'!P41),0,(1-'Cohorts Retention'!P41)),1)</f>
        <v>2360</v>
      </c>
      <c r="R40">
        <f>FLOOR(Q40*IF(ISBLANK('Cohorts Retention'!Q41),0,(1-'Cohorts Retention'!Q41)),1)</f>
        <v>2289</v>
      </c>
      <c r="S40">
        <f>FLOOR(R40*IF(ISBLANK('Cohorts Retention'!R41),0,(1-'Cohorts Retention'!R41)),1)</f>
        <v>2222</v>
      </c>
      <c r="T40">
        <f>FLOOR(S40*IF(ISBLANK('Cohorts Retention'!S41),0,(1-'Cohorts Retention'!S41)),1)</f>
        <v>2158</v>
      </c>
      <c r="U40">
        <f>FLOOR(T40*IF(ISBLANK('Cohorts Retention'!T41),0,(1-'Cohorts Retention'!T41)),1)</f>
        <v>2097</v>
      </c>
      <c r="V40">
        <f>FLOOR(U40*IF(ISBLANK('Cohorts Retention'!U41),0,(1-'Cohorts Retention'!U41)),1)</f>
        <v>2039</v>
      </c>
      <c r="W40">
        <f>FLOOR(V40*IF(ISBLANK('Cohorts Retention'!V41),0,(1-'Cohorts Retention'!V41)),1)</f>
        <v>1984</v>
      </c>
      <c r="X40">
        <f>FLOOR(W40*IF(ISBLANK('Cohorts Retention'!W41),0,(1-'Cohorts Retention'!W41)),1)</f>
        <v>1932</v>
      </c>
      <c r="Y40">
        <f>FLOOR(X40*IF(ISBLANK('Cohorts Retention'!X41),0,(1-'Cohorts Retention'!X41)),1)</f>
        <v>1882</v>
      </c>
      <c r="Z40">
        <f>FLOOR(Y40*IF(ISBLANK('Cohorts Retention'!Y41),0,(1-'Cohorts Retention'!Y41)),1)</f>
        <v>1834</v>
      </c>
      <c r="AA40">
        <f>FLOOR(Z40*IF(ISBLANK('Cohorts Retention'!Z41),0,(1-'Cohorts Retention'!Z41)),1)</f>
        <v>1788</v>
      </c>
      <c r="AB40">
        <f>FLOOR(AA40*IF(ISBLANK('Cohorts Retention'!AA41),0,(1-'Cohorts Retention'!AA41)),1)</f>
        <v>1744</v>
      </c>
      <c r="AC40">
        <f>FLOOR(AB40*IF(ISBLANK('Cohorts Retention'!AB41),0,(1-'Cohorts Retention'!AB41)),1)</f>
        <v>1702</v>
      </c>
      <c r="AD40">
        <f>FLOOR(AC40*IF(ISBLANK('Cohorts Retention'!AC41),0,(1-'Cohorts Retention'!AC41)),1)</f>
        <v>1662</v>
      </c>
      <c r="AE40">
        <f>FLOOR(AD40*IF(ISBLANK('Cohorts Retention'!AD41),0,(1-'Cohorts Retention'!AD41)),1)</f>
        <v>1624</v>
      </c>
      <c r="AF40">
        <f>FLOOR(AE40*IF(ISBLANK('Cohorts Retention'!AE41),0,(1-'Cohorts Retention'!AE41)),1)</f>
        <v>1587</v>
      </c>
      <c r="AG40">
        <f>FLOOR(AF40*IF(ISBLANK('Cohorts Retention'!AF41),0,(1-'Cohorts Retention'!AF41)),1)</f>
        <v>1552</v>
      </c>
      <c r="AH40">
        <f>FLOOR(AG40*IF(ISBLANK('Cohorts Retention'!AG41),0,(1-'Cohorts Retention'!AG41)),1)</f>
        <v>1518</v>
      </c>
      <c r="AI40">
        <f>FLOOR(AH40*IF(ISBLANK('Cohorts Retention'!AH41),0,(1-'Cohorts Retention'!AH41)),1)</f>
        <v>1486</v>
      </c>
      <c r="AJ40">
        <f>FLOOR(AI40*IF(ISBLANK('Cohorts Retention'!AI41),0,(1-'Cohorts Retention'!AI41)),1)</f>
        <v>1455</v>
      </c>
      <c r="AK40">
        <f>FLOOR(AJ40*IF(ISBLANK('Cohorts Retention'!AJ41),0,(1-'Cohorts Retention'!AJ41)),1)</f>
        <v>1425</v>
      </c>
      <c r="AL40">
        <f>FLOOR(AK40*IF(ISBLANK('Cohorts Retention'!AK41),0,(1-'Cohorts Retention'!AK41)),1)</f>
        <v>1396</v>
      </c>
      <c r="AM40">
        <f>FLOOR(AL40*IF(ISBLANK('Cohorts Retention'!AL41),0,(1-'Cohorts Retention'!AL41)),1)</f>
        <v>1369</v>
      </c>
      <c r="AN40">
        <f>FLOOR(AM40*IF(ISBLANK('Cohorts Retention'!AM41),0,(1-'Cohorts Retention'!AM41)),1)</f>
        <v>1343</v>
      </c>
      <c r="AO40">
        <f>FLOOR(AN40*IF(ISBLANK('Cohorts Retention'!AN41),0,(1-'Cohorts Retention'!AN41)),1)</f>
        <v>1318</v>
      </c>
      <c r="AP40">
        <f>FLOOR(AO40*IF(ISBLANK('Cohorts Retention'!AO41),0,(1-'Cohorts Retention'!AO41)),1)</f>
        <v>1294</v>
      </c>
      <c r="AQ40">
        <f>FLOOR(AP40*IF(ISBLANK('Cohorts Retention'!AP41),0,(1-'Cohorts Retention'!AP41)),1)</f>
        <v>1271</v>
      </c>
      <c r="AR40">
        <f>FLOOR(AQ40*IF(ISBLANK('Cohorts Retention'!AQ41),0,(1-'Cohorts Retention'!AQ41)),1)</f>
        <v>1248</v>
      </c>
      <c r="AS40">
        <f>FLOOR(AR40*IF(ISBLANK('Cohorts Retention'!AR41),0,(1-'Cohorts Retention'!AR41)),1)</f>
        <v>1226</v>
      </c>
      <c r="AT40">
        <f>FLOOR(AS40*IF(ISBLANK('Cohorts Retention'!AS41),0,(1-'Cohorts Retention'!AS41)),1)</f>
        <v>1205</v>
      </c>
      <c r="AU40">
        <f>FLOOR(AT40*IF(ISBLANK('Cohorts Retention'!AT41),0,(1-'Cohorts Retention'!AT41)),1)</f>
        <v>1185</v>
      </c>
      <c r="AV40">
        <f>FLOOR(AU40*IF(ISBLANK('Cohorts Retention'!AU41),0,(1-'Cohorts Retention'!AU41)),1)</f>
        <v>1166</v>
      </c>
      <c r="AW40">
        <f>FLOOR(AV40*IF(ISBLANK('Cohorts Retention'!AV41),0,(1-'Cohorts Retention'!AV41)),1)</f>
        <v>1147</v>
      </c>
      <c r="AX40">
        <f>FLOOR(AW40*IF(ISBLANK('Cohorts Retention'!AW41),0,(1-'Cohorts Retention'!AW41)),1)</f>
        <v>1129</v>
      </c>
      <c r="AY40">
        <f>FLOOR(AX40*IF(ISBLANK('Cohorts Retention'!AX41),0,(1-'Cohorts Retention'!AX41)),1)</f>
        <v>1111</v>
      </c>
      <c r="AZ40">
        <f>FLOOR(AY40*IF(ISBLANK('Cohorts Retention'!AY41),0,(1-'Cohorts Retention'!AY41)),1)</f>
        <v>1094</v>
      </c>
      <c r="BA40">
        <f>FLOOR(AZ40*IF(ISBLANK('Cohorts Retention'!AZ41),0,(1-'Cohorts Retention'!AZ41)),1)</f>
        <v>1078</v>
      </c>
      <c r="BB40">
        <f>FLOOR(BA40*IF(ISBLANK('Cohorts Retention'!BA41),0,(1-'Cohorts Retention'!BA41)),1)</f>
        <v>1062</v>
      </c>
      <c r="BC40">
        <f>FLOOR(BB40*IF(ISBLANK('Cohorts Retention'!BB41),0,(1-'Cohorts Retention'!BB41)),1)</f>
        <v>1047</v>
      </c>
      <c r="BD40">
        <f>FLOOR(BC40*IF(ISBLANK('Cohorts Retention'!BC41),0,(1-'Cohorts Retention'!BC41)),1)</f>
        <v>1032</v>
      </c>
      <c r="BE40">
        <f>FLOOR(BD40*IF(ISBLANK('Cohorts Retention'!BD41),0,(1-'Cohorts Retention'!BD41)),1)</f>
        <v>1018</v>
      </c>
      <c r="BF40">
        <f>FLOOR(BE40*IF(ISBLANK('Cohorts Retention'!BE41),0,(1-'Cohorts Retention'!BE41)),1)</f>
        <v>1004</v>
      </c>
      <c r="BG40">
        <f>FLOOR(BF40*IF(ISBLANK('Cohorts Retention'!BF41),0,(1-'Cohorts Retention'!BF41)),1)</f>
        <v>991</v>
      </c>
      <c r="BH40">
        <f>FLOOR(BG40*IF(ISBLANK('Cohorts Retention'!BG41),0,(1-'Cohorts Retention'!BG41)),1)</f>
        <v>978</v>
      </c>
      <c r="BI40">
        <f>FLOOR(BH40*IF(ISBLANK('Cohorts Retention'!BH41),0,(1-'Cohorts Retention'!BH41)),1)</f>
        <v>965</v>
      </c>
      <c r="BJ40">
        <f>FLOOR(BI40*IF(ISBLANK('Cohorts Retention'!BI41),0,(1-'Cohorts Retention'!BI41)),1)</f>
        <v>953</v>
      </c>
      <c r="BK40">
        <f>FLOOR(BJ40*IF(ISBLANK('Cohorts Retention'!BJ41),0,(1-'Cohorts Retention'!BJ41)),1)</f>
        <v>941</v>
      </c>
      <c r="BL40">
        <f>FLOOR(BK40*IF(ISBLANK('Cohorts Retention'!BK41),0,(1-'Cohorts Retention'!BK41)),1)</f>
        <v>930</v>
      </c>
      <c r="BM40">
        <f>FLOOR(BL40*IF(ISBLANK('Cohorts Retention'!BL41),0,(1-'Cohorts Retention'!BL41)),1)</f>
        <v>919</v>
      </c>
      <c r="BN40">
        <f>FLOOR(BM40*IF(ISBLANK('Cohorts Retention'!BM41),0,(1-'Cohorts Retention'!BM41)),1)</f>
        <v>0</v>
      </c>
      <c r="BO40">
        <f>FLOOR(BN40*IF(ISBLANK('Cohorts Retention'!BN41),0,(1-'Cohorts Retention'!BN41)),1)</f>
        <v>0</v>
      </c>
      <c r="BP40">
        <f>FLOOR(BO40*IF(ISBLANK('Cohorts Retention'!BO41),0,(1-'Cohorts Retention'!BO41)),1)</f>
        <v>0</v>
      </c>
      <c r="BQ40">
        <f>FLOOR(BP40*IF(ISBLANK('Cohorts Retention'!BP41),0,(1-'Cohorts Retention'!BP41)),1)</f>
        <v>0</v>
      </c>
      <c r="BR40">
        <f>FLOOR(BQ40*IF(ISBLANK('Cohorts Retention'!BQ41),0,(1-'Cohorts Retention'!BQ41)),1)</f>
        <v>0</v>
      </c>
      <c r="BS40">
        <f>FLOOR(BR40*IF(ISBLANK('Cohorts Retention'!BR41),0,(1-'Cohorts Retention'!BR41)),1)</f>
        <v>0</v>
      </c>
      <c r="BT40">
        <f>FLOOR(BS40*IF(ISBLANK('Cohorts Retention'!BS41),0,(1-'Cohorts Retention'!BS41)),1)</f>
        <v>0</v>
      </c>
      <c r="BU40">
        <f>FLOOR(BT40*IF(ISBLANK('Cohorts Retention'!BT41),0,(1-'Cohorts Retention'!BT41)),1)</f>
        <v>0</v>
      </c>
      <c r="BV40">
        <f>FLOOR(BU40*IF(ISBLANK('Cohorts Retention'!BU41),0,(1-'Cohorts Retention'!BU41)),1)</f>
        <v>0</v>
      </c>
      <c r="BW40">
        <f>FLOOR(BV40*IF(ISBLANK('Cohorts Retention'!BV41),0,(1-'Cohorts Retention'!BV41)),1)</f>
        <v>0</v>
      </c>
      <c r="BX40">
        <f>FLOOR(BW40*IF(ISBLANK('Cohorts Retention'!BW41),0,(1-'Cohorts Retention'!BW41)),1)</f>
        <v>0</v>
      </c>
      <c r="BY40">
        <f>FLOOR(BX40*IF(ISBLANK('Cohorts Retention'!BX41),0,(1-'Cohorts Retention'!BX41)),1)</f>
        <v>0</v>
      </c>
      <c r="BZ40">
        <f>FLOOR(BY40*IF(ISBLANK('Cohorts Retention'!BY41),0,(1-'Cohorts Retention'!BY41)),1)</f>
        <v>0</v>
      </c>
      <c r="CA40">
        <f>FLOOR(BZ40*IF(ISBLANK('Cohorts Retention'!BZ41),0,(1-'Cohorts Retention'!BZ41)),1)</f>
        <v>0</v>
      </c>
      <c r="CB40">
        <f>FLOOR(CA40*IF(ISBLANK('Cohorts Retention'!CA41),0,(1-'Cohorts Retention'!CA41)),1)</f>
        <v>0</v>
      </c>
      <c r="CC40">
        <f>FLOOR(CB40*IF(ISBLANK('Cohorts Retention'!CB41),0,(1-'Cohorts Retention'!CB41)),1)</f>
        <v>0</v>
      </c>
      <c r="CD40">
        <f>FLOOR(CC40*IF(ISBLANK('Cohorts Retention'!CC41),0,(1-'Cohorts Retention'!CC41)),1)</f>
        <v>0</v>
      </c>
      <c r="CE40">
        <f>FLOOR(CD40*IF(ISBLANK('Cohorts Retention'!CD41),0,(1-'Cohorts Retention'!CD41)),1)</f>
        <v>0</v>
      </c>
      <c r="CF40">
        <f>FLOOR(CE40*IF(ISBLANK('Cohorts Retention'!CE41),0,(1-'Cohorts Retention'!CE41)),1)</f>
        <v>0</v>
      </c>
      <c r="CG40">
        <f>FLOOR(CF40*IF(ISBLANK('Cohorts Retention'!CF41),0,(1-'Cohorts Retention'!CF41)),1)</f>
        <v>0</v>
      </c>
      <c r="CH40">
        <f>FLOOR(CG40*IF(ISBLANK('Cohorts Retention'!CG41),0,(1-'Cohorts Retention'!CG41)),1)</f>
        <v>0</v>
      </c>
      <c r="CI40">
        <f>FLOOR(CH40*IF(ISBLANK('Cohorts Retention'!CH41),0,(1-'Cohorts Retention'!CH41)),1)</f>
        <v>0</v>
      </c>
      <c r="CJ40">
        <f>FLOOR(CI40*IF(ISBLANK('Cohorts Retention'!CI41),0,(1-'Cohorts Retention'!CI41)),1)</f>
        <v>0</v>
      </c>
      <c r="CK40">
        <f>FLOOR(CJ40*IF(ISBLANK('Cohorts Retention'!CJ41),0,(1-'Cohorts Retention'!CJ41)),1)</f>
        <v>0</v>
      </c>
      <c r="CL40">
        <f>FLOOR(CK40*IF(ISBLANK('Cohorts Retention'!CK41),0,(1-'Cohorts Retention'!CK41)),1)</f>
        <v>0</v>
      </c>
      <c r="CM40">
        <f>FLOOR(CL40*IF(ISBLANK('Cohorts Retention'!CL41),0,(1-'Cohorts Retention'!CL41)),1)</f>
        <v>0</v>
      </c>
      <c r="CN40">
        <f>FLOOR(CM40*IF(ISBLANK('Cohorts Retention'!CM41),0,(1-'Cohorts Retention'!CM41)),1)</f>
        <v>0</v>
      </c>
      <c r="CO40">
        <f>FLOOR(CN40*IF(ISBLANK('Cohorts Retention'!CN41),0,(1-'Cohorts Retention'!CN41)),1)</f>
        <v>0</v>
      </c>
      <c r="CP40">
        <f>FLOOR(CO40*IF(ISBLANK('Cohorts Retention'!CO41),0,(1-'Cohorts Retention'!CO41)),1)</f>
        <v>0</v>
      </c>
      <c r="CQ40">
        <f>FLOOR(CP40*IF(ISBLANK('Cohorts Retention'!CP41),0,(1-'Cohorts Retention'!CP41)),1)</f>
        <v>0</v>
      </c>
      <c r="CR40">
        <f>FLOOR(CQ40*IF(ISBLANK('Cohorts Retention'!CQ41),0,(1-'Cohorts Retention'!CQ41)),1)</f>
        <v>0</v>
      </c>
      <c r="CS40">
        <f>FLOOR(CR40*IF(ISBLANK('Cohorts Retention'!CR41),0,(1-'Cohorts Retention'!CR41)),1)</f>
        <v>0</v>
      </c>
      <c r="CT40">
        <f>FLOOR(CS40*IF(ISBLANK('Cohorts Retention'!CS41),0,(1-'Cohorts Retention'!CS41)),1)</f>
        <v>0</v>
      </c>
      <c r="CU40">
        <f>FLOOR(CT40*IF(ISBLANK('Cohorts Retention'!CT41),0,(1-'Cohorts Retention'!CT41)),1)</f>
        <v>0</v>
      </c>
      <c r="CV40">
        <f>FLOOR(CU40*IF(ISBLANK('Cohorts Retention'!CU41),0,(1-'Cohorts Retention'!CU41)),1)</f>
        <v>0</v>
      </c>
      <c r="CW40">
        <f>FLOOR(CV40*IF(ISBLANK('Cohorts Retention'!CV41),0,(1-'Cohorts Retention'!CV41)),1)</f>
        <v>0</v>
      </c>
      <c r="CX40">
        <f>FLOOR(CW40*IF(ISBLANK('Cohorts Retention'!CW41),0,(1-'Cohorts Retention'!CW41)),1)</f>
        <v>0</v>
      </c>
    </row>
    <row r="41">
      <c r="A41" s="32">
        <v>99000.0</v>
      </c>
      <c r="B41" s="13">
        <v>40.0</v>
      </c>
      <c r="C41">
        <f>FLOOR(A41/Params!$B$6*(1-'Cohorts Retention'!B42),1)</f>
        <v>3936</v>
      </c>
      <c r="D41">
        <f>FLOOR(C41*IF(ISBLANK('Cohorts Retention'!C42),0,(1-'Cohorts Retention'!C42)),1)</f>
        <v>3899</v>
      </c>
      <c r="E41">
        <f>FLOOR(D41*IF(ISBLANK('Cohorts Retention'!D42),0,(1-'Cohorts Retention'!D42)),1)</f>
        <v>3803</v>
      </c>
      <c r="F41">
        <f>FLOOR(E41*IF(ISBLANK('Cohorts Retention'!E42),0,(1-'Cohorts Retention'!E42)),1)</f>
        <v>3675</v>
      </c>
      <c r="G41">
        <f>FLOOR(F41*IF(ISBLANK('Cohorts Retention'!F42),0,(1-'Cohorts Retention'!F42)),1)</f>
        <v>3600</v>
      </c>
      <c r="H41">
        <f>FLOOR(G41*IF(ISBLANK('Cohorts Retention'!G42),0,(1-'Cohorts Retention'!G42)),1)</f>
        <v>3562</v>
      </c>
      <c r="I41">
        <f>FLOOR(H41*IF(ISBLANK('Cohorts Retention'!H42),0,(1-'Cohorts Retention'!H42)),1)</f>
        <v>3421</v>
      </c>
      <c r="J41">
        <f>FLOOR(I41*IF(ISBLANK('Cohorts Retention'!I42),0,(1-'Cohorts Retention'!I42)),1)</f>
        <v>3421</v>
      </c>
      <c r="K41">
        <f>FLOOR(J41*IF(ISBLANK('Cohorts Retention'!J42),0,(1-'Cohorts Retention'!J42)),1)</f>
        <v>3364</v>
      </c>
      <c r="L41">
        <f>FLOOR(K41*IF(ISBLANK('Cohorts Retention'!K42),0,(1-'Cohorts Retention'!K42)),1)</f>
        <v>3310</v>
      </c>
      <c r="M41">
        <f>FLOOR(L41*IF(ISBLANK('Cohorts Retention'!L42),0,(1-'Cohorts Retention'!L42)),1)</f>
        <v>3253</v>
      </c>
      <c r="N41">
        <f>FLOOR(M41*IF(ISBLANK('Cohorts Retention'!M42),0,(1-'Cohorts Retention'!M42)),1)</f>
        <v>3214</v>
      </c>
      <c r="O41">
        <f>FLOOR(N41*IF(ISBLANK('Cohorts Retention'!N42),0,(1-'Cohorts Retention'!N42)),1)</f>
        <v>3167</v>
      </c>
      <c r="P41">
        <f>FLOOR(O41*IF(ISBLANK('Cohorts Retention'!O42),0,(1-'Cohorts Retention'!O42)),1)</f>
        <v>3122</v>
      </c>
      <c r="Q41">
        <f>FLOOR(P41*IF(ISBLANK('Cohorts Retention'!P42),0,(1-'Cohorts Retention'!P42)),1)</f>
        <v>3079</v>
      </c>
      <c r="R41">
        <f>FLOOR(Q41*IF(ISBLANK('Cohorts Retention'!Q42),0,(1-'Cohorts Retention'!Q42)),1)</f>
        <v>3039</v>
      </c>
      <c r="S41">
        <f>FLOOR(R41*IF(ISBLANK('Cohorts Retention'!R42),0,(1-'Cohorts Retention'!R42)),1)</f>
        <v>2999</v>
      </c>
      <c r="T41">
        <f>FLOOR(S41*IF(ISBLANK('Cohorts Retention'!S42),0,(1-'Cohorts Retention'!S42)),1)</f>
        <v>2960</v>
      </c>
      <c r="U41">
        <f>FLOOR(T41*IF(ISBLANK('Cohorts Retention'!T42),0,(1-'Cohorts Retention'!T42)),1)</f>
        <v>2923</v>
      </c>
      <c r="V41">
        <f>FLOOR(U41*IF(ISBLANK('Cohorts Retention'!U42),0,(1-'Cohorts Retention'!U42)),1)</f>
        <v>2887</v>
      </c>
      <c r="W41">
        <f>FLOOR(V41*IF(ISBLANK('Cohorts Retention'!V42),0,(1-'Cohorts Retention'!V42)),1)</f>
        <v>2852</v>
      </c>
      <c r="X41">
        <f>FLOOR(W41*IF(ISBLANK('Cohorts Retention'!W42),0,(1-'Cohorts Retention'!W42)),1)</f>
        <v>2818</v>
      </c>
      <c r="Y41">
        <f>FLOOR(X41*IF(ISBLANK('Cohorts Retention'!X42),0,(1-'Cohorts Retention'!X42)),1)</f>
        <v>2785</v>
      </c>
      <c r="Z41">
        <f>FLOOR(Y41*IF(ISBLANK('Cohorts Retention'!Y42),0,(1-'Cohorts Retention'!Y42)),1)</f>
        <v>2753</v>
      </c>
      <c r="AA41">
        <f>FLOOR(Z41*IF(ISBLANK('Cohorts Retention'!Z42),0,(1-'Cohorts Retention'!Z42)),1)</f>
        <v>2722</v>
      </c>
      <c r="AB41">
        <f>FLOOR(AA41*IF(ISBLANK('Cohorts Retention'!AA42),0,(1-'Cohorts Retention'!AA42)),1)</f>
        <v>2692</v>
      </c>
      <c r="AC41">
        <f>FLOOR(AB41*IF(ISBLANK('Cohorts Retention'!AB42),0,(1-'Cohorts Retention'!AB42)),1)</f>
        <v>2663</v>
      </c>
      <c r="AD41">
        <f>FLOOR(AC41*IF(ISBLANK('Cohorts Retention'!AC42),0,(1-'Cohorts Retention'!AC42)),1)</f>
        <v>2635</v>
      </c>
      <c r="AE41">
        <f>FLOOR(AD41*IF(ISBLANK('Cohorts Retention'!AD42),0,(1-'Cohorts Retention'!AD42)),1)</f>
        <v>2608</v>
      </c>
      <c r="AF41">
        <f>FLOOR(AE41*IF(ISBLANK('Cohorts Retention'!AE42),0,(1-'Cohorts Retention'!AE42)),1)</f>
        <v>2582</v>
      </c>
      <c r="AG41">
        <f>FLOOR(AF41*IF(ISBLANK('Cohorts Retention'!AF42),0,(1-'Cohorts Retention'!AF42)),1)</f>
        <v>2556</v>
      </c>
      <c r="AH41">
        <f>FLOOR(AG41*IF(ISBLANK('Cohorts Retention'!AG42),0,(1-'Cohorts Retention'!AG42)),1)</f>
        <v>2531</v>
      </c>
      <c r="AI41">
        <f>FLOOR(AH41*IF(ISBLANK('Cohorts Retention'!AH42),0,(1-'Cohorts Retention'!AH42)),1)</f>
        <v>2507</v>
      </c>
      <c r="AJ41">
        <f>FLOOR(AI41*IF(ISBLANK('Cohorts Retention'!AI42),0,(1-'Cohorts Retention'!AI42)),1)</f>
        <v>2484</v>
      </c>
      <c r="AK41">
        <f>FLOOR(AJ41*IF(ISBLANK('Cohorts Retention'!AJ42),0,(1-'Cohorts Retention'!AJ42)),1)</f>
        <v>2461</v>
      </c>
      <c r="AL41">
        <f>FLOOR(AK41*IF(ISBLANK('Cohorts Retention'!AK42),0,(1-'Cohorts Retention'!AK42)),1)</f>
        <v>2439</v>
      </c>
      <c r="AM41">
        <f>FLOOR(AL41*IF(ISBLANK('Cohorts Retention'!AL42),0,(1-'Cohorts Retention'!AL42)),1)</f>
        <v>2418</v>
      </c>
      <c r="AN41">
        <f>FLOOR(AM41*IF(ISBLANK('Cohorts Retention'!AM42),0,(1-'Cohorts Retention'!AM42)),1)</f>
        <v>2397</v>
      </c>
      <c r="AO41">
        <f>FLOOR(AN41*IF(ISBLANK('Cohorts Retention'!AN42),0,(1-'Cohorts Retention'!AN42)),1)</f>
        <v>2377</v>
      </c>
      <c r="AP41">
        <f>FLOOR(AO41*IF(ISBLANK('Cohorts Retention'!AO42),0,(1-'Cohorts Retention'!AO42)),1)</f>
        <v>2357</v>
      </c>
      <c r="AQ41">
        <f>FLOOR(AP41*IF(ISBLANK('Cohorts Retention'!AP42),0,(1-'Cohorts Retention'!AP42)),1)</f>
        <v>2338</v>
      </c>
      <c r="AR41">
        <f>FLOOR(AQ41*IF(ISBLANK('Cohorts Retention'!AQ42),0,(1-'Cohorts Retention'!AQ42)),1)</f>
        <v>2319</v>
      </c>
      <c r="AS41">
        <f>FLOOR(AR41*IF(ISBLANK('Cohorts Retention'!AR42),0,(1-'Cohorts Retention'!AR42)),1)</f>
        <v>2301</v>
      </c>
      <c r="AT41">
        <f>FLOOR(AS41*IF(ISBLANK('Cohorts Retention'!AS42),0,(1-'Cohorts Retention'!AS42)),1)</f>
        <v>2283</v>
      </c>
      <c r="AU41">
        <f>FLOOR(AT41*IF(ISBLANK('Cohorts Retention'!AT42),0,(1-'Cohorts Retention'!AT42)),1)</f>
        <v>2266</v>
      </c>
      <c r="AV41">
        <f>FLOOR(AU41*IF(ISBLANK('Cohorts Retention'!AU42),0,(1-'Cohorts Retention'!AU42)),1)</f>
        <v>2249</v>
      </c>
      <c r="AW41">
        <f>FLOOR(AV41*IF(ISBLANK('Cohorts Retention'!AV42),0,(1-'Cohorts Retention'!AV42)),1)</f>
        <v>2233</v>
      </c>
      <c r="AX41">
        <f>FLOOR(AW41*IF(ISBLANK('Cohorts Retention'!AW42),0,(1-'Cohorts Retention'!AW42)),1)</f>
        <v>2217</v>
      </c>
      <c r="AY41">
        <f>FLOOR(AX41*IF(ISBLANK('Cohorts Retention'!AX42),0,(1-'Cohorts Retention'!AX42)),1)</f>
        <v>2202</v>
      </c>
      <c r="AZ41">
        <f>FLOOR(AY41*IF(ISBLANK('Cohorts Retention'!AY42),0,(1-'Cohorts Retention'!AY42)),1)</f>
        <v>2187</v>
      </c>
      <c r="BA41">
        <f>FLOOR(AZ41*IF(ISBLANK('Cohorts Retention'!AZ42),0,(1-'Cohorts Retention'!AZ42)),1)</f>
        <v>2172</v>
      </c>
      <c r="BB41">
        <f>FLOOR(BA41*IF(ISBLANK('Cohorts Retention'!BA42),0,(1-'Cohorts Retention'!BA42)),1)</f>
        <v>2158</v>
      </c>
      <c r="BC41">
        <f>FLOOR(BB41*IF(ISBLANK('Cohorts Retention'!BB42),0,(1-'Cohorts Retention'!BB42)),1)</f>
        <v>2144</v>
      </c>
      <c r="BD41">
        <f>FLOOR(BC41*IF(ISBLANK('Cohorts Retention'!BC42),0,(1-'Cohorts Retention'!BC42)),1)</f>
        <v>2130</v>
      </c>
      <c r="BE41">
        <f>FLOOR(BD41*IF(ISBLANK('Cohorts Retention'!BD42),0,(1-'Cohorts Retention'!BD42)),1)</f>
        <v>2117</v>
      </c>
      <c r="BF41">
        <f>FLOOR(BE41*IF(ISBLANK('Cohorts Retention'!BE42),0,(1-'Cohorts Retention'!BE42)),1)</f>
        <v>2104</v>
      </c>
      <c r="BG41">
        <f>FLOOR(BF41*IF(ISBLANK('Cohorts Retention'!BF42),0,(1-'Cohorts Retention'!BF42)),1)</f>
        <v>2091</v>
      </c>
      <c r="BH41">
        <f>FLOOR(BG41*IF(ISBLANK('Cohorts Retention'!BG42),0,(1-'Cohorts Retention'!BG42)),1)</f>
        <v>2079</v>
      </c>
      <c r="BI41">
        <f>FLOOR(BH41*IF(ISBLANK('Cohorts Retention'!BH42),0,(1-'Cohorts Retention'!BH42)),1)</f>
        <v>2067</v>
      </c>
      <c r="BJ41">
        <f>FLOOR(BI41*IF(ISBLANK('Cohorts Retention'!BI42),0,(1-'Cohorts Retention'!BI42)),1)</f>
        <v>2055</v>
      </c>
      <c r="BK41">
        <f>FLOOR(BJ41*IF(ISBLANK('Cohorts Retention'!BJ42),0,(1-'Cohorts Retention'!BJ42)),1)</f>
        <v>2044</v>
      </c>
      <c r="BL41">
        <f>FLOOR(BK41*IF(ISBLANK('Cohorts Retention'!BK42),0,(1-'Cohorts Retention'!BK42)),1)</f>
        <v>2033</v>
      </c>
      <c r="BM41">
        <f>FLOOR(BL41*IF(ISBLANK('Cohorts Retention'!BL42),0,(1-'Cohorts Retention'!BL42)),1)</f>
        <v>0</v>
      </c>
      <c r="BN41">
        <f>FLOOR(BM41*IF(ISBLANK('Cohorts Retention'!BM42),0,(1-'Cohorts Retention'!BM42)),1)</f>
        <v>0</v>
      </c>
      <c r="BO41">
        <f>FLOOR(BN41*IF(ISBLANK('Cohorts Retention'!BN42),0,(1-'Cohorts Retention'!BN42)),1)</f>
        <v>0</v>
      </c>
      <c r="BP41">
        <f>FLOOR(BO41*IF(ISBLANK('Cohorts Retention'!BO42),0,(1-'Cohorts Retention'!BO42)),1)</f>
        <v>0</v>
      </c>
      <c r="BQ41">
        <f>FLOOR(BP41*IF(ISBLANK('Cohorts Retention'!BP42),0,(1-'Cohorts Retention'!BP42)),1)</f>
        <v>0</v>
      </c>
      <c r="BR41">
        <f>FLOOR(BQ41*IF(ISBLANK('Cohorts Retention'!BQ42),0,(1-'Cohorts Retention'!BQ42)),1)</f>
        <v>0</v>
      </c>
      <c r="BS41">
        <f>FLOOR(BR41*IF(ISBLANK('Cohorts Retention'!BR42),0,(1-'Cohorts Retention'!BR42)),1)</f>
        <v>0</v>
      </c>
      <c r="BT41">
        <f>FLOOR(BS41*IF(ISBLANK('Cohorts Retention'!BS42),0,(1-'Cohorts Retention'!BS42)),1)</f>
        <v>0</v>
      </c>
      <c r="BU41">
        <f>FLOOR(BT41*IF(ISBLANK('Cohorts Retention'!BT42),0,(1-'Cohorts Retention'!BT42)),1)</f>
        <v>0</v>
      </c>
      <c r="BV41">
        <f>FLOOR(BU41*IF(ISBLANK('Cohorts Retention'!BU42),0,(1-'Cohorts Retention'!BU42)),1)</f>
        <v>0</v>
      </c>
      <c r="BW41">
        <f>FLOOR(BV41*IF(ISBLANK('Cohorts Retention'!BV42),0,(1-'Cohorts Retention'!BV42)),1)</f>
        <v>0</v>
      </c>
      <c r="BX41">
        <f>FLOOR(BW41*IF(ISBLANK('Cohorts Retention'!BW42),0,(1-'Cohorts Retention'!BW42)),1)</f>
        <v>0</v>
      </c>
      <c r="BY41">
        <f>FLOOR(BX41*IF(ISBLANK('Cohorts Retention'!BX42),0,(1-'Cohorts Retention'!BX42)),1)</f>
        <v>0</v>
      </c>
      <c r="BZ41">
        <f>FLOOR(BY41*IF(ISBLANK('Cohorts Retention'!BY42),0,(1-'Cohorts Retention'!BY42)),1)</f>
        <v>0</v>
      </c>
      <c r="CA41">
        <f>FLOOR(BZ41*IF(ISBLANK('Cohorts Retention'!BZ42),0,(1-'Cohorts Retention'!BZ42)),1)</f>
        <v>0</v>
      </c>
      <c r="CB41">
        <f>FLOOR(CA41*IF(ISBLANK('Cohorts Retention'!CA42),0,(1-'Cohorts Retention'!CA42)),1)</f>
        <v>0</v>
      </c>
      <c r="CC41">
        <f>FLOOR(CB41*IF(ISBLANK('Cohorts Retention'!CB42),0,(1-'Cohorts Retention'!CB42)),1)</f>
        <v>0</v>
      </c>
      <c r="CD41">
        <f>FLOOR(CC41*IF(ISBLANK('Cohorts Retention'!CC42),0,(1-'Cohorts Retention'!CC42)),1)</f>
        <v>0</v>
      </c>
      <c r="CE41">
        <f>FLOOR(CD41*IF(ISBLANK('Cohorts Retention'!CD42),0,(1-'Cohorts Retention'!CD42)),1)</f>
        <v>0</v>
      </c>
      <c r="CF41">
        <f>FLOOR(CE41*IF(ISBLANK('Cohorts Retention'!CE42),0,(1-'Cohorts Retention'!CE42)),1)</f>
        <v>0</v>
      </c>
      <c r="CG41">
        <f>FLOOR(CF41*IF(ISBLANK('Cohorts Retention'!CF42),0,(1-'Cohorts Retention'!CF42)),1)</f>
        <v>0</v>
      </c>
      <c r="CH41">
        <f>FLOOR(CG41*IF(ISBLANK('Cohorts Retention'!CG42),0,(1-'Cohorts Retention'!CG42)),1)</f>
        <v>0</v>
      </c>
      <c r="CI41">
        <f>FLOOR(CH41*IF(ISBLANK('Cohorts Retention'!CH42),0,(1-'Cohorts Retention'!CH42)),1)</f>
        <v>0</v>
      </c>
      <c r="CJ41">
        <f>FLOOR(CI41*IF(ISBLANK('Cohorts Retention'!CI42),0,(1-'Cohorts Retention'!CI42)),1)</f>
        <v>0</v>
      </c>
      <c r="CK41">
        <f>FLOOR(CJ41*IF(ISBLANK('Cohorts Retention'!CJ42),0,(1-'Cohorts Retention'!CJ42)),1)</f>
        <v>0</v>
      </c>
      <c r="CL41">
        <f>FLOOR(CK41*IF(ISBLANK('Cohorts Retention'!CK42),0,(1-'Cohorts Retention'!CK42)),1)</f>
        <v>0</v>
      </c>
      <c r="CM41">
        <f>FLOOR(CL41*IF(ISBLANK('Cohorts Retention'!CL42),0,(1-'Cohorts Retention'!CL42)),1)</f>
        <v>0</v>
      </c>
      <c r="CN41">
        <f>FLOOR(CM41*IF(ISBLANK('Cohorts Retention'!CM42),0,(1-'Cohorts Retention'!CM42)),1)</f>
        <v>0</v>
      </c>
      <c r="CO41">
        <f>FLOOR(CN41*IF(ISBLANK('Cohorts Retention'!CN42),0,(1-'Cohorts Retention'!CN42)),1)</f>
        <v>0</v>
      </c>
      <c r="CP41">
        <f>FLOOR(CO41*IF(ISBLANK('Cohorts Retention'!CO42),0,(1-'Cohorts Retention'!CO42)),1)</f>
        <v>0</v>
      </c>
      <c r="CQ41">
        <f>FLOOR(CP41*IF(ISBLANK('Cohorts Retention'!CP42),0,(1-'Cohorts Retention'!CP42)),1)</f>
        <v>0</v>
      </c>
      <c r="CR41">
        <f>FLOOR(CQ41*IF(ISBLANK('Cohorts Retention'!CQ42),0,(1-'Cohorts Retention'!CQ42)),1)</f>
        <v>0</v>
      </c>
      <c r="CS41">
        <f>FLOOR(CR41*IF(ISBLANK('Cohorts Retention'!CR42),0,(1-'Cohorts Retention'!CR42)),1)</f>
        <v>0</v>
      </c>
      <c r="CT41">
        <f>FLOOR(CS41*IF(ISBLANK('Cohorts Retention'!CS42),0,(1-'Cohorts Retention'!CS42)),1)</f>
        <v>0</v>
      </c>
      <c r="CU41">
        <f>FLOOR(CT41*IF(ISBLANK('Cohorts Retention'!CT42),0,(1-'Cohorts Retention'!CT42)),1)</f>
        <v>0</v>
      </c>
      <c r="CV41">
        <f>FLOOR(CU41*IF(ISBLANK('Cohorts Retention'!CU42),0,(1-'Cohorts Retention'!CU42)),1)</f>
        <v>0</v>
      </c>
      <c r="CW41">
        <f>FLOOR(CV41*IF(ISBLANK('Cohorts Retention'!CV42),0,(1-'Cohorts Retention'!CV42)),1)</f>
        <v>0</v>
      </c>
      <c r="CX41">
        <f>FLOOR(CW41*IF(ISBLANK('Cohorts Retention'!CW42),0,(1-'Cohorts Retention'!CW42)),1)</f>
        <v>0</v>
      </c>
    </row>
    <row r="42">
      <c r="A42" s="32">
        <v>99000.0</v>
      </c>
      <c r="B42" s="13">
        <v>41.0</v>
      </c>
      <c r="C42">
        <f>FLOOR(A42/Params!$B$6*(1-'Cohorts Retention'!B43),1)</f>
        <v>3861</v>
      </c>
      <c r="D42">
        <f>FLOOR(C42*IF(ISBLANK('Cohorts Retention'!C43),0,(1-'Cohorts Retention'!C43)),1)</f>
        <v>3793</v>
      </c>
      <c r="E42">
        <f>FLOOR(D42*IF(ISBLANK('Cohorts Retention'!D43),0,(1-'Cohorts Retention'!D43)),1)</f>
        <v>3587</v>
      </c>
      <c r="F42">
        <f>FLOOR(E42*IF(ISBLANK('Cohorts Retention'!E43),0,(1-'Cohorts Retention'!E43)),1)</f>
        <v>3469</v>
      </c>
      <c r="G42">
        <f>FLOOR(F42*IF(ISBLANK('Cohorts Retention'!F43),0,(1-'Cohorts Retention'!F43)),1)</f>
        <v>3433</v>
      </c>
      <c r="H42">
        <f>FLOOR(G42*IF(ISBLANK('Cohorts Retention'!G43),0,(1-'Cohorts Retention'!G43)),1)</f>
        <v>3333</v>
      </c>
      <c r="I42">
        <f>FLOOR(H42*IF(ISBLANK('Cohorts Retention'!H43),0,(1-'Cohorts Retention'!H43)),1)</f>
        <v>3185</v>
      </c>
      <c r="J42">
        <f>FLOOR(I42*IF(ISBLANK('Cohorts Retention'!I43),0,(1-'Cohorts Retention'!I43)),1)</f>
        <v>3141</v>
      </c>
      <c r="K42">
        <f>FLOOR(J42*IF(ISBLANK('Cohorts Retention'!J43),0,(1-'Cohorts Retention'!J43)),1)</f>
        <v>3068</v>
      </c>
      <c r="L42">
        <f>FLOOR(K42*IF(ISBLANK('Cohorts Retention'!K43),0,(1-'Cohorts Retention'!K43)),1)</f>
        <v>2986</v>
      </c>
      <c r="M42">
        <f>FLOOR(L42*IF(ISBLANK('Cohorts Retention'!L43),0,(1-'Cohorts Retention'!L43)),1)</f>
        <v>2902</v>
      </c>
      <c r="N42">
        <f>FLOOR(M42*IF(ISBLANK('Cohorts Retention'!M43),0,(1-'Cohorts Retention'!M43)),1)</f>
        <v>2830</v>
      </c>
      <c r="O42">
        <f>FLOOR(N42*IF(ISBLANK('Cohorts Retention'!N43),0,(1-'Cohorts Retention'!N43)),1)</f>
        <v>2762</v>
      </c>
      <c r="P42">
        <f>FLOOR(O42*IF(ISBLANK('Cohorts Retention'!O43),0,(1-'Cohorts Retention'!O43)),1)</f>
        <v>2692</v>
      </c>
      <c r="Q42">
        <f>FLOOR(P42*IF(ISBLANK('Cohorts Retention'!P43),0,(1-'Cohorts Retention'!P43)),1)</f>
        <v>2625</v>
      </c>
      <c r="R42">
        <f>FLOOR(Q42*IF(ISBLANK('Cohorts Retention'!Q43),0,(1-'Cohorts Retention'!Q43)),1)</f>
        <v>2565</v>
      </c>
      <c r="S42">
        <f>FLOOR(R42*IF(ISBLANK('Cohorts Retention'!R43),0,(1-'Cohorts Retention'!R43)),1)</f>
        <v>2504</v>
      </c>
      <c r="T42">
        <f>FLOOR(S42*IF(ISBLANK('Cohorts Retention'!S43),0,(1-'Cohorts Retention'!S43)),1)</f>
        <v>2444</v>
      </c>
      <c r="U42">
        <f>FLOOR(T42*IF(ISBLANK('Cohorts Retention'!T43),0,(1-'Cohorts Retention'!T43)),1)</f>
        <v>2387</v>
      </c>
      <c r="V42">
        <f>FLOOR(U42*IF(ISBLANK('Cohorts Retention'!U43),0,(1-'Cohorts Retention'!U43)),1)</f>
        <v>2332</v>
      </c>
      <c r="W42">
        <f>FLOOR(V42*IF(ISBLANK('Cohorts Retention'!V43),0,(1-'Cohorts Retention'!V43)),1)</f>
        <v>2279</v>
      </c>
      <c r="X42">
        <f>FLOOR(W42*IF(ISBLANK('Cohorts Retention'!W43),0,(1-'Cohorts Retention'!W43)),1)</f>
        <v>2227</v>
      </c>
      <c r="Y42">
        <f>FLOOR(X42*IF(ISBLANK('Cohorts Retention'!X43),0,(1-'Cohorts Retention'!X43)),1)</f>
        <v>2177</v>
      </c>
      <c r="Z42">
        <f>FLOOR(Y42*IF(ISBLANK('Cohorts Retention'!Y43),0,(1-'Cohorts Retention'!Y43)),1)</f>
        <v>2129</v>
      </c>
      <c r="AA42">
        <f>FLOOR(Z42*IF(ISBLANK('Cohorts Retention'!Z43),0,(1-'Cohorts Retention'!Z43)),1)</f>
        <v>2082</v>
      </c>
      <c r="AB42">
        <f>FLOOR(AA42*IF(ISBLANK('Cohorts Retention'!AA43),0,(1-'Cohorts Retention'!AA43)),1)</f>
        <v>2037</v>
      </c>
      <c r="AC42">
        <f>FLOOR(AB42*IF(ISBLANK('Cohorts Retention'!AB43),0,(1-'Cohorts Retention'!AB43)),1)</f>
        <v>1994</v>
      </c>
      <c r="AD42">
        <f>FLOOR(AC42*IF(ISBLANK('Cohorts Retention'!AC43),0,(1-'Cohorts Retention'!AC43)),1)</f>
        <v>1952</v>
      </c>
      <c r="AE42">
        <f>FLOOR(AD42*IF(ISBLANK('Cohorts Retention'!AD43),0,(1-'Cohorts Retention'!AD43)),1)</f>
        <v>1911</v>
      </c>
      <c r="AF42">
        <f>FLOOR(AE42*IF(ISBLANK('Cohorts Retention'!AE43),0,(1-'Cohorts Retention'!AE43)),1)</f>
        <v>1872</v>
      </c>
      <c r="AG42">
        <f>FLOOR(AF42*IF(ISBLANK('Cohorts Retention'!AF43),0,(1-'Cohorts Retention'!AF43)),1)</f>
        <v>1834</v>
      </c>
      <c r="AH42">
        <f>FLOOR(AG42*IF(ISBLANK('Cohorts Retention'!AG43),0,(1-'Cohorts Retention'!AG43)),1)</f>
        <v>1797</v>
      </c>
      <c r="AI42">
        <f>FLOOR(AH42*IF(ISBLANK('Cohorts Retention'!AH43),0,(1-'Cohorts Retention'!AH43)),1)</f>
        <v>1761</v>
      </c>
      <c r="AJ42">
        <f>FLOOR(AI42*IF(ISBLANK('Cohorts Retention'!AI43),0,(1-'Cohorts Retention'!AI43)),1)</f>
        <v>1726</v>
      </c>
      <c r="AK42">
        <f>FLOOR(AJ42*IF(ISBLANK('Cohorts Retention'!AJ43),0,(1-'Cohorts Retention'!AJ43)),1)</f>
        <v>1692</v>
      </c>
      <c r="AL42">
        <f>FLOOR(AK42*IF(ISBLANK('Cohorts Retention'!AK43),0,(1-'Cohorts Retention'!AK43)),1)</f>
        <v>1659</v>
      </c>
      <c r="AM42">
        <f>FLOOR(AL42*IF(ISBLANK('Cohorts Retention'!AL43),0,(1-'Cohorts Retention'!AL43)),1)</f>
        <v>1627</v>
      </c>
      <c r="AN42">
        <f>FLOOR(AM42*IF(ISBLANK('Cohorts Retention'!AM43),0,(1-'Cohorts Retention'!AM43)),1)</f>
        <v>1596</v>
      </c>
      <c r="AO42">
        <f>FLOOR(AN42*IF(ISBLANK('Cohorts Retention'!AN43),0,(1-'Cohorts Retention'!AN43)),1)</f>
        <v>1566</v>
      </c>
      <c r="AP42">
        <f>FLOOR(AO42*IF(ISBLANK('Cohorts Retention'!AO43),0,(1-'Cohorts Retention'!AO43)),1)</f>
        <v>1537</v>
      </c>
      <c r="AQ42">
        <f>FLOOR(AP42*IF(ISBLANK('Cohorts Retention'!AP43),0,(1-'Cohorts Retention'!AP43)),1)</f>
        <v>1509</v>
      </c>
      <c r="AR42">
        <f>FLOOR(AQ42*IF(ISBLANK('Cohorts Retention'!AQ43),0,(1-'Cohorts Retention'!AQ43)),1)</f>
        <v>1482</v>
      </c>
      <c r="AS42">
        <f>FLOOR(AR42*IF(ISBLANK('Cohorts Retention'!AR43),0,(1-'Cohorts Retention'!AR43)),1)</f>
        <v>1455</v>
      </c>
      <c r="AT42">
        <f>FLOOR(AS42*IF(ISBLANK('Cohorts Retention'!AS43),0,(1-'Cohorts Retention'!AS43)),1)</f>
        <v>1429</v>
      </c>
      <c r="AU42">
        <f>FLOOR(AT42*IF(ISBLANK('Cohorts Retention'!AT43),0,(1-'Cohorts Retention'!AT43)),1)</f>
        <v>1404</v>
      </c>
      <c r="AV42">
        <f>FLOOR(AU42*IF(ISBLANK('Cohorts Retention'!AU43),0,(1-'Cohorts Retention'!AU43)),1)</f>
        <v>1380</v>
      </c>
      <c r="AW42">
        <f>FLOOR(AV42*IF(ISBLANK('Cohorts Retention'!AV43),0,(1-'Cohorts Retention'!AV43)),1)</f>
        <v>1356</v>
      </c>
      <c r="AX42">
        <f>FLOOR(AW42*IF(ISBLANK('Cohorts Retention'!AW43),0,(1-'Cohorts Retention'!AW43)),1)</f>
        <v>1333</v>
      </c>
      <c r="AY42">
        <f>FLOOR(AX42*IF(ISBLANK('Cohorts Retention'!AX43),0,(1-'Cohorts Retention'!AX43)),1)</f>
        <v>1311</v>
      </c>
      <c r="AZ42">
        <f>FLOOR(AY42*IF(ISBLANK('Cohorts Retention'!AY43),0,(1-'Cohorts Retention'!AY43)),1)</f>
        <v>1289</v>
      </c>
      <c r="BA42">
        <f>FLOOR(AZ42*IF(ISBLANK('Cohorts Retention'!AZ43),0,(1-'Cohorts Retention'!AZ43)),1)</f>
        <v>1268</v>
      </c>
      <c r="BB42">
        <f>FLOOR(BA42*IF(ISBLANK('Cohorts Retention'!BA43),0,(1-'Cohorts Retention'!BA43)),1)</f>
        <v>1247</v>
      </c>
      <c r="BC42">
        <f>FLOOR(BB42*IF(ISBLANK('Cohorts Retention'!BB43),0,(1-'Cohorts Retention'!BB43)),1)</f>
        <v>1227</v>
      </c>
      <c r="BD42">
        <f>FLOOR(BC42*IF(ISBLANK('Cohorts Retention'!BC43),0,(1-'Cohorts Retention'!BC43)),1)</f>
        <v>1207</v>
      </c>
      <c r="BE42">
        <f>FLOOR(BD42*IF(ISBLANK('Cohorts Retention'!BD43),0,(1-'Cohorts Retention'!BD43)),1)</f>
        <v>1188</v>
      </c>
      <c r="BF42">
        <f>FLOOR(BE42*IF(ISBLANK('Cohorts Retention'!BE43),0,(1-'Cohorts Retention'!BE43)),1)</f>
        <v>1169</v>
      </c>
      <c r="BG42">
        <f>FLOOR(BF42*IF(ISBLANK('Cohorts Retention'!BF43),0,(1-'Cohorts Retention'!BF43)),1)</f>
        <v>1151</v>
      </c>
      <c r="BH42">
        <f>FLOOR(BG42*IF(ISBLANK('Cohorts Retention'!BG43),0,(1-'Cohorts Retention'!BG43)),1)</f>
        <v>1133</v>
      </c>
      <c r="BI42">
        <f>FLOOR(BH42*IF(ISBLANK('Cohorts Retention'!BH43),0,(1-'Cohorts Retention'!BH43)),1)</f>
        <v>1116</v>
      </c>
      <c r="BJ42">
        <f>FLOOR(BI42*IF(ISBLANK('Cohorts Retention'!BI43),0,(1-'Cohorts Retention'!BI43)),1)</f>
        <v>1099</v>
      </c>
      <c r="BK42">
        <f>FLOOR(BJ42*IF(ISBLANK('Cohorts Retention'!BJ43),0,(1-'Cohorts Retention'!BJ43)),1)</f>
        <v>0</v>
      </c>
      <c r="BL42">
        <f>FLOOR(BK42*IF(ISBLANK('Cohorts Retention'!BK43),0,(1-'Cohorts Retention'!BK43)),1)</f>
        <v>0</v>
      </c>
      <c r="BM42">
        <f>FLOOR(BL42*IF(ISBLANK('Cohorts Retention'!BL43),0,(1-'Cohorts Retention'!BL43)),1)</f>
        <v>0</v>
      </c>
      <c r="BN42">
        <f>FLOOR(BM42*IF(ISBLANK('Cohorts Retention'!BM43),0,(1-'Cohorts Retention'!BM43)),1)</f>
        <v>0</v>
      </c>
      <c r="BO42">
        <f>FLOOR(BN42*IF(ISBLANK('Cohorts Retention'!BN43),0,(1-'Cohorts Retention'!BN43)),1)</f>
        <v>0</v>
      </c>
      <c r="BP42">
        <f>FLOOR(BO42*IF(ISBLANK('Cohorts Retention'!BO43),0,(1-'Cohorts Retention'!BO43)),1)</f>
        <v>0</v>
      </c>
      <c r="BQ42">
        <f>FLOOR(BP42*IF(ISBLANK('Cohorts Retention'!BP43),0,(1-'Cohorts Retention'!BP43)),1)</f>
        <v>0</v>
      </c>
      <c r="BR42">
        <f>FLOOR(BQ42*IF(ISBLANK('Cohorts Retention'!BQ43),0,(1-'Cohorts Retention'!BQ43)),1)</f>
        <v>0</v>
      </c>
      <c r="BS42">
        <f>FLOOR(BR42*IF(ISBLANK('Cohorts Retention'!BR43),0,(1-'Cohorts Retention'!BR43)),1)</f>
        <v>0</v>
      </c>
      <c r="BT42">
        <f>FLOOR(BS42*IF(ISBLANK('Cohorts Retention'!BS43),0,(1-'Cohorts Retention'!BS43)),1)</f>
        <v>0</v>
      </c>
      <c r="BU42">
        <f>FLOOR(BT42*IF(ISBLANK('Cohorts Retention'!BT43),0,(1-'Cohorts Retention'!BT43)),1)</f>
        <v>0</v>
      </c>
      <c r="BV42">
        <f>FLOOR(BU42*IF(ISBLANK('Cohorts Retention'!BU43),0,(1-'Cohorts Retention'!BU43)),1)</f>
        <v>0</v>
      </c>
      <c r="BW42">
        <f>FLOOR(BV42*IF(ISBLANK('Cohorts Retention'!BV43),0,(1-'Cohorts Retention'!BV43)),1)</f>
        <v>0</v>
      </c>
      <c r="BX42">
        <f>FLOOR(BW42*IF(ISBLANK('Cohorts Retention'!BW43),0,(1-'Cohorts Retention'!BW43)),1)</f>
        <v>0</v>
      </c>
      <c r="BY42">
        <f>FLOOR(BX42*IF(ISBLANK('Cohorts Retention'!BX43),0,(1-'Cohorts Retention'!BX43)),1)</f>
        <v>0</v>
      </c>
      <c r="BZ42">
        <f>FLOOR(BY42*IF(ISBLANK('Cohorts Retention'!BY43),0,(1-'Cohorts Retention'!BY43)),1)</f>
        <v>0</v>
      </c>
      <c r="CA42">
        <f>FLOOR(BZ42*IF(ISBLANK('Cohorts Retention'!BZ43),0,(1-'Cohorts Retention'!BZ43)),1)</f>
        <v>0</v>
      </c>
      <c r="CB42">
        <f>FLOOR(CA42*IF(ISBLANK('Cohorts Retention'!CA43),0,(1-'Cohorts Retention'!CA43)),1)</f>
        <v>0</v>
      </c>
      <c r="CC42">
        <f>FLOOR(CB42*IF(ISBLANK('Cohorts Retention'!CB43),0,(1-'Cohorts Retention'!CB43)),1)</f>
        <v>0</v>
      </c>
      <c r="CD42">
        <f>FLOOR(CC42*IF(ISBLANK('Cohorts Retention'!CC43),0,(1-'Cohorts Retention'!CC43)),1)</f>
        <v>0</v>
      </c>
      <c r="CE42">
        <f>FLOOR(CD42*IF(ISBLANK('Cohorts Retention'!CD43),0,(1-'Cohorts Retention'!CD43)),1)</f>
        <v>0</v>
      </c>
      <c r="CF42">
        <f>FLOOR(CE42*IF(ISBLANK('Cohorts Retention'!CE43),0,(1-'Cohorts Retention'!CE43)),1)</f>
        <v>0</v>
      </c>
      <c r="CG42">
        <f>FLOOR(CF42*IF(ISBLANK('Cohorts Retention'!CF43),0,(1-'Cohorts Retention'!CF43)),1)</f>
        <v>0</v>
      </c>
      <c r="CH42">
        <f>FLOOR(CG42*IF(ISBLANK('Cohorts Retention'!CG43),0,(1-'Cohorts Retention'!CG43)),1)</f>
        <v>0</v>
      </c>
      <c r="CI42">
        <f>FLOOR(CH42*IF(ISBLANK('Cohorts Retention'!CH43),0,(1-'Cohorts Retention'!CH43)),1)</f>
        <v>0</v>
      </c>
      <c r="CJ42">
        <f>FLOOR(CI42*IF(ISBLANK('Cohorts Retention'!CI43),0,(1-'Cohorts Retention'!CI43)),1)</f>
        <v>0</v>
      </c>
      <c r="CK42">
        <f>FLOOR(CJ42*IF(ISBLANK('Cohorts Retention'!CJ43),0,(1-'Cohorts Retention'!CJ43)),1)</f>
        <v>0</v>
      </c>
      <c r="CL42">
        <f>FLOOR(CK42*IF(ISBLANK('Cohorts Retention'!CK43),0,(1-'Cohorts Retention'!CK43)),1)</f>
        <v>0</v>
      </c>
      <c r="CM42">
        <f>FLOOR(CL42*IF(ISBLANK('Cohorts Retention'!CL43),0,(1-'Cohorts Retention'!CL43)),1)</f>
        <v>0</v>
      </c>
      <c r="CN42">
        <f>FLOOR(CM42*IF(ISBLANK('Cohorts Retention'!CM43),0,(1-'Cohorts Retention'!CM43)),1)</f>
        <v>0</v>
      </c>
      <c r="CO42">
        <f>FLOOR(CN42*IF(ISBLANK('Cohorts Retention'!CN43),0,(1-'Cohorts Retention'!CN43)),1)</f>
        <v>0</v>
      </c>
      <c r="CP42">
        <f>FLOOR(CO42*IF(ISBLANK('Cohorts Retention'!CO43),0,(1-'Cohorts Retention'!CO43)),1)</f>
        <v>0</v>
      </c>
      <c r="CQ42">
        <f>FLOOR(CP42*IF(ISBLANK('Cohorts Retention'!CP43),0,(1-'Cohorts Retention'!CP43)),1)</f>
        <v>0</v>
      </c>
      <c r="CR42">
        <f>FLOOR(CQ42*IF(ISBLANK('Cohorts Retention'!CQ43),0,(1-'Cohorts Retention'!CQ43)),1)</f>
        <v>0</v>
      </c>
      <c r="CS42">
        <f>FLOOR(CR42*IF(ISBLANK('Cohorts Retention'!CR43),0,(1-'Cohorts Retention'!CR43)),1)</f>
        <v>0</v>
      </c>
      <c r="CT42">
        <f>FLOOR(CS42*IF(ISBLANK('Cohorts Retention'!CS43),0,(1-'Cohorts Retention'!CS43)),1)</f>
        <v>0</v>
      </c>
      <c r="CU42">
        <f>FLOOR(CT42*IF(ISBLANK('Cohorts Retention'!CT43),0,(1-'Cohorts Retention'!CT43)),1)</f>
        <v>0</v>
      </c>
      <c r="CV42">
        <f>FLOOR(CU42*IF(ISBLANK('Cohorts Retention'!CU43),0,(1-'Cohorts Retention'!CU43)),1)</f>
        <v>0</v>
      </c>
      <c r="CW42">
        <f>FLOOR(CV42*IF(ISBLANK('Cohorts Retention'!CV43),0,(1-'Cohorts Retention'!CV43)),1)</f>
        <v>0</v>
      </c>
      <c r="CX42">
        <f>FLOOR(CW42*IF(ISBLANK('Cohorts Retention'!CW43),0,(1-'Cohorts Retention'!CW43)),1)</f>
        <v>0</v>
      </c>
    </row>
    <row r="43">
      <c r="A43" s="32">
        <v>99000.0</v>
      </c>
      <c r="B43" s="13">
        <v>42.0</v>
      </c>
      <c r="C43">
        <f>FLOOR(A43/Params!$B$6*(1-'Cohorts Retention'!B44),1)</f>
        <v>3960</v>
      </c>
      <c r="D43">
        <f>FLOOR(C43*IF(ISBLANK('Cohorts Retention'!C44),0,(1-'Cohorts Retention'!C44)),1)</f>
        <v>3774</v>
      </c>
      <c r="E43">
        <f>FLOOR(D43*IF(ISBLANK('Cohorts Retention'!D44),0,(1-'Cohorts Retention'!D44)),1)</f>
        <v>3513</v>
      </c>
      <c r="F43">
        <f>FLOOR(E43*IF(ISBLANK('Cohorts Retention'!E44),0,(1-'Cohorts Retention'!E44)),1)</f>
        <v>3415</v>
      </c>
      <c r="G43">
        <f>FLOOR(F43*IF(ISBLANK('Cohorts Retention'!F44),0,(1-'Cohorts Retention'!F44)),1)</f>
        <v>3266</v>
      </c>
      <c r="H43">
        <f>FLOOR(G43*IF(ISBLANK('Cohorts Retention'!G44),0,(1-'Cohorts Retention'!G44)),1)</f>
        <v>3223</v>
      </c>
      <c r="I43">
        <f>FLOOR(H43*IF(ISBLANK('Cohorts Retention'!H44),0,(1-'Cohorts Retention'!H44)),1)</f>
        <v>3153</v>
      </c>
      <c r="J43">
        <f>FLOOR(I43*IF(ISBLANK('Cohorts Retention'!I44),0,(1-'Cohorts Retention'!I44)),1)</f>
        <v>3006</v>
      </c>
      <c r="K43">
        <f>FLOOR(J43*IF(ISBLANK('Cohorts Retention'!J44),0,(1-'Cohorts Retention'!J44)),1)</f>
        <v>2916</v>
      </c>
      <c r="L43">
        <f>FLOOR(K43*IF(ISBLANK('Cohorts Retention'!K44),0,(1-'Cohorts Retention'!K44)),1)</f>
        <v>2812</v>
      </c>
      <c r="M43">
        <f>FLOOR(L43*IF(ISBLANK('Cohorts Retention'!L44),0,(1-'Cohorts Retention'!L44)),1)</f>
        <v>2716</v>
      </c>
      <c r="N43">
        <f>FLOOR(M43*IF(ISBLANK('Cohorts Retention'!M44),0,(1-'Cohorts Retention'!M44)),1)</f>
        <v>2634</v>
      </c>
      <c r="O43">
        <f>FLOOR(N43*IF(ISBLANK('Cohorts Retention'!N44),0,(1-'Cohorts Retention'!N44)),1)</f>
        <v>2554</v>
      </c>
      <c r="P43">
        <f>FLOOR(O43*IF(ISBLANK('Cohorts Retention'!O44),0,(1-'Cohorts Retention'!O44)),1)</f>
        <v>2481</v>
      </c>
      <c r="Q43">
        <f>FLOOR(P43*IF(ISBLANK('Cohorts Retention'!P44),0,(1-'Cohorts Retention'!P44)),1)</f>
        <v>2405</v>
      </c>
      <c r="R43">
        <f>FLOOR(Q43*IF(ISBLANK('Cohorts Retention'!Q44),0,(1-'Cohorts Retention'!Q44)),1)</f>
        <v>2329</v>
      </c>
      <c r="S43">
        <f>FLOOR(R43*IF(ISBLANK('Cohorts Retention'!R44),0,(1-'Cohorts Retention'!R44)),1)</f>
        <v>2260</v>
      </c>
      <c r="T43">
        <f>FLOOR(S43*IF(ISBLANK('Cohorts Retention'!S44),0,(1-'Cohorts Retention'!S44)),1)</f>
        <v>2193</v>
      </c>
      <c r="U43">
        <f>FLOOR(T43*IF(ISBLANK('Cohorts Retention'!T44),0,(1-'Cohorts Retention'!T44)),1)</f>
        <v>2129</v>
      </c>
      <c r="V43">
        <f>FLOOR(U43*IF(ISBLANK('Cohorts Retention'!U44),0,(1-'Cohorts Retention'!U44)),1)</f>
        <v>2068</v>
      </c>
      <c r="W43">
        <f>FLOOR(V43*IF(ISBLANK('Cohorts Retention'!V44),0,(1-'Cohorts Retention'!V44)),1)</f>
        <v>2009</v>
      </c>
      <c r="X43">
        <f>FLOOR(W43*IF(ISBLANK('Cohorts Retention'!W44),0,(1-'Cohorts Retention'!W44)),1)</f>
        <v>1952</v>
      </c>
      <c r="Y43">
        <f>FLOOR(X43*IF(ISBLANK('Cohorts Retention'!X44),0,(1-'Cohorts Retention'!X44)),1)</f>
        <v>1897</v>
      </c>
      <c r="Z43">
        <f>FLOOR(Y43*IF(ISBLANK('Cohorts Retention'!Y44),0,(1-'Cohorts Retention'!Y44)),1)</f>
        <v>1844</v>
      </c>
      <c r="AA43">
        <f>FLOOR(Z43*IF(ISBLANK('Cohorts Retention'!Z44),0,(1-'Cohorts Retention'!Z44)),1)</f>
        <v>1794</v>
      </c>
      <c r="AB43">
        <f>FLOOR(AA43*IF(ISBLANK('Cohorts Retention'!AA44),0,(1-'Cohorts Retention'!AA44)),1)</f>
        <v>1746</v>
      </c>
      <c r="AC43">
        <f>FLOOR(AB43*IF(ISBLANK('Cohorts Retention'!AB44),0,(1-'Cohorts Retention'!AB44)),1)</f>
        <v>1699</v>
      </c>
      <c r="AD43">
        <f>FLOOR(AC43*IF(ISBLANK('Cohorts Retention'!AC44),0,(1-'Cohorts Retention'!AC44)),1)</f>
        <v>1654</v>
      </c>
      <c r="AE43">
        <f>FLOOR(AD43*IF(ISBLANK('Cohorts Retention'!AD44),0,(1-'Cohorts Retention'!AD44)),1)</f>
        <v>1611</v>
      </c>
      <c r="AF43">
        <f>FLOOR(AE43*IF(ISBLANK('Cohorts Retention'!AE44),0,(1-'Cohorts Retention'!AE44)),1)</f>
        <v>1569</v>
      </c>
      <c r="AG43">
        <f>FLOOR(AF43*IF(ISBLANK('Cohorts Retention'!AF44),0,(1-'Cohorts Retention'!AF44)),1)</f>
        <v>1529</v>
      </c>
      <c r="AH43">
        <f>FLOOR(AG43*IF(ISBLANK('Cohorts Retention'!AG44),0,(1-'Cohorts Retention'!AG44)),1)</f>
        <v>1490</v>
      </c>
      <c r="AI43">
        <f>FLOOR(AH43*IF(ISBLANK('Cohorts Retention'!AH44),0,(1-'Cohorts Retention'!AH44)),1)</f>
        <v>1453</v>
      </c>
      <c r="AJ43">
        <f>FLOOR(AI43*IF(ISBLANK('Cohorts Retention'!AI44),0,(1-'Cohorts Retention'!AI44)),1)</f>
        <v>1417</v>
      </c>
      <c r="AK43">
        <f>FLOOR(AJ43*IF(ISBLANK('Cohorts Retention'!AJ44),0,(1-'Cohorts Retention'!AJ44)),1)</f>
        <v>1382</v>
      </c>
      <c r="AL43">
        <f>FLOOR(AK43*IF(ISBLANK('Cohorts Retention'!AK44),0,(1-'Cohorts Retention'!AK44)),1)</f>
        <v>1348</v>
      </c>
      <c r="AM43">
        <f>FLOOR(AL43*IF(ISBLANK('Cohorts Retention'!AL44),0,(1-'Cohorts Retention'!AL44)),1)</f>
        <v>1316</v>
      </c>
      <c r="AN43">
        <f>FLOOR(AM43*IF(ISBLANK('Cohorts Retention'!AM44),0,(1-'Cohorts Retention'!AM44)),1)</f>
        <v>1285</v>
      </c>
      <c r="AO43">
        <f>FLOOR(AN43*IF(ISBLANK('Cohorts Retention'!AN44),0,(1-'Cohorts Retention'!AN44)),1)</f>
        <v>1255</v>
      </c>
      <c r="AP43">
        <f>FLOOR(AO43*IF(ISBLANK('Cohorts Retention'!AO44),0,(1-'Cohorts Retention'!AO44)),1)</f>
        <v>1226</v>
      </c>
      <c r="AQ43">
        <f>FLOOR(AP43*IF(ISBLANK('Cohorts Retention'!AP44),0,(1-'Cohorts Retention'!AP44)),1)</f>
        <v>1198</v>
      </c>
      <c r="AR43">
        <f>FLOOR(AQ43*IF(ISBLANK('Cohorts Retention'!AQ44),0,(1-'Cohorts Retention'!AQ44)),1)</f>
        <v>1171</v>
      </c>
      <c r="AS43">
        <f>FLOOR(AR43*IF(ISBLANK('Cohorts Retention'!AR44),0,(1-'Cohorts Retention'!AR44)),1)</f>
        <v>1145</v>
      </c>
      <c r="AT43">
        <f>FLOOR(AS43*IF(ISBLANK('Cohorts Retention'!AS44),0,(1-'Cohorts Retention'!AS44)),1)</f>
        <v>1120</v>
      </c>
      <c r="AU43">
        <f>FLOOR(AT43*IF(ISBLANK('Cohorts Retention'!AT44),0,(1-'Cohorts Retention'!AT44)),1)</f>
        <v>1095</v>
      </c>
      <c r="AV43">
        <f>FLOOR(AU43*IF(ISBLANK('Cohorts Retention'!AU44),0,(1-'Cohorts Retention'!AU44)),1)</f>
        <v>1071</v>
      </c>
      <c r="AW43">
        <f>FLOOR(AV43*IF(ISBLANK('Cohorts Retention'!AV44),0,(1-'Cohorts Retention'!AV44)),1)</f>
        <v>1048</v>
      </c>
      <c r="AX43">
        <f>FLOOR(AW43*IF(ISBLANK('Cohorts Retention'!AW44),0,(1-'Cohorts Retention'!AW44)),1)</f>
        <v>1026</v>
      </c>
      <c r="AY43">
        <f>FLOOR(AX43*IF(ISBLANK('Cohorts Retention'!AX44),0,(1-'Cohorts Retention'!AX44)),1)</f>
        <v>1004</v>
      </c>
      <c r="AZ43">
        <f>FLOOR(AY43*IF(ISBLANK('Cohorts Retention'!AY44),0,(1-'Cohorts Retention'!AY44)),1)</f>
        <v>983</v>
      </c>
      <c r="BA43">
        <f>FLOOR(AZ43*IF(ISBLANK('Cohorts Retention'!AZ44),0,(1-'Cohorts Retention'!AZ44)),1)</f>
        <v>963</v>
      </c>
      <c r="BB43">
        <f>FLOOR(BA43*IF(ISBLANK('Cohorts Retention'!BA44),0,(1-'Cohorts Retention'!BA44)),1)</f>
        <v>943</v>
      </c>
      <c r="BC43">
        <f>FLOOR(BB43*IF(ISBLANK('Cohorts Retention'!BB44),0,(1-'Cohorts Retention'!BB44)),1)</f>
        <v>924</v>
      </c>
      <c r="BD43">
        <f>FLOOR(BC43*IF(ISBLANK('Cohorts Retention'!BC44),0,(1-'Cohorts Retention'!BC44)),1)</f>
        <v>906</v>
      </c>
      <c r="BE43">
        <f>FLOOR(BD43*IF(ISBLANK('Cohorts Retention'!BD44),0,(1-'Cohorts Retention'!BD44)),1)</f>
        <v>888</v>
      </c>
      <c r="BF43">
        <f>FLOOR(BE43*IF(ISBLANK('Cohorts Retention'!BE44),0,(1-'Cohorts Retention'!BE44)),1)</f>
        <v>871</v>
      </c>
      <c r="BG43">
        <f>FLOOR(BF43*IF(ISBLANK('Cohorts Retention'!BF44),0,(1-'Cohorts Retention'!BF44)),1)</f>
        <v>854</v>
      </c>
      <c r="BH43">
        <f>FLOOR(BG43*IF(ISBLANK('Cohorts Retention'!BG44),0,(1-'Cohorts Retention'!BG44)),1)</f>
        <v>838</v>
      </c>
      <c r="BI43">
        <f>FLOOR(BH43*IF(ISBLANK('Cohorts Retention'!BH44),0,(1-'Cohorts Retention'!BH44)),1)</f>
        <v>822</v>
      </c>
      <c r="BJ43">
        <f>FLOOR(BI43*IF(ISBLANK('Cohorts Retention'!BI44),0,(1-'Cohorts Retention'!BI44)),1)</f>
        <v>0</v>
      </c>
      <c r="BK43">
        <f>FLOOR(BJ43*IF(ISBLANK('Cohorts Retention'!BJ44),0,(1-'Cohorts Retention'!BJ44)),1)</f>
        <v>0</v>
      </c>
      <c r="BL43">
        <f>FLOOR(BK43*IF(ISBLANK('Cohorts Retention'!BK44),0,(1-'Cohorts Retention'!BK44)),1)</f>
        <v>0</v>
      </c>
      <c r="BM43">
        <f>FLOOR(BL43*IF(ISBLANK('Cohorts Retention'!BL44),0,(1-'Cohorts Retention'!BL44)),1)</f>
        <v>0</v>
      </c>
      <c r="BN43">
        <f>FLOOR(BM43*IF(ISBLANK('Cohorts Retention'!BM44),0,(1-'Cohorts Retention'!BM44)),1)</f>
        <v>0</v>
      </c>
      <c r="BO43">
        <f>FLOOR(BN43*IF(ISBLANK('Cohorts Retention'!BN44),0,(1-'Cohorts Retention'!BN44)),1)</f>
        <v>0</v>
      </c>
      <c r="BP43">
        <f>FLOOR(BO43*IF(ISBLANK('Cohorts Retention'!BO44),0,(1-'Cohorts Retention'!BO44)),1)</f>
        <v>0</v>
      </c>
      <c r="BQ43">
        <f>FLOOR(BP43*IF(ISBLANK('Cohorts Retention'!BP44),0,(1-'Cohorts Retention'!BP44)),1)</f>
        <v>0</v>
      </c>
      <c r="BR43">
        <f>FLOOR(BQ43*IF(ISBLANK('Cohorts Retention'!BQ44),0,(1-'Cohorts Retention'!BQ44)),1)</f>
        <v>0</v>
      </c>
      <c r="BS43">
        <f>FLOOR(BR43*IF(ISBLANK('Cohorts Retention'!BR44),0,(1-'Cohorts Retention'!BR44)),1)</f>
        <v>0</v>
      </c>
      <c r="BT43">
        <f>FLOOR(BS43*IF(ISBLANK('Cohorts Retention'!BS44),0,(1-'Cohorts Retention'!BS44)),1)</f>
        <v>0</v>
      </c>
      <c r="BU43">
        <f>FLOOR(BT43*IF(ISBLANK('Cohorts Retention'!BT44),0,(1-'Cohorts Retention'!BT44)),1)</f>
        <v>0</v>
      </c>
      <c r="BV43">
        <f>FLOOR(BU43*IF(ISBLANK('Cohorts Retention'!BU44),0,(1-'Cohorts Retention'!BU44)),1)</f>
        <v>0</v>
      </c>
      <c r="BW43">
        <f>FLOOR(BV43*IF(ISBLANK('Cohorts Retention'!BV44),0,(1-'Cohorts Retention'!BV44)),1)</f>
        <v>0</v>
      </c>
      <c r="BX43">
        <f>FLOOR(BW43*IF(ISBLANK('Cohorts Retention'!BW44),0,(1-'Cohorts Retention'!BW44)),1)</f>
        <v>0</v>
      </c>
      <c r="BY43">
        <f>FLOOR(BX43*IF(ISBLANK('Cohorts Retention'!BX44),0,(1-'Cohorts Retention'!BX44)),1)</f>
        <v>0</v>
      </c>
      <c r="BZ43">
        <f>FLOOR(BY43*IF(ISBLANK('Cohorts Retention'!BY44),0,(1-'Cohorts Retention'!BY44)),1)</f>
        <v>0</v>
      </c>
      <c r="CA43">
        <f>FLOOR(BZ43*IF(ISBLANK('Cohorts Retention'!BZ44),0,(1-'Cohorts Retention'!BZ44)),1)</f>
        <v>0</v>
      </c>
      <c r="CB43">
        <f>FLOOR(CA43*IF(ISBLANK('Cohorts Retention'!CA44),0,(1-'Cohorts Retention'!CA44)),1)</f>
        <v>0</v>
      </c>
      <c r="CC43">
        <f>FLOOR(CB43*IF(ISBLANK('Cohorts Retention'!CB44),0,(1-'Cohorts Retention'!CB44)),1)</f>
        <v>0</v>
      </c>
      <c r="CD43">
        <f>FLOOR(CC43*IF(ISBLANK('Cohorts Retention'!CC44),0,(1-'Cohorts Retention'!CC44)),1)</f>
        <v>0</v>
      </c>
      <c r="CE43">
        <f>FLOOR(CD43*IF(ISBLANK('Cohorts Retention'!CD44),0,(1-'Cohorts Retention'!CD44)),1)</f>
        <v>0</v>
      </c>
      <c r="CF43">
        <f>FLOOR(CE43*IF(ISBLANK('Cohorts Retention'!CE44),0,(1-'Cohorts Retention'!CE44)),1)</f>
        <v>0</v>
      </c>
      <c r="CG43">
        <f>FLOOR(CF43*IF(ISBLANK('Cohorts Retention'!CF44),0,(1-'Cohorts Retention'!CF44)),1)</f>
        <v>0</v>
      </c>
      <c r="CH43">
        <f>FLOOR(CG43*IF(ISBLANK('Cohorts Retention'!CG44),0,(1-'Cohorts Retention'!CG44)),1)</f>
        <v>0</v>
      </c>
      <c r="CI43">
        <f>FLOOR(CH43*IF(ISBLANK('Cohorts Retention'!CH44),0,(1-'Cohorts Retention'!CH44)),1)</f>
        <v>0</v>
      </c>
      <c r="CJ43">
        <f>FLOOR(CI43*IF(ISBLANK('Cohorts Retention'!CI44),0,(1-'Cohorts Retention'!CI44)),1)</f>
        <v>0</v>
      </c>
      <c r="CK43">
        <f>FLOOR(CJ43*IF(ISBLANK('Cohorts Retention'!CJ44),0,(1-'Cohorts Retention'!CJ44)),1)</f>
        <v>0</v>
      </c>
      <c r="CL43">
        <f>FLOOR(CK43*IF(ISBLANK('Cohorts Retention'!CK44),0,(1-'Cohorts Retention'!CK44)),1)</f>
        <v>0</v>
      </c>
      <c r="CM43">
        <f>FLOOR(CL43*IF(ISBLANK('Cohorts Retention'!CL44),0,(1-'Cohorts Retention'!CL44)),1)</f>
        <v>0</v>
      </c>
      <c r="CN43">
        <f>FLOOR(CM43*IF(ISBLANK('Cohorts Retention'!CM44),0,(1-'Cohorts Retention'!CM44)),1)</f>
        <v>0</v>
      </c>
      <c r="CO43">
        <f>FLOOR(CN43*IF(ISBLANK('Cohorts Retention'!CN44),0,(1-'Cohorts Retention'!CN44)),1)</f>
        <v>0</v>
      </c>
      <c r="CP43">
        <f>FLOOR(CO43*IF(ISBLANK('Cohorts Retention'!CO44),0,(1-'Cohorts Retention'!CO44)),1)</f>
        <v>0</v>
      </c>
      <c r="CQ43">
        <f>FLOOR(CP43*IF(ISBLANK('Cohorts Retention'!CP44),0,(1-'Cohorts Retention'!CP44)),1)</f>
        <v>0</v>
      </c>
      <c r="CR43">
        <f>FLOOR(CQ43*IF(ISBLANK('Cohorts Retention'!CQ44),0,(1-'Cohorts Retention'!CQ44)),1)</f>
        <v>0</v>
      </c>
      <c r="CS43">
        <f>FLOOR(CR43*IF(ISBLANK('Cohorts Retention'!CR44),0,(1-'Cohorts Retention'!CR44)),1)</f>
        <v>0</v>
      </c>
      <c r="CT43">
        <f>FLOOR(CS43*IF(ISBLANK('Cohorts Retention'!CS44),0,(1-'Cohorts Retention'!CS44)),1)</f>
        <v>0</v>
      </c>
      <c r="CU43">
        <f>FLOOR(CT43*IF(ISBLANK('Cohorts Retention'!CT44),0,(1-'Cohorts Retention'!CT44)),1)</f>
        <v>0</v>
      </c>
      <c r="CV43">
        <f>FLOOR(CU43*IF(ISBLANK('Cohorts Retention'!CU44),0,(1-'Cohorts Retention'!CU44)),1)</f>
        <v>0</v>
      </c>
      <c r="CW43">
        <f>FLOOR(CV43*IF(ISBLANK('Cohorts Retention'!CV44),0,(1-'Cohorts Retention'!CV44)),1)</f>
        <v>0</v>
      </c>
      <c r="CX43">
        <f>FLOOR(CW43*IF(ISBLANK('Cohorts Retention'!CW44),0,(1-'Cohorts Retention'!CW44)),1)</f>
        <v>0</v>
      </c>
    </row>
    <row r="44">
      <c r="A44" s="32">
        <v>99000.0</v>
      </c>
      <c r="B44" s="13">
        <v>43.0</v>
      </c>
      <c r="C44">
        <f>FLOOR(A44/Params!$B$6*(1-'Cohorts Retention'!B45),1)</f>
        <v>3884</v>
      </c>
      <c r="D44">
        <f>FLOOR(C44*IF(ISBLANK('Cohorts Retention'!C45),0,(1-'Cohorts Retention'!C45)),1)</f>
        <v>3683</v>
      </c>
      <c r="E44">
        <f>FLOOR(D44*IF(ISBLANK('Cohorts Retention'!D45),0,(1-'Cohorts Retention'!D45)),1)</f>
        <v>3535</v>
      </c>
      <c r="F44">
        <f>FLOOR(E44*IF(ISBLANK('Cohorts Retention'!E45),0,(1-'Cohorts Retention'!E45)),1)</f>
        <v>3362</v>
      </c>
      <c r="G44">
        <f>FLOOR(F44*IF(ISBLANK('Cohorts Retention'!F45),0,(1-'Cohorts Retention'!F45)),1)</f>
        <v>3313</v>
      </c>
      <c r="H44">
        <f>FLOOR(G44*IF(ISBLANK('Cohorts Retention'!G45),0,(1-'Cohorts Retention'!G45)),1)</f>
        <v>3241</v>
      </c>
      <c r="I44">
        <f>FLOOR(H44*IF(ISBLANK('Cohorts Retention'!H45),0,(1-'Cohorts Retention'!H45)),1)</f>
        <v>3192</v>
      </c>
      <c r="J44">
        <f>FLOOR(I44*IF(ISBLANK('Cohorts Retention'!I45),0,(1-'Cohorts Retention'!I45)),1)</f>
        <v>3192</v>
      </c>
      <c r="K44">
        <f>FLOOR(J44*IF(ISBLANK('Cohorts Retention'!J45),0,(1-'Cohorts Retention'!J45)),1)</f>
        <v>3153</v>
      </c>
      <c r="L44">
        <f>FLOOR(K44*IF(ISBLANK('Cohorts Retention'!K45),0,(1-'Cohorts Retention'!K45)),1)</f>
        <v>3076</v>
      </c>
      <c r="M44">
        <f>FLOOR(L44*IF(ISBLANK('Cohorts Retention'!L45),0,(1-'Cohorts Retention'!L45)),1)</f>
        <v>3011</v>
      </c>
      <c r="N44">
        <f>FLOOR(M44*IF(ISBLANK('Cohorts Retention'!M45),0,(1-'Cohorts Retention'!M45)),1)</f>
        <v>2954</v>
      </c>
      <c r="O44">
        <f>FLOOR(N44*IF(ISBLANK('Cohorts Retention'!N45),0,(1-'Cohorts Retention'!N45)),1)</f>
        <v>2909</v>
      </c>
      <c r="P44">
        <f>FLOOR(O44*IF(ISBLANK('Cohorts Retention'!O45),0,(1-'Cohorts Retention'!O45)),1)</f>
        <v>2864</v>
      </c>
      <c r="Q44">
        <f>FLOOR(P44*IF(ISBLANK('Cohorts Retention'!P45),0,(1-'Cohorts Retention'!P45)),1)</f>
        <v>2822</v>
      </c>
      <c r="R44">
        <f>FLOOR(Q44*IF(ISBLANK('Cohorts Retention'!Q45),0,(1-'Cohorts Retention'!Q45)),1)</f>
        <v>2781</v>
      </c>
      <c r="S44">
        <f>FLOOR(R44*IF(ISBLANK('Cohorts Retention'!R45),0,(1-'Cohorts Retention'!R45)),1)</f>
        <v>2736</v>
      </c>
      <c r="T44">
        <f>FLOOR(S44*IF(ISBLANK('Cohorts Retention'!S45),0,(1-'Cohorts Retention'!S45)),1)</f>
        <v>2691</v>
      </c>
      <c r="U44">
        <f>FLOOR(T44*IF(ISBLANK('Cohorts Retention'!T45),0,(1-'Cohorts Retention'!T45)),1)</f>
        <v>2649</v>
      </c>
      <c r="V44">
        <f>FLOOR(U44*IF(ISBLANK('Cohorts Retention'!U45),0,(1-'Cohorts Retention'!U45)),1)</f>
        <v>2609</v>
      </c>
      <c r="W44">
        <f>FLOOR(V44*IF(ISBLANK('Cohorts Retention'!V45),0,(1-'Cohorts Retention'!V45)),1)</f>
        <v>2571</v>
      </c>
      <c r="X44">
        <f>FLOOR(W44*IF(ISBLANK('Cohorts Retention'!W45),0,(1-'Cohorts Retention'!W45)),1)</f>
        <v>2534</v>
      </c>
      <c r="Y44">
        <f>FLOOR(X44*IF(ISBLANK('Cohorts Retention'!X45),0,(1-'Cohorts Retention'!X45)),1)</f>
        <v>2497</v>
      </c>
      <c r="Z44">
        <f>FLOOR(Y44*IF(ISBLANK('Cohorts Retention'!Y45),0,(1-'Cohorts Retention'!Y45)),1)</f>
        <v>2461</v>
      </c>
      <c r="AA44">
        <f>FLOOR(Z44*IF(ISBLANK('Cohorts Retention'!Z45),0,(1-'Cohorts Retention'!Z45)),1)</f>
        <v>2425</v>
      </c>
      <c r="AB44">
        <f>FLOOR(AA44*IF(ISBLANK('Cohorts Retention'!AA45),0,(1-'Cohorts Retention'!AA45)),1)</f>
        <v>2390</v>
      </c>
      <c r="AC44">
        <f>FLOOR(AB44*IF(ISBLANK('Cohorts Retention'!AB45),0,(1-'Cohorts Retention'!AB45)),1)</f>
        <v>2357</v>
      </c>
      <c r="AD44">
        <f>FLOOR(AC44*IF(ISBLANK('Cohorts Retention'!AC45),0,(1-'Cohorts Retention'!AC45)),1)</f>
        <v>2324</v>
      </c>
      <c r="AE44">
        <f>FLOOR(AD44*IF(ISBLANK('Cohorts Retention'!AD45),0,(1-'Cohorts Retention'!AD45)),1)</f>
        <v>2292</v>
      </c>
      <c r="AF44">
        <f>FLOOR(AE44*IF(ISBLANK('Cohorts Retention'!AE45),0,(1-'Cohorts Retention'!AE45)),1)</f>
        <v>2261</v>
      </c>
      <c r="AG44">
        <f>FLOOR(AF44*IF(ISBLANK('Cohorts Retention'!AF45),0,(1-'Cohorts Retention'!AF45)),1)</f>
        <v>2231</v>
      </c>
      <c r="AH44">
        <f>FLOOR(AG44*IF(ISBLANK('Cohorts Retention'!AG45),0,(1-'Cohorts Retention'!AG45)),1)</f>
        <v>2201</v>
      </c>
      <c r="AI44">
        <f>FLOOR(AH44*IF(ISBLANK('Cohorts Retention'!AH45),0,(1-'Cohorts Retention'!AH45)),1)</f>
        <v>2172</v>
      </c>
      <c r="AJ44">
        <f>FLOOR(AI44*IF(ISBLANK('Cohorts Retention'!AI45),0,(1-'Cohorts Retention'!AI45)),1)</f>
        <v>2144</v>
      </c>
      <c r="AK44">
        <f>FLOOR(AJ44*IF(ISBLANK('Cohorts Retention'!AJ45),0,(1-'Cohorts Retention'!AJ45)),1)</f>
        <v>2117</v>
      </c>
      <c r="AL44">
        <f>FLOOR(AK44*IF(ISBLANK('Cohorts Retention'!AK45),0,(1-'Cohorts Retention'!AK45)),1)</f>
        <v>2090</v>
      </c>
      <c r="AM44">
        <f>FLOOR(AL44*IF(ISBLANK('Cohorts Retention'!AL45),0,(1-'Cohorts Retention'!AL45)),1)</f>
        <v>2064</v>
      </c>
      <c r="AN44">
        <f>FLOOR(AM44*IF(ISBLANK('Cohorts Retention'!AM45),0,(1-'Cohorts Retention'!AM45)),1)</f>
        <v>2038</v>
      </c>
      <c r="AO44">
        <f>FLOOR(AN44*IF(ISBLANK('Cohorts Retention'!AN45),0,(1-'Cohorts Retention'!AN45)),1)</f>
        <v>2013</v>
      </c>
      <c r="AP44">
        <f>FLOOR(AO44*IF(ISBLANK('Cohorts Retention'!AO45),0,(1-'Cohorts Retention'!AO45)),1)</f>
        <v>1989</v>
      </c>
      <c r="AQ44">
        <f>FLOOR(AP44*IF(ISBLANK('Cohorts Retention'!AP45),0,(1-'Cohorts Retention'!AP45)),1)</f>
        <v>1965</v>
      </c>
      <c r="AR44">
        <f>FLOOR(AQ44*IF(ISBLANK('Cohorts Retention'!AQ45),0,(1-'Cohorts Retention'!AQ45)),1)</f>
        <v>1942</v>
      </c>
      <c r="AS44">
        <f>FLOOR(AR44*IF(ISBLANK('Cohorts Retention'!AR45),0,(1-'Cohorts Retention'!AR45)),1)</f>
        <v>1919</v>
      </c>
      <c r="AT44">
        <f>FLOOR(AS44*IF(ISBLANK('Cohorts Retention'!AS45),0,(1-'Cohorts Retention'!AS45)),1)</f>
        <v>1897</v>
      </c>
      <c r="AU44">
        <f>FLOOR(AT44*IF(ISBLANK('Cohorts Retention'!AT45),0,(1-'Cohorts Retention'!AT45)),1)</f>
        <v>1875</v>
      </c>
      <c r="AV44">
        <f>FLOOR(AU44*IF(ISBLANK('Cohorts Retention'!AU45),0,(1-'Cohorts Retention'!AU45)),1)</f>
        <v>1854</v>
      </c>
      <c r="AW44">
        <f>FLOOR(AV44*IF(ISBLANK('Cohorts Retention'!AV45),0,(1-'Cohorts Retention'!AV45)),1)</f>
        <v>1833</v>
      </c>
      <c r="AX44">
        <f>FLOOR(AW44*IF(ISBLANK('Cohorts Retention'!AW45),0,(1-'Cohorts Retention'!AW45)),1)</f>
        <v>1813</v>
      </c>
      <c r="AY44">
        <f>FLOOR(AX44*IF(ISBLANK('Cohorts Retention'!AX45),0,(1-'Cohorts Retention'!AX45)),1)</f>
        <v>1793</v>
      </c>
      <c r="AZ44">
        <f>FLOOR(AY44*IF(ISBLANK('Cohorts Retention'!AY45),0,(1-'Cohorts Retention'!AY45)),1)</f>
        <v>1773</v>
      </c>
      <c r="BA44">
        <f>FLOOR(AZ44*IF(ISBLANK('Cohorts Retention'!AZ45),0,(1-'Cohorts Retention'!AZ45)),1)</f>
        <v>1754</v>
      </c>
      <c r="BB44">
        <f>FLOOR(BA44*IF(ISBLANK('Cohorts Retention'!BA45),0,(1-'Cohorts Retention'!BA45)),1)</f>
        <v>1735</v>
      </c>
      <c r="BC44">
        <f>FLOOR(BB44*IF(ISBLANK('Cohorts Retention'!BB45),0,(1-'Cohorts Retention'!BB45)),1)</f>
        <v>1717</v>
      </c>
      <c r="BD44">
        <f>FLOOR(BC44*IF(ISBLANK('Cohorts Retention'!BC45),0,(1-'Cohorts Retention'!BC45)),1)</f>
        <v>1699</v>
      </c>
      <c r="BE44">
        <f>FLOOR(BD44*IF(ISBLANK('Cohorts Retention'!BD45),0,(1-'Cohorts Retention'!BD45)),1)</f>
        <v>1681</v>
      </c>
      <c r="BF44">
        <f>FLOOR(BE44*IF(ISBLANK('Cohorts Retention'!BE45),0,(1-'Cohorts Retention'!BE45)),1)</f>
        <v>1664</v>
      </c>
      <c r="BG44">
        <f>FLOOR(BF44*IF(ISBLANK('Cohorts Retention'!BF45),0,(1-'Cohorts Retention'!BF45)),1)</f>
        <v>1647</v>
      </c>
      <c r="BH44">
        <f>FLOOR(BG44*IF(ISBLANK('Cohorts Retention'!BG45),0,(1-'Cohorts Retention'!BG45)),1)</f>
        <v>1631</v>
      </c>
      <c r="BI44">
        <f>FLOOR(BH44*IF(ISBLANK('Cohorts Retention'!BH45),0,(1-'Cohorts Retention'!BH45)),1)</f>
        <v>0</v>
      </c>
      <c r="BJ44">
        <f>FLOOR(BI44*IF(ISBLANK('Cohorts Retention'!BI45),0,(1-'Cohorts Retention'!BI45)),1)</f>
        <v>0</v>
      </c>
      <c r="BK44">
        <f>FLOOR(BJ44*IF(ISBLANK('Cohorts Retention'!BJ45),0,(1-'Cohorts Retention'!BJ45)),1)</f>
        <v>0</v>
      </c>
      <c r="BL44">
        <f>FLOOR(BK44*IF(ISBLANK('Cohorts Retention'!BK45),0,(1-'Cohorts Retention'!BK45)),1)</f>
        <v>0</v>
      </c>
      <c r="BM44">
        <f>FLOOR(BL44*IF(ISBLANK('Cohorts Retention'!BL45),0,(1-'Cohorts Retention'!BL45)),1)</f>
        <v>0</v>
      </c>
      <c r="BN44">
        <f>FLOOR(BM44*IF(ISBLANK('Cohorts Retention'!BM45),0,(1-'Cohorts Retention'!BM45)),1)</f>
        <v>0</v>
      </c>
      <c r="BO44">
        <f>FLOOR(BN44*IF(ISBLANK('Cohorts Retention'!BN45),0,(1-'Cohorts Retention'!BN45)),1)</f>
        <v>0</v>
      </c>
      <c r="BP44">
        <f>FLOOR(BO44*IF(ISBLANK('Cohorts Retention'!BO45),0,(1-'Cohorts Retention'!BO45)),1)</f>
        <v>0</v>
      </c>
      <c r="BQ44">
        <f>FLOOR(BP44*IF(ISBLANK('Cohorts Retention'!BP45),0,(1-'Cohorts Retention'!BP45)),1)</f>
        <v>0</v>
      </c>
      <c r="BR44">
        <f>FLOOR(BQ44*IF(ISBLANK('Cohorts Retention'!BQ45),0,(1-'Cohorts Retention'!BQ45)),1)</f>
        <v>0</v>
      </c>
      <c r="BS44">
        <f>FLOOR(BR44*IF(ISBLANK('Cohorts Retention'!BR45),0,(1-'Cohorts Retention'!BR45)),1)</f>
        <v>0</v>
      </c>
      <c r="BT44">
        <f>FLOOR(BS44*IF(ISBLANK('Cohorts Retention'!BS45),0,(1-'Cohorts Retention'!BS45)),1)</f>
        <v>0</v>
      </c>
      <c r="BU44">
        <f>FLOOR(BT44*IF(ISBLANK('Cohorts Retention'!BT45),0,(1-'Cohorts Retention'!BT45)),1)</f>
        <v>0</v>
      </c>
      <c r="BV44">
        <f>FLOOR(BU44*IF(ISBLANK('Cohorts Retention'!BU45),0,(1-'Cohorts Retention'!BU45)),1)</f>
        <v>0</v>
      </c>
      <c r="BW44">
        <f>FLOOR(BV44*IF(ISBLANK('Cohorts Retention'!BV45),0,(1-'Cohorts Retention'!BV45)),1)</f>
        <v>0</v>
      </c>
      <c r="BX44">
        <f>FLOOR(BW44*IF(ISBLANK('Cohorts Retention'!BW45),0,(1-'Cohorts Retention'!BW45)),1)</f>
        <v>0</v>
      </c>
      <c r="BY44">
        <f>FLOOR(BX44*IF(ISBLANK('Cohorts Retention'!BX45),0,(1-'Cohorts Retention'!BX45)),1)</f>
        <v>0</v>
      </c>
      <c r="BZ44">
        <f>FLOOR(BY44*IF(ISBLANK('Cohorts Retention'!BY45),0,(1-'Cohorts Retention'!BY45)),1)</f>
        <v>0</v>
      </c>
      <c r="CA44">
        <f>FLOOR(BZ44*IF(ISBLANK('Cohorts Retention'!BZ45),0,(1-'Cohorts Retention'!BZ45)),1)</f>
        <v>0</v>
      </c>
      <c r="CB44">
        <f>FLOOR(CA44*IF(ISBLANK('Cohorts Retention'!CA45),0,(1-'Cohorts Retention'!CA45)),1)</f>
        <v>0</v>
      </c>
      <c r="CC44">
        <f>FLOOR(CB44*IF(ISBLANK('Cohorts Retention'!CB45),0,(1-'Cohorts Retention'!CB45)),1)</f>
        <v>0</v>
      </c>
      <c r="CD44">
        <f>FLOOR(CC44*IF(ISBLANK('Cohorts Retention'!CC45),0,(1-'Cohorts Retention'!CC45)),1)</f>
        <v>0</v>
      </c>
      <c r="CE44">
        <f>FLOOR(CD44*IF(ISBLANK('Cohorts Retention'!CD45),0,(1-'Cohorts Retention'!CD45)),1)</f>
        <v>0</v>
      </c>
      <c r="CF44">
        <f>FLOOR(CE44*IF(ISBLANK('Cohorts Retention'!CE45),0,(1-'Cohorts Retention'!CE45)),1)</f>
        <v>0</v>
      </c>
      <c r="CG44">
        <f>FLOOR(CF44*IF(ISBLANK('Cohorts Retention'!CF45),0,(1-'Cohorts Retention'!CF45)),1)</f>
        <v>0</v>
      </c>
      <c r="CH44">
        <f>FLOOR(CG44*IF(ISBLANK('Cohorts Retention'!CG45),0,(1-'Cohorts Retention'!CG45)),1)</f>
        <v>0</v>
      </c>
      <c r="CI44">
        <f>FLOOR(CH44*IF(ISBLANK('Cohorts Retention'!CH45),0,(1-'Cohorts Retention'!CH45)),1)</f>
        <v>0</v>
      </c>
      <c r="CJ44">
        <f>FLOOR(CI44*IF(ISBLANK('Cohorts Retention'!CI45),0,(1-'Cohorts Retention'!CI45)),1)</f>
        <v>0</v>
      </c>
      <c r="CK44">
        <f>FLOOR(CJ44*IF(ISBLANK('Cohorts Retention'!CJ45),0,(1-'Cohorts Retention'!CJ45)),1)</f>
        <v>0</v>
      </c>
      <c r="CL44">
        <f>FLOOR(CK44*IF(ISBLANK('Cohorts Retention'!CK45),0,(1-'Cohorts Retention'!CK45)),1)</f>
        <v>0</v>
      </c>
      <c r="CM44">
        <f>FLOOR(CL44*IF(ISBLANK('Cohorts Retention'!CL45),0,(1-'Cohorts Retention'!CL45)),1)</f>
        <v>0</v>
      </c>
      <c r="CN44">
        <f>FLOOR(CM44*IF(ISBLANK('Cohorts Retention'!CM45),0,(1-'Cohorts Retention'!CM45)),1)</f>
        <v>0</v>
      </c>
      <c r="CO44">
        <f>FLOOR(CN44*IF(ISBLANK('Cohorts Retention'!CN45),0,(1-'Cohorts Retention'!CN45)),1)</f>
        <v>0</v>
      </c>
      <c r="CP44">
        <f>FLOOR(CO44*IF(ISBLANK('Cohorts Retention'!CO45),0,(1-'Cohorts Retention'!CO45)),1)</f>
        <v>0</v>
      </c>
      <c r="CQ44">
        <f>FLOOR(CP44*IF(ISBLANK('Cohorts Retention'!CP45),0,(1-'Cohorts Retention'!CP45)),1)</f>
        <v>0</v>
      </c>
      <c r="CR44">
        <f>FLOOR(CQ44*IF(ISBLANK('Cohorts Retention'!CQ45),0,(1-'Cohorts Retention'!CQ45)),1)</f>
        <v>0</v>
      </c>
      <c r="CS44">
        <f>FLOOR(CR44*IF(ISBLANK('Cohorts Retention'!CR45),0,(1-'Cohorts Retention'!CR45)),1)</f>
        <v>0</v>
      </c>
      <c r="CT44">
        <f>FLOOR(CS44*IF(ISBLANK('Cohorts Retention'!CS45),0,(1-'Cohorts Retention'!CS45)),1)</f>
        <v>0</v>
      </c>
      <c r="CU44">
        <f>FLOOR(CT44*IF(ISBLANK('Cohorts Retention'!CT45),0,(1-'Cohorts Retention'!CT45)),1)</f>
        <v>0</v>
      </c>
      <c r="CV44">
        <f>FLOOR(CU44*IF(ISBLANK('Cohorts Retention'!CU45),0,(1-'Cohorts Retention'!CU45)),1)</f>
        <v>0</v>
      </c>
      <c r="CW44">
        <f>FLOOR(CV44*IF(ISBLANK('Cohorts Retention'!CV45),0,(1-'Cohorts Retention'!CV45)),1)</f>
        <v>0</v>
      </c>
      <c r="CX44">
        <f>FLOOR(CW44*IF(ISBLANK('Cohorts Retention'!CW45),0,(1-'Cohorts Retention'!CW45)),1)</f>
        <v>0</v>
      </c>
    </row>
    <row r="45">
      <c r="A45" s="32">
        <v>99000.0</v>
      </c>
      <c r="B45" s="13">
        <v>44.0</v>
      </c>
      <c r="C45">
        <f>FLOOR(A45/Params!$B$6*(1-'Cohorts Retention'!B46),1)</f>
        <v>3851</v>
      </c>
      <c r="D45">
        <f>FLOOR(C45*IF(ISBLANK('Cohorts Retention'!C46),0,(1-'Cohorts Retention'!C46)),1)</f>
        <v>3747</v>
      </c>
      <c r="E45">
        <f>FLOOR(D45*IF(ISBLANK('Cohorts Retention'!D46),0,(1-'Cohorts Retention'!D46)),1)</f>
        <v>3572</v>
      </c>
      <c r="F45">
        <f>FLOOR(E45*IF(ISBLANK('Cohorts Retention'!E46),0,(1-'Cohorts Retention'!E46)),1)</f>
        <v>3426</v>
      </c>
      <c r="G45">
        <f>FLOOR(F45*IF(ISBLANK('Cohorts Retention'!F46),0,(1-'Cohorts Retention'!F46)),1)</f>
        <v>3382</v>
      </c>
      <c r="H45">
        <f>FLOOR(G45*IF(ISBLANK('Cohorts Retention'!G46),0,(1-'Cohorts Retention'!G46)),1)</f>
        <v>3207</v>
      </c>
      <c r="I45">
        <f>FLOOR(H45*IF(ISBLANK('Cohorts Retention'!H46),0,(1-'Cohorts Retention'!H46)),1)</f>
        <v>3080</v>
      </c>
      <c r="J45">
        <f>FLOOR(I45*IF(ISBLANK('Cohorts Retention'!I46),0,(1-'Cohorts Retention'!I46)),1)</f>
        <v>3037</v>
      </c>
      <c r="K45">
        <f>FLOOR(J45*IF(ISBLANK('Cohorts Retention'!J46),0,(1-'Cohorts Retention'!J46)),1)</f>
        <v>2952</v>
      </c>
      <c r="L45">
        <f>FLOOR(K45*IF(ISBLANK('Cohorts Retention'!K46),0,(1-'Cohorts Retention'!K46)),1)</f>
        <v>2859</v>
      </c>
      <c r="M45">
        <f>FLOOR(L45*IF(ISBLANK('Cohorts Retention'!L46),0,(1-'Cohorts Retention'!L46)),1)</f>
        <v>2782</v>
      </c>
      <c r="N45">
        <f>FLOOR(M45*IF(ISBLANK('Cohorts Retention'!M46),0,(1-'Cohorts Retention'!M46)),1)</f>
        <v>2716</v>
      </c>
      <c r="O45">
        <f>FLOOR(N45*IF(ISBLANK('Cohorts Retention'!N46),0,(1-'Cohorts Retention'!N46)),1)</f>
        <v>2645</v>
      </c>
      <c r="P45">
        <f>FLOOR(O45*IF(ISBLANK('Cohorts Retention'!O46),0,(1-'Cohorts Retention'!O46)),1)</f>
        <v>2577</v>
      </c>
      <c r="Q45">
        <f>FLOOR(P45*IF(ISBLANK('Cohorts Retention'!P46),0,(1-'Cohorts Retention'!P46)),1)</f>
        <v>2514</v>
      </c>
      <c r="R45">
        <f>FLOOR(Q45*IF(ISBLANK('Cohorts Retention'!Q46),0,(1-'Cohorts Retention'!Q46)),1)</f>
        <v>2454</v>
      </c>
      <c r="S45">
        <f>FLOOR(R45*IF(ISBLANK('Cohorts Retention'!R46),0,(1-'Cohorts Retention'!R46)),1)</f>
        <v>2395</v>
      </c>
      <c r="T45">
        <f>FLOOR(S45*IF(ISBLANK('Cohorts Retention'!S46),0,(1-'Cohorts Retention'!S46)),1)</f>
        <v>2339</v>
      </c>
      <c r="U45">
        <f>FLOOR(T45*IF(ISBLANK('Cohorts Retention'!T46),0,(1-'Cohorts Retention'!T46)),1)</f>
        <v>2286</v>
      </c>
      <c r="V45">
        <f>FLOOR(U45*IF(ISBLANK('Cohorts Retention'!U46),0,(1-'Cohorts Retention'!U46)),1)</f>
        <v>2235</v>
      </c>
      <c r="W45">
        <f>FLOOR(V45*IF(ISBLANK('Cohorts Retention'!V46),0,(1-'Cohorts Retention'!V46)),1)</f>
        <v>2186</v>
      </c>
      <c r="X45">
        <f>FLOOR(W45*IF(ISBLANK('Cohorts Retention'!W46),0,(1-'Cohorts Retention'!W46)),1)</f>
        <v>2139</v>
      </c>
      <c r="Y45">
        <f>FLOOR(X45*IF(ISBLANK('Cohorts Retention'!X46),0,(1-'Cohorts Retention'!X46)),1)</f>
        <v>2094</v>
      </c>
      <c r="Z45">
        <f>FLOOR(Y45*IF(ISBLANK('Cohorts Retention'!Y46),0,(1-'Cohorts Retention'!Y46)),1)</f>
        <v>2051</v>
      </c>
      <c r="AA45">
        <f>FLOOR(Z45*IF(ISBLANK('Cohorts Retention'!Z46),0,(1-'Cohorts Retention'!Z46)),1)</f>
        <v>2010</v>
      </c>
      <c r="AB45">
        <f>FLOOR(AA45*IF(ISBLANK('Cohorts Retention'!AA46),0,(1-'Cohorts Retention'!AA46)),1)</f>
        <v>1970</v>
      </c>
      <c r="AC45">
        <f>FLOOR(AB45*IF(ISBLANK('Cohorts Retention'!AB46),0,(1-'Cohorts Retention'!AB46)),1)</f>
        <v>1932</v>
      </c>
      <c r="AD45">
        <f>FLOOR(AC45*IF(ISBLANK('Cohorts Retention'!AC46),0,(1-'Cohorts Retention'!AC46)),1)</f>
        <v>1895</v>
      </c>
      <c r="AE45">
        <f>FLOOR(AD45*IF(ISBLANK('Cohorts Retention'!AD46),0,(1-'Cohorts Retention'!AD46)),1)</f>
        <v>1860</v>
      </c>
      <c r="AF45">
        <f>FLOOR(AE45*IF(ISBLANK('Cohorts Retention'!AE46),0,(1-'Cohorts Retention'!AE46)),1)</f>
        <v>1826</v>
      </c>
      <c r="AG45">
        <f>FLOOR(AF45*IF(ISBLANK('Cohorts Retention'!AF46),0,(1-'Cohorts Retention'!AF46)),1)</f>
        <v>1793</v>
      </c>
      <c r="AH45">
        <f>FLOOR(AG45*IF(ISBLANK('Cohorts Retention'!AG46),0,(1-'Cohorts Retention'!AG46)),1)</f>
        <v>1761</v>
      </c>
      <c r="AI45">
        <f>FLOOR(AH45*IF(ISBLANK('Cohorts Retention'!AH46),0,(1-'Cohorts Retention'!AH46)),1)</f>
        <v>1731</v>
      </c>
      <c r="AJ45">
        <f>FLOOR(AI45*IF(ISBLANK('Cohorts Retention'!AI46),0,(1-'Cohorts Retention'!AI46)),1)</f>
        <v>1702</v>
      </c>
      <c r="AK45">
        <f>FLOOR(AJ45*IF(ISBLANK('Cohorts Retention'!AJ46),0,(1-'Cohorts Retention'!AJ46)),1)</f>
        <v>1674</v>
      </c>
      <c r="AL45">
        <f>FLOOR(AK45*IF(ISBLANK('Cohorts Retention'!AK46),0,(1-'Cohorts Retention'!AK46)),1)</f>
        <v>1647</v>
      </c>
      <c r="AM45">
        <f>FLOOR(AL45*IF(ISBLANK('Cohorts Retention'!AL46),0,(1-'Cohorts Retention'!AL46)),1)</f>
        <v>1621</v>
      </c>
      <c r="AN45">
        <f>FLOOR(AM45*IF(ISBLANK('Cohorts Retention'!AM46),0,(1-'Cohorts Retention'!AM46)),1)</f>
        <v>1596</v>
      </c>
      <c r="AO45">
        <f>FLOOR(AN45*IF(ISBLANK('Cohorts Retention'!AN46),0,(1-'Cohorts Retention'!AN46)),1)</f>
        <v>1572</v>
      </c>
      <c r="AP45">
        <f>FLOOR(AO45*IF(ISBLANK('Cohorts Retention'!AO46),0,(1-'Cohorts Retention'!AO46)),1)</f>
        <v>1548</v>
      </c>
      <c r="AQ45">
        <f>FLOOR(AP45*IF(ISBLANK('Cohorts Retention'!AP46),0,(1-'Cohorts Retention'!AP46)),1)</f>
        <v>1525</v>
      </c>
      <c r="AR45">
        <f>FLOOR(AQ45*IF(ISBLANK('Cohorts Retention'!AQ46),0,(1-'Cohorts Retention'!AQ46)),1)</f>
        <v>1503</v>
      </c>
      <c r="AS45">
        <f>FLOOR(AR45*IF(ISBLANK('Cohorts Retention'!AR46),0,(1-'Cohorts Retention'!AR46)),1)</f>
        <v>1482</v>
      </c>
      <c r="AT45">
        <f>FLOOR(AS45*IF(ISBLANK('Cohorts Retention'!AS46),0,(1-'Cohorts Retention'!AS46)),1)</f>
        <v>1461</v>
      </c>
      <c r="AU45">
        <f>FLOOR(AT45*IF(ISBLANK('Cohorts Retention'!AT46),0,(1-'Cohorts Retention'!AT46)),1)</f>
        <v>1441</v>
      </c>
      <c r="AV45">
        <f>FLOOR(AU45*IF(ISBLANK('Cohorts Retention'!AU46),0,(1-'Cohorts Retention'!AU46)),1)</f>
        <v>1422</v>
      </c>
      <c r="AW45">
        <f>FLOOR(AV45*IF(ISBLANK('Cohorts Retention'!AV46),0,(1-'Cohorts Retention'!AV46)),1)</f>
        <v>1403</v>
      </c>
      <c r="AX45">
        <f>FLOOR(AW45*IF(ISBLANK('Cohorts Retention'!AW46),0,(1-'Cohorts Retention'!AW46)),1)</f>
        <v>1385</v>
      </c>
      <c r="AY45">
        <f>FLOOR(AX45*IF(ISBLANK('Cohorts Retention'!AX46),0,(1-'Cohorts Retention'!AX46)),1)</f>
        <v>1368</v>
      </c>
      <c r="AZ45">
        <f>FLOOR(AY45*IF(ISBLANK('Cohorts Retention'!AY46),0,(1-'Cohorts Retention'!AY46)),1)</f>
        <v>1351</v>
      </c>
      <c r="BA45">
        <f>FLOOR(AZ45*IF(ISBLANK('Cohorts Retention'!AZ46),0,(1-'Cohorts Retention'!AZ46)),1)</f>
        <v>1335</v>
      </c>
      <c r="BB45">
        <f>FLOOR(BA45*IF(ISBLANK('Cohorts Retention'!BA46),0,(1-'Cohorts Retention'!BA46)),1)</f>
        <v>1319</v>
      </c>
      <c r="BC45">
        <f>FLOOR(BB45*IF(ISBLANK('Cohorts Retention'!BB46),0,(1-'Cohorts Retention'!BB46)),1)</f>
        <v>1304</v>
      </c>
      <c r="BD45">
        <f>FLOOR(BC45*IF(ISBLANK('Cohorts Retention'!BC46),0,(1-'Cohorts Retention'!BC46)),1)</f>
        <v>1289</v>
      </c>
      <c r="BE45">
        <f>FLOOR(BD45*IF(ISBLANK('Cohorts Retention'!BD46),0,(1-'Cohorts Retention'!BD46)),1)</f>
        <v>1275</v>
      </c>
      <c r="BF45">
        <f>FLOOR(BE45*IF(ISBLANK('Cohorts Retention'!BE46),0,(1-'Cohorts Retention'!BE46)),1)</f>
        <v>1261</v>
      </c>
      <c r="BG45">
        <f>FLOOR(BF45*IF(ISBLANK('Cohorts Retention'!BF46),0,(1-'Cohorts Retention'!BF46)),1)</f>
        <v>1247</v>
      </c>
      <c r="BH45">
        <f>FLOOR(BG45*IF(ISBLANK('Cohorts Retention'!BG46),0,(1-'Cohorts Retention'!BG46)),1)</f>
        <v>0</v>
      </c>
      <c r="BI45">
        <f>FLOOR(BH45*IF(ISBLANK('Cohorts Retention'!BH46),0,(1-'Cohorts Retention'!BH46)),1)</f>
        <v>0</v>
      </c>
      <c r="BJ45">
        <f>FLOOR(BI45*IF(ISBLANK('Cohorts Retention'!BI46),0,(1-'Cohorts Retention'!BI46)),1)</f>
        <v>0</v>
      </c>
      <c r="BK45">
        <f>FLOOR(BJ45*IF(ISBLANK('Cohorts Retention'!BJ46),0,(1-'Cohorts Retention'!BJ46)),1)</f>
        <v>0</v>
      </c>
      <c r="BL45">
        <f>FLOOR(BK45*IF(ISBLANK('Cohorts Retention'!BK46),0,(1-'Cohorts Retention'!BK46)),1)</f>
        <v>0</v>
      </c>
      <c r="BM45">
        <f>FLOOR(BL45*IF(ISBLANK('Cohorts Retention'!BL46),0,(1-'Cohorts Retention'!BL46)),1)</f>
        <v>0</v>
      </c>
      <c r="BN45">
        <f>FLOOR(BM45*IF(ISBLANK('Cohorts Retention'!BM46),0,(1-'Cohorts Retention'!BM46)),1)</f>
        <v>0</v>
      </c>
      <c r="BO45">
        <f>FLOOR(BN45*IF(ISBLANK('Cohorts Retention'!BN46),0,(1-'Cohorts Retention'!BN46)),1)</f>
        <v>0</v>
      </c>
      <c r="BP45">
        <f>FLOOR(BO45*IF(ISBLANK('Cohorts Retention'!BO46),0,(1-'Cohorts Retention'!BO46)),1)</f>
        <v>0</v>
      </c>
      <c r="BQ45">
        <f>FLOOR(BP45*IF(ISBLANK('Cohorts Retention'!BP46),0,(1-'Cohorts Retention'!BP46)),1)</f>
        <v>0</v>
      </c>
      <c r="BR45">
        <f>FLOOR(BQ45*IF(ISBLANK('Cohorts Retention'!BQ46),0,(1-'Cohorts Retention'!BQ46)),1)</f>
        <v>0</v>
      </c>
      <c r="BS45">
        <f>FLOOR(BR45*IF(ISBLANK('Cohorts Retention'!BR46),0,(1-'Cohorts Retention'!BR46)),1)</f>
        <v>0</v>
      </c>
      <c r="BT45">
        <f>FLOOR(BS45*IF(ISBLANK('Cohorts Retention'!BS46),0,(1-'Cohorts Retention'!BS46)),1)</f>
        <v>0</v>
      </c>
      <c r="BU45">
        <f>FLOOR(BT45*IF(ISBLANK('Cohorts Retention'!BT46),0,(1-'Cohorts Retention'!BT46)),1)</f>
        <v>0</v>
      </c>
      <c r="BV45">
        <f>FLOOR(BU45*IF(ISBLANK('Cohorts Retention'!BU46),0,(1-'Cohorts Retention'!BU46)),1)</f>
        <v>0</v>
      </c>
      <c r="BW45">
        <f>FLOOR(BV45*IF(ISBLANK('Cohorts Retention'!BV46),0,(1-'Cohorts Retention'!BV46)),1)</f>
        <v>0</v>
      </c>
      <c r="BX45">
        <f>FLOOR(BW45*IF(ISBLANK('Cohorts Retention'!BW46),0,(1-'Cohorts Retention'!BW46)),1)</f>
        <v>0</v>
      </c>
      <c r="BY45">
        <f>FLOOR(BX45*IF(ISBLANK('Cohorts Retention'!BX46),0,(1-'Cohorts Retention'!BX46)),1)</f>
        <v>0</v>
      </c>
      <c r="BZ45">
        <f>FLOOR(BY45*IF(ISBLANK('Cohorts Retention'!BY46),0,(1-'Cohorts Retention'!BY46)),1)</f>
        <v>0</v>
      </c>
      <c r="CA45">
        <f>FLOOR(BZ45*IF(ISBLANK('Cohorts Retention'!BZ46),0,(1-'Cohorts Retention'!BZ46)),1)</f>
        <v>0</v>
      </c>
      <c r="CB45">
        <f>FLOOR(CA45*IF(ISBLANK('Cohorts Retention'!CA46),0,(1-'Cohorts Retention'!CA46)),1)</f>
        <v>0</v>
      </c>
      <c r="CC45">
        <f>FLOOR(CB45*IF(ISBLANK('Cohorts Retention'!CB46),0,(1-'Cohorts Retention'!CB46)),1)</f>
        <v>0</v>
      </c>
      <c r="CD45">
        <f>FLOOR(CC45*IF(ISBLANK('Cohorts Retention'!CC46),0,(1-'Cohorts Retention'!CC46)),1)</f>
        <v>0</v>
      </c>
      <c r="CE45">
        <f>FLOOR(CD45*IF(ISBLANK('Cohorts Retention'!CD46),0,(1-'Cohorts Retention'!CD46)),1)</f>
        <v>0</v>
      </c>
      <c r="CF45">
        <f>FLOOR(CE45*IF(ISBLANK('Cohorts Retention'!CE46),0,(1-'Cohorts Retention'!CE46)),1)</f>
        <v>0</v>
      </c>
      <c r="CG45">
        <f>FLOOR(CF45*IF(ISBLANK('Cohorts Retention'!CF46),0,(1-'Cohorts Retention'!CF46)),1)</f>
        <v>0</v>
      </c>
      <c r="CH45">
        <f>FLOOR(CG45*IF(ISBLANK('Cohorts Retention'!CG46),0,(1-'Cohorts Retention'!CG46)),1)</f>
        <v>0</v>
      </c>
      <c r="CI45">
        <f>FLOOR(CH45*IF(ISBLANK('Cohorts Retention'!CH46),0,(1-'Cohorts Retention'!CH46)),1)</f>
        <v>0</v>
      </c>
      <c r="CJ45">
        <f>FLOOR(CI45*IF(ISBLANK('Cohorts Retention'!CI46),0,(1-'Cohorts Retention'!CI46)),1)</f>
        <v>0</v>
      </c>
      <c r="CK45">
        <f>FLOOR(CJ45*IF(ISBLANK('Cohorts Retention'!CJ46),0,(1-'Cohorts Retention'!CJ46)),1)</f>
        <v>0</v>
      </c>
      <c r="CL45">
        <f>FLOOR(CK45*IF(ISBLANK('Cohorts Retention'!CK46),0,(1-'Cohorts Retention'!CK46)),1)</f>
        <v>0</v>
      </c>
      <c r="CM45">
        <f>FLOOR(CL45*IF(ISBLANK('Cohorts Retention'!CL46),0,(1-'Cohorts Retention'!CL46)),1)</f>
        <v>0</v>
      </c>
      <c r="CN45">
        <f>FLOOR(CM45*IF(ISBLANK('Cohorts Retention'!CM46),0,(1-'Cohorts Retention'!CM46)),1)</f>
        <v>0</v>
      </c>
      <c r="CO45">
        <f>FLOOR(CN45*IF(ISBLANK('Cohorts Retention'!CN46),0,(1-'Cohorts Retention'!CN46)),1)</f>
        <v>0</v>
      </c>
      <c r="CP45">
        <f>FLOOR(CO45*IF(ISBLANK('Cohorts Retention'!CO46),0,(1-'Cohorts Retention'!CO46)),1)</f>
        <v>0</v>
      </c>
      <c r="CQ45">
        <f>FLOOR(CP45*IF(ISBLANK('Cohorts Retention'!CP46),0,(1-'Cohorts Retention'!CP46)),1)</f>
        <v>0</v>
      </c>
      <c r="CR45">
        <f>FLOOR(CQ45*IF(ISBLANK('Cohorts Retention'!CQ46),0,(1-'Cohorts Retention'!CQ46)),1)</f>
        <v>0</v>
      </c>
      <c r="CS45">
        <f>FLOOR(CR45*IF(ISBLANK('Cohorts Retention'!CR46),0,(1-'Cohorts Retention'!CR46)),1)</f>
        <v>0</v>
      </c>
      <c r="CT45">
        <f>FLOOR(CS45*IF(ISBLANK('Cohorts Retention'!CS46),0,(1-'Cohorts Retention'!CS46)),1)</f>
        <v>0</v>
      </c>
      <c r="CU45">
        <f>FLOOR(CT45*IF(ISBLANK('Cohorts Retention'!CT46),0,(1-'Cohorts Retention'!CT46)),1)</f>
        <v>0</v>
      </c>
      <c r="CV45">
        <f>FLOOR(CU45*IF(ISBLANK('Cohorts Retention'!CU46),0,(1-'Cohorts Retention'!CU46)),1)</f>
        <v>0</v>
      </c>
      <c r="CW45">
        <f>FLOOR(CV45*IF(ISBLANK('Cohorts Retention'!CV46),0,(1-'Cohorts Retention'!CV46)),1)</f>
        <v>0</v>
      </c>
      <c r="CX45">
        <f>FLOOR(CW45*IF(ISBLANK('Cohorts Retention'!CW46),0,(1-'Cohorts Retention'!CW46)),1)</f>
        <v>0</v>
      </c>
    </row>
    <row r="46">
      <c r="A46" s="32">
        <v>99000.0</v>
      </c>
      <c r="B46" s="13">
        <v>45.0</v>
      </c>
      <c r="C46">
        <f>FLOOR(A46/Params!$B$6*(1-'Cohorts Retention'!B47),1)</f>
        <v>3925</v>
      </c>
      <c r="D46">
        <f>FLOOR(C46*IF(ISBLANK('Cohorts Retention'!C47),0,(1-'Cohorts Retention'!C47)),1)</f>
        <v>3825</v>
      </c>
      <c r="E46">
        <f>FLOOR(D46*IF(ISBLANK('Cohorts Retention'!D47),0,(1-'Cohorts Retention'!D47)),1)</f>
        <v>3639</v>
      </c>
      <c r="F46">
        <f>FLOOR(E46*IF(ISBLANK('Cohorts Retention'!E47),0,(1-'Cohorts Retention'!E47)),1)</f>
        <v>3532</v>
      </c>
      <c r="G46">
        <f>FLOOR(F46*IF(ISBLANK('Cohorts Retention'!F47),0,(1-'Cohorts Retention'!F47)),1)</f>
        <v>3456</v>
      </c>
      <c r="H46">
        <f>FLOOR(G46*IF(ISBLANK('Cohorts Retention'!G47),0,(1-'Cohorts Retention'!G47)),1)</f>
        <v>3420</v>
      </c>
      <c r="I46">
        <f>FLOOR(H46*IF(ISBLANK('Cohorts Retention'!H47),0,(1-'Cohorts Retention'!H47)),1)</f>
        <v>3268</v>
      </c>
      <c r="J46">
        <f>FLOOR(I46*IF(ISBLANK('Cohorts Retention'!I47),0,(1-'Cohorts Retention'!I47)),1)</f>
        <v>3116</v>
      </c>
      <c r="K46">
        <f>FLOOR(J46*IF(ISBLANK('Cohorts Retention'!J47),0,(1-'Cohorts Retention'!J47)),1)</f>
        <v>3025</v>
      </c>
      <c r="L46">
        <f>FLOOR(K46*IF(ISBLANK('Cohorts Retention'!K47),0,(1-'Cohorts Retention'!K47)),1)</f>
        <v>2931</v>
      </c>
      <c r="M46">
        <f>FLOOR(L46*IF(ISBLANK('Cohorts Retention'!L47),0,(1-'Cohorts Retention'!L47)),1)</f>
        <v>2825</v>
      </c>
      <c r="N46">
        <f>FLOOR(M46*IF(ISBLANK('Cohorts Retention'!M47),0,(1-'Cohorts Retention'!M47)),1)</f>
        <v>2729</v>
      </c>
      <c r="O46">
        <f>FLOOR(N46*IF(ISBLANK('Cohorts Retention'!N47),0,(1-'Cohorts Retention'!N47)),1)</f>
        <v>2644</v>
      </c>
      <c r="P46">
        <f>FLOOR(O46*IF(ISBLANK('Cohorts Retention'!O47),0,(1-'Cohorts Retention'!O47)),1)</f>
        <v>2561</v>
      </c>
      <c r="Q46">
        <f>FLOOR(P46*IF(ISBLANK('Cohorts Retention'!P47),0,(1-'Cohorts Retention'!P47)),1)</f>
        <v>2480</v>
      </c>
      <c r="R46">
        <f>FLOOR(Q46*IF(ISBLANK('Cohorts Retention'!Q47),0,(1-'Cohorts Retention'!Q47)),1)</f>
        <v>2405</v>
      </c>
      <c r="S46">
        <f>FLOOR(R46*IF(ISBLANK('Cohorts Retention'!R47),0,(1-'Cohorts Retention'!R47)),1)</f>
        <v>2334</v>
      </c>
      <c r="T46">
        <f>FLOOR(S46*IF(ISBLANK('Cohorts Retention'!S47),0,(1-'Cohorts Retention'!S47)),1)</f>
        <v>2266</v>
      </c>
      <c r="U46">
        <f>FLOOR(T46*IF(ISBLANK('Cohorts Retention'!T47),0,(1-'Cohorts Retention'!T47)),1)</f>
        <v>2201</v>
      </c>
      <c r="V46">
        <f>FLOOR(U46*IF(ISBLANK('Cohorts Retention'!U47),0,(1-'Cohorts Retention'!U47)),1)</f>
        <v>2139</v>
      </c>
      <c r="W46">
        <f>FLOOR(V46*IF(ISBLANK('Cohorts Retention'!V47),0,(1-'Cohorts Retention'!V47)),1)</f>
        <v>2080</v>
      </c>
      <c r="X46">
        <f>FLOOR(W46*IF(ISBLANK('Cohorts Retention'!W47),0,(1-'Cohorts Retention'!W47)),1)</f>
        <v>2024</v>
      </c>
      <c r="Y46">
        <f>FLOOR(X46*IF(ISBLANK('Cohorts Retention'!X47),0,(1-'Cohorts Retention'!X47)),1)</f>
        <v>1971</v>
      </c>
      <c r="Z46">
        <f>FLOOR(Y46*IF(ISBLANK('Cohorts Retention'!Y47),0,(1-'Cohorts Retention'!Y47)),1)</f>
        <v>1920</v>
      </c>
      <c r="AA46">
        <f>FLOOR(Z46*IF(ISBLANK('Cohorts Retention'!Z47),0,(1-'Cohorts Retention'!Z47)),1)</f>
        <v>1871</v>
      </c>
      <c r="AB46">
        <f>FLOOR(AA46*IF(ISBLANK('Cohorts Retention'!AA47),0,(1-'Cohorts Retention'!AA47)),1)</f>
        <v>1824</v>
      </c>
      <c r="AC46">
        <f>FLOOR(AB46*IF(ISBLANK('Cohorts Retention'!AB47),0,(1-'Cohorts Retention'!AB47)),1)</f>
        <v>1780</v>
      </c>
      <c r="AD46">
        <f>FLOOR(AC46*IF(ISBLANK('Cohorts Retention'!AC47),0,(1-'Cohorts Retention'!AC47)),1)</f>
        <v>1737</v>
      </c>
      <c r="AE46">
        <f>FLOOR(AD46*IF(ISBLANK('Cohorts Retention'!AD47),0,(1-'Cohorts Retention'!AD47)),1)</f>
        <v>1696</v>
      </c>
      <c r="AF46">
        <f>FLOOR(AE46*IF(ISBLANK('Cohorts Retention'!AE47),0,(1-'Cohorts Retention'!AE47)),1)</f>
        <v>1657</v>
      </c>
      <c r="AG46">
        <f>FLOOR(AF46*IF(ISBLANK('Cohorts Retention'!AF47),0,(1-'Cohorts Retention'!AF47)),1)</f>
        <v>1620</v>
      </c>
      <c r="AH46">
        <f>FLOOR(AG46*IF(ISBLANK('Cohorts Retention'!AG47),0,(1-'Cohorts Retention'!AG47)),1)</f>
        <v>1584</v>
      </c>
      <c r="AI46">
        <f>FLOOR(AH46*IF(ISBLANK('Cohorts Retention'!AH47),0,(1-'Cohorts Retention'!AH47)),1)</f>
        <v>1550</v>
      </c>
      <c r="AJ46">
        <f>FLOOR(AI46*IF(ISBLANK('Cohorts Retention'!AI47),0,(1-'Cohorts Retention'!AI47)),1)</f>
        <v>1517</v>
      </c>
      <c r="AK46">
        <f>FLOOR(AJ46*IF(ISBLANK('Cohorts Retention'!AJ47),0,(1-'Cohorts Retention'!AJ47)),1)</f>
        <v>1485</v>
      </c>
      <c r="AL46">
        <f>FLOOR(AK46*IF(ISBLANK('Cohorts Retention'!AK47),0,(1-'Cohorts Retention'!AK47)),1)</f>
        <v>1455</v>
      </c>
      <c r="AM46">
        <f>FLOOR(AL46*IF(ISBLANK('Cohorts Retention'!AL47),0,(1-'Cohorts Retention'!AL47)),1)</f>
        <v>1426</v>
      </c>
      <c r="AN46">
        <f>FLOOR(AM46*IF(ISBLANK('Cohorts Retention'!AM47),0,(1-'Cohorts Retention'!AM47)),1)</f>
        <v>1398</v>
      </c>
      <c r="AO46">
        <f>FLOOR(AN46*IF(ISBLANK('Cohorts Retention'!AN47),0,(1-'Cohorts Retention'!AN47)),1)</f>
        <v>1371</v>
      </c>
      <c r="AP46">
        <f>FLOOR(AO46*IF(ISBLANK('Cohorts Retention'!AO47),0,(1-'Cohorts Retention'!AO47)),1)</f>
        <v>1345</v>
      </c>
      <c r="AQ46">
        <f>FLOOR(AP46*IF(ISBLANK('Cohorts Retention'!AP47),0,(1-'Cohorts Retention'!AP47)),1)</f>
        <v>1320</v>
      </c>
      <c r="AR46">
        <f>FLOOR(AQ46*IF(ISBLANK('Cohorts Retention'!AQ47),0,(1-'Cohorts Retention'!AQ47)),1)</f>
        <v>1296</v>
      </c>
      <c r="AS46">
        <f>FLOOR(AR46*IF(ISBLANK('Cohorts Retention'!AR47),0,(1-'Cohorts Retention'!AR47)),1)</f>
        <v>1273</v>
      </c>
      <c r="AT46">
        <f>FLOOR(AS46*IF(ISBLANK('Cohorts Retention'!AS47),0,(1-'Cohorts Retention'!AS47)),1)</f>
        <v>1251</v>
      </c>
      <c r="AU46">
        <f>FLOOR(AT46*IF(ISBLANK('Cohorts Retention'!AT47),0,(1-'Cohorts Retention'!AT47)),1)</f>
        <v>1230</v>
      </c>
      <c r="AV46">
        <f>FLOOR(AU46*IF(ISBLANK('Cohorts Retention'!AU47),0,(1-'Cohorts Retention'!AU47)),1)</f>
        <v>1209</v>
      </c>
      <c r="AW46">
        <f>FLOOR(AV46*IF(ISBLANK('Cohorts Retention'!AV47),0,(1-'Cohorts Retention'!AV47)),1)</f>
        <v>1189</v>
      </c>
      <c r="AX46">
        <f>FLOOR(AW46*IF(ISBLANK('Cohorts Retention'!AW47),0,(1-'Cohorts Retention'!AW47)),1)</f>
        <v>1170</v>
      </c>
      <c r="AY46">
        <f>FLOOR(AX46*IF(ISBLANK('Cohorts Retention'!AX47),0,(1-'Cohorts Retention'!AX47)),1)</f>
        <v>1152</v>
      </c>
      <c r="AZ46">
        <f>FLOOR(AY46*IF(ISBLANK('Cohorts Retention'!AY47),0,(1-'Cohorts Retention'!AY47)),1)</f>
        <v>1134</v>
      </c>
      <c r="BA46">
        <f>FLOOR(AZ46*IF(ISBLANK('Cohorts Retention'!AZ47),0,(1-'Cohorts Retention'!AZ47)),1)</f>
        <v>1117</v>
      </c>
      <c r="BB46">
        <f>FLOOR(BA46*IF(ISBLANK('Cohorts Retention'!BA47),0,(1-'Cohorts Retention'!BA47)),1)</f>
        <v>1100</v>
      </c>
      <c r="BC46">
        <f>FLOOR(BB46*IF(ISBLANK('Cohorts Retention'!BB47),0,(1-'Cohorts Retention'!BB47)),1)</f>
        <v>1084</v>
      </c>
      <c r="BD46">
        <f>FLOOR(BC46*IF(ISBLANK('Cohorts Retention'!BC47),0,(1-'Cohorts Retention'!BC47)),1)</f>
        <v>1068</v>
      </c>
      <c r="BE46">
        <f>FLOOR(BD46*IF(ISBLANK('Cohorts Retention'!BD47),0,(1-'Cohorts Retention'!BD47)),1)</f>
        <v>1053</v>
      </c>
      <c r="BF46">
        <f>FLOOR(BE46*IF(ISBLANK('Cohorts Retention'!BE47),0,(1-'Cohorts Retention'!BE47)),1)</f>
        <v>1038</v>
      </c>
      <c r="BG46">
        <f>FLOOR(BF46*IF(ISBLANK('Cohorts Retention'!BF47),0,(1-'Cohorts Retention'!BF47)),1)</f>
        <v>0</v>
      </c>
      <c r="BH46">
        <f>FLOOR(BG46*IF(ISBLANK('Cohorts Retention'!BG47),0,(1-'Cohorts Retention'!BG47)),1)</f>
        <v>0</v>
      </c>
      <c r="BI46">
        <f>FLOOR(BH46*IF(ISBLANK('Cohorts Retention'!BH47),0,(1-'Cohorts Retention'!BH47)),1)</f>
        <v>0</v>
      </c>
      <c r="BJ46">
        <f>FLOOR(BI46*IF(ISBLANK('Cohorts Retention'!BI47),0,(1-'Cohorts Retention'!BI47)),1)</f>
        <v>0</v>
      </c>
      <c r="BK46">
        <f>FLOOR(BJ46*IF(ISBLANK('Cohorts Retention'!BJ47),0,(1-'Cohorts Retention'!BJ47)),1)</f>
        <v>0</v>
      </c>
      <c r="BL46">
        <f>FLOOR(BK46*IF(ISBLANK('Cohorts Retention'!BK47),0,(1-'Cohorts Retention'!BK47)),1)</f>
        <v>0</v>
      </c>
      <c r="BM46">
        <f>FLOOR(BL46*IF(ISBLANK('Cohorts Retention'!BL47),0,(1-'Cohorts Retention'!BL47)),1)</f>
        <v>0</v>
      </c>
      <c r="BN46">
        <f>FLOOR(BM46*IF(ISBLANK('Cohorts Retention'!BM47),0,(1-'Cohorts Retention'!BM47)),1)</f>
        <v>0</v>
      </c>
      <c r="BO46">
        <f>FLOOR(BN46*IF(ISBLANK('Cohorts Retention'!BN47),0,(1-'Cohorts Retention'!BN47)),1)</f>
        <v>0</v>
      </c>
      <c r="BP46">
        <f>FLOOR(BO46*IF(ISBLANK('Cohorts Retention'!BO47),0,(1-'Cohorts Retention'!BO47)),1)</f>
        <v>0</v>
      </c>
      <c r="BQ46">
        <f>FLOOR(BP46*IF(ISBLANK('Cohorts Retention'!BP47),0,(1-'Cohorts Retention'!BP47)),1)</f>
        <v>0</v>
      </c>
      <c r="BR46">
        <f>FLOOR(BQ46*IF(ISBLANK('Cohorts Retention'!BQ47),0,(1-'Cohorts Retention'!BQ47)),1)</f>
        <v>0</v>
      </c>
      <c r="BS46">
        <f>FLOOR(BR46*IF(ISBLANK('Cohorts Retention'!BR47),0,(1-'Cohorts Retention'!BR47)),1)</f>
        <v>0</v>
      </c>
      <c r="BT46">
        <f>FLOOR(BS46*IF(ISBLANK('Cohorts Retention'!BS47),0,(1-'Cohorts Retention'!BS47)),1)</f>
        <v>0</v>
      </c>
      <c r="BU46">
        <f>FLOOR(BT46*IF(ISBLANK('Cohorts Retention'!BT47),0,(1-'Cohorts Retention'!BT47)),1)</f>
        <v>0</v>
      </c>
      <c r="BV46">
        <f>FLOOR(BU46*IF(ISBLANK('Cohorts Retention'!BU47),0,(1-'Cohorts Retention'!BU47)),1)</f>
        <v>0</v>
      </c>
      <c r="BW46">
        <f>FLOOR(BV46*IF(ISBLANK('Cohorts Retention'!BV47),0,(1-'Cohorts Retention'!BV47)),1)</f>
        <v>0</v>
      </c>
      <c r="BX46">
        <f>FLOOR(BW46*IF(ISBLANK('Cohorts Retention'!BW47),0,(1-'Cohorts Retention'!BW47)),1)</f>
        <v>0</v>
      </c>
      <c r="BY46">
        <f>FLOOR(BX46*IF(ISBLANK('Cohorts Retention'!BX47),0,(1-'Cohorts Retention'!BX47)),1)</f>
        <v>0</v>
      </c>
      <c r="BZ46">
        <f>FLOOR(BY46*IF(ISBLANK('Cohorts Retention'!BY47),0,(1-'Cohorts Retention'!BY47)),1)</f>
        <v>0</v>
      </c>
      <c r="CA46">
        <f>FLOOR(BZ46*IF(ISBLANK('Cohorts Retention'!BZ47),0,(1-'Cohorts Retention'!BZ47)),1)</f>
        <v>0</v>
      </c>
      <c r="CB46">
        <f>FLOOR(CA46*IF(ISBLANK('Cohorts Retention'!CA47),0,(1-'Cohorts Retention'!CA47)),1)</f>
        <v>0</v>
      </c>
      <c r="CC46">
        <f>FLOOR(CB46*IF(ISBLANK('Cohorts Retention'!CB47),0,(1-'Cohorts Retention'!CB47)),1)</f>
        <v>0</v>
      </c>
      <c r="CD46">
        <f>FLOOR(CC46*IF(ISBLANK('Cohorts Retention'!CC47),0,(1-'Cohorts Retention'!CC47)),1)</f>
        <v>0</v>
      </c>
      <c r="CE46">
        <f>FLOOR(CD46*IF(ISBLANK('Cohorts Retention'!CD47),0,(1-'Cohorts Retention'!CD47)),1)</f>
        <v>0</v>
      </c>
      <c r="CF46">
        <f>FLOOR(CE46*IF(ISBLANK('Cohorts Retention'!CE47),0,(1-'Cohorts Retention'!CE47)),1)</f>
        <v>0</v>
      </c>
      <c r="CG46">
        <f>FLOOR(CF46*IF(ISBLANK('Cohorts Retention'!CF47),0,(1-'Cohorts Retention'!CF47)),1)</f>
        <v>0</v>
      </c>
      <c r="CH46">
        <f>FLOOR(CG46*IF(ISBLANK('Cohorts Retention'!CG47),0,(1-'Cohorts Retention'!CG47)),1)</f>
        <v>0</v>
      </c>
      <c r="CI46">
        <f>FLOOR(CH46*IF(ISBLANK('Cohorts Retention'!CH47),0,(1-'Cohorts Retention'!CH47)),1)</f>
        <v>0</v>
      </c>
      <c r="CJ46">
        <f>FLOOR(CI46*IF(ISBLANK('Cohorts Retention'!CI47),0,(1-'Cohorts Retention'!CI47)),1)</f>
        <v>0</v>
      </c>
      <c r="CK46">
        <f>FLOOR(CJ46*IF(ISBLANK('Cohorts Retention'!CJ47),0,(1-'Cohorts Retention'!CJ47)),1)</f>
        <v>0</v>
      </c>
      <c r="CL46">
        <f>FLOOR(CK46*IF(ISBLANK('Cohorts Retention'!CK47),0,(1-'Cohorts Retention'!CK47)),1)</f>
        <v>0</v>
      </c>
      <c r="CM46">
        <f>FLOOR(CL46*IF(ISBLANK('Cohorts Retention'!CL47),0,(1-'Cohorts Retention'!CL47)),1)</f>
        <v>0</v>
      </c>
      <c r="CN46">
        <f>FLOOR(CM46*IF(ISBLANK('Cohorts Retention'!CM47),0,(1-'Cohorts Retention'!CM47)),1)</f>
        <v>0</v>
      </c>
      <c r="CO46">
        <f>FLOOR(CN46*IF(ISBLANK('Cohorts Retention'!CN47),0,(1-'Cohorts Retention'!CN47)),1)</f>
        <v>0</v>
      </c>
      <c r="CP46">
        <f>FLOOR(CO46*IF(ISBLANK('Cohorts Retention'!CO47),0,(1-'Cohorts Retention'!CO47)),1)</f>
        <v>0</v>
      </c>
      <c r="CQ46">
        <f>FLOOR(CP46*IF(ISBLANK('Cohorts Retention'!CP47),0,(1-'Cohorts Retention'!CP47)),1)</f>
        <v>0</v>
      </c>
      <c r="CR46">
        <f>FLOOR(CQ46*IF(ISBLANK('Cohorts Retention'!CQ47),0,(1-'Cohorts Retention'!CQ47)),1)</f>
        <v>0</v>
      </c>
      <c r="CS46">
        <f>FLOOR(CR46*IF(ISBLANK('Cohorts Retention'!CR47),0,(1-'Cohorts Retention'!CR47)),1)</f>
        <v>0</v>
      </c>
      <c r="CT46">
        <f>FLOOR(CS46*IF(ISBLANK('Cohorts Retention'!CS47),0,(1-'Cohorts Retention'!CS47)),1)</f>
        <v>0</v>
      </c>
      <c r="CU46">
        <f>FLOOR(CT46*IF(ISBLANK('Cohorts Retention'!CT47),0,(1-'Cohorts Retention'!CT47)),1)</f>
        <v>0</v>
      </c>
      <c r="CV46">
        <f>FLOOR(CU46*IF(ISBLANK('Cohorts Retention'!CU47),0,(1-'Cohorts Retention'!CU47)),1)</f>
        <v>0</v>
      </c>
      <c r="CW46">
        <f>FLOOR(CV46*IF(ISBLANK('Cohorts Retention'!CV47),0,(1-'Cohorts Retention'!CV47)),1)</f>
        <v>0</v>
      </c>
      <c r="CX46">
        <f>FLOOR(CW46*IF(ISBLANK('Cohorts Retention'!CW47),0,(1-'Cohorts Retention'!CW47)),1)</f>
        <v>0</v>
      </c>
    </row>
    <row r="47">
      <c r="A47" s="32">
        <v>99000.0</v>
      </c>
      <c r="B47" s="13">
        <v>46.0</v>
      </c>
      <c r="C47">
        <f>FLOOR(A47/Params!$B$6*(1-'Cohorts Retention'!B48),1)</f>
        <v>3960</v>
      </c>
      <c r="D47">
        <f>FLOOR(C47*IF(ISBLANK('Cohorts Retention'!C48),0,(1-'Cohorts Retention'!C48)),1)</f>
        <v>3807</v>
      </c>
      <c r="E47">
        <f>FLOOR(D47*IF(ISBLANK('Cohorts Retention'!D48),0,(1-'Cohorts Retention'!D48)),1)</f>
        <v>3663</v>
      </c>
      <c r="F47">
        <f>FLOOR(E47*IF(ISBLANK('Cohorts Retention'!E48),0,(1-'Cohorts Retention'!E48)),1)</f>
        <v>3418</v>
      </c>
      <c r="G47">
        <f>FLOOR(F47*IF(ISBLANK('Cohorts Retention'!F48),0,(1-'Cohorts Retention'!F48)),1)</f>
        <v>3348</v>
      </c>
      <c r="H47">
        <f>FLOOR(G47*IF(ISBLANK('Cohorts Retention'!G48),0,(1-'Cohorts Retention'!G48)),1)</f>
        <v>3250</v>
      </c>
      <c r="I47">
        <f>FLOOR(H47*IF(ISBLANK('Cohorts Retention'!H48),0,(1-'Cohorts Retention'!H48)),1)</f>
        <v>3179</v>
      </c>
      <c r="J47">
        <f>FLOOR(I47*IF(ISBLANK('Cohorts Retention'!I48),0,(1-'Cohorts Retention'!I48)),1)</f>
        <v>3179</v>
      </c>
      <c r="K47">
        <f>FLOOR(J47*IF(ISBLANK('Cohorts Retention'!J48),0,(1-'Cohorts Retention'!J48)),1)</f>
        <v>3125</v>
      </c>
      <c r="L47">
        <f>FLOOR(K47*IF(ISBLANK('Cohorts Retention'!K48),0,(1-'Cohorts Retention'!K48)),1)</f>
        <v>3074</v>
      </c>
      <c r="M47">
        <f>FLOOR(L47*IF(ISBLANK('Cohorts Retention'!L48),0,(1-'Cohorts Retention'!L48)),1)</f>
        <v>3034</v>
      </c>
      <c r="N47">
        <f>FLOOR(M47*IF(ISBLANK('Cohorts Retention'!M48),0,(1-'Cohorts Retention'!M48)),1)</f>
        <v>3000</v>
      </c>
      <c r="O47">
        <f>FLOOR(N47*IF(ISBLANK('Cohorts Retention'!N48),0,(1-'Cohorts Retention'!N48)),1)</f>
        <v>2959</v>
      </c>
      <c r="P47">
        <f>FLOOR(O47*IF(ISBLANK('Cohorts Retention'!O48),0,(1-'Cohorts Retention'!O48)),1)</f>
        <v>2921</v>
      </c>
      <c r="Q47">
        <f>FLOOR(P47*IF(ISBLANK('Cohorts Retention'!P48),0,(1-'Cohorts Retention'!P48)),1)</f>
        <v>2886</v>
      </c>
      <c r="R47">
        <f>FLOOR(Q47*IF(ISBLANK('Cohorts Retention'!Q48),0,(1-'Cohorts Retention'!Q48)),1)</f>
        <v>2852</v>
      </c>
      <c r="S47">
        <f>FLOOR(R47*IF(ISBLANK('Cohorts Retention'!R48),0,(1-'Cohorts Retention'!R48)),1)</f>
        <v>2818</v>
      </c>
      <c r="T47">
        <f>FLOOR(S47*IF(ISBLANK('Cohorts Retention'!S48),0,(1-'Cohorts Retention'!S48)),1)</f>
        <v>2785</v>
      </c>
      <c r="U47">
        <f>FLOOR(T47*IF(ISBLANK('Cohorts Retention'!T48),0,(1-'Cohorts Retention'!T48)),1)</f>
        <v>2754</v>
      </c>
      <c r="V47">
        <f>FLOOR(U47*IF(ISBLANK('Cohorts Retention'!U48),0,(1-'Cohorts Retention'!U48)),1)</f>
        <v>2723</v>
      </c>
      <c r="W47">
        <f>FLOOR(V47*IF(ISBLANK('Cohorts Retention'!V48),0,(1-'Cohorts Retention'!V48)),1)</f>
        <v>2693</v>
      </c>
      <c r="X47">
        <f>FLOOR(W47*IF(ISBLANK('Cohorts Retention'!W48),0,(1-'Cohorts Retention'!W48)),1)</f>
        <v>2664</v>
      </c>
      <c r="Y47">
        <f>FLOOR(X47*IF(ISBLANK('Cohorts Retention'!X48),0,(1-'Cohorts Retention'!X48)),1)</f>
        <v>2636</v>
      </c>
      <c r="Z47">
        <f>FLOOR(Y47*IF(ISBLANK('Cohorts Retention'!Y48),0,(1-'Cohorts Retention'!Y48)),1)</f>
        <v>2609</v>
      </c>
      <c r="AA47">
        <f>FLOOR(Z47*IF(ISBLANK('Cohorts Retention'!Z48),0,(1-'Cohorts Retention'!Z48)),1)</f>
        <v>2583</v>
      </c>
      <c r="AB47">
        <f>FLOOR(AA47*IF(ISBLANK('Cohorts Retention'!AA48),0,(1-'Cohorts Retention'!AA48)),1)</f>
        <v>2558</v>
      </c>
      <c r="AC47">
        <f>FLOOR(AB47*IF(ISBLANK('Cohorts Retention'!AB48),0,(1-'Cohorts Retention'!AB48)),1)</f>
        <v>2533</v>
      </c>
      <c r="AD47">
        <f>FLOOR(AC47*IF(ISBLANK('Cohorts Retention'!AC48),0,(1-'Cohorts Retention'!AC48)),1)</f>
        <v>2509</v>
      </c>
      <c r="AE47">
        <f>FLOOR(AD47*IF(ISBLANK('Cohorts Retention'!AD48),0,(1-'Cohorts Retention'!AD48)),1)</f>
        <v>2486</v>
      </c>
      <c r="AF47">
        <f>FLOOR(AE47*IF(ISBLANK('Cohorts Retention'!AE48),0,(1-'Cohorts Retention'!AE48)),1)</f>
        <v>2463</v>
      </c>
      <c r="AG47">
        <f>FLOOR(AF47*IF(ISBLANK('Cohorts Retention'!AF48),0,(1-'Cohorts Retention'!AF48)),1)</f>
        <v>2441</v>
      </c>
      <c r="AH47">
        <f>FLOOR(AG47*IF(ISBLANK('Cohorts Retention'!AG48),0,(1-'Cohorts Retention'!AG48)),1)</f>
        <v>2420</v>
      </c>
      <c r="AI47">
        <f>FLOOR(AH47*IF(ISBLANK('Cohorts Retention'!AH48),0,(1-'Cohorts Retention'!AH48)),1)</f>
        <v>2399</v>
      </c>
      <c r="AJ47">
        <f>FLOOR(AI47*IF(ISBLANK('Cohorts Retention'!AI48),0,(1-'Cohorts Retention'!AI48)),1)</f>
        <v>2379</v>
      </c>
      <c r="AK47">
        <f>FLOOR(AJ47*IF(ISBLANK('Cohorts Retention'!AJ48),0,(1-'Cohorts Retention'!AJ48)),1)</f>
        <v>2359</v>
      </c>
      <c r="AL47">
        <f>FLOOR(AK47*IF(ISBLANK('Cohorts Retention'!AK48),0,(1-'Cohorts Retention'!AK48)),1)</f>
        <v>2340</v>
      </c>
      <c r="AM47">
        <f>FLOOR(AL47*IF(ISBLANK('Cohorts Retention'!AL48),0,(1-'Cohorts Retention'!AL48)),1)</f>
        <v>2321</v>
      </c>
      <c r="AN47">
        <f>FLOOR(AM47*IF(ISBLANK('Cohorts Retention'!AM48),0,(1-'Cohorts Retention'!AM48)),1)</f>
        <v>2303</v>
      </c>
      <c r="AO47">
        <f>FLOOR(AN47*IF(ISBLANK('Cohorts Retention'!AN48),0,(1-'Cohorts Retention'!AN48)),1)</f>
        <v>2285</v>
      </c>
      <c r="AP47">
        <f>FLOOR(AO47*IF(ISBLANK('Cohorts Retention'!AO48),0,(1-'Cohorts Retention'!AO48)),1)</f>
        <v>2268</v>
      </c>
      <c r="AQ47">
        <f>FLOOR(AP47*IF(ISBLANK('Cohorts Retention'!AP48),0,(1-'Cohorts Retention'!AP48)),1)</f>
        <v>2251</v>
      </c>
      <c r="AR47">
        <f>FLOOR(AQ47*IF(ISBLANK('Cohorts Retention'!AQ48),0,(1-'Cohorts Retention'!AQ48)),1)</f>
        <v>2235</v>
      </c>
      <c r="AS47">
        <f>FLOOR(AR47*IF(ISBLANK('Cohorts Retention'!AR48),0,(1-'Cohorts Retention'!AR48)),1)</f>
        <v>2219</v>
      </c>
      <c r="AT47">
        <f>FLOOR(AS47*IF(ISBLANK('Cohorts Retention'!AS48),0,(1-'Cohorts Retention'!AS48)),1)</f>
        <v>2204</v>
      </c>
      <c r="AU47">
        <f>FLOOR(AT47*IF(ISBLANK('Cohorts Retention'!AT48),0,(1-'Cohorts Retention'!AT48)),1)</f>
        <v>2189</v>
      </c>
      <c r="AV47">
        <f>FLOOR(AU47*IF(ISBLANK('Cohorts Retention'!AU48),0,(1-'Cohorts Retention'!AU48)),1)</f>
        <v>2174</v>
      </c>
      <c r="AW47">
        <f>FLOOR(AV47*IF(ISBLANK('Cohorts Retention'!AV48),0,(1-'Cohorts Retention'!AV48)),1)</f>
        <v>2160</v>
      </c>
      <c r="AX47">
        <f>FLOOR(AW47*IF(ISBLANK('Cohorts Retention'!AW48),0,(1-'Cohorts Retention'!AW48)),1)</f>
        <v>2146</v>
      </c>
      <c r="AY47">
        <f>FLOOR(AX47*IF(ISBLANK('Cohorts Retention'!AX48),0,(1-'Cohorts Retention'!AX48)),1)</f>
        <v>2133</v>
      </c>
      <c r="AZ47">
        <f>FLOOR(AY47*IF(ISBLANK('Cohorts Retention'!AY48),0,(1-'Cohorts Retention'!AY48)),1)</f>
        <v>2120</v>
      </c>
      <c r="BA47">
        <f>FLOOR(AZ47*IF(ISBLANK('Cohorts Retention'!AZ48),0,(1-'Cohorts Retention'!AZ48)),1)</f>
        <v>2107</v>
      </c>
      <c r="BB47">
        <f>FLOOR(BA47*IF(ISBLANK('Cohorts Retention'!BA48),0,(1-'Cohorts Retention'!BA48)),1)</f>
        <v>2095</v>
      </c>
      <c r="BC47">
        <f>FLOOR(BB47*IF(ISBLANK('Cohorts Retention'!BB48),0,(1-'Cohorts Retention'!BB48)),1)</f>
        <v>2083</v>
      </c>
      <c r="BD47">
        <f>FLOOR(BC47*IF(ISBLANK('Cohorts Retention'!BC48),0,(1-'Cohorts Retention'!BC48)),1)</f>
        <v>2071</v>
      </c>
      <c r="BE47">
        <f>FLOOR(BD47*IF(ISBLANK('Cohorts Retention'!BD48),0,(1-'Cohorts Retention'!BD48)),1)</f>
        <v>2059</v>
      </c>
      <c r="BF47">
        <f>FLOOR(BE47*IF(ISBLANK('Cohorts Retention'!BE48),0,(1-'Cohorts Retention'!BE48)),1)</f>
        <v>0</v>
      </c>
      <c r="BG47">
        <f>FLOOR(BF47*IF(ISBLANK('Cohorts Retention'!BF48),0,(1-'Cohorts Retention'!BF48)),1)</f>
        <v>0</v>
      </c>
      <c r="BH47">
        <f>FLOOR(BG47*IF(ISBLANK('Cohorts Retention'!BG48),0,(1-'Cohorts Retention'!BG48)),1)</f>
        <v>0</v>
      </c>
      <c r="BI47">
        <f>FLOOR(BH47*IF(ISBLANK('Cohorts Retention'!BH48),0,(1-'Cohorts Retention'!BH48)),1)</f>
        <v>0</v>
      </c>
      <c r="BJ47">
        <f>FLOOR(BI47*IF(ISBLANK('Cohorts Retention'!BI48),0,(1-'Cohorts Retention'!BI48)),1)</f>
        <v>0</v>
      </c>
      <c r="BK47">
        <f>FLOOR(BJ47*IF(ISBLANK('Cohorts Retention'!BJ48),0,(1-'Cohorts Retention'!BJ48)),1)</f>
        <v>0</v>
      </c>
      <c r="BL47">
        <f>FLOOR(BK47*IF(ISBLANK('Cohorts Retention'!BK48),0,(1-'Cohorts Retention'!BK48)),1)</f>
        <v>0</v>
      </c>
      <c r="BM47">
        <f>FLOOR(BL47*IF(ISBLANK('Cohorts Retention'!BL48),0,(1-'Cohorts Retention'!BL48)),1)</f>
        <v>0</v>
      </c>
      <c r="BN47">
        <f>FLOOR(BM47*IF(ISBLANK('Cohorts Retention'!BM48),0,(1-'Cohorts Retention'!BM48)),1)</f>
        <v>0</v>
      </c>
      <c r="BO47">
        <f>FLOOR(BN47*IF(ISBLANK('Cohorts Retention'!BN48),0,(1-'Cohorts Retention'!BN48)),1)</f>
        <v>0</v>
      </c>
      <c r="BP47">
        <f>FLOOR(BO47*IF(ISBLANK('Cohorts Retention'!BO48),0,(1-'Cohorts Retention'!BO48)),1)</f>
        <v>0</v>
      </c>
      <c r="BQ47">
        <f>FLOOR(BP47*IF(ISBLANK('Cohorts Retention'!BP48),0,(1-'Cohorts Retention'!BP48)),1)</f>
        <v>0</v>
      </c>
      <c r="BR47">
        <f>FLOOR(BQ47*IF(ISBLANK('Cohorts Retention'!BQ48),0,(1-'Cohorts Retention'!BQ48)),1)</f>
        <v>0</v>
      </c>
      <c r="BS47">
        <f>FLOOR(BR47*IF(ISBLANK('Cohorts Retention'!BR48),0,(1-'Cohorts Retention'!BR48)),1)</f>
        <v>0</v>
      </c>
      <c r="BT47">
        <f>FLOOR(BS47*IF(ISBLANK('Cohorts Retention'!BS48),0,(1-'Cohorts Retention'!BS48)),1)</f>
        <v>0</v>
      </c>
      <c r="BU47">
        <f>FLOOR(BT47*IF(ISBLANK('Cohorts Retention'!BT48),0,(1-'Cohorts Retention'!BT48)),1)</f>
        <v>0</v>
      </c>
      <c r="BV47">
        <f>FLOOR(BU47*IF(ISBLANK('Cohorts Retention'!BU48),0,(1-'Cohorts Retention'!BU48)),1)</f>
        <v>0</v>
      </c>
      <c r="BW47">
        <f>FLOOR(BV47*IF(ISBLANK('Cohorts Retention'!BV48),0,(1-'Cohorts Retention'!BV48)),1)</f>
        <v>0</v>
      </c>
      <c r="BX47">
        <f>FLOOR(BW47*IF(ISBLANK('Cohorts Retention'!BW48),0,(1-'Cohorts Retention'!BW48)),1)</f>
        <v>0</v>
      </c>
      <c r="BY47">
        <f>FLOOR(BX47*IF(ISBLANK('Cohorts Retention'!BX48),0,(1-'Cohorts Retention'!BX48)),1)</f>
        <v>0</v>
      </c>
      <c r="BZ47">
        <f>FLOOR(BY47*IF(ISBLANK('Cohorts Retention'!BY48),0,(1-'Cohorts Retention'!BY48)),1)</f>
        <v>0</v>
      </c>
      <c r="CA47">
        <f>FLOOR(BZ47*IF(ISBLANK('Cohorts Retention'!BZ48),0,(1-'Cohorts Retention'!BZ48)),1)</f>
        <v>0</v>
      </c>
      <c r="CB47">
        <f>FLOOR(CA47*IF(ISBLANK('Cohorts Retention'!CA48),0,(1-'Cohorts Retention'!CA48)),1)</f>
        <v>0</v>
      </c>
      <c r="CC47">
        <f>FLOOR(CB47*IF(ISBLANK('Cohorts Retention'!CB48),0,(1-'Cohorts Retention'!CB48)),1)</f>
        <v>0</v>
      </c>
      <c r="CD47">
        <f>FLOOR(CC47*IF(ISBLANK('Cohorts Retention'!CC48),0,(1-'Cohorts Retention'!CC48)),1)</f>
        <v>0</v>
      </c>
      <c r="CE47">
        <f>FLOOR(CD47*IF(ISBLANK('Cohorts Retention'!CD48),0,(1-'Cohorts Retention'!CD48)),1)</f>
        <v>0</v>
      </c>
      <c r="CF47">
        <f>FLOOR(CE47*IF(ISBLANK('Cohorts Retention'!CE48),0,(1-'Cohorts Retention'!CE48)),1)</f>
        <v>0</v>
      </c>
      <c r="CG47">
        <f>FLOOR(CF47*IF(ISBLANK('Cohorts Retention'!CF48),0,(1-'Cohorts Retention'!CF48)),1)</f>
        <v>0</v>
      </c>
      <c r="CH47">
        <f>FLOOR(CG47*IF(ISBLANK('Cohorts Retention'!CG48),0,(1-'Cohorts Retention'!CG48)),1)</f>
        <v>0</v>
      </c>
      <c r="CI47">
        <f>FLOOR(CH47*IF(ISBLANK('Cohorts Retention'!CH48),0,(1-'Cohorts Retention'!CH48)),1)</f>
        <v>0</v>
      </c>
      <c r="CJ47">
        <f>FLOOR(CI47*IF(ISBLANK('Cohorts Retention'!CI48),0,(1-'Cohorts Retention'!CI48)),1)</f>
        <v>0</v>
      </c>
      <c r="CK47">
        <f>FLOOR(CJ47*IF(ISBLANK('Cohorts Retention'!CJ48),0,(1-'Cohorts Retention'!CJ48)),1)</f>
        <v>0</v>
      </c>
      <c r="CL47">
        <f>FLOOR(CK47*IF(ISBLANK('Cohorts Retention'!CK48),0,(1-'Cohorts Retention'!CK48)),1)</f>
        <v>0</v>
      </c>
      <c r="CM47">
        <f>FLOOR(CL47*IF(ISBLANK('Cohorts Retention'!CL48),0,(1-'Cohorts Retention'!CL48)),1)</f>
        <v>0</v>
      </c>
      <c r="CN47">
        <f>FLOOR(CM47*IF(ISBLANK('Cohorts Retention'!CM48),0,(1-'Cohorts Retention'!CM48)),1)</f>
        <v>0</v>
      </c>
      <c r="CO47">
        <f>FLOOR(CN47*IF(ISBLANK('Cohorts Retention'!CN48),0,(1-'Cohorts Retention'!CN48)),1)</f>
        <v>0</v>
      </c>
      <c r="CP47">
        <f>FLOOR(CO47*IF(ISBLANK('Cohorts Retention'!CO48),0,(1-'Cohorts Retention'!CO48)),1)</f>
        <v>0</v>
      </c>
      <c r="CQ47">
        <f>FLOOR(CP47*IF(ISBLANK('Cohorts Retention'!CP48),0,(1-'Cohorts Retention'!CP48)),1)</f>
        <v>0</v>
      </c>
      <c r="CR47">
        <f>FLOOR(CQ47*IF(ISBLANK('Cohorts Retention'!CQ48),0,(1-'Cohorts Retention'!CQ48)),1)</f>
        <v>0</v>
      </c>
      <c r="CS47">
        <f>FLOOR(CR47*IF(ISBLANK('Cohorts Retention'!CR48),0,(1-'Cohorts Retention'!CR48)),1)</f>
        <v>0</v>
      </c>
      <c r="CT47">
        <f>FLOOR(CS47*IF(ISBLANK('Cohorts Retention'!CS48),0,(1-'Cohorts Retention'!CS48)),1)</f>
        <v>0</v>
      </c>
      <c r="CU47">
        <f>FLOOR(CT47*IF(ISBLANK('Cohorts Retention'!CT48),0,(1-'Cohorts Retention'!CT48)),1)</f>
        <v>0</v>
      </c>
      <c r="CV47">
        <f>FLOOR(CU47*IF(ISBLANK('Cohorts Retention'!CU48),0,(1-'Cohorts Retention'!CU48)),1)</f>
        <v>0</v>
      </c>
      <c r="CW47">
        <f>FLOOR(CV47*IF(ISBLANK('Cohorts Retention'!CV48),0,(1-'Cohorts Retention'!CV48)),1)</f>
        <v>0</v>
      </c>
      <c r="CX47">
        <f>FLOOR(CW47*IF(ISBLANK('Cohorts Retention'!CW48),0,(1-'Cohorts Retention'!CW48)),1)</f>
        <v>0</v>
      </c>
    </row>
    <row r="48">
      <c r="A48" s="32">
        <v>99000.0</v>
      </c>
      <c r="B48" s="13">
        <v>47.0</v>
      </c>
      <c r="C48">
        <f>FLOOR(A48/Params!$B$6*(1-'Cohorts Retention'!B49),1)</f>
        <v>3931</v>
      </c>
      <c r="D48">
        <f>FLOOR(C48*IF(ISBLANK('Cohorts Retention'!C49),0,(1-'Cohorts Retention'!C49)),1)</f>
        <v>3841</v>
      </c>
      <c r="E48">
        <f>FLOOR(D48*IF(ISBLANK('Cohorts Retention'!D49),0,(1-'Cohorts Retention'!D49)),1)</f>
        <v>3600</v>
      </c>
      <c r="F48">
        <f>FLOOR(E48*IF(ISBLANK('Cohorts Retention'!E49),0,(1-'Cohorts Retention'!E49)),1)</f>
        <v>3479</v>
      </c>
      <c r="G48">
        <f>FLOOR(F48*IF(ISBLANK('Cohorts Retention'!F49),0,(1-'Cohorts Retention'!F49)),1)</f>
        <v>3443</v>
      </c>
      <c r="H48">
        <f>FLOOR(G48*IF(ISBLANK('Cohorts Retention'!G49),0,(1-'Cohorts Retention'!G49)),1)</f>
        <v>3398</v>
      </c>
      <c r="I48">
        <f>FLOOR(H48*IF(ISBLANK('Cohorts Retention'!H49),0,(1-'Cohorts Retention'!H49)),1)</f>
        <v>3347</v>
      </c>
      <c r="J48">
        <f>FLOOR(I48*IF(ISBLANK('Cohorts Retention'!I49),0,(1-'Cohorts Retention'!I49)),1)</f>
        <v>3301</v>
      </c>
      <c r="K48">
        <f>FLOOR(J48*IF(ISBLANK('Cohorts Retention'!J49),0,(1-'Cohorts Retention'!J49)),1)</f>
        <v>3260</v>
      </c>
      <c r="L48">
        <f>FLOOR(K48*IF(ISBLANK('Cohorts Retention'!K49),0,(1-'Cohorts Retention'!K49)),1)</f>
        <v>3218</v>
      </c>
      <c r="M48">
        <f>FLOOR(L48*IF(ISBLANK('Cohorts Retention'!L49),0,(1-'Cohorts Retention'!L49)),1)</f>
        <v>3176</v>
      </c>
      <c r="N48">
        <f>FLOOR(M48*IF(ISBLANK('Cohorts Retention'!M49),0,(1-'Cohorts Retention'!M49)),1)</f>
        <v>3137</v>
      </c>
      <c r="O48">
        <f>FLOOR(N48*IF(ISBLANK('Cohorts Retention'!N49),0,(1-'Cohorts Retention'!N49)),1)</f>
        <v>3099</v>
      </c>
      <c r="P48">
        <f>FLOOR(O48*IF(ISBLANK('Cohorts Retention'!O49),0,(1-'Cohorts Retention'!O49)),1)</f>
        <v>3062</v>
      </c>
      <c r="Q48">
        <f>FLOOR(P48*IF(ISBLANK('Cohorts Retention'!P49),0,(1-'Cohorts Retention'!P49)),1)</f>
        <v>3026</v>
      </c>
      <c r="R48">
        <f>FLOOR(Q48*IF(ISBLANK('Cohorts Retention'!Q49),0,(1-'Cohorts Retention'!Q49)),1)</f>
        <v>2991</v>
      </c>
      <c r="S48">
        <f>FLOOR(R48*IF(ISBLANK('Cohorts Retention'!R49),0,(1-'Cohorts Retention'!R49)),1)</f>
        <v>2957</v>
      </c>
      <c r="T48">
        <f>FLOOR(S48*IF(ISBLANK('Cohorts Retention'!S49),0,(1-'Cohorts Retention'!S49)),1)</f>
        <v>2924</v>
      </c>
      <c r="U48">
        <f>FLOOR(T48*IF(ISBLANK('Cohorts Retention'!T49),0,(1-'Cohorts Retention'!T49)),1)</f>
        <v>2892</v>
      </c>
      <c r="V48">
        <f>FLOOR(U48*IF(ISBLANK('Cohorts Retention'!U49),0,(1-'Cohorts Retention'!U49)),1)</f>
        <v>2861</v>
      </c>
      <c r="W48">
        <f>FLOOR(V48*IF(ISBLANK('Cohorts Retention'!V49),0,(1-'Cohorts Retention'!V49)),1)</f>
        <v>2831</v>
      </c>
      <c r="X48">
        <f>FLOOR(W48*IF(ISBLANK('Cohorts Retention'!W49),0,(1-'Cohorts Retention'!W49)),1)</f>
        <v>2802</v>
      </c>
      <c r="Y48">
        <f>FLOOR(X48*IF(ISBLANK('Cohorts Retention'!X49),0,(1-'Cohorts Retention'!X49)),1)</f>
        <v>2774</v>
      </c>
      <c r="Z48">
        <f>FLOOR(Y48*IF(ISBLANK('Cohorts Retention'!Y49),0,(1-'Cohorts Retention'!Y49)),1)</f>
        <v>2747</v>
      </c>
      <c r="AA48">
        <f>FLOOR(Z48*IF(ISBLANK('Cohorts Retention'!Z49),0,(1-'Cohorts Retention'!Z49)),1)</f>
        <v>2721</v>
      </c>
      <c r="AB48">
        <f>FLOOR(AA48*IF(ISBLANK('Cohorts Retention'!AA49),0,(1-'Cohorts Retention'!AA49)),1)</f>
        <v>2695</v>
      </c>
      <c r="AC48">
        <f>FLOOR(AB48*IF(ISBLANK('Cohorts Retention'!AB49),0,(1-'Cohorts Retention'!AB49)),1)</f>
        <v>2670</v>
      </c>
      <c r="AD48">
        <f>FLOOR(AC48*IF(ISBLANK('Cohorts Retention'!AC49),0,(1-'Cohorts Retention'!AC49)),1)</f>
        <v>2646</v>
      </c>
      <c r="AE48">
        <f>FLOOR(AD48*IF(ISBLANK('Cohorts Retention'!AD49),0,(1-'Cohorts Retention'!AD49)),1)</f>
        <v>2623</v>
      </c>
      <c r="AF48">
        <f>FLOOR(AE48*IF(ISBLANK('Cohorts Retention'!AE49),0,(1-'Cohorts Retention'!AE49)),1)</f>
        <v>2600</v>
      </c>
      <c r="AG48">
        <f>FLOOR(AF48*IF(ISBLANK('Cohorts Retention'!AF49),0,(1-'Cohorts Retention'!AF49)),1)</f>
        <v>2578</v>
      </c>
      <c r="AH48">
        <f>FLOOR(AG48*IF(ISBLANK('Cohorts Retention'!AG49),0,(1-'Cohorts Retention'!AG49)),1)</f>
        <v>2556</v>
      </c>
      <c r="AI48">
        <f>FLOOR(AH48*IF(ISBLANK('Cohorts Retention'!AH49),0,(1-'Cohorts Retention'!AH49)),1)</f>
        <v>2535</v>
      </c>
      <c r="AJ48">
        <f>FLOOR(AI48*IF(ISBLANK('Cohorts Retention'!AI49),0,(1-'Cohorts Retention'!AI49)),1)</f>
        <v>2515</v>
      </c>
      <c r="AK48">
        <f>FLOOR(AJ48*IF(ISBLANK('Cohorts Retention'!AJ49),0,(1-'Cohorts Retention'!AJ49)),1)</f>
        <v>2495</v>
      </c>
      <c r="AL48">
        <f>FLOOR(AK48*IF(ISBLANK('Cohorts Retention'!AK49),0,(1-'Cohorts Retention'!AK49)),1)</f>
        <v>2476</v>
      </c>
      <c r="AM48">
        <f>FLOOR(AL48*IF(ISBLANK('Cohorts Retention'!AL49),0,(1-'Cohorts Retention'!AL49)),1)</f>
        <v>2457</v>
      </c>
      <c r="AN48">
        <f>FLOOR(AM48*IF(ISBLANK('Cohorts Retention'!AM49),0,(1-'Cohorts Retention'!AM49)),1)</f>
        <v>2439</v>
      </c>
      <c r="AO48">
        <f>FLOOR(AN48*IF(ISBLANK('Cohorts Retention'!AN49),0,(1-'Cohorts Retention'!AN49)),1)</f>
        <v>2421</v>
      </c>
      <c r="AP48">
        <f>FLOOR(AO48*IF(ISBLANK('Cohorts Retention'!AO49),0,(1-'Cohorts Retention'!AO49)),1)</f>
        <v>2404</v>
      </c>
      <c r="AQ48">
        <f>FLOOR(AP48*IF(ISBLANK('Cohorts Retention'!AP49),0,(1-'Cohorts Retention'!AP49)),1)</f>
        <v>2387</v>
      </c>
      <c r="AR48">
        <f>FLOOR(AQ48*IF(ISBLANK('Cohorts Retention'!AQ49),0,(1-'Cohorts Retention'!AQ49)),1)</f>
        <v>2371</v>
      </c>
      <c r="AS48">
        <f>FLOOR(AR48*IF(ISBLANK('Cohorts Retention'!AR49),0,(1-'Cohorts Retention'!AR49)),1)</f>
        <v>2355</v>
      </c>
      <c r="AT48">
        <f>FLOOR(AS48*IF(ISBLANK('Cohorts Retention'!AS49),0,(1-'Cohorts Retention'!AS49)),1)</f>
        <v>2339</v>
      </c>
      <c r="AU48">
        <f>FLOOR(AT48*IF(ISBLANK('Cohorts Retention'!AT49),0,(1-'Cohorts Retention'!AT49)),1)</f>
        <v>2324</v>
      </c>
      <c r="AV48">
        <f>FLOOR(AU48*IF(ISBLANK('Cohorts Retention'!AU49),0,(1-'Cohorts Retention'!AU49)),1)</f>
        <v>2309</v>
      </c>
      <c r="AW48">
        <f>FLOOR(AV48*IF(ISBLANK('Cohorts Retention'!AV49),0,(1-'Cohorts Retention'!AV49)),1)</f>
        <v>2295</v>
      </c>
      <c r="AX48">
        <f>FLOOR(AW48*IF(ISBLANK('Cohorts Retention'!AW49),0,(1-'Cohorts Retention'!AW49)),1)</f>
        <v>2281</v>
      </c>
      <c r="AY48">
        <f>FLOOR(AX48*IF(ISBLANK('Cohorts Retention'!AX49),0,(1-'Cohorts Retention'!AX49)),1)</f>
        <v>2267</v>
      </c>
      <c r="AZ48">
        <f>FLOOR(AY48*IF(ISBLANK('Cohorts Retention'!AY49),0,(1-'Cohorts Retention'!AY49)),1)</f>
        <v>2254</v>
      </c>
      <c r="BA48">
        <f>FLOOR(AZ48*IF(ISBLANK('Cohorts Retention'!AZ49),0,(1-'Cohorts Retention'!AZ49)),1)</f>
        <v>2241</v>
      </c>
      <c r="BB48">
        <f>FLOOR(BA48*IF(ISBLANK('Cohorts Retention'!BA49),0,(1-'Cohorts Retention'!BA49)),1)</f>
        <v>2228</v>
      </c>
      <c r="BC48">
        <f>FLOOR(BB48*IF(ISBLANK('Cohorts Retention'!BB49),0,(1-'Cohorts Retention'!BB49)),1)</f>
        <v>2216</v>
      </c>
      <c r="BD48">
        <f>FLOOR(BC48*IF(ISBLANK('Cohorts Retention'!BC49),0,(1-'Cohorts Retention'!BC49)),1)</f>
        <v>2204</v>
      </c>
      <c r="BE48">
        <f>FLOOR(BD48*IF(ISBLANK('Cohorts Retention'!BD49),0,(1-'Cohorts Retention'!BD49)),1)</f>
        <v>0</v>
      </c>
      <c r="BF48">
        <f>FLOOR(BE48*IF(ISBLANK('Cohorts Retention'!BE49),0,(1-'Cohorts Retention'!BE49)),1)</f>
        <v>0</v>
      </c>
      <c r="BG48">
        <f>FLOOR(BF48*IF(ISBLANK('Cohorts Retention'!BF49),0,(1-'Cohorts Retention'!BF49)),1)</f>
        <v>0</v>
      </c>
      <c r="BH48">
        <f>FLOOR(BG48*IF(ISBLANK('Cohorts Retention'!BG49),0,(1-'Cohorts Retention'!BG49)),1)</f>
        <v>0</v>
      </c>
      <c r="BI48">
        <f>FLOOR(BH48*IF(ISBLANK('Cohorts Retention'!BH49),0,(1-'Cohorts Retention'!BH49)),1)</f>
        <v>0</v>
      </c>
      <c r="BJ48">
        <f>FLOOR(BI48*IF(ISBLANK('Cohorts Retention'!BI49),0,(1-'Cohorts Retention'!BI49)),1)</f>
        <v>0</v>
      </c>
      <c r="BK48">
        <f>FLOOR(BJ48*IF(ISBLANK('Cohorts Retention'!BJ49),0,(1-'Cohorts Retention'!BJ49)),1)</f>
        <v>0</v>
      </c>
      <c r="BL48">
        <f>FLOOR(BK48*IF(ISBLANK('Cohorts Retention'!BK49),0,(1-'Cohorts Retention'!BK49)),1)</f>
        <v>0</v>
      </c>
      <c r="BM48">
        <f>FLOOR(BL48*IF(ISBLANK('Cohorts Retention'!BL49),0,(1-'Cohorts Retention'!BL49)),1)</f>
        <v>0</v>
      </c>
      <c r="BN48">
        <f>FLOOR(BM48*IF(ISBLANK('Cohorts Retention'!BM49),0,(1-'Cohorts Retention'!BM49)),1)</f>
        <v>0</v>
      </c>
      <c r="BO48">
        <f>FLOOR(BN48*IF(ISBLANK('Cohorts Retention'!BN49),0,(1-'Cohorts Retention'!BN49)),1)</f>
        <v>0</v>
      </c>
      <c r="BP48">
        <f>FLOOR(BO48*IF(ISBLANK('Cohorts Retention'!BO49),0,(1-'Cohorts Retention'!BO49)),1)</f>
        <v>0</v>
      </c>
      <c r="BQ48">
        <f>FLOOR(BP48*IF(ISBLANK('Cohorts Retention'!BP49),0,(1-'Cohorts Retention'!BP49)),1)</f>
        <v>0</v>
      </c>
      <c r="BR48">
        <f>FLOOR(BQ48*IF(ISBLANK('Cohorts Retention'!BQ49),0,(1-'Cohorts Retention'!BQ49)),1)</f>
        <v>0</v>
      </c>
      <c r="BS48">
        <f>FLOOR(BR48*IF(ISBLANK('Cohorts Retention'!BR49),0,(1-'Cohorts Retention'!BR49)),1)</f>
        <v>0</v>
      </c>
      <c r="BT48">
        <f>FLOOR(BS48*IF(ISBLANK('Cohorts Retention'!BS49),0,(1-'Cohorts Retention'!BS49)),1)</f>
        <v>0</v>
      </c>
      <c r="BU48">
        <f>FLOOR(BT48*IF(ISBLANK('Cohorts Retention'!BT49),0,(1-'Cohorts Retention'!BT49)),1)</f>
        <v>0</v>
      </c>
      <c r="BV48">
        <f>FLOOR(BU48*IF(ISBLANK('Cohorts Retention'!BU49),0,(1-'Cohorts Retention'!BU49)),1)</f>
        <v>0</v>
      </c>
      <c r="BW48">
        <f>FLOOR(BV48*IF(ISBLANK('Cohorts Retention'!BV49),0,(1-'Cohorts Retention'!BV49)),1)</f>
        <v>0</v>
      </c>
      <c r="BX48">
        <f>FLOOR(BW48*IF(ISBLANK('Cohorts Retention'!BW49),0,(1-'Cohorts Retention'!BW49)),1)</f>
        <v>0</v>
      </c>
      <c r="BY48">
        <f>FLOOR(BX48*IF(ISBLANK('Cohorts Retention'!BX49),0,(1-'Cohorts Retention'!BX49)),1)</f>
        <v>0</v>
      </c>
      <c r="BZ48">
        <f>FLOOR(BY48*IF(ISBLANK('Cohorts Retention'!BY49),0,(1-'Cohorts Retention'!BY49)),1)</f>
        <v>0</v>
      </c>
      <c r="CA48">
        <f>FLOOR(BZ48*IF(ISBLANK('Cohorts Retention'!BZ49),0,(1-'Cohorts Retention'!BZ49)),1)</f>
        <v>0</v>
      </c>
      <c r="CB48">
        <f>FLOOR(CA48*IF(ISBLANK('Cohorts Retention'!CA49),0,(1-'Cohorts Retention'!CA49)),1)</f>
        <v>0</v>
      </c>
      <c r="CC48">
        <f>FLOOR(CB48*IF(ISBLANK('Cohorts Retention'!CB49),0,(1-'Cohorts Retention'!CB49)),1)</f>
        <v>0</v>
      </c>
      <c r="CD48">
        <f>FLOOR(CC48*IF(ISBLANK('Cohorts Retention'!CC49),0,(1-'Cohorts Retention'!CC49)),1)</f>
        <v>0</v>
      </c>
      <c r="CE48">
        <f>FLOOR(CD48*IF(ISBLANK('Cohorts Retention'!CD49),0,(1-'Cohorts Retention'!CD49)),1)</f>
        <v>0</v>
      </c>
      <c r="CF48">
        <f>FLOOR(CE48*IF(ISBLANK('Cohorts Retention'!CE49),0,(1-'Cohorts Retention'!CE49)),1)</f>
        <v>0</v>
      </c>
      <c r="CG48">
        <f>FLOOR(CF48*IF(ISBLANK('Cohorts Retention'!CF49),0,(1-'Cohorts Retention'!CF49)),1)</f>
        <v>0</v>
      </c>
      <c r="CH48">
        <f>FLOOR(CG48*IF(ISBLANK('Cohorts Retention'!CG49),0,(1-'Cohorts Retention'!CG49)),1)</f>
        <v>0</v>
      </c>
      <c r="CI48">
        <f>FLOOR(CH48*IF(ISBLANK('Cohorts Retention'!CH49),0,(1-'Cohorts Retention'!CH49)),1)</f>
        <v>0</v>
      </c>
      <c r="CJ48">
        <f>FLOOR(CI48*IF(ISBLANK('Cohorts Retention'!CI49),0,(1-'Cohorts Retention'!CI49)),1)</f>
        <v>0</v>
      </c>
      <c r="CK48">
        <f>FLOOR(CJ48*IF(ISBLANK('Cohorts Retention'!CJ49),0,(1-'Cohorts Retention'!CJ49)),1)</f>
        <v>0</v>
      </c>
      <c r="CL48">
        <f>FLOOR(CK48*IF(ISBLANK('Cohorts Retention'!CK49),0,(1-'Cohorts Retention'!CK49)),1)</f>
        <v>0</v>
      </c>
      <c r="CM48">
        <f>FLOOR(CL48*IF(ISBLANK('Cohorts Retention'!CL49),0,(1-'Cohorts Retention'!CL49)),1)</f>
        <v>0</v>
      </c>
      <c r="CN48">
        <f>FLOOR(CM48*IF(ISBLANK('Cohorts Retention'!CM49),0,(1-'Cohorts Retention'!CM49)),1)</f>
        <v>0</v>
      </c>
      <c r="CO48">
        <f>FLOOR(CN48*IF(ISBLANK('Cohorts Retention'!CN49),0,(1-'Cohorts Retention'!CN49)),1)</f>
        <v>0</v>
      </c>
      <c r="CP48">
        <f>FLOOR(CO48*IF(ISBLANK('Cohorts Retention'!CO49),0,(1-'Cohorts Retention'!CO49)),1)</f>
        <v>0</v>
      </c>
      <c r="CQ48">
        <f>FLOOR(CP48*IF(ISBLANK('Cohorts Retention'!CP49),0,(1-'Cohorts Retention'!CP49)),1)</f>
        <v>0</v>
      </c>
      <c r="CR48">
        <f>FLOOR(CQ48*IF(ISBLANK('Cohorts Retention'!CQ49),0,(1-'Cohorts Retention'!CQ49)),1)</f>
        <v>0</v>
      </c>
      <c r="CS48">
        <f>FLOOR(CR48*IF(ISBLANK('Cohorts Retention'!CR49),0,(1-'Cohorts Retention'!CR49)),1)</f>
        <v>0</v>
      </c>
      <c r="CT48">
        <f>FLOOR(CS48*IF(ISBLANK('Cohorts Retention'!CS49),0,(1-'Cohorts Retention'!CS49)),1)</f>
        <v>0</v>
      </c>
      <c r="CU48">
        <f>FLOOR(CT48*IF(ISBLANK('Cohorts Retention'!CT49),0,(1-'Cohorts Retention'!CT49)),1)</f>
        <v>0</v>
      </c>
      <c r="CV48">
        <f>FLOOR(CU48*IF(ISBLANK('Cohorts Retention'!CU49),0,(1-'Cohorts Retention'!CU49)),1)</f>
        <v>0</v>
      </c>
      <c r="CW48">
        <f>FLOOR(CV48*IF(ISBLANK('Cohorts Retention'!CV49),0,(1-'Cohorts Retention'!CV49)),1)</f>
        <v>0</v>
      </c>
      <c r="CX48">
        <f>FLOOR(CW48*IF(ISBLANK('Cohorts Retention'!CW49),0,(1-'Cohorts Retention'!CW49)),1)</f>
        <v>0</v>
      </c>
    </row>
    <row r="49">
      <c r="A49" s="32">
        <v>99000.0</v>
      </c>
      <c r="B49" s="13">
        <v>48.0</v>
      </c>
      <c r="C49">
        <f>FLOOR(A49/Params!$B$6*(1-'Cohorts Retention'!B50),1)</f>
        <v>3907</v>
      </c>
      <c r="D49">
        <f>FLOOR(C49*IF(ISBLANK('Cohorts Retention'!C50),0,(1-'Cohorts Retention'!C50)),1)</f>
        <v>3907</v>
      </c>
      <c r="E49">
        <f>FLOOR(D49*IF(ISBLANK('Cohorts Retention'!D50),0,(1-'Cohorts Retention'!D50)),1)</f>
        <v>3810</v>
      </c>
      <c r="F49">
        <f>FLOOR(E49*IF(ISBLANK('Cohorts Retention'!E50),0,(1-'Cohorts Retention'!E50)),1)</f>
        <v>3685</v>
      </c>
      <c r="G49">
        <f>FLOOR(F49*IF(ISBLANK('Cohorts Retention'!F50),0,(1-'Cohorts Retention'!F50)),1)</f>
        <v>3524</v>
      </c>
      <c r="H49">
        <f>FLOOR(G49*IF(ISBLANK('Cohorts Retention'!G50),0,(1-'Cohorts Retention'!G50)),1)</f>
        <v>3447</v>
      </c>
      <c r="I49">
        <f>FLOOR(H49*IF(ISBLANK('Cohorts Retention'!H50),0,(1-'Cohorts Retention'!H50)),1)</f>
        <v>3310</v>
      </c>
      <c r="J49">
        <f>FLOOR(I49*IF(ISBLANK('Cohorts Retention'!I50),0,(1-'Cohorts Retention'!I50)),1)</f>
        <v>3156</v>
      </c>
      <c r="K49">
        <f>FLOOR(J49*IF(ISBLANK('Cohorts Retention'!J50),0,(1-'Cohorts Retention'!J50)),1)</f>
        <v>3042</v>
      </c>
      <c r="L49">
        <f>FLOOR(K49*IF(ISBLANK('Cohorts Retention'!K50),0,(1-'Cohorts Retention'!K50)),1)</f>
        <v>2938</v>
      </c>
      <c r="M49">
        <f>FLOOR(L49*IF(ISBLANK('Cohorts Retention'!L50),0,(1-'Cohorts Retention'!L50)),1)</f>
        <v>2829</v>
      </c>
      <c r="N49">
        <f>FLOOR(M49*IF(ISBLANK('Cohorts Retention'!M50),0,(1-'Cohorts Retention'!M50)),1)</f>
        <v>2725</v>
      </c>
      <c r="O49">
        <f>FLOOR(N49*IF(ISBLANK('Cohorts Retention'!N50),0,(1-'Cohorts Retention'!N50)),1)</f>
        <v>2632</v>
      </c>
      <c r="P49">
        <f>FLOOR(O49*IF(ISBLANK('Cohorts Retention'!O50),0,(1-'Cohorts Retention'!O50)),1)</f>
        <v>2543</v>
      </c>
      <c r="Q49">
        <f>FLOOR(P49*IF(ISBLANK('Cohorts Retention'!P50),0,(1-'Cohorts Retention'!P50)),1)</f>
        <v>2457</v>
      </c>
      <c r="R49">
        <f>FLOOR(Q49*IF(ISBLANK('Cohorts Retention'!Q50),0,(1-'Cohorts Retention'!Q50)),1)</f>
        <v>2376</v>
      </c>
      <c r="S49">
        <f>FLOOR(R49*IF(ISBLANK('Cohorts Retention'!R50),0,(1-'Cohorts Retention'!R50)),1)</f>
        <v>2300</v>
      </c>
      <c r="T49">
        <f>FLOOR(S49*IF(ISBLANK('Cohorts Retention'!S50),0,(1-'Cohorts Retention'!S50)),1)</f>
        <v>2228</v>
      </c>
      <c r="U49">
        <f>FLOOR(T49*IF(ISBLANK('Cohorts Retention'!T50),0,(1-'Cohorts Retention'!T50)),1)</f>
        <v>2159</v>
      </c>
      <c r="V49">
        <f>FLOOR(U49*IF(ISBLANK('Cohorts Retention'!U50),0,(1-'Cohorts Retention'!U50)),1)</f>
        <v>2094</v>
      </c>
      <c r="W49">
        <f>FLOOR(V49*IF(ISBLANK('Cohorts Retention'!V50),0,(1-'Cohorts Retention'!V50)),1)</f>
        <v>2032</v>
      </c>
      <c r="X49">
        <f>FLOOR(W49*IF(ISBLANK('Cohorts Retention'!W50),0,(1-'Cohorts Retention'!W50)),1)</f>
        <v>1973</v>
      </c>
      <c r="Y49">
        <f>FLOOR(X49*IF(ISBLANK('Cohorts Retention'!X50),0,(1-'Cohorts Retention'!X50)),1)</f>
        <v>1917</v>
      </c>
      <c r="Z49">
        <f>FLOOR(Y49*IF(ISBLANK('Cohorts Retention'!Y50),0,(1-'Cohorts Retention'!Y50)),1)</f>
        <v>1863</v>
      </c>
      <c r="AA49">
        <f>FLOOR(Z49*IF(ISBLANK('Cohorts Retention'!Z50),0,(1-'Cohorts Retention'!Z50)),1)</f>
        <v>1812</v>
      </c>
      <c r="AB49">
        <f>FLOOR(AA49*IF(ISBLANK('Cohorts Retention'!AA50),0,(1-'Cohorts Retention'!AA50)),1)</f>
        <v>1763</v>
      </c>
      <c r="AC49">
        <f>FLOOR(AB49*IF(ISBLANK('Cohorts Retention'!AB50),0,(1-'Cohorts Retention'!AB50)),1)</f>
        <v>1717</v>
      </c>
      <c r="AD49">
        <f>FLOOR(AC49*IF(ISBLANK('Cohorts Retention'!AC50),0,(1-'Cohorts Retention'!AC50)),1)</f>
        <v>1673</v>
      </c>
      <c r="AE49">
        <f>FLOOR(AD49*IF(ISBLANK('Cohorts Retention'!AD50),0,(1-'Cohorts Retention'!AD50)),1)</f>
        <v>1631</v>
      </c>
      <c r="AF49">
        <f>FLOOR(AE49*IF(ISBLANK('Cohorts Retention'!AE50),0,(1-'Cohorts Retention'!AE50)),1)</f>
        <v>1591</v>
      </c>
      <c r="AG49">
        <f>FLOOR(AF49*IF(ISBLANK('Cohorts Retention'!AF50),0,(1-'Cohorts Retention'!AF50)),1)</f>
        <v>1552</v>
      </c>
      <c r="AH49">
        <f>FLOOR(AG49*IF(ISBLANK('Cohorts Retention'!AG50),0,(1-'Cohorts Retention'!AG50)),1)</f>
        <v>1515</v>
      </c>
      <c r="AI49">
        <f>FLOOR(AH49*IF(ISBLANK('Cohorts Retention'!AH50),0,(1-'Cohorts Retention'!AH50)),1)</f>
        <v>1480</v>
      </c>
      <c r="AJ49">
        <f>FLOOR(AI49*IF(ISBLANK('Cohorts Retention'!AI50),0,(1-'Cohorts Retention'!AI50)),1)</f>
        <v>1446</v>
      </c>
      <c r="AK49">
        <f>FLOOR(AJ49*IF(ISBLANK('Cohorts Retention'!AJ50),0,(1-'Cohorts Retention'!AJ50)),1)</f>
        <v>1413</v>
      </c>
      <c r="AL49">
        <f>FLOOR(AK49*IF(ISBLANK('Cohorts Retention'!AK50),0,(1-'Cohorts Retention'!AK50)),1)</f>
        <v>1382</v>
      </c>
      <c r="AM49">
        <f>FLOOR(AL49*IF(ISBLANK('Cohorts Retention'!AL50),0,(1-'Cohorts Retention'!AL50)),1)</f>
        <v>1352</v>
      </c>
      <c r="AN49">
        <f>FLOOR(AM49*IF(ISBLANK('Cohorts Retention'!AM50),0,(1-'Cohorts Retention'!AM50)),1)</f>
        <v>1323</v>
      </c>
      <c r="AO49">
        <f>FLOOR(AN49*IF(ISBLANK('Cohorts Retention'!AN50),0,(1-'Cohorts Retention'!AN50)),1)</f>
        <v>1296</v>
      </c>
      <c r="AP49">
        <f>FLOOR(AO49*IF(ISBLANK('Cohorts Retention'!AO50),0,(1-'Cohorts Retention'!AO50)),1)</f>
        <v>1270</v>
      </c>
      <c r="AQ49">
        <f>FLOOR(AP49*IF(ISBLANK('Cohorts Retention'!AP50),0,(1-'Cohorts Retention'!AP50)),1)</f>
        <v>1245</v>
      </c>
      <c r="AR49">
        <f>FLOOR(AQ49*IF(ISBLANK('Cohorts Retention'!AQ50),0,(1-'Cohorts Retention'!AQ50)),1)</f>
        <v>1221</v>
      </c>
      <c r="AS49">
        <f>FLOOR(AR49*IF(ISBLANK('Cohorts Retention'!AR50),0,(1-'Cohorts Retention'!AR50)),1)</f>
        <v>1198</v>
      </c>
      <c r="AT49">
        <f>FLOOR(AS49*IF(ISBLANK('Cohorts Retention'!AS50),0,(1-'Cohorts Retention'!AS50)),1)</f>
        <v>1175</v>
      </c>
      <c r="AU49">
        <f>FLOOR(AT49*IF(ISBLANK('Cohorts Retention'!AT50),0,(1-'Cohorts Retention'!AT50)),1)</f>
        <v>1153</v>
      </c>
      <c r="AV49">
        <f>FLOOR(AU49*IF(ISBLANK('Cohorts Retention'!AU50),0,(1-'Cohorts Retention'!AU50)),1)</f>
        <v>1132</v>
      </c>
      <c r="AW49">
        <f>FLOOR(AV49*IF(ISBLANK('Cohorts Retention'!AV50),0,(1-'Cohorts Retention'!AV50)),1)</f>
        <v>1112</v>
      </c>
      <c r="AX49">
        <f>FLOOR(AW49*IF(ISBLANK('Cohorts Retention'!AW50),0,(1-'Cohorts Retention'!AW50)),1)</f>
        <v>1093</v>
      </c>
      <c r="AY49">
        <f>FLOOR(AX49*IF(ISBLANK('Cohorts Retention'!AX50),0,(1-'Cohorts Retention'!AX50)),1)</f>
        <v>1074</v>
      </c>
      <c r="AZ49">
        <f>FLOOR(AY49*IF(ISBLANK('Cohorts Retention'!AY50),0,(1-'Cohorts Retention'!AY50)),1)</f>
        <v>1056</v>
      </c>
      <c r="BA49">
        <f>FLOOR(AZ49*IF(ISBLANK('Cohorts Retention'!AZ50),0,(1-'Cohorts Retention'!AZ50)),1)</f>
        <v>1039</v>
      </c>
      <c r="BB49">
        <f>FLOOR(BA49*IF(ISBLANK('Cohorts Retention'!BA50),0,(1-'Cohorts Retention'!BA50)),1)</f>
        <v>1022</v>
      </c>
      <c r="BC49">
        <f>FLOOR(BB49*IF(ISBLANK('Cohorts Retention'!BB50),0,(1-'Cohorts Retention'!BB50)),1)</f>
        <v>1006</v>
      </c>
      <c r="BD49">
        <f>FLOOR(BC49*IF(ISBLANK('Cohorts Retention'!BC50),0,(1-'Cohorts Retention'!BC50)),1)</f>
        <v>0</v>
      </c>
      <c r="BE49">
        <f>FLOOR(BD49*IF(ISBLANK('Cohorts Retention'!BD50),0,(1-'Cohorts Retention'!BD50)),1)</f>
        <v>0</v>
      </c>
      <c r="BF49">
        <f>FLOOR(BE49*IF(ISBLANK('Cohorts Retention'!BE50),0,(1-'Cohorts Retention'!BE50)),1)</f>
        <v>0</v>
      </c>
      <c r="BG49">
        <f>FLOOR(BF49*IF(ISBLANK('Cohorts Retention'!BF50),0,(1-'Cohorts Retention'!BF50)),1)</f>
        <v>0</v>
      </c>
      <c r="BH49">
        <f>FLOOR(BG49*IF(ISBLANK('Cohorts Retention'!BG50),0,(1-'Cohorts Retention'!BG50)),1)</f>
        <v>0</v>
      </c>
      <c r="BI49">
        <f>FLOOR(BH49*IF(ISBLANK('Cohorts Retention'!BH50),0,(1-'Cohorts Retention'!BH50)),1)</f>
        <v>0</v>
      </c>
      <c r="BJ49">
        <f>FLOOR(BI49*IF(ISBLANK('Cohorts Retention'!BI50),0,(1-'Cohorts Retention'!BI50)),1)</f>
        <v>0</v>
      </c>
      <c r="BK49">
        <f>FLOOR(BJ49*IF(ISBLANK('Cohorts Retention'!BJ50),0,(1-'Cohorts Retention'!BJ50)),1)</f>
        <v>0</v>
      </c>
      <c r="BL49">
        <f>FLOOR(BK49*IF(ISBLANK('Cohorts Retention'!BK50),0,(1-'Cohorts Retention'!BK50)),1)</f>
        <v>0</v>
      </c>
      <c r="BM49">
        <f>FLOOR(BL49*IF(ISBLANK('Cohorts Retention'!BL50),0,(1-'Cohorts Retention'!BL50)),1)</f>
        <v>0</v>
      </c>
      <c r="BN49">
        <f>FLOOR(BM49*IF(ISBLANK('Cohorts Retention'!BM50),0,(1-'Cohorts Retention'!BM50)),1)</f>
        <v>0</v>
      </c>
      <c r="BO49">
        <f>FLOOR(BN49*IF(ISBLANK('Cohorts Retention'!BN50),0,(1-'Cohorts Retention'!BN50)),1)</f>
        <v>0</v>
      </c>
      <c r="BP49">
        <f>FLOOR(BO49*IF(ISBLANK('Cohorts Retention'!BO50),0,(1-'Cohorts Retention'!BO50)),1)</f>
        <v>0</v>
      </c>
      <c r="BQ49">
        <f>FLOOR(BP49*IF(ISBLANK('Cohorts Retention'!BP50),0,(1-'Cohorts Retention'!BP50)),1)</f>
        <v>0</v>
      </c>
      <c r="BR49">
        <f>FLOOR(BQ49*IF(ISBLANK('Cohorts Retention'!BQ50),0,(1-'Cohorts Retention'!BQ50)),1)</f>
        <v>0</v>
      </c>
      <c r="BS49">
        <f>FLOOR(BR49*IF(ISBLANK('Cohorts Retention'!BR50),0,(1-'Cohorts Retention'!BR50)),1)</f>
        <v>0</v>
      </c>
      <c r="BT49">
        <f>FLOOR(BS49*IF(ISBLANK('Cohorts Retention'!BS50),0,(1-'Cohorts Retention'!BS50)),1)</f>
        <v>0</v>
      </c>
      <c r="BU49">
        <f>FLOOR(BT49*IF(ISBLANK('Cohorts Retention'!BT50),0,(1-'Cohorts Retention'!BT50)),1)</f>
        <v>0</v>
      </c>
      <c r="BV49">
        <f>FLOOR(BU49*IF(ISBLANK('Cohorts Retention'!BU50),0,(1-'Cohorts Retention'!BU50)),1)</f>
        <v>0</v>
      </c>
      <c r="BW49">
        <f>FLOOR(BV49*IF(ISBLANK('Cohorts Retention'!BV50),0,(1-'Cohorts Retention'!BV50)),1)</f>
        <v>0</v>
      </c>
      <c r="BX49">
        <f>FLOOR(BW49*IF(ISBLANK('Cohorts Retention'!BW50),0,(1-'Cohorts Retention'!BW50)),1)</f>
        <v>0</v>
      </c>
      <c r="BY49">
        <f>FLOOR(BX49*IF(ISBLANK('Cohorts Retention'!BX50),0,(1-'Cohorts Retention'!BX50)),1)</f>
        <v>0</v>
      </c>
      <c r="BZ49">
        <f>FLOOR(BY49*IF(ISBLANK('Cohorts Retention'!BY50),0,(1-'Cohorts Retention'!BY50)),1)</f>
        <v>0</v>
      </c>
      <c r="CA49">
        <f>FLOOR(BZ49*IF(ISBLANK('Cohorts Retention'!BZ50),0,(1-'Cohorts Retention'!BZ50)),1)</f>
        <v>0</v>
      </c>
      <c r="CB49">
        <f>FLOOR(CA49*IF(ISBLANK('Cohorts Retention'!CA50),0,(1-'Cohorts Retention'!CA50)),1)</f>
        <v>0</v>
      </c>
      <c r="CC49">
        <f>FLOOR(CB49*IF(ISBLANK('Cohorts Retention'!CB50),0,(1-'Cohorts Retention'!CB50)),1)</f>
        <v>0</v>
      </c>
      <c r="CD49">
        <f>FLOOR(CC49*IF(ISBLANK('Cohorts Retention'!CC50),0,(1-'Cohorts Retention'!CC50)),1)</f>
        <v>0</v>
      </c>
      <c r="CE49">
        <f>FLOOR(CD49*IF(ISBLANK('Cohorts Retention'!CD50),0,(1-'Cohorts Retention'!CD50)),1)</f>
        <v>0</v>
      </c>
      <c r="CF49">
        <f>FLOOR(CE49*IF(ISBLANK('Cohorts Retention'!CE50),0,(1-'Cohorts Retention'!CE50)),1)</f>
        <v>0</v>
      </c>
      <c r="CG49">
        <f>FLOOR(CF49*IF(ISBLANK('Cohorts Retention'!CF50),0,(1-'Cohorts Retention'!CF50)),1)</f>
        <v>0</v>
      </c>
      <c r="CH49">
        <f>FLOOR(CG49*IF(ISBLANK('Cohorts Retention'!CG50),0,(1-'Cohorts Retention'!CG50)),1)</f>
        <v>0</v>
      </c>
      <c r="CI49">
        <f>FLOOR(CH49*IF(ISBLANK('Cohorts Retention'!CH50),0,(1-'Cohorts Retention'!CH50)),1)</f>
        <v>0</v>
      </c>
      <c r="CJ49">
        <f>FLOOR(CI49*IF(ISBLANK('Cohorts Retention'!CI50),0,(1-'Cohorts Retention'!CI50)),1)</f>
        <v>0</v>
      </c>
      <c r="CK49">
        <f>FLOOR(CJ49*IF(ISBLANK('Cohorts Retention'!CJ50),0,(1-'Cohorts Retention'!CJ50)),1)</f>
        <v>0</v>
      </c>
      <c r="CL49">
        <f>FLOOR(CK49*IF(ISBLANK('Cohorts Retention'!CK50),0,(1-'Cohorts Retention'!CK50)),1)</f>
        <v>0</v>
      </c>
      <c r="CM49">
        <f>FLOOR(CL49*IF(ISBLANK('Cohorts Retention'!CL50),0,(1-'Cohorts Retention'!CL50)),1)</f>
        <v>0</v>
      </c>
      <c r="CN49">
        <f>FLOOR(CM49*IF(ISBLANK('Cohorts Retention'!CM50),0,(1-'Cohorts Retention'!CM50)),1)</f>
        <v>0</v>
      </c>
      <c r="CO49">
        <f>FLOOR(CN49*IF(ISBLANK('Cohorts Retention'!CN50),0,(1-'Cohorts Retention'!CN50)),1)</f>
        <v>0</v>
      </c>
      <c r="CP49">
        <f>FLOOR(CO49*IF(ISBLANK('Cohorts Retention'!CO50),0,(1-'Cohorts Retention'!CO50)),1)</f>
        <v>0</v>
      </c>
      <c r="CQ49">
        <f>FLOOR(CP49*IF(ISBLANK('Cohorts Retention'!CP50),0,(1-'Cohorts Retention'!CP50)),1)</f>
        <v>0</v>
      </c>
      <c r="CR49">
        <f>FLOOR(CQ49*IF(ISBLANK('Cohorts Retention'!CQ50),0,(1-'Cohorts Retention'!CQ50)),1)</f>
        <v>0</v>
      </c>
      <c r="CS49">
        <f>FLOOR(CR49*IF(ISBLANK('Cohorts Retention'!CR50),0,(1-'Cohorts Retention'!CR50)),1)</f>
        <v>0</v>
      </c>
      <c r="CT49">
        <f>FLOOR(CS49*IF(ISBLANK('Cohorts Retention'!CS50),0,(1-'Cohorts Retention'!CS50)),1)</f>
        <v>0</v>
      </c>
      <c r="CU49">
        <f>FLOOR(CT49*IF(ISBLANK('Cohorts Retention'!CT50),0,(1-'Cohorts Retention'!CT50)),1)</f>
        <v>0</v>
      </c>
      <c r="CV49">
        <f>FLOOR(CU49*IF(ISBLANK('Cohorts Retention'!CU50),0,(1-'Cohorts Retention'!CU50)),1)</f>
        <v>0</v>
      </c>
      <c r="CW49">
        <f>FLOOR(CV49*IF(ISBLANK('Cohorts Retention'!CV50),0,(1-'Cohorts Retention'!CV50)),1)</f>
        <v>0</v>
      </c>
      <c r="CX49">
        <f>FLOOR(CW49*IF(ISBLANK('Cohorts Retention'!CW50),0,(1-'Cohorts Retention'!CW50)),1)</f>
        <v>0</v>
      </c>
    </row>
    <row r="50">
      <c r="A50" s="32">
        <v>99000.0</v>
      </c>
      <c r="B50" s="13">
        <v>49.0</v>
      </c>
      <c r="C50">
        <f>FLOOR(A50/Params!$B$6*(1-'Cohorts Retention'!B51),1)</f>
        <v>3886</v>
      </c>
      <c r="D50">
        <f>FLOOR(C50*IF(ISBLANK('Cohorts Retention'!C51),0,(1-'Cohorts Retention'!C51)),1)</f>
        <v>3849</v>
      </c>
      <c r="E50">
        <f>FLOOR(D50*IF(ISBLANK('Cohorts Retention'!D51),0,(1-'Cohorts Retention'!D51)),1)</f>
        <v>3639</v>
      </c>
      <c r="F50">
        <f>FLOOR(E50*IF(ISBLANK('Cohorts Retention'!E51),0,(1-'Cohorts Retention'!E51)),1)</f>
        <v>3537</v>
      </c>
      <c r="G50">
        <f>FLOOR(F50*IF(ISBLANK('Cohorts Retention'!F51),0,(1-'Cohorts Retention'!F51)),1)</f>
        <v>3486</v>
      </c>
      <c r="H50">
        <f>FLOOR(G50*IF(ISBLANK('Cohorts Retention'!G51),0,(1-'Cohorts Retention'!G51)),1)</f>
        <v>3306</v>
      </c>
      <c r="I50">
        <f>FLOOR(H50*IF(ISBLANK('Cohorts Retention'!H51),0,(1-'Cohorts Retention'!H51)),1)</f>
        <v>3159</v>
      </c>
      <c r="J50">
        <f>FLOOR(I50*IF(ISBLANK('Cohorts Retention'!I51),0,(1-'Cohorts Retention'!I51)),1)</f>
        <v>3159</v>
      </c>
      <c r="K50">
        <f>FLOOR(J50*IF(ISBLANK('Cohorts Retention'!J51),0,(1-'Cohorts Retention'!J51)),1)</f>
        <v>3076</v>
      </c>
      <c r="L50">
        <f>FLOOR(K50*IF(ISBLANK('Cohorts Retention'!K51),0,(1-'Cohorts Retention'!K51)),1)</f>
        <v>2986</v>
      </c>
      <c r="M50">
        <f>FLOOR(L50*IF(ISBLANK('Cohorts Retention'!L51),0,(1-'Cohorts Retention'!L51)),1)</f>
        <v>2915</v>
      </c>
      <c r="N50">
        <f>FLOOR(M50*IF(ISBLANK('Cohorts Retention'!M51),0,(1-'Cohorts Retention'!M51)),1)</f>
        <v>2860</v>
      </c>
      <c r="O50">
        <f>FLOOR(N50*IF(ISBLANK('Cohorts Retention'!N51),0,(1-'Cohorts Retention'!N51)),1)</f>
        <v>2793</v>
      </c>
      <c r="P50">
        <f>FLOOR(O50*IF(ISBLANK('Cohorts Retention'!O51),0,(1-'Cohorts Retention'!O51)),1)</f>
        <v>2730</v>
      </c>
      <c r="Q50">
        <f>FLOOR(P50*IF(ISBLANK('Cohorts Retention'!P51),0,(1-'Cohorts Retention'!P51)),1)</f>
        <v>2672</v>
      </c>
      <c r="R50">
        <f>FLOOR(Q50*IF(ISBLANK('Cohorts Retention'!Q51),0,(1-'Cohorts Retention'!Q51)),1)</f>
        <v>2617</v>
      </c>
      <c r="S50">
        <f>FLOOR(R50*IF(ISBLANK('Cohorts Retention'!R51),0,(1-'Cohorts Retention'!R51)),1)</f>
        <v>2563</v>
      </c>
      <c r="T50">
        <f>FLOOR(S50*IF(ISBLANK('Cohorts Retention'!S51),0,(1-'Cohorts Retention'!S51)),1)</f>
        <v>2511</v>
      </c>
      <c r="U50">
        <f>FLOOR(T50*IF(ISBLANK('Cohorts Retention'!T51),0,(1-'Cohorts Retention'!T51)),1)</f>
        <v>2462</v>
      </c>
      <c r="V50">
        <f>FLOOR(U50*IF(ISBLANK('Cohorts Retention'!U51),0,(1-'Cohorts Retention'!U51)),1)</f>
        <v>2415</v>
      </c>
      <c r="W50">
        <f>FLOOR(V50*IF(ISBLANK('Cohorts Retention'!V51),0,(1-'Cohorts Retention'!V51)),1)</f>
        <v>2369</v>
      </c>
      <c r="X50">
        <f>FLOOR(W50*IF(ISBLANK('Cohorts Retention'!W51),0,(1-'Cohorts Retention'!W51)),1)</f>
        <v>2325</v>
      </c>
      <c r="Y50">
        <f>FLOOR(X50*IF(ISBLANK('Cohorts Retention'!X51),0,(1-'Cohorts Retention'!X51)),1)</f>
        <v>2283</v>
      </c>
      <c r="Z50">
        <f>FLOOR(Y50*IF(ISBLANK('Cohorts Retention'!Y51),0,(1-'Cohorts Retention'!Y51)),1)</f>
        <v>2242</v>
      </c>
      <c r="AA50">
        <f>FLOOR(Z50*IF(ISBLANK('Cohorts Retention'!Z51),0,(1-'Cohorts Retention'!Z51)),1)</f>
        <v>2203</v>
      </c>
      <c r="AB50">
        <f>FLOOR(AA50*IF(ISBLANK('Cohorts Retention'!AA51),0,(1-'Cohorts Retention'!AA51)),1)</f>
        <v>2165</v>
      </c>
      <c r="AC50">
        <f>FLOOR(AB50*IF(ISBLANK('Cohorts Retention'!AB51),0,(1-'Cohorts Retention'!AB51)),1)</f>
        <v>2129</v>
      </c>
      <c r="AD50">
        <f>FLOOR(AC50*IF(ISBLANK('Cohorts Retention'!AC51),0,(1-'Cohorts Retention'!AC51)),1)</f>
        <v>2094</v>
      </c>
      <c r="AE50">
        <f>FLOOR(AD50*IF(ISBLANK('Cohorts Retention'!AD51),0,(1-'Cohorts Retention'!AD51)),1)</f>
        <v>2060</v>
      </c>
      <c r="AF50">
        <f>FLOOR(AE50*IF(ISBLANK('Cohorts Retention'!AE51),0,(1-'Cohorts Retention'!AE51)),1)</f>
        <v>2027</v>
      </c>
      <c r="AG50">
        <f>FLOOR(AF50*IF(ISBLANK('Cohorts Retention'!AF51),0,(1-'Cohorts Retention'!AF51)),1)</f>
        <v>1996</v>
      </c>
      <c r="AH50">
        <f>FLOOR(AG50*IF(ISBLANK('Cohorts Retention'!AG51),0,(1-'Cohorts Retention'!AG51)),1)</f>
        <v>1966</v>
      </c>
      <c r="AI50">
        <f>FLOOR(AH50*IF(ISBLANK('Cohorts Retention'!AH51),0,(1-'Cohorts Retention'!AH51)),1)</f>
        <v>1937</v>
      </c>
      <c r="AJ50">
        <f>FLOOR(AI50*IF(ISBLANK('Cohorts Retention'!AI51),0,(1-'Cohorts Retention'!AI51)),1)</f>
        <v>1909</v>
      </c>
      <c r="AK50">
        <f>FLOOR(AJ50*IF(ISBLANK('Cohorts Retention'!AJ51),0,(1-'Cohorts Retention'!AJ51)),1)</f>
        <v>1882</v>
      </c>
      <c r="AL50">
        <f>FLOOR(AK50*IF(ISBLANK('Cohorts Retention'!AK51),0,(1-'Cohorts Retention'!AK51)),1)</f>
        <v>1856</v>
      </c>
      <c r="AM50">
        <f>FLOOR(AL50*IF(ISBLANK('Cohorts Retention'!AL51),0,(1-'Cohorts Retention'!AL51)),1)</f>
        <v>1830</v>
      </c>
      <c r="AN50">
        <f>FLOOR(AM50*IF(ISBLANK('Cohorts Retention'!AM51),0,(1-'Cohorts Retention'!AM51)),1)</f>
        <v>1805</v>
      </c>
      <c r="AO50">
        <f>FLOOR(AN50*IF(ISBLANK('Cohorts Retention'!AN51),0,(1-'Cohorts Retention'!AN51)),1)</f>
        <v>1781</v>
      </c>
      <c r="AP50">
        <f>FLOOR(AO50*IF(ISBLANK('Cohorts Retention'!AO51),0,(1-'Cohorts Retention'!AO51)),1)</f>
        <v>1758</v>
      </c>
      <c r="AQ50">
        <f>FLOOR(AP50*IF(ISBLANK('Cohorts Retention'!AP51),0,(1-'Cohorts Retention'!AP51)),1)</f>
        <v>1736</v>
      </c>
      <c r="AR50">
        <f>FLOOR(AQ50*IF(ISBLANK('Cohorts Retention'!AQ51),0,(1-'Cohorts Retention'!AQ51)),1)</f>
        <v>1714</v>
      </c>
      <c r="AS50">
        <f>FLOOR(AR50*IF(ISBLANK('Cohorts Retention'!AR51),0,(1-'Cohorts Retention'!AR51)),1)</f>
        <v>1693</v>
      </c>
      <c r="AT50">
        <f>FLOOR(AS50*IF(ISBLANK('Cohorts Retention'!AS51),0,(1-'Cohorts Retention'!AS51)),1)</f>
        <v>1673</v>
      </c>
      <c r="AU50">
        <f>FLOOR(AT50*IF(ISBLANK('Cohorts Retention'!AT51),0,(1-'Cohorts Retention'!AT51)),1)</f>
        <v>1653</v>
      </c>
      <c r="AV50">
        <f>FLOOR(AU50*IF(ISBLANK('Cohorts Retention'!AU51),0,(1-'Cohorts Retention'!AU51)),1)</f>
        <v>1634</v>
      </c>
      <c r="AW50">
        <f>FLOOR(AV50*IF(ISBLANK('Cohorts Retention'!AV51),0,(1-'Cohorts Retention'!AV51)),1)</f>
        <v>1616</v>
      </c>
      <c r="AX50">
        <f>FLOOR(AW50*IF(ISBLANK('Cohorts Retention'!AW51),0,(1-'Cohorts Retention'!AW51)),1)</f>
        <v>1598</v>
      </c>
      <c r="AY50">
        <f>FLOOR(AX50*IF(ISBLANK('Cohorts Retention'!AX51),0,(1-'Cohorts Retention'!AX51)),1)</f>
        <v>1581</v>
      </c>
      <c r="AZ50">
        <f>FLOOR(AY50*IF(ISBLANK('Cohorts Retention'!AY51),0,(1-'Cohorts Retention'!AY51)),1)</f>
        <v>1564</v>
      </c>
      <c r="BA50">
        <f>FLOOR(AZ50*IF(ISBLANK('Cohorts Retention'!AZ51),0,(1-'Cohorts Retention'!AZ51)),1)</f>
        <v>1548</v>
      </c>
      <c r="BB50">
        <f>FLOOR(BA50*IF(ISBLANK('Cohorts Retention'!BA51),0,(1-'Cohorts Retention'!BA51)),1)</f>
        <v>1532</v>
      </c>
      <c r="BC50">
        <f>FLOOR(BB50*IF(ISBLANK('Cohorts Retention'!BB51),0,(1-'Cohorts Retention'!BB51)),1)</f>
        <v>0</v>
      </c>
      <c r="BD50">
        <f>FLOOR(BC50*IF(ISBLANK('Cohorts Retention'!BC51),0,(1-'Cohorts Retention'!BC51)),1)</f>
        <v>0</v>
      </c>
      <c r="BE50">
        <f>FLOOR(BD50*IF(ISBLANK('Cohorts Retention'!BD51),0,(1-'Cohorts Retention'!BD51)),1)</f>
        <v>0</v>
      </c>
      <c r="BF50">
        <f>FLOOR(BE50*IF(ISBLANK('Cohorts Retention'!BE51),0,(1-'Cohorts Retention'!BE51)),1)</f>
        <v>0</v>
      </c>
      <c r="BG50">
        <f>FLOOR(BF50*IF(ISBLANK('Cohorts Retention'!BF51),0,(1-'Cohorts Retention'!BF51)),1)</f>
        <v>0</v>
      </c>
      <c r="BH50">
        <f>FLOOR(BG50*IF(ISBLANK('Cohorts Retention'!BG51),0,(1-'Cohorts Retention'!BG51)),1)</f>
        <v>0</v>
      </c>
      <c r="BI50">
        <f>FLOOR(BH50*IF(ISBLANK('Cohorts Retention'!BH51),0,(1-'Cohorts Retention'!BH51)),1)</f>
        <v>0</v>
      </c>
      <c r="BJ50">
        <f>FLOOR(BI50*IF(ISBLANK('Cohorts Retention'!BI51),0,(1-'Cohorts Retention'!BI51)),1)</f>
        <v>0</v>
      </c>
      <c r="BK50">
        <f>FLOOR(BJ50*IF(ISBLANK('Cohorts Retention'!BJ51),0,(1-'Cohorts Retention'!BJ51)),1)</f>
        <v>0</v>
      </c>
      <c r="BL50">
        <f>FLOOR(BK50*IF(ISBLANK('Cohorts Retention'!BK51),0,(1-'Cohorts Retention'!BK51)),1)</f>
        <v>0</v>
      </c>
      <c r="BM50">
        <f>FLOOR(BL50*IF(ISBLANK('Cohorts Retention'!BL51),0,(1-'Cohorts Retention'!BL51)),1)</f>
        <v>0</v>
      </c>
      <c r="BN50">
        <f>FLOOR(BM50*IF(ISBLANK('Cohorts Retention'!BM51),0,(1-'Cohorts Retention'!BM51)),1)</f>
        <v>0</v>
      </c>
      <c r="BO50">
        <f>FLOOR(BN50*IF(ISBLANK('Cohorts Retention'!BN51),0,(1-'Cohorts Retention'!BN51)),1)</f>
        <v>0</v>
      </c>
      <c r="BP50">
        <f>FLOOR(BO50*IF(ISBLANK('Cohorts Retention'!BO51),0,(1-'Cohorts Retention'!BO51)),1)</f>
        <v>0</v>
      </c>
      <c r="BQ50">
        <f>FLOOR(BP50*IF(ISBLANK('Cohorts Retention'!BP51),0,(1-'Cohorts Retention'!BP51)),1)</f>
        <v>0</v>
      </c>
      <c r="BR50">
        <f>FLOOR(BQ50*IF(ISBLANK('Cohorts Retention'!BQ51),0,(1-'Cohorts Retention'!BQ51)),1)</f>
        <v>0</v>
      </c>
      <c r="BS50">
        <f>FLOOR(BR50*IF(ISBLANK('Cohorts Retention'!BR51),0,(1-'Cohorts Retention'!BR51)),1)</f>
        <v>0</v>
      </c>
      <c r="BT50">
        <f>FLOOR(BS50*IF(ISBLANK('Cohorts Retention'!BS51),0,(1-'Cohorts Retention'!BS51)),1)</f>
        <v>0</v>
      </c>
      <c r="BU50">
        <f>FLOOR(BT50*IF(ISBLANK('Cohorts Retention'!BT51),0,(1-'Cohorts Retention'!BT51)),1)</f>
        <v>0</v>
      </c>
      <c r="BV50">
        <f>FLOOR(BU50*IF(ISBLANK('Cohorts Retention'!BU51),0,(1-'Cohorts Retention'!BU51)),1)</f>
        <v>0</v>
      </c>
      <c r="BW50">
        <f>FLOOR(BV50*IF(ISBLANK('Cohorts Retention'!BV51),0,(1-'Cohorts Retention'!BV51)),1)</f>
        <v>0</v>
      </c>
      <c r="BX50">
        <f>FLOOR(BW50*IF(ISBLANK('Cohorts Retention'!BW51),0,(1-'Cohorts Retention'!BW51)),1)</f>
        <v>0</v>
      </c>
      <c r="BY50">
        <f>FLOOR(BX50*IF(ISBLANK('Cohorts Retention'!BX51),0,(1-'Cohorts Retention'!BX51)),1)</f>
        <v>0</v>
      </c>
      <c r="BZ50">
        <f>FLOOR(BY50*IF(ISBLANK('Cohorts Retention'!BY51),0,(1-'Cohorts Retention'!BY51)),1)</f>
        <v>0</v>
      </c>
      <c r="CA50">
        <f>FLOOR(BZ50*IF(ISBLANK('Cohorts Retention'!BZ51),0,(1-'Cohorts Retention'!BZ51)),1)</f>
        <v>0</v>
      </c>
      <c r="CB50">
        <f>FLOOR(CA50*IF(ISBLANK('Cohorts Retention'!CA51),0,(1-'Cohorts Retention'!CA51)),1)</f>
        <v>0</v>
      </c>
      <c r="CC50">
        <f>FLOOR(CB50*IF(ISBLANK('Cohorts Retention'!CB51),0,(1-'Cohorts Retention'!CB51)),1)</f>
        <v>0</v>
      </c>
      <c r="CD50">
        <f>FLOOR(CC50*IF(ISBLANK('Cohorts Retention'!CC51),0,(1-'Cohorts Retention'!CC51)),1)</f>
        <v>0</v>
      </c>
      <c r="CE50">
        <f>FLOOR(CD50*IF(ISBLANK('Cohorts Retention'!CD51),0,(1-'Cohorts Retention'!CD51)),1)</f>
        <v>0</v>
      </c>
      <c r="CF50">
        <f>FLOOR(CE50*IF(ISBLANK('Cohorts Retention'!CE51),0,(1-'Cohorts Retention'!CE51)),1)</f>
        <v>0</v>
      </c>
      <c r="CG50">
        <f>FLOOR(CF50*IF(ISBLANK('Cohorts Retention'!CF51),0,(1-'Cohorts Retention'!CF51)),1)</f>
        <v>0</v>
      </c>
      <c r="CH50">
        <f>FLOOR(CG50*IF(ISBLANK('Cohorts Retention'!CG51),0,(1-'Cohorts Retention'!CG51)),1)</f>
        <v>0</v>
      </c>
      <c r="CI50">
        <f>FLOOR(CH50*IF(ISBLANK('Cohorts Retention'!CH51),0,(1-'Cohorts Retention'!CH51)),1)</f>
        <v>0</v>
      </c>
      <c r="CJ50">
        <f>FLOOR(CI50*IF(ISBLANK('Cohorts Retention'!CI51),0,(1-'Cohorts Retention'!CI51)),1)</f>
        <v>0</v>
      </c>
      <c r="CK50">
        <f>FLOOR(CJ50*IF(ISBLANK('Cohorts Retention'!CJ51),0,(1-'Cohorts Retention'!CJ51)),1)</f>
        <v>0</v>
      </c>
      <c r="CL50">
        <f>FLOOR(CK50*IF(ISBLANK('Cohorts Retention'!CK51),0,(1-'Cohorts Retention'!CK51)),1)</f>
        <v>0</v>
      </c>
      <c r="CM50">
        <f>FLOOR(CL50*IF(ISBLANK('Cohorts Retention'!CL51),0,(1-'Cohorts Retention'!CL51)),1)</f>
        <v>0</v>
      </c>
      <c r="CN50">
        <f>FLOOR(CM50*IF(ISBLANK('Cohorts Retention'!CM51),0,(1-'Cohorts Retention'!CM51)),1)</f>
        <v>0</v>
      </c>
      <c r="CO50">
        <f>FLOOR(CN50*IF(ISBLANK('Cohorts Retention'!CN51),0,(1-'Cohorts Retention'!CN51)),1)</f>
        <v>0</v>
      </c>
      <c r="CP50">
        <f>FLOOR(CO50*IF(ISBLANK('Cohorts Retention'!CO51),0,(1-'Cohorts Retention'!CO51)),1)</f>
        <v>0</v>
      </c>
      <c r="CQ50">
        <f>FLOOR(CP50*IF(ISBLANK('Cohorts Retention'!CP51),0,(1-'Cohorts Retention'!CP51)),1)</f>
        <v>0</v>
      </c>
      <c r="CR50">
        <f>FLOOR(CQ50*IF(ISBLANK('Cohorts Retention'!CQ51),0,(1-'Cohorts Retention'!CQ51)),1)</f>
        <v>0</v>
      </c>
      <c r="CS50">
        <f>FLOOR(CR50*IF(ISBLANK('Cohorts Retention'!CR51),0,(1-'Cohorts Retention'!CR51)),1)</f>
        <v>0</v>
      </c>
      <c r="CT50">
        <f>FLOOR(CS50*IF(ISBLANK('Cohorts Retention'!CS51),0,(1-'Cohorts Retention'!CS51)),1)</f>
        <v>0</v>
      </c>
      <c r="CU50">
        <f>FLOOR(CT50*IF(ISBLANK('Cohorts Retention'!CT51),0,(1-'Cohorts Retention'!CT51)),1)</f>
        <v>0</v>
      </c>
      <c r="CV50">
        <f>FLOOR(CU50*IF(ISBLANK('Cohorts Retention'!CU51),0,(1-'Cohorts Retention'!CU51)),1)</f>
        <v>0</v>
      </c>
      <c r="CW50">
        <f>FLOOR(CV50*IF(ISBLANK('Cohorts Retention'!CV51),0,(1-'Cohorts Retention'!CV51)),1)</f>
        <v>0</v>
      </c>
      <c r="CX50">
        <f>FLOOR(CW50*IF(ISBLANK('Cohorts Retention'!CW51),0,(1-'Cohorts Retention'!CW51)),1)</f>
        <v>0</v>
      </c>
    </row>
    <row r="51">
      <c r="A51" s="32">
        <v>99000.0</v>
      </c>
      <c r="B51" s="13">
        <v>50.0</v>
      </c>
      <c r="C51">
        <f>FLOOR(A51/Params!$B$6*(1-'Cohorts Retention'!B52),1)</f>
        <v>3936</v>
      </c>
      <c r="D51">
        <f>FLOOR(C51*IF(ISBLANK('Cohorts Retention'!C52),0,(1-'Cohorts Retention'!C52)),1)</f>
        <v>3867</v>
      </c>
      <c r="E51">
        <f>FLOOR(D51*IF(ISBLANK('Cohorts Retention'!D52),0,(1-'Cohorts Retention'!D52)),1)</f>
        <v>3600</v>
      </c>
      <c r="F51">
        <f>FLOOR(E51*IF(ISBLANK('Cohorts Retention'!E52),0,(1-'Cohorts Retention'!E52)),1)</f>
        <v>3424</v>
      </c>
      <c r="G51">
        <f>FLOOR(F51*IF(ISBLANK('Cohorts Retention'!F52),0,(1-'Cohorts Retention'!F52)),1)</f>
        <v>3380</v>
      </c>
      <c r="H51">
        <f>FLOOR(G51*IF(ISBLANK('Cohorts Retention'!G52),0,(1-'Cohorts Retention'!G52)),1)</f>
        <v>3345</v>
      </c>
      <c r="I51">
        <f>FLOOR(H51*IF(ISBLANK('Cohorts Retention'!H52),0,(1-'Cohorts Retention'!H52)),1)</f>
        <v>3272</v>
      </c>
      <c r="J51">
        <f>FLOOR(I51*IF(ISBLANK('Cohorts Retention'!I52),0,(1-'Cohorts Retention'!I52)),1)</f>
        <v>3227</v>
      </c>
      <c r="K51">
        <f>FLOOR(J51*IF(ISBLANK('Cohorts Retention'!J52),0,(1-'Cohorts Retention'!J52)),1)</f>
        <v>3182</v>
      </c>
      <c r="L51">
        <f>FLOOR(K51*IF(ISBLANK('Cohorts Retention'!K52),0,(1-'Cohorts Retention'!K52)),1)</f>
        <v>3136</v>
      </c>
      <c r="M51">
        <f>FLOOR(L51*IF(ISBLANK('Cohorts Retention'!L52),0,(1-'Cohorts Retention'!L52)),1)</f>
        <v>3088</v>
      </c>
      <c r="N51">
        <f>FLOOR(M51*IF(ISBLANK('Cohorts Retention'!M52),0,(1-'Cohorts Retention'!M52)),1)</f>
        <v>3046</v>
      </c>
      <c r="O51">
        <f>FLOOR(N51*IF(ISBLANK('Cohorts Retention'!N52),0,(1-'Cohorts Retention'!N52)),1)</f>
        <v>3005</v>
      </c>
      <c r="P51">
        <f>FLOOR(O51*IF(ISBLANK('Cohorts Retention'!O52),0,(1-'Cohorts Retention'!O52)),1)</f>
        <v>2964</v>
      </c>
      <c r="Q51">
        <f>FLOOR(P51*IF(ISBLANK('Cohorts Retention'!P52),0,(1-'Cohorts Retention'!P52)),1)</f>
        <v>2925</v>
      </c>
      <c r="R51">
        <f>FLOOR(Q51*IF(ISBLANK('Cohorts Retention'!Q52),0,(1-'Cohorts Retention'!Q52)),1)</f>
        <v>2887</v>
      </c>
      <c r="S51">
        <f>FLOOR(R51*IF(ISBLANK('Cohorts Retention'!R52),0,(1-'Cohorts Retention'!R52)),1)</f>
        <v>2850</v>
      </c>
      <c r="T51">
        <f>FLOOR(S51*IF(ISBLANK('Cohorts Retention'!S52),0,(1-'Cohorts Retention'!S52)),1)</f>
        <v>2815</v>
      </c>
      <c r="U51">
        <f>FLOOR(T51*IF(ISBLANK('Cohorts Retention'!T52),0,(1-'Cohorts Retention'!T52)),1)</f>
        <v>2781</v>
      </c>
      <c r="V51">
        <f>FLOOR(U51*IF(ISBLANK('Cohorts Retention'!U52),0,(1-'Cohorts Retention'!U52)),1)</f>
        <v>2748</v>
      </c>
      <c r="W51">
        <f>FLOOR(V51*IF(ISBLANK('Cohorts Retention'!V52),0,(1-'Cohorts Retention'!V52)),1)</f>
        <v>2716</v>
      </c>
      <c r="X51">
        <f>FLOOR(W51*IF(ISBLANK('Cohorts Retention'!W52),0,(1-'Cohorts Retention'!W52)),1)</f>
        <v>2685</v>
      </c>
      <c r="Y51">
        <f>FLOOR(X51*IF(ISBLANK('Cohorts Retention'!X52),0,(1-'Cohorts Retention'!X52)),1)</f>
        <v>2655</v>
      </c>
      <c r="Z51">
        <f>FLOOR(Y51*IF(ISBLANK('Cohorts Retention'!Y52),0,(1-'Cohorts Retention'!Y52)),1)</f>
        <v>2626</v>
      </c>
      <c r="AA51">
        <f>FLOOR(Z51*IF(ISBLANK('Cohorts Retention'!Z52),0,(1-'Cohorts Retention'!Z52)),1)</f>
        <v>2598</v>
      </c>
      <c r="AB51">
        <f>FLOOR(AA51*IF(ISBLANK('Cohorts Retention'!AA52),0,(1-'Cohorts Retention'!AA52)),1)</f>
        <v>2570</v>
      </c>
      <c r="AC51">
        <f>FLOOR(AB51*IF(ISBLANK('Cohorts Retention'!AB52),0,(1-'Cohorts Retention'!AB52)),1)</f>
        <v>2543</v>
      </c>
      <c r="AD51">
        <f>FLOOR(AC51*IF(ISBLANK('Cohorts Retention'!AC52),0,(1-'Cohorts Retention'!AC52)),1)</f>
        <v>2517</v>
      </c>
      <c r="AE51">
        <f>FLOOR(AD51*IF(ISBLANK('Cohorts Retention'!AD52),0,(1-'Cohorts Retention'!AD52)),1)</f>
        <v>2492</v>
      </c>
      <c r="AF51">
        <f>FLOOR(AE51*IF(ISBLANK('Cohorts Retention'!AE52),0,(1-'Cohorts Retention'!AE52)),1)</f>
        <v>2468</v>
      </c>
      <c r="AG51">
        <f>FLOOR(AF51*IF(ISBLANK('Cohorts Retention'!AF52),0,(1-'Cohorts Retention'!AF52)),1)</f>
        <v>2444</v>
      </c>
      <c r="AH51">
        <f>FLOOR(AG51*IF(ISBLANK('Cohorts Retention'!AG52),0,(1-'Cohorts Retention'!AG52)),1)</f>
        <v>2421</v>
      </c>
      <c r="AI51">
        <f>FLOOR(AH51*IF(ISBLANK('Cohorts Retention'!AH52),0,(1-'Cohorts Retention'!AH52)),1)</f>
        <v>2399</v>
      </c>
      <c r="AJ51">
        <f>FLOOR(AI51*IF(ISBLANK('Cohorts Retention'!AI52),0,(1-'Cohorts Retention'!AI52)),1)</f>
        <v>2377</v>
      </c>
      <c r="AK51">
        <f>FLOOR(AJ51*IF(ISBLANK('Cohorts Retention'!AJ52),0,(1-'Cohorts Retention'!AJ52)),1)</f>
        <v>2356</v>
      </c>
      <c r="AL51">
        <f>FLOOR(AK51*IF(ISBLANK('Cohorts Retention'!AK52),0,(1-'Cohorts Retention'!AK52)),1)</f>
        <v>2336</v>
      </c>
      <c r="AM51">
        <f>FLOOR(AL51*IF(ISBLANK('Cohorts Retention'!AL52),0,(1-'Cohorts Retention'!AL52)),1)</f>
        <v>2316</v>
      </c>
      <c r="AN51">
        <f>FLOOR(AM51*IF(ISBLANK('Cohorts Retention'!AM52),0,(1-'Cohorts Retention'!AM52)),1)</f>
        <v>2297</v>
      </c>
      <c r="AO51">
        <f>FLOOR(AN51*IF(ISBLANK('Cohorts Retention'!AN52),0,(1-'Cohorts Retention'!AN52)),1)</f>
        <v>2278</v>
      </c>
      <c r="AP51">
        <f>FLOOR(AO51*IF(ISBLANK('Cohorts Retention'!AO52),0,(1-'Cohorts Retention'!AO52)),1)</f>
        <v>2260</v>
      </c>
      <c r="AQ51">
        <f>FLOOR(AP51*IF(ISBLANK('Cohorts Retention'!AP52),0,(1-'Cohorts Retention'!AP52)),1)</f>
        <v>2242</v>
      </c>
      <c r="AR51">
        <f>FLOOR(AQ51*IF(ISBLANK('Cohorts Retention'!AQ52),0,(1-'Cohorts Retention'!AQ52)),1)</f>
        <v>2225</v>
      </c>
      <c r="AS51">
        <f>FLOOR(AR51*IF(ISBLANK('Cohorts Retention'!AR52),0,(1-'Cohorts Retention'!AR52)),1)</f>
        <v>2208</v>
      </c>
      <c r="AT51">
        <f>FLOOR(AS51*IF(ISBLANK('Cohorts Retention'!AS52),0,(1-'Cohorts Retention'!AS52)),1)</f>
        <v>2192</v>
      </c>
      <c r="AU51">
        <f>FLOOR(AT51*IF(ISBLANK('Cohorts Retention'!AT52),0,(1-'Cohorts Retention'!AT52)),1)</f>
        <v>2176</v>
      </c>
      <c r="AV51">
        <f>FLOOR(AU51*IF(ISBLANK('Cohorts Retention'!AU52),0,(1-'Cohorts Retention'!AU52)),1)</f>
        <v>2160</v>
      </c>
      <c r="AW51">
        <f>FLOOR(AV51*IF(ISBLANK('Cohorts Retention'!AV52),0,(1-'Cohorts Retention'!AV52)),1)</f>
        <v>2145</v>
      </c>
      <c r="AX51">
        <f>FLOOR(AW51*IF(ISBLANK('Cohorts Retention'!AW52),0,(1-'Cohorts Retention'!AW52)),1)</f>
        <v>2130</v>
      </c>
      <c r="AY51">
        <f>FLOOR(AX51*IF(ISBLANK('Cohorts Retention'!AX52),0,(1-'Cohorts Retention'!AX52)),1)</f>
        <v>2116</v>
      </c>
      <c r="AZ51">
        <f>FLOOR(AY51*IF(ISBLANK('Cohorts Retention'!AY52),0,(1-'Cohorts Retention'!AY52)),1)</f>
        <v>2102</v>
      </c>
      <c r="BA51">
        <f>FLOOR(AZ51*IF(ISBLANK('Cohorts Retention'!AZ52),0,(1-'Cohorts Retention'!AZ52)),1)</f>
        <v>2088</v>
      </c>
      <c r="BB51">
        <f>FLOOR(BA51*IF(ISBLANK('Cohorts Retention'!BA52),0,(1-'Cohorts Retention'!BA52)),1)</f>
        <v>0</v>
      </c>
      <c r="BC51">
        <f>FLOOR(BB51*IF(ISBLANK('Cohorts Retention'!BB52),0,(1-'Cohorts Retention'!BB52)),1)</f>
        <v>0</v>
      </c>
      <c r="BD51">
        <f>FLOOR(BC51*IF(ISBLANK('Cohorts Retention'!BC52),0,(1-'Cohorts Retention'!BC52)),1)</f>
        <v>0</v>
      </c>
      <c r="BE51">
        <f>FLOOR(BD51*IF(ISBLANK('Cohorts Retention'!BD52),0,(1-'Cohorts Retention'!BD52)),1)</f>
        <v>0</v>
      </c>
      <c r="BF51">
        <f>FLOOR(BE51*IF(ISBLANK('Cohorts Retention'!BE52),0,(1-'Cohorts Retention'!BE52)),1)</f>
        <v>0</v>
      </c>
      <c r="BG51">
        <f>FLOOR(BF51*IF(ISBLANK('Cohorts Retention'!BF52),0,(1-'Cohorts Retention'!BF52)),1)</f>
        <v>0</v>
      </c>
      <c r="BH51">
        <f>FLOOR(BG51*IF(ISBLANK('Cohorts Retention'!BG52),0,(1-'Cohorts Retention'!BG52)),1)</f>
        <v>0</v>
      </c>
      <c r="BI51">
        <f>FLOOR(BH51*IF(ISBLANK('Cohorts Retention'!BH52),0,(1-'Cohorts Retention'!BH52)),1)</f>
        <v>0</v>
      </c>
      <c r="BJ51">
        <f>FLOOR(BI51*IF(ISBLANK('Cohorts Retention'!BI52),0,(1-'Cohorts Retention'!BI52)),1)</f>
        <v>0</v>
      </c>
      <c r="BK51">
        <f>FLOOR(BJ51*IF(ISBLANK('Cohorts Retention'!BJ52),0,(1-'Cohorts Retention'!BJ52)),1)</f>
        <v>0</v>
      </c>
      <c r="BL51">
        <f>FLOOR(BK51*IF(ISBLANK('Cohorts Retention'!BK52),0,(1-'Cohorts Retention'!BK52)),1)</f>
        <v>0</v>
      </c>
      <c r="BM51">
        <f>FLOOR(BL51*IF(ISBLANK('Cohorts Retention'!BL52),0,(1-'Cohorts Retention'!BL52)),1)</f>
        <v>0</v>
      </c>
      <c r="BN51">
        <f>FLOOR(BM51*IF(ISBLANK('Cohorts Retention'!BM52),0,(1-'Cohorts Retention'!BM52)),1)</f>
        <v>0</v>
      </c>
      <c r="BO51">
        <f>FLOOR(BN51*IF(ISBLANK('Cohorts Retention'!BN52),0,(1-'Cohorts Retention'!BN52)),1)</f>
        <v>0</v>
      </c>
      <c r="BP51">
        <f>FLOOR(BO51*IF(ISBLANK('Cohorts Retention'!BO52),0,(1-'Cohorts Retention'!BO52)),1)</f>
        <v>0</v>
      </c>
      <c r="BQ51">
        <f>FLOOR(BP51*IF(ISBLANK('Cohorts Retention'!BP52),0,(1-'Cohorts Retention'!BP52)),1)</f>
        <v>0</v>
      </c>
      <c r="BR51">
        <f>FLOOR(BQ51*IF(ISBLANK('Cohorts Retention'!BQ52),0,(1-'Cohorts Retention'!BQ52)),1)</f>
        <v>0</v>
      </c>
      <c r="BS51">
        <f>FLOOR(BR51*IF(ISBLANK('Cohorts Retention'!BR52),0,(1-'Cohorts Retention'!BR52)),1)</f>
        <v>0</v>
      </c>
      <c r="BT51">
        <f>FLOOR(BS51*IF(ISBLANK('Cohorts Retention'!BS52),0,(1-'Cohorts Retention'!BS52)),1)</f>
        <v>0</v>
      </c>
      <c r="BU51">
        <f>FLOOR(BT51*IF(ISBLANK('Cohorts Retention'!BT52),0,(1-'Cohorts Retention'!BT52)),1)</f>
        <v>0</v>
      </c>
      <c r="BV51">
        <f>FLOOR(BU51*IF(ISBLANK('Cohorts Retention'!BU52),0,(1-'Cohorts Retention'!BU52)),1)</f>
        <v>0</v>
      </c>
      <c r="BW51">
        <f>FLOOR(BV51*IF(ISBLANK('Cohorts Retention'!BV52),0,(1-'Cohorts Retention'!BV52)),1)</f>
        <v>0</v>
      </c>
      <c r="BX51">
        <f>FLOOR(BW51*IF(ISBLANK('Cohorts Retention'!BW52),0,(1-'Cohorts Retention'!BW52)),1)</f>
        <v>0</v>
      </c>
      <c r="BY51">
        <f>FLOOR(BX51*IF(ISBLANK('Cohorts Retention'!BX52),0,(1-'Cohorts Retention'!BX52)),1)</f>
        <v>0</v>
      </c>
      <c r="BZ51">
        <f>FLOOR(BY51*IF(ISBLANK('Cohorts Retention'!BY52),0,(1-'Cohorts Retention'!BY52)),1)</f>
        <v>0</v>
      </c>
      <c r="CA51">
        <f>FLOOR(BZ51*IF(ISBLANK('Cohorts Retention'!BZ52),0,(1-'Cohorts Retention'!BZ52)),1)</f>
        <v>0</v>
      </c>
      <c r="CB51">
        <f>FLOOR(CA51*IF(ISBLANK('Cohorts Retention'!CA52),0,(1-'Cohorts Retention'!CA52)),1)</f>
        <v>0</v>
      </c>
      <c r="CC51">
        <f>FLOOR(CB51*IF(ISBLANK('Cohorts Retention'!CB52),0,(1-'Cohorts Retention'!CB52)),1)</f>
        <v>0</v>
      </c>
      <c r="CD51">
        <f>FLOOR(CC51*IF(ISBLANK('Cohorts Retention'!CC52),0,(1-'Cohorts Retention'!CC52)),1)</f>
        <v>0</v>
      </c>
      <c r="CE51">
        <f>FLOOR(CD51*IF(ISBLANK('Cohorts Retention'!CD52),0,(1-'Cohorts Retention'!CD52)),1)</f>
        <v>0</v>
      </c>
      <c r="CF51">
        <f>FLOOR(CE51*IF(ISBLANK('Cohorts Retention'!CE52),0,(1-'Cohorts Retention'!CE52)),1)</f>
        <v>0</v>
      </c>
      <c r="CG51">
        <f>FLOOR(CF51*IF(ISBLANK('Cohorts Retention'!CF52),0,(1-'Cohorts Retention'!CF52)),1)</f>
        <v>0</v>
      </c>
      <c r="CH51">
        <f>FLOOR(CG51*IF(ISBLANK('Cohorts Retention'!CG52),0,(1-'Cohorts Retention'!CG52)),1)</f>
        <v>0</v>
      </c>
      <c r="CI51">
        <f>FLOOR(CH51*IF(ISBLANK('Cohorts Retention'!CH52),0,(1-'Cohorts Retention'!CH52)),1)</f>
        <v>0</v>
      </c>
      <c r="CJ51">
        <f>FLOOR(CI51*IF(ISBLANK('Cohorts Retention'!CI52),0,(1-'Cohorts Retention'!CI52)),1)</f>
        <v>0</v>
      </c>
      <c r="CK51">
        <f>FLOOR(CJ51*IF(ISBLANK('Cohorts Retention'!CJ52),0,(1-'Cohorts Retention'!CJ52)),1)</f>
        <v>0</v>
      </c>
      <c r="CL51">
        <f>FLOOR(CK51*IF(ISBLANK('Cohorts Retention'!CK52),0,(1-'Cohorts Retention'!CK52)),1)</f>
        <v>0</v>
      </c>
      <c r="CM51">
        <f>FLOOR(CL51*IF(ISBLANK('Cohorts Retention'!CL52),0,(1-'Cohorts Retention'!CL52)),1)</f>
        <v>0</v>
      </c>
      <c r="CN51">
        <f>FLOOR(CM51*IF(ISBLANK('Cohorts Retention'!CM52),0,(1-'Cohorts Retention'!CM52)),1)</f>
        <v>0</v>
      </c>
      <c r="CO51">
        <f>FLOOR(CN51*IF(ISBLANK('Cohorts Retention'!CN52),0,(1-'Cohorts Retention'!CN52)),1)</f>
        <v>0</v>
      </c>
      <c r="CP51">
        <f>FLOOR(CO51*IF(ISBLANK('Cohorts Retention'!CO52),0,(1-'Cohorts Retention'!CO52)),1)</f>
        <v>0</v>
      </c>
      <c r="CQ51">
        <f>FLOOR(CP51*IF(ISBLANK('Cohorts Retention'!CP52),0,(1-'Cohorts Retention'!CP52)),1)</f>
        <v>0</v>
      </c>
      <c r="CR51">
        <f>FLOOR(CQ51*IF(ISBLANK('Cohorts Retention'!CQ52),0,(1-'Cohorts Retention'!CQ52)),1)</f>
        <v>0</v>
      </c>
      <c r="CS51">
        <f>FLOOR(CR51*IF(ISBLANK('Cohorts Retention'!CR52),0,(1-'Cohorts Retention'!CR52)),1)</f>
        <v>0</v>
      </c>
      <c r="CT51">
        <f>FLOOR(CS51*IF(ISBLANK('Cohorts Retention'!CS52),0,(1-'Cohorts Retention'!CS52)),1)</f>
        <v>0</v>
      </c>
      <c r="CU51">
        <f>FLOOR(CT51*IF(ISBLANK('Cohorts Retention'!CT52),0,(1-'Cohorts Retention'!CT52)),1)</f>
        <v>0</v>
      </c>
      <c r="CV51">
        <f>FLOOR(CU51*IF(ISBLANK('Cohorts Retention'!CU52),0,(1-'Cohorts Retention'!CU52)),1)</f>
        <v>0</v>
      </c>
      <c r="CW51">
        <f>FLOOR(CV51*IF(ISBLANK('Cohorts Retention'!CV52),0,(1-'Cohorts Retention'!CV52)),1)</f>
        <v>0</v>
      </c>
      <c r="CX51">
        <f>FLOOR(CW51*IF(ISBLANK('Cohorts Retention'!CW52),0,(1-'Cohorts Retention'!CW52)),1)</f>
        <v>0</v>
      </c>
    </row>
    <row r="52">
      <c r="A52" s="32">
        <v>99000.0</v>
      </c>
      <c r="B52" s="13">
        <v>51.0</v>
      </c>
      <c r="C52">
        <f>FLOOR(A52/Params!$B$6*(1-'Cohorts Retention'!B53),1)</f>
        <v>3861</v>
      </c>
      <c r="D52">
        <f>FLOOR(C52*IF(ISBLANK('Cohorts Retention'!C53),0,(1-'Cohorts Retention'!C53)),1)</f>
        <v>3679</v>
      </c>
      <c r="E52">
        <f>FLOOR(D52*IF(ISBLANK('Cohorts Retention'!D53),0,(1-'Cohorts Retention'!D53)),1)</f>
        <v>3531</v>
      </c>
      <c r="F52">
        <f>FLOOR(E52*IF(ISBLANK('Cohorts Retention'!E53),0,(1-'Cohorts Retention'!E53)),1)</f>
        <v>3386</v>
      </c>
      <c r="G52">
        <f>FLOOR(F52*IF(ISBLANK('Cohorts Retention'!F53),0,(1-'Cohorts Retention'!F53)),1)</f>
        <v>3313</v>
      </c>
      <c r="H52">
        <f>FLOOR(G52*IF(ISBLANK('Cohorts Retention'!G53),0,(1-'Cohorts Retention'!G53)),1)</f>
        <v>3216</v>
      </c>
      <c r="I52">
        <f>FLOOR(H52*IF(ISBLANK('Cohorts Retention'!H53),0,(1-'Cohorts Retention'!H53)),1)</f>
        <v>3168</v>
      </c>
      <c r="J52">
        <f>FLOOR(I52*IF(ISBLANK('Cohorts Retention'!I53),0,(1-'Cohorts Retention'!I53)),1)</f>
        <v>3020</v>
      </c>
      <c r="K52">
        <f>FLOOR(J52*IF(ISBLANK('Cohorts Retention'!J53),0,(1-'Cohorts Retention'!J53)),1)</f>
        <v>2939</v>
      </c>
      <c r="L52">
        <f>FLOOR(K52*IF(ISBLANK('Cohorts Retention'!K53),0,(1-'Cohorts Retention'!K53)),1)</f>
        <v>2857</v>
      </c>
      <c r="M52">
        <f>FLOOR(L52*IF(ISBLANK('Cohorts Retention'!L53),0,(1-'Cohorts Retention'!L53)),1)</f>
        <v>2778</v>
      </c>
      <c r="N52">
        <f>FLOOR(M52*IF(ISBLANK('Cohorts Retention'!M53),0,(1-'Cohorts Retention'!M53)),1)</f>
        <v>2693</v>
      </c>
      <c r="O52">
        <f>FLOOR(N52*IF(ISBLANK('Cohorts Retention'!N53),0,(1-'Cohorts Retention'!N53)),1)</f>
        <v>2621</v>
      </c>
      <c r="P52">
        <f>FLOOR(O52*IF(ISBLANK('Cohorts Retention'!O53),0,(1-'Cohorts Retention'!O53)),1)</f>
        <v>2551</v>
      </c>
      <c r="Q52">
        <f>FLOOR(P52*IF(ISBLANK('Cohorts Retention'!P53),0,(1-'Cohorts Retention'!P53)),1)</f>
        <v>2483</v>
      </c>
      <c r="R52">
        <f>FLOOR(Q52*IF(ISBLANK('Cohorts Retention'!Q53),0,(1-'Cohorts Retention'!Q53)),1)</f>
        <v>2417</v>
      </c>
      <c r="S52">
        <f>FLOOR(R52*IF(ISBLANK('Cohorts Retention'!R53),0,(1-'Cohorts Retention'!R53)),1)</f>
        <v>2356</v>
      </c>
      <c r="T52">
        <f>FLOOR(S52*IF(ISBLANK('Cohorts Retention'!S53),0,(1-'Cohorts Retention'!S53)),1)</f>
        <v>2297</v>
      </c>
      <c r="U52">
        <f>FLOOR(T52*IF(ISBLANK('Cohorts Retention'!T53),0,(1-'Cohorts Retention'!T53)),1)</f>
        <v>2241</v>
      </c>
      <c r="V52">
        <f>FLOOR(U52*IF(ISBLANK('Cohorts Retention'!U53),0,(1-'Cohorts Retention'!U53)),1)</f>
        <v>2187</v>
      </c>
      <c r="W52">
        <f>FLOOR(V52*IF(ISBLANK('Cohorts Retention'!V53),0,(1-'Cohorts Retention'!V53)),1)</f>
        <v>2135</v>
      </c>
      <c r="X52">
        <f>FLOOR(W52*IF(ISBLANK('Cohorts Retention'!W53),0,(1-'Cohorts Retention'!W53)),1)</f>
        <v>2086</v>
      </c>
      <c r="Y52">
        <f>FLOOR(X52*IF(ISBLANK('Cohorts Retention'!X53),0,(1-'Cohorts Retention'!X53)),1)</f>
        <v>2039</v>
      </c>
      <c r="Z52">
        <f>FLOOR(Y52*IF(ISBLANK('Cohorts Retention'!Y53),0,(1-'Cohorts Retention'!Y53)),1)</f>
        <v>1994</v>
      </c>
      <c r="AA52">
        <f>FLOOR(Z52*IF(ISBLANK('Cohorts Retention'!Z53),0,(1-'Cohorts Retention'!Z53)),1)</f>
        <v>1951</v>
      </c>
      <c r="AB52">
        <f>FLOOR(AA52*IF(ISBLANK('Cohorts Retention'!AA53),0,(1-'Cohorts Retention'!AA53)),1)</f>
        <v>1909</v>
      </c>
      <c r="AC52">
        <f>FLOOR(AB52*IF(ISBLANK('Cohorts Retention'!AB53),0,(1-'Cohorts Retention'!AB53)),1)</f>
        <v>1869</v>
      </c>
      <c r="AD52">
        <f>FLOOR(AC52*IF(ISBLANK('Cohorts Retention'!AC53),0,(1-'Cohorts Retention'!AC53)),1)</f>
        <v>1831</v>
      </c>
      <c r="AE52">
        <f>FLOOR(AD52*IF(ISBLANK('Cohorts Retention'!AD53),0,(1-'Cohorts Retention'!AD53)),1)</f>
        <v>1794</v>
      </c>
      <c r="AF52">
        <f>FLOOR(AE52*IF(ISBLANK('Cohorts Retention'!AE53),0,(1-'Cohorts Retention'!AE53)),1)</f>
        <v>1759</v>
      </c>
      <c r="AG52">
        <f>FLOOR(AF52*IF(ISBLANK('Cohorts Retention'!AF53),0,(1-'Cohorts Retention'!AF53)),1)</f>
        <v>1725</v>
      </c>
      <c r="AH52">
        <f>FLOOR(AG52*IF(ISBLANK('Cohorts Retention'!AG53),0,(1-'Cohorts Retention'!AG53)),1)</f>
        <v>1692</v>
      </c>
      <c r="AI52">
        <f>FLOOR(AH52*IF(ISBLANK('Cohorts Retention'!AH53),0,(1-'Cohorts Retention'!AH53)),1)</f>
        <v>1661</v>
      </c>
      <c r="AJ52">
        <f>FLOOR(AI52*IF(ISBLANK('Cohorts Retention'!AI53),0,(1-'Cohorts Retention'!AI53)),1)</f>
        <v>1631</v>
      </c>
      <c r="AK52">
        <f>FLOOR(AJ52*IF(ISBLANK('Cohorts Retention'!AJ53),0,(1-'Cohorts Retention'!AJ53)),1)</f>
        <v>1602</v>
      </c>
      <c r="AL52">
        <f>FLOOR(AK52*IF(ISBLANK('Cohorts Retention'!AK53),0,(1-'Cohorts Retention'!AK53)),1)</f>
        <v>1574</v>
      </c>
      <c r="AM52">
        <f>FLOOR(AL52*IF(ISBLANK('Cohorts Retention'!AL53),0,(1-'Cohorts Retention'!AL53)),1)</f>
        <v>1547</v>
      </c>
      <c r="AN52">
        <f>FLOOR(AM52*IF(ISBLANK('Cohorts Retention'!AM53),0,(1-'Cohorts Retention'!AM53)),1)</f>
        <v>1521</v>
      </c>
      <c r="AO52">
        <f>FLOOR(AN52*IF(ISBLANK('Cohorts Retention'!AN53),0,(1-'Cohorts Retention'!AN53)),1)</f>
        <v>1496</v>
      </c>
      <c r="AP52">
        <f>FLOOR(AO52*IF(ISBLANK('Cohorts Retention'!AO53),0,(1-'Cohorts Retention'!AO53)),1)</f>
        <v>1472</v>
      </c>
      <c r="AQ52">
        <f>FLOOR(AP52*IF(ISBLANK('Cohorts Retention'!AP53),0,(1-'Cohorts Retention'!AP53)),1)</f>
        <v>1449</v>
      </c>
      <c r="AR52">
        <f>FLOOR(AQ52*IF(ISBLANK('Cohorts Retention'!AQ53),0,(1-'Cohorts Retention'!AQ53)),1)</f>
        <v>1426</v>
      </c>
      <c r="AS52">
        <f>FLOOR(AR52*IF(ISBLANK('Cohorts Retention'!AR53),0,(1-'Cohorts Retention'!AR53)),1)</f>
        <v>1404</v>
      </c>
      <c r="AT52">
        <f>FLOOR(AS52*IF(ISBLANK('Cohorts Retention'!AS53),0,(1-'Cohorts Retention'!AS53)),1)</f>
        <v>1383</v>
      </c>
      <c r="AU52">
        <f>FLOOR(AT52*IF(ISBLANK('Cohorts Retention'!AT53),0,(1-'Cohorts Retention'!AT53)),1)</f>
        <v>1363</v>
      </c>
      <c r="AV52">
        <f>FLOOR(AU52*IF(ISBLANK('Cohorts Retention'!AU53),0,(1-'Cohorts Retention'!AU53)),1)</f>
        <v>1343</v>
      </c>
      <c r="AW52">
        <f>FLOOR(AV52*IF(ISBLANK('Cohorts Retention'!AV53),0,(1-'Cohorts Retention'!AV53)),1)</f>
        <v>1324</v>
      </c>
      <c r="AX52">
        <f>FLOOR(AW52*IF(ISBLANK('Cohorts Retention'!AW53),0,(1-'Cohorts Retention'!AW53)),1)</f>
        <v>1306</v>
      </c>
      <c r="AY52">
        <f>FLOOR(AX52*IF(ISBLANK('Cohorts Retention'!AX53),0,(1-'Cohorts Retention'!AX53)),1)</f>
        <v>1288</v>
      </c>
      <c r="AZ52">
        <f>FLOOR(AY52*IF(ISBLANK('Cohorts Retention'!AY53),0,(1-'Cohorts Retention'!AY53)),1)</f>
        <v>1271</v>
      </c>
      <c r="BA52">
        <f>FLOOR(AZ52*IF(ISBLANK('Cohorts Retention'!AZ53),0,(1-'Cohorts Retention'!AZ53)),1)</f>
        <v>0</v>
      </c>
      <c r="BB52">
        <f>FLOOR(BA52*IF(ISBLANK('Cohorts Retention'!BA53),0,(1-'Cohorts Retention'!BA53)),1)</f>
        <v>0</v>
      </c>
      <c r="BC52">
        <f>FLOOR(BB52*IF(ISBLANK('Cohorts Retention'!BB53),0,(1-'Cohorts Retention'!BB53)),1)</f>
        <v>0</v>
      </c>
      <c r="BD52">
        <f>FLOOR(BC52*IF(ISBLANK('Cohorts Retention'!BC53),0,(1-'Cohorts Retention'!BC53)),1)</f>
        <v>0</v>
      </c>
      <c r="BE52">
        <f>FLOOR(BD52*IF(ISBLANK('Cohorts Retention'!BD53),0,(1-'Cohorts Retention'!BD53)),1)</f>
        <v>0</v>
      </c>
      <c r="BF52">
        <f>FLOOR(BE52*IF(ISBLANK('Cohorts Retention'!BE53),0,(1-'Cohorts Retention'!BE53)),1)</f>
        <v>0</v>
      </c>
      <c r="BG52">
        <f>FLOOR(BF52*IF(ISBLANK('Cohorts Retention'!BF53),0,(1-'Cohorts Retention'!BF53)),1)</f>
        <v>0</v>
      </c>
      <c r="BH52">
        <f>FLOOR(BG52*IF(ISBLANK('Cohorts Retention'!BG53),0,(1-'Cohorts Retention'!BG53)),1)</f>
        <v>0</v>
      </c>
      <c r="BI52">
        <f>FLOOR(BH52*IF(ISBLANK('Cohorts Retention'!BH53),0,(1-'Cohorts Retention'!BH53)),1)</f>
        <v>0</v>
      </c>
      <c r="BJ52">
        <f>FLOOR(BI52*IF(ISBLANK('Cohorts Retention'!BI53),0,(1-'Cohorts Retention'!BI53)),1)</f>
        <v>0</v>
      </c>
      <c r="BK52">
        <f>FLOOR(BJ52*IF(ISBLANK('Cohorts Retention'!BJ53),0,(1-'Cohorts Retention'!BJ53)),1)</f>
        <v>0</v>
      </c>
      <c r="BL52">
        <f>FLOOR(BK52*IF(ISBLANK('Cohorts Retention'!BK53),0,(1-'Cohorts Retention'!BK53)),1)</f>
        <v>0</v>
      </c>
      <c r="BM52">
        <f>FLOOR(BL52*IF(ISBLANK('Cohorts Retention'!BL53),0,(1-'Cohorts Retention'!BL53)),1)</f>
        <v>0</v>
      </c>
      <c r="BN52">
        <f>FLOOR(BM52*IF(ISBLANK('Cohorts Retention'!BM53),0,(1-'Cohorts Retention'!BM53)),1)</f>
        <v>0</v>
      </c>
      <c r="BO52">
        <f>FLOOR(BN52*IF(ISBLANK('Cohorts Retention'!BN53),0,(1-'Cohorts Retention'!BN53)),1)</f>
        <v>0</v>
      </c>
      <c r="BP52">
        <f>FLOOR(BO52*IF(ISBLANK('Cohorts Retention'!BO53),0,(1-'Cohorts Retention'!BO53)),1)</f>
        <v>0</v>
      </c>
      <c r="BQ52">
        <f>FLOOR(BP52*IF(ISBLANK('Cohorts Retention'!BP53),0,(1-'Cohorts Retention'!BP53)),1)</f>
        <v>0</v>
      </c>
      <c r="BR52">
        <f>FLOOR(BQ52*IF(ISBLANK('Cohorts Retention'!BQ53),0,(1-'Cohorts Retention'!BQ53)),1)</f>
        <v>0</v>
      </c>
      <c r="BS52">
        <f>FLOOR(BR52*IF(ISBLANK('Cohorts Retention'!BR53),0,(1-'Cohorts Retention'!BR53)),1)</f>
        <v>0</v>
      </c>
      <c r="BT52">
        <f>FLOOR(BS52*IF(ISBLANK('Cohorts Retention'!BS53),0,(1-'Cohorts Retention'!BS53)),1)</f>
        <v>0</v>
      </c>
      <c r="BU52">
        <f>FLOOR(BT52*IF(ISBLANK('Cohorts Retention'!BT53),0,(1-'Cohorts Retention'!BT53)),1)</f>
        <v>0</v>
      </c>
      <c r="BV52">
        <f>FLOOR(BU52*IF(ISBLANK('Cohorts Retention'!BU53),0,(1-'Cohorts Retention'!BU53)),1)</f>
        <v>0</v>
      </c>
      <c r="BW52">
        <f>FLOOR(BV52*IF(ISBLANK('Cohorts Retention'!BV53),0,(1-'Cohorts Retention'!BV53)),1)</f>
        <v>0</v>
      </c>
      <c r="BX52">
        <f>FLOOR(BW52*IF(ISBLANK('Cohorts Retention'!BW53),0,(1-'Cohorts Retention'!BW53)),1)</f>
        <v>0</v>
      </c>
      <c r="BY52">
        <f>FLOOR(BX52*IF(ISBLANK('Cohorts Retention'!BX53),0,(1-'Cohorts Retention'!BX53)),1)</f>
        <v>0</v>
      </c>
      <c r="BZ52">
        <f>FLOOR(BY52*IF(ISBLANK('Cohorts Retention'!BY53),0,(1-'Cohorts Retention'!BY53)),1)</f>
        <v>0</v>
      </c>
      <c r="CA52">
        <f>FLOOR(BZ52*IF(ISBLANK('Cohorts Retention'!BZ53),0,(1-'Cohorts Retention'!BZ53)),1)</f>
        <v>0</v>
      </c>
      <c r="CB52">
        <f>FLOOR(CA52*IF(ISBLANK('Cohorts Retention'!CA53),0,(1-'Cohorts Retention'!CA53)),1)</f>
        <v>0</v>
      </c>
      <c r="CC52">
        <f>FLOOR(CB52*IF(ISBLANK('Cohorts Retention'!CB53),0,(1-'Cohorts Retention'!CB53)),1)</f>
        <v>0</v>
      </c>
      <c r="CD52">
        <f>FLOOR(CC52*IF(ISBLANK('Cohorts Retention'!CC53),0,(1-'Cohorts Retention'!CC53)),1)</f>
        <v>0</v>
      </c>
      <c r="CE52">
        <f>FLOOR(CD52*IF(ISBLANK('Cohorts Retention'!CD53),0,(1-'Cohorts Retention'!CD53)),1)</f>
        <v>0</v>
      </c>
      <c r="CF52">
        <f>FLOOR(CE52*IF(ISBLANK('Cohorts Retention'!CE53),0,(1-'Cohorts Retention'!CE53)),1)</f>
        <v>0</v>
      </c>
      <c r="CG52">
        <f>FLOOR(CF52*IF(ISBLANK('Cohorts Retention'!CF53),0,(1-'Cohorts Retention'!CF53)),1)</f>
        <v>0</v>
      </c>
      <c r="CH52">
        <f>FLOOR(CG52*IF(ISBLANK('Cohorts Retention'!CG53),0,(1-'Cohorts Retention'!CG53)),1)</f>
        <v>0</v>
      </c>
      <c r="CI52">
        <f>FLOOR(CH52*IF(ISBLANK('Cohorts Retention'!CH53),0,(1-'Cohorts Retention'!CH53)),1)</f>
        <v>0</v>
      </c>
      <c r="CJ52">
        <f>FLOOR(CI52*IF(ISBLANK('Cohorts Retention'!CI53),0,(1-'Cohorts Retention'!CI53)),1)</f>
        <v>0</v>
      </c>
      <c r="CK52">
        <f>FLOOR(CJ52*IF(ISBLANK('Cohorts Retention'!CJ53),0,(1-'Cohorts Retention'!CJ53)),1)</f>
        <v>0</v>
      </c>
      <c r="CL52">
        <f>FLOOR(CK52*IF(ISBLANK('Cohorts Retention'!CK53),0,(1-'Cohorts Retention'!CK53)),1)</f>
        <v>0</v>
      </c>
      <c r="CM52">
        <f>FLOOR(CL52*IF(ISBLANK('Cohorts Retention'!CL53),0,(1-'Cohorts Retention'!CL53)),1)</f>
        <v>0</v>
      </c>
      <c r="CN52">
        <f>FLOOR(CM52*IF(ISBLANK('Cohorts Retention'!CM53),0,(1-'Cohorts Retention'!CM53)),1)</f>
        <v>0</v>
      </c>
      <c r="CO52">
        <f>FLOOR(CN52*IF(ISBLANK('Cohorts Retention'!CN53),0,(1-'Cohorts Retention'!CN53)),1)</f>
        <v>0</v>
      </c>
      <c r="CP52">
        <f>FLOOR(CO52*IF(ISBLANK('Cohorts Retention'!CO53),0,(1-'Cohorts Retention'!CO53)),1)</f>
        <v>0</v>
      </c>
      <c r="CQ52">
        <f>FLOOR(CP52*IF(ISBLANK('Cohorts Retention'!CP53),0,(1-'Cohorts Retention'!CP53)),1)</f>
        <v>0</v>
      </c>
      <c r="CR52">
        <f>FLOOR(CQ52*IF(ISBLANK('Cohorts Retention'!CQ53),0,(1-'Cohorts Retention'!CQ53)),1)</f>
        <v>0</v>
      </c>
      <c r="CS52">
        <f>FLOOR(CR52*IF(ISBLANK('Cohorts Retention'!CR53),0,(1-'Cohorts Retention'!CR53)),1)</f>
        <v>0</v>
      </c>
      <c r="CT52">
        <f>FLOOR(CS52*IF(ISBLANK('Cohorts Retention'!CS53),0,(1-'Cohorts Retention'!CS53)),1)</f>
        <v>0</v>
      </c>
      <c r="CU52">
        <f>FLOOR(CT52*IF(ISBLANK('Cohorts Retention'!CT53),0,(1-'Cohorts Retention'!CT53)),1)</f>
        <v>0</v>
      </c>
      <c r="CV52">
        <f>FLOOR(CU52*IF(ISBLANK('Cohorts Retention'!CU53),0,(1-'Cohorts Retention'!CU53)),1)</f>
        <v>0</v>
      </c>
      <c r="CW52">
        <f>FLOOR(CV52*IF(ISBLANK('Cohorts Retention'!CV53),0,(1-'Cohorts Retention'!CV53)),1)</f>
        <v>0</v>
      </c>
      <c r="CX52">
        <f>FLOOR(CW52*IF(ISBLANK('Cohorts Retention'!CW53),0,(1-'Cohorts Retention'!CW53)),1)</f>
        <v>0</v>
      </c>
    </row>
    <row r="53">
      <c r="A53" s="32">
        <v>99000.0</v>
      </c>
      <c r="B53" s="13">
        <v>52.0</v>
      </c>
      <c r="C53">
        <f>FLOOR(A53/Params!$B$6*(1-'Cohorts Retention'!B54),1)</f>
        <v>3960</v>
      </c>
      <c r="D53">
        <f>FLOOR(C53*IF(ISBLANK('Cohorts Retention'!C54),0,(1-'Cohorts Retention'!C54)),1)</f>
        <v>3756</v>
      </c>
      <c r="E53">
        <f>FLOOR(D53*IF(ISBLANK('Cohorts Retention'!D54),0,(1-'Cohorts Retention'!D54)),1)</f>
        <v>3581</v>
      </c>
      <c r="F53">
        <f>FLOOR(E53*IF(ISBLANK('Cohorts Retention'!E54),0,(1-'Cohorts Retention'!E54)),1)</f>
        <v>3475</v>
      </c>
      <c r="G53">
        <f>FLOOR(F53*IF(ISBLANK('Cohorts Retention'!F54),0,(1-'Cohorts Retention'!F54)),1)</f>
        <v>3404</v>
      </c>
      <c r="H53">
        <f>FLOOR(G53*IF(ISBLANK('Cohorts Retention'!G54),0,(1-'Cohorts Retention'!G54)),1)</f>
        <v>3359</v>
      </c>
      <c r="I53">
        <f>FLOOR(H53*IF(ISBLANK('Cohorts Retention'!H54),0,(1-'Cohorts Retention'!H54)),1)</f>
        <v>3226</v>
      </c>
      <c r="J53">
        <f>FLOOR(I53*IF(ISBLANK('Cohorts Retention'!I54),0,(1-'Cohorts Retention'!I54)),1)</f>
        <v>3226</v>
      </c>
      <c r="K53">
        <f>FLOOR(J53*IF(ISBLANK('Cohorts Retention'!J54),0,(1-'Cohorts Retention'!J54)),1)</f>
        <v>3170</v>
      </c>
      <c r="L53">
        <f>FLOOR(K53*IF(ISBLANK('Cohorts Retention'!K54),0,(1-'Cohorts Retention'!K54)),1)</f>
        <v>3117</v>
      </c>
      <c r="M53">
        <f>FLOOR(L53*IF(ISBLANK('Cohorts Retention'!L54),0,(1-'Cohorts Retention'!L54)),1)</f>
        <v>3062</v>
      </c>
      <c r="N53">
        <f>FLOOR(M53*IF(ISBLANK('Cohorts Retention'!M54),0,(1-'Cohorts Retention'!M54)),1)</f>
        <v>3024</v>
      </c>
      <c r="O53">
        <f>FLOOR(N53*IF(ISBLANK('Cohorts Retention'!N54),0,(1-'Cohorts Retention'!N54)),1)</f>
        <v>2978</v>
      </c>
      <c r="P53">
        <f>FLOOR(O53*IF(ISBLANK('Cohorts Retention'!O54),0,(1-'Cohorts Retention'!O54)),1)</f>
        <v>2934</v>
      </c>
      <c r="Q53">
        <f>FLOOR(P53*IF(ISBLANK('Cohorts Retention'!P54),0,(1-'Cohorts Retention'!P54)),1)</f>
        <v>2892</v>
      </c>
      <c r="R53">
        <f>FLOOR(Q53*IF(ISBLANK('Cohorts Retention'!Q54),0,(1-'Cohorts Retention'!Q54)),1)</f>
        <v>2853</v>
      </c>
      <c r="S53">
        <f>FLOOR(R53*IF(ISBLANK('Cohorts Retention'!R54),0,(1-'Cohorts Retention'!R54)),1)</f>
        <v>2814</v>
      </c>
      <c r="T53">
        <f>FLOOR(S53*IF(ISBLANK('Cohorts Retention'!S54),0,(1-'Cohorts Retention'!S54)),1)</f>
        <v>2776</v>
      </c>
      <c r="U53">
        <f>FLOOR(T53*IF(ISBLANK('Cohorts Retention'!T54),0,(1-'Cohorts Retention'!T54)),1)</f>
        <v>2740</v>
      </c>
      <c r="V53">
        <f>FLOOR(U53*IF(ISBLANK('Cohorts Retention'!U54),0,(1-'Cohorts Retention'!U54)),1)</f>
        <v>2705</v>
      </c>
      <c r="W53">
        <f>FLOOR(V53*IF(ISBLANK('Cohorts Retention'!V54),0,(1-'Cohorts Retention'!V54)),1)</f>
        <v>2671</v>
      </c>
      <c r="X53">
        <f>FLOOR(W53*IF(ISBLANK('Cohorts Retention'!W54),0,(1-'Cohorts Retention'!W54)),1)</f>
        <v>2638</v>
      </c>
      <c r="Y53">
        <f>FLOOR(X53*IF(ISBLANK('Cohorts Retention'!X54),0,(1-'Cohorts Retention'!X54)),1)</f>
        <v>2606</v>
      </c>
      <c r="Z53">
        <f>FLOOR(Y53*IF(ISBLANK('Cohorts Retention'!Y54),0,(1-'Cohorts Retention'!Y54)),1)</f>
        <v>2575</v>
      </c>
      <c r="AA53">
        <f>FLOOR(Z53*IF(ISBLANK('Cohorts Retention'!Z54),0,(1-'Cohorts Retention'!Z54)),1)</f>
        <v>2545</v>
      </c>
      <c r="AB53">
        <f>FLOOR(AA53*IF(ISBLANK('Cohorts Retention'!AA54),0,(1-'Cohorts Retention'!AA54)),1)</f>
        <v>2516</v>
      </c>
      <c r="AC53">
        <f>FLOOR(AB53*IF(ISBLANK('Cohorts Retention'!AB54),0,(1-'Cohorts Retention'!AB54)),1)</f>
        <v>2488</v>
      </c>
      <c r="AD53">
        <f>FLOOR(AC53*IF(ISBLANK('Cohorts Retention'!AC54),0,(1-'Cohorts Retention'!AC54)),1)</f>
        <v>2461</v>
      </c>
      <c r="AE53">
        <f>FLOOR(AD53*IF(ISBLANK('Cohorts Retention'!AD54),0,(1-'Cohorts Retention'!AD54)),1)</f>
        <v>2435</v>
      </c>
      <c r="AF53">
        <f>FLOOR(AE53*IF(ISBLANK('Cohorts Retention'!AE54),0,(1-'Cohorts Retention'!AE54)),1)</f>
        <v>2410</v>
      </c>
      <c r="AG53">
        <f>FLOOR(AF53*IF(ISBLANK('Cohorts Retention'!AF54),0,(1-'Cohorts Retention'!AF54)),1)</f>
        <v>2385</v>
      </c>
      <c r="AH53">
        <f>FLOOR(AG53*IF(ISBLANK('Cohorts Retention'!AG54),0,(1-'Cohorts Retention'!AG54)),1)</f>
        <v>2361</v>
      </c>
      <c r="AI53">
        <f>FLOOR(AH53*IF(ISBLANK('Cohorts Retention'!AH54),0,(1-'Cohorts Retention'!AH54)),1)</f>
        <v>2338</v>
      </c>
      <c r="AJ53">
        <f>FLOOR(AI53*IF(ISBLANK('Cohorts Retention'!AI54),0,(1-'Cohorts Retention'!AI54)),1)</f>
        <v>2315</v>
      </c>
      <c r="AK53">
        <f>FLOOR(AJ53*IF(ISBLANK('Cohorts Retention'!AJ54),0,(1-'Cohorts Retention'!AJ54)),1)</f>
        <v>2293</v>
      </c>
      <c r="AL53">
        <f>FLOOR(AK53*IF(ISBLANK('Cohorts Retention'!AK54),0,(1-'Cohorts Retention'!AK54)),1)</f>
        <v>2272</v>
      </c>
      <c r="AM53">
        <f>FLOOR(AL53*IF(ISBLANK('Cohorts Retention'!AL54),0,(1-'Cohorts Retention'!AL54)),1)</f>
        <v>2251</v>
      </c>
      <c r="AN53">
        <f>FLOOR(AM53*IF(ISBLANK('Cohorts Retention'!AM54),0,(1-'Cohorts Retention'!AM54)),1)</f>
        <v>2231</v>
      </c>
      <c r="AO53">
        <f>FLOOR(AN53*IF(ISBLANK('Cohorts Retention'!AN54),0,(1-'Cohorts Retention'!AN54)),1)</f>
        <v>2211</v>
      </c>
      <c r="AP53">
        <f>FLOOR(AO53*IF(ISBLANK('Cohorts Retention'!AO54),0,(1-'Cohorts Retention'!AO54)),1)</f>
        <v>2192</v>
      </c>
      <c r="AQ53">
        <f>FLOOR(AP53*IF(ISBLANK('Cohorts Retention'!AP54),0,(1-'Cohorts Retention'!AP54)),1)</f>
        <v>2174</v>
      </c>
      <c r="AR53">
        <f>FLOOR(AQ53*IF(ISBLANK('Cohorts Retention'!AQ54),0,(1-'Cohorts Retention'!AQ54)),1)</f>
        <v>2156</v>
      </c>
      <c r="AS53">
        <f>FLOOR(AR53*IF(ISBLANK('Cohorts Retention'!AR54),0,(1-'Cohorts Retention'!AR54)),1)</f>
        <v>2139</v>
      </c>
      <c r="AT53">
        <f>FLOOR(AS53*IF(ISBLANK('Cohorts Retention'!AS54),0,(1-'Cohorts Retention'!AS54)),1)</f>
        <v>2122</v>
      </c>
      <c r="AU53">
        <f>FLOOR(AT53*IF(ISBLANK('Cohorts Retention'!AT54),0,(1-'Cohorts Retention'!AT54)),1)</f>
        <v>2105</v>
      </c>
      <c r="AV53">
        <f>FLOOR(AU53*IF(ISBLANK('Cohorts Retention'!AU54),0,(1-'Cohorts Retention'!AU54)),1)</f>
        <v>2089</v>
      </c>
      <c r="AW53">
        <f>FLOOR(AV53*IF(ISBLANK('Cohorts Retention'!AV54),0,(1-'Cohorts Retention'!AV54)),1)</f>
        <v>2073</v>
      </c>
      <c r="AX53">
        <f>FLOOR(AW53*IF(ISBLANK('Cohorts Retention'!AW54),0,(1-'Cohorts Retention'!AW54)),1)</f>
        <v>2058</v>
      </c>
      <c r="AY53">
        <f>FLOOR(AX53*IF(ISBLANK('Cohorts Retention'!AX54),0,(1-'Cohorts Retention'!AX54)),1)</f>
        <v>2043</v>
      </c>
      <c r="AZ53">
        <f>FLOOR(AY53*IF(ISBLANK('Cohorts Retention'!AY54),0,(1-'Cohorts Retention'!AY54)),1)</f>
        <v>0</v>
      </c>
      <c r="BA53">
        <f>FLOOR(AZ53*IF(ISBLANK('Cohorts Retention'!AZ54),0,(1-'Cohorts Retention'!AZ54)),1)</f>
        <v>0</v>
      </c>
      <c r="BB53">
        <f>FLOOR(BA53*IF(ISBLANK('Cohorts Retention'!BA54),0,(1-'Cohorts Retention'!BA54)),1)</f>
        <v>0</v>
      </c>
      <c r="BC53">
        <f>FLOOR(BB53*IF(ISBLANK('Cohorts Retention'!BB54),0,(1-'Cohorts Retention'!BB54)),1)</f>
        <v>0</v>
      </c>
      <c r="BD53">
        <f>FLOOR(BC53*IF(ISBLANK('Cohorts Retention'!BC54),0,(1-'Cohorts Retention'!BC54)),1)</f>
        <v>0</v>
      </c>
      <c r="BE53">
        <f>FLOOR(BD53*IF(ISBLANK('Cohorts Retention'!BD54),0,(1-'Cohorts Retention'!BD54)),1)</f>
        <v>0</v>
      </c>
      <c r="BF53">
        <f>FLOOR(BE53*IF(ISBLANK('Cohorts Retention'!BE54),0,(1-'Cohorts Retention'!BE54)),1)</f>
        <v>0</v>
      </c>
      <c r="BG53">
        <f>FLOOR(BF53*IF(ISBLANK('Cohorts Retention'!BF54),0,(1-'Cohorts Retention'!BF54)),1)</f>
        <v>0</v>
      </c>
      <c r="BH53">
        <f>FLOOR(BG53*IF(ISBLANK('Cohorts Retention'!BG54),0,(1-'Cohorts Retention'!BG54)),1)</f>
        <v>0</v>
      </c>
      <c r="BI53">
        <f>FLOOR(BH53*IF(ISBLANK('Cohorts Retention'!BH54),0,(1-'Cohorts Retention'!BH54)),1)</f>
        <v>0</v>
      </c>
      <c r="BJ53">
        <f>FLOOR(BI53*IF(ISBLANK('Cohorts Retention'!BI54),0,(1-'Cohorts Retention'!BI54)),1)</f>
        <v>0</v>
      </c>
      <c r="BK53">
        <f>FLOOR(BJ53*IF(ISBLANK('Cohorts Retention'!BJ54),0,(1-'Cohorts Retention'!BJ54)),1)</f>
        <v>0</v>
      </c>
      <c r="BL53">
        <f>FLOOR(BK53*IF(ISBLANK('Cohorts Retention'!BK54),0,(1-'Cohorts Retention'!BK54)),1)</f>
        <v>0</v>
      </c>
      <c r="BM53">
        <f>FLOOR(BL53*IF(ISBLANK('Cohorts Retention'!BL54),0,(1-'Cohorts Retention'!BL54)),1)</f>
        <v>0</v>
      </c>
      <c r="BN53">
        <f>FLOOR(BM53*IF(ISBLANK('Cohorts Retention'!BM54),0,(1-'Cohorts Retention'!BM54)),1)</f>
        <v>0</v>
      </c>
      <c r="BO53">
        <f>FLOOR(BN53*IF(ISBLANK('Cohorts Retention'!BN54),0,(1-'Cohorts Retention'!BN54)),1)</f>
        <v>0</v>
      </c>
      <c r="BP53">
        <f>FLOOR(BO53*IF(ISBLANK('Cohorts Retention'!BO54),0,(1-'Cohorts Retention'!BO54)),1)</f>
        <v>0</v>
      </c>
      <c r="BQ53">
        <f>FLOOR(BP53*IF(ISBLANK('Cohorts Retention'!BP54),0,(1-'Cohorts Retention'!BP54)),1)</f>
        <v>0</v>
      </c>
      <c r="BR53">
        <f>FLOOR(BQ53*IF(ISBLANK('Cohorts Retention'!BQ54),0,(1-'Cohorts Retention'!BQ54)),1)</f>
        <v>0</v>
      </c>
      <c r="BS53">
        <f>FLOOR(BR53*IF(ISBLANK('Cohorts Retention'!BR54),0,(1-'Cohorts Retention'!BR54)),1)</f>
        <v>0</v>
      </c>
      <c r="BT53">
        <f>FLOOR(BS53*IF(ISBLANK('Cohorts Retention'!BS54),0,(1-'Cohorts Retention'!BS54)),1)</f>
        <v>0</v>
      </c>
      <c r="BU53">
        <f>FLOOR(BT53*IF(ISBLANK('Cohorts Retention'!BT54),0,(1-'Cohorts Retention'!BT54)),1)</f>
        <v>0</v>
      </c>
      <c r="BV53">
        <f>FLOOR(BU53*IF(ISBLANK('Cohorts Retention'!BU54),0,(1-'Cohorts Retention'!BU54)),1)</f>
        <v>0</v>
      </c>
      <c r="BW53">
        <f>FLOOR(BV53*IF(ISBLANK('Cohorts Retention'!BV54),0,(1-'Cohorts Retention'!BV54)),1)</f>
        <v>0</v>
      </c>
      <c r="BX53">
        <f>FLOOR(BW53*IF(ISBLANK('Cohorts Retention'!BW54),0,(1-'Cohorts Retention'!BW54)),1)</f>
        <v>0</v>
      </c>
      <c r="BY53">
        <f>FLOOR(BX53*IF(ISBLANK('Cohorts Retention'!BX54),0,(1-'Cohorts Retention'!BX54)),1)</f>
        <v>0</v>
      </c>
      <c r="BZ53">
        <f>FLOOR(BY53*IF(ISBLANK('Cohorts Retention'!BY54),0,(1-'Cohorts Retention'!BY54)),1)</f>
        <v>0</v>
      </c>
      <c r="CA53">
        <f>FLOOR(BZ53*IF(ISBLANK('Cohorts Retention'!BZ54),0,(1-'Cohorts Retention'!BZ54)),1)</f>
        <v>0</v>
      </c>
      <c r="CB53">
        <f>FLOOR(CA53*IF(ISBLANK('Cohorts Retention'!CA54),0,(1-'Cohorts Retention'!CA54)),1)</f>
        <v>0</v>
      </c>
      <c r="CC53">
        <f>FLOOR(CB53*IF(ISBLANK('Cohorts Retention'!CB54),0,(1-'Cohorts Retention'!CB54)),1)</f>
        <v>0</v>
      </c>
      <c r="CD53">
        <f>FLOOR(CC53*IF(ISBLANK('Cohorts Retention'!CC54),0,(1-'Cohorts Retention'!CC54)),1)</f>
        <v>0</v>
      </c>
      <c r="CE53">
        <f>FLOOR(CD53*IF(ISBLANK('Cohorts Retention'!CD54),0,(1-'Cohorts Retention'!CD54)),1)</f>
        <v>0</v>
      </c>
      <c r="CF53">
        <f>FLOOR(CE53*IF(ISBLANK('Cohorts Retention'!CE54),0,(1-'Cohorts Retention'!CE54)),1)</f>
        <v>0</v>
      </c>
      <c r="CG53">
        <f>FLOOR(CF53*IF(ISBLANK('Cohorts Retention'!CF54),0,(1-'Cohorts Retention'!CF54)),1)</f>
        <v>0</v>
      </c>
      <c r="CH53">
        <f>FLOOR(CG53*IF(ISBLANK('Cohorts Retention'!CG54),0,(1-'Cohorts Retention'!CG54)),1)</f>
        <v>0</v>
      </c>
      <c r="CI53">
        <f>FLOOR(CH53*IF(ISBLANK('Cohorts Retention'!CH54),0,(1-'Cohorts Retention'!CH54)),1)</f>
        <v>0</v>
      </c>
      <c r="CJ53">
        <f>FLOOR(CI53*IF(ISBLANK('Cohorts Retention'!CI54),0,(1-'Cohorts Retention'!CI54)),1)</f>
        <v>0</v>
      </c>
      <c r="CK53">
        <f>FLOOR(CJ53*IF(ISBLANK('Cohorts Retention'!CJ54),0,(1-'Cohorts Retention'!CJ54)),1)</f>
        <v>0</v>
      </c>
      <c r="CL53">
        <f>FLOOR(CK53*IF(ISBLANK('Cohorts Retention'!CK54),0,(1-'Cohorts Retention'!CK54)),1)</f>
        <v>0</v>
      </c>
      <c r="CM53">
        <f>FLOOR(CL53*IF(ISBLANK('Cohorts Retention'!CL54),0,(1-'Cohorts Retention'!CL54)),1)</f>
        <v>0</v>
      </c>
      <c r="CN53">
        <f>FLOOR(CM53*IF(ISBLANK('Cohorts Retention'!CM54),0,(1-'Cohorts Retention'!CM54)),1)</f>
        <v>0</v>
      </c>
      <c r="CO53">
        <f>FLOOR(CN53*IF(ISBLANK('Cohorts Retention'!CN54),0,(1-'Cohorts Retention'!CN54)),1)</f>
        <v>0</v>
      </c>
      <c r="CP53">
        <f>FLOOR(CO53*IF(ISBLANK('Cohorts Retention'!CO54),0,(1-'Cohorts Retention'!CO54)),1)</f>
        <v>0</v>
      </c>
      <c r="CQ53">
        <f>FLOOR(CP53*IF(ISBLANK('Cohorts Retention'!CP54),0,(1-'Cohorts Retention'!CP54)),1)</f>
        <v>0</v>
      </c>
      <c r="CR53">
        <f>FLOOR(CQ53*IF(ISBLANK('Cohorts Retention'!CQ54),0,(1-'Cohorts Retention'!CQ54)),1)</f>
        <v>0</v>
      </c>
      <c r="CS53">
        <f>FLOOR(CR53*IF(ISBLANK('Cohorts Retention'!CR54),0,(1-'Cohorts Retention'!CR54)),1)</f>
        <v>0</v>
      </c>
      <c r="CT53">
        <f>FLOOR(CS53*IF(ISBLANK('Cohorts Retention'!CS54),0,(1-'Cohorts Retention'!CS54)),1)</f>
        <v>0</v>
      </c>
      <c r="CU53">
        <f>FLOOR(CT53*IF(ISBLANK('Cohorts Retention'!CT54),0,(1-'Cohorts Retention'!CT54)),1)</f>
        <v>0</v>
      </c>
      <c r="CV53">
        <f>FLOOR(CU53*IF(ISBLANK('Cohorts Retention'!CU54),0,(1-'Cohorts Retention'!CU54)),1)</f>
        <v>0</v>
      </c>
      <c r="CW53">
        <f>FLOOR(CV53*IF(ISBLANK('Cohorts Retention'!CV54),0,(1-'Cohorts Retention'!CV54)),1)</f>
        <v>0</v>
      </c>
      <c r="CX53">
        <f>FLOOR(CW53*IF(ISBLANK('Cohorts Retention'!CW54),0,(1-'Cohorts Retention'!CW54)),1)</f>
        <v>0</v>
      </c>
    </row>
    <row r="54">
      <c r="A54" s="32">
        <v>99000.0</v>
      </c>
      <c r="B54" s="13">
        <v>53.0</v>
      </c>
      <c r="C54">
        <f>FLOOR(A54/Params!$B$6*(1-'Cohorts Retention'!B55),1)</f>
        <v>3884</v>
      </c>
      <c r="D54">
        <f>FLOOR(C54*IF(ISBLANK('Cohorts Retention'!C55),0,(1-'Cohorts Retention'!C55)),1)</f>
        <v>3779</v>
      </c>
      <c r="E54">
        <f>FLOOR(D54*IF(ISBLANK('Cohorts Retention'!D55),0,(1-'Cohorts Retention'!D55)),1)</f>
        <v>3595</v>
      </c>
      <c r="F54">
        <f>FLOOR(E54*IF(ISBLANK('Cohorts Retention'!E55),0,(1-'Cohorts Retention'!E55)),1)</f>
        <v>3355</v>
      </c>
      <c r="G54">
        <f>FLOOR(F54*IF(ISBLANK('Cohorts Retention'!F55),0,(1-'Cohorts Retention'!F55)),1)</f>
        <v>3320</v>
      </c>
      <c r="H54">
        <f>FLOOR(G54*IF(ISBLANK('Cohorts Retention'!G55),0,(1-'Cohorts Retention'!G55)),1)</f>
        <v>3247</v>
      </c>
      <c r="I54">
        <f>FLOOR(H54*IF(ISBLANK('Cohorts Retention'!H55),0,(1-'Cohorts Retention'!H55)),1)</f>
        <v>3102</v>
      </c>
      <c r="J54">
        <f>FLOOR(I54*IF(ISBLANK('Cohorts Retention'!I55),0,(1-'Cohorts Retention'!I55)),1)</f>
        <v>3059</v>
      </c>
      <c r="K54">
        <f>FLOOR(J54*IF(ISBLANK('Cohorts Retention'!J55),0,(1-'Cohorts Retention'!J55)),1)</f>
        <v>2993</v>
      </c>
      <c r="L54">
        <f>FLOOR(K54*IF(ISBLANK('Cohorts Retention'!K55),0,(1-'Cohorts Retention'!K55)),1)</f>
        <v>2921</v>
      </c>
      <c r="M54">
        <f>FLOOR(L54*IF(ISBLANK('Cohorts Retention'!L55),0,(1-'Cohorts Retention'!L55)),1)</f>
        <v>2849</v>
      </c>
      <c r="N54">
        <f>FLOOR(M54*IF(ISBLANK('Cohorts Retention'!M55),0,(1-'Cohorts Retention'!M55)),1)</f>
        <v>2792</v>
      </c>
      <c r="O54">
        <f>FLOOR(N54*IF(ISBLANK('Cohorts Retention'!N55),0,(1-'Cohorts Retention'!N55)),1)</f>
        <v>2732</v>
      </c>
      <c r="P54">
        <f>FLOOR(O54*IF(ISBLANK('Cohorts Retention'!O55),0,(1-'Cohorts Retention'!O55)),1)</f>
        <v>2673</v>
      </c>
      <c r="Q54">
        <f>FLOOR(P54*IF(ISBLANK('Cohorts Retention'!P55),0,(1-'Cohorts Retention'!P55)),1)</f>
        <v>2617</v>
      </c>
      <c r="R54">
        <f>FLOOR(Q54*IF(ISBLANK('Cohorts Retention'!Q55),0,(1-'Cohorts Retention'!Q55)),1)</f>
        <v>2565</v>
      </c>
      <c r="S54">
        <f>FLOOR(R54*IF(ISBLANK('Cohorts Retention'!R55),0,(1-'Cohorts Retention'!R55)),1)</f>
        <v>2514</v>
      </c>
      <c r="T54">
        <f>FLOOR(S54*IF(ISBLANK('Cohorts Retention'!S55),0,(1-'Cohorts Retention'!S55)),1)</f>
        <v>2465</v>
      </c>
      <c r="U54">
        <f>FLOOR(T54*IF(ISBLANK('Cohorts Retention'!T55),0,(1-'Cohorts Retention'!T55)),1)</f>
        <v>2418</v>
      </c>
      <c r="V54">
        <f>FLOOR(U54*IF(ISBLANK('Cohorts Retention'!U55),0,(1-'Cohorts Retention'!U55)),1)</f>
        <v>2373</v>
      </c>
      <c r="W54">
        <f>FLOOR(V54*IF(ISBLANK('Cohorts Retention'!V55),0,(1-'Cohorts Retention'!V55)),1)</f>
        <v>2329</v>
      </c>
      <c r="X54">
        <f>FLOOR(W54*IF(ISBLANK('Cohorts Retention'!W55),0,(1-'Cohorts Retention'!W55)),1)</f>
        <v>2287</v>
      </c>
      <c r="Y54">
        <f>FLOOR(X54*IF(ISBLANK('Cohorts Retention'!X55),0,(1-'Cohorts Retention'!X55)),1)</f>
        <v>2247</v>
      </c>
      <c r="Z54">
        <f>FLOOR(Y54*IF(ISBLANK('Cohorts Retention'!Y55),0,(1-'Cohorts Retention'!Y55)),1)</f>
        <v>2208</v>
      </c>
      <c r="AA54">
        <f>FLOOR(Z54*IF(ISBLANK('Cohorts Retention'!Z55),0,(1-'Cohorts Retention'!Z55)),1)</f>
        <v>2171</v>
      </c>
      <c r="AB54">
        <f>FLOOR(AA54*IF(ISBLANK('Cohorts Retention'!AA55),0,(1-'Cohorts Retention'!AA55)),1)</f>
        <v>2135</v>
      </c>
      <c r="AC54">
        <f>FLOOR(AB54*IF(ISBLANK('Cohorts Retention'!AB55),0,(1-'Cohorts Retention'!AB55)),1)</f>
        <v>2100</v>
      </c>
      <c r="AD54">
        <f>FLOOR(AC54*IF(ISBLANK('Cohorts Retention'!AC55),0,(1-'Cohorts Retention'!AC55)),1)</f>
        <v>2066</v>
      </c>
      <c r="AE54">
        <f>FLOOR(AD54*IF(ISBLANK('Cohorts Retention'!AD55),0,(1-'Cohorts Retention'!AD55)),1)</f>
        <v>2034</v>
      </c>
      <c r="AF54">
        <f>FLOOR(AE54*IF(ISBLANK('Cohorts Retention'!AE55),0,(1-'Cohorts Retention'!AE55)),1)</f>
        <v>2003</v>
      </c>
      <c r="AG54">
        <f>FLOOR(AF54*IF(ISBLANK('Cohorts Retention'!AF55),0,(1-'Cohorts Retention'!AF55)),1)</f>
        <v>1973</v>
      </c>
      <c r="AH54">
        <f>FLOOR(AG54*IF(ISBLANK('Cohorts Retention'!AG55),0,(1-'Cohorts Retention'!AG55)),1)</f>
        <v>1944</v>
      </c>
      <c r="AI54">
        <f>FLOOR(AH54*IF(ISBLANK('Cohorts Retention'!AH55),0,(1-'Cohorts Retention'!AH55)),1)</f>
        <v>1916</v>
      </c>
      <c r="AJ54">
        <f>FLOOR(AI54*IF(ISBLANK('Cohorts Retention'!AI55),0,(1-'Cohorts Retention'!AI55)),1)</f>
        <v>1889</v>
      </c>
      <c r="AK54">
        <f>FLOOR(AJ54*IF(ISBLANK('Cohorts Retention'!AJ55),0,(1-'Cohorts Retention'!AJ55)),1)</f>
        <v>1863</v>
      </c>
      <c r="AL54">
        <f>FLOOR(AK54*IF(ISBLANK('Cohorts Retention'!AK55),0,(1-'Cohorts Retention'!AK55)),1)</f>
        <v>1838</v>
      </c>
      <c r="AM54">
        <f>FLOOR(AL54*IF(ISBLANK('Cohorts Retention'!AL55),0,(1-'Cohorts Retention'!AL55)),1)</f>
        <v>1813</v>
      </c>
      <c r="AN54">
        <f>FLOOR(AM54*IF(ISBLANK('Cohorts Retention'!AM55),0,(1-'Cohorts Retention'!AM55)),1)</f>
        <v>1789</v>
      </c>
      <c r="AO54">
        <f>FLOOR(AN54*IF(ISBLANK('Cohorts Retention'!AN55),0,(1-'Cohorts Retention'!AN55)),1)</f>
        <v>1766</v>
      </c>
      <c r="AP54">
        <f>FLOOR(AO54*IF(ISBLANK('Cohorts Retention'!AO55),0,(1-'Cohorts Retention'!AO55)),1)</f>
        <v>1744</v>
      </c>
      <c r="AQ54">
        <f>FLOOR(AP54*IF(ISBLANK('Cohorts Retention'!AP55),0,(1-'Cohorts Retention'!AP55)),1)</f>
        <v>1722</v>
      </c>
      <c r="AR54">
        <f>FLOOR(AQ54*IF(ISBLANK('Cohorts Retention'!AQ55),0,(1-'Cohorts Retention'!AQ55)),1)</f>
        <v>1701</v>
      </c>
      <c r="AS54">
        <f>FLOOR(AR54*IF(ISBLANK('Cohorts Retention'!AR55),0,(1-'Cohorts Retention'!AR55)),1)</f>
        <v>1681</v>
      </c>
      <c r="AT54">
        <f>FLOOR(AS54*IF(ISBLANK('Cohorts Retention'!AS55),0,(1-'Cohorts Retention'!AS55)),1)</f>
        <v>1661</v>
      </c>
      <c r="AU54">
        <f>FLOOR(AT54*IF(ISBLANK('Cohorts Retention'!AT55),0,(1-'Cohorts Retention'!AT55)),1)</f>
        <v>1642</v>
      </c>
      <c r="AV54">
        <f>FLOOR(AU54*IF(ISBLANK('Cohorts Retention'!AU55),0,(1-'Cohorts Retention'!AU55)),1)</f>
        <v>1624</v>
      </c>
      <c r="AW54">
        <f>FLOOR(AV54*IF(ISBLANK('Cohorts Retention'!AV55),0,(1-'Cohorts Retention'!AV55)),1)</f>
        <v>1606</v>
      </c>
      <c r="AX54">
        <f>FLOOR(AW54*IF(ISBLANK('Cohorts Retention'!AW55),0,(1-'Cohorts Retention'!AW55)),1)</f>
        <v>1589</v>
      </c>
      <c r="AY54">
        <f>FLOOR(AX54*IF(ISBLANK('Cohorts Retention'!AX55),0,(1-'Cohorts Retention'!AX55)),1)</f>
        <v>0</v>
      </c>
      <c r="AZ54">
        <f>FLOOR(AY54*IF(ISBLANK('Cohorts Retention'!AY55),0,(1-'Cohorts Retention'!AY55)),1)</f>
        <v>0</v>
      </c>
      <c r="BA54">
        <f>FLOOR(AZ54*IF(ISBLANK('Cohorts Retention'!AZ55),0,(1-'Cohorts Retention'!AZ55)),1)</f>
        <v>0</v>
      </c>
      <c r="BB54">
        <f>FLOOR(BA54*IF(ISBLANK('Cohorts Retention'!BA55),0,(1-'Cohorts Retention'!BA55)),1)</f>
        <v>0</v>
      </c>
      <c r="BC54">
        <f>FLOOR(BB54*IF(ISBLANK('Cohorts Retention'!BB55),0,(1-'Cohorts Retention'!BB55)),1)</f>
        <v>0</v>
      </c>
      <c r="BD54">
        <f>FLOOR(BC54*IF(ISBLANK('Cohorts Retention'!BC55),0,(1-'Cohorts Retention'!BC55)),1)</f>
        <v>0</v>
      </c>
      <c r="BE54">
        <f>FLOOR(BD54*IF(ISBLANK('Cohorts Retention'!BD55),0,(1-'Cohorts Retention'!BD55)),1)</f>
        <v>0</v>
      </c>
      <c r="BF54">
        <f>FLOOR(BE54*IF(ISBLANK('Cohorts Retention'!BE55),0,(1-'Cohorts Retention'!BE55)),1)</f>
        <v>0</v>
      </c>
      <c r="BG54">
        <f>FLOOR(BF54*IF(ISBLANK('Cohorts Retention'!BF55),0,(1-'Cohorts Retention'!BF55)),1)</f>
        <v>0</v>
      </c>
      <c r="BH54">
        <f>FLOOR(BG54*IF(ISBLANK('Cohorts Retention'!BG55),0,(1-'Cohorts Retention'!BG55)),1)</f>
        <v>0</v>
      </c>
      <c r="BI54">
        <f>FLOOR(BH54*IF(ISBLANK('Cohorts Retention'!BH55),0,(1-'Cohorts Retention'!BH55)),1)</f>
        <v>0</v>
      </c>
      <c r="BJ54">
        <f>FLOOR(BI54*IF(ISBLANK('Cohorts Retention'!BI55),0,(1-'Cohorts Retention'!BI55)),1)</f>
        <v>0</v>
      </c>
      <c r="BK54">
        <f>FLOOR(BJ54*IF(ISBLANK('Cohorts Retention'!BJ55),0,(1-'Cohorts Retention'!BJ55)),1)</f>
        <v>0</v>
      </c>
      <c r="BL54">
        <f>FLOOR(BK54*IF(ISBLANK('Cohorts Retention'!BK55),0,(1-'Cohorts Retention'!BK55)),1)</f>
        <v>0</v>
      </c>
      <c r="BM54">
        <f>FLOOR(BL54*IF(ISBLANK('Cohorts Retention'!BL55),0,(1-'Cohorts Retention'!BL55)),1)</f>
        <v>0</v>
      </c>
      <c r="BN54">
        <f>FLOOR(BM54*IF(ISBLANK('Cohorts Retention'!BM55),0,(1-'Cohorts Retention'!BM55)),1)</f>
        <v>0</v>
      </c>
      <c r="BO54">
        <f>FLOOR(BN54*IF(ISBLANK('Cohorts Retention'!BN55),0,(1-'Cohorts Retention'!BN55)),1)</f>
        <v>0</v>
      </c>
      <c r="BP54">
        <f>FLOOR(BO54*IF(ISBLANK('Cohorts Retention'!BO55),0,(1-'Cohorts Retention'!BO55)),1)</f>
        <v>0</v>
      </c>
      <c r="BQ54">
        <f>FLOOR(BP54*IF(ISBLANK('Cohorts Retention'!BP55),0,(1-'Cohorts Retention'!BP55)),1)</f>
        <v>0</v>
      </c>
      <c r="BR54">
        <f>FLOOR(BQ54*IF(ISBLANK('Cohorts Retention'!BQ55),0,(1-'Cohorts Retention'!BQ55)),1)</f>
        <v>0</v>
      </c>
      <c r="BS54">
        <f>FLOOR(BR54*IF(ISBLANK('Cohorts Retention'!BR55),0,(1-'Cohorts Retention'!BR55)),1)</f>
        <v>0</v>
      </c>
      <c r="BT54">
        <f>FLOOR(BS54*IF(ISBLANK('Cohorts Retention'!BS55),0,(1-'Cohorts Retention'!BS55)),1)</f>
        <v>0</v>
      </c>
      <c r="BU54">
        <f>FLOOR(BT54*IF(ISBLANK('Cohorts Retention'!BT55),0,(1-'Cohorts Retention'!BT55)),1)</f>
        <v>0</v>
      </c>
      <c r="BV54">
        <f>FLOOR(BU54*IF(ISBLANK('Cohorts Retention'!BU55),0,(1-'Cohorts Retention'!BU55)),1)</f>
        <v>0</v>
      </c>
      <c r="BW54">
        <f>FLOOR(BV54*IF(ISBLANK('Cohorts Retention'!BV55),0,(1-'Cohorts Retention'!BV55)),1)</f>
        <v>0</v>
      </c>
      <c r="BX54">
        <f>FLOOR(BW54*IF(ISBLANK('Cohorts Retention'!BW55),0,(1-'Cohorts Retention'!BW55)),1)</f>
        <v>0</v>
      </c>
      <c r="BY54">
        <f>FLOOR(BX54*IF(ISBLANK('Cohorts Retention'!BX55),0,(1-'Cohorts Retention'!BX55)),1)</f>
        <v>0</v>
      </c>
      <c r="BZ54">
        <f>FLOOR(BY54*IF(ISBLANK('Cohorts Retention'!BY55),0,(1-'Cohorts Retention'!BY55)),1)</f>
        <v>0</v>
      </c>
      <c r="CA54">
        <f>FLOOR(BZ54*IF(ISBLANK('Cohorts Retention'!BZ55),0,(1-'Cohorts Retention'!BZ55)),1)</f>
        <v>0</v>
      </c>
      <c r="CB54">
        <f>FLOOR(CA54*IF(ISBLANK('Cohorts Retention'!CA55),0,(1-'Cohorts Retention'!CA55)),1)</f>
        <v>0</v>
      </c>
      <c r="CC54">
        <f>FLOOR(CB54*IF(ISBLANK('Cohorts Retention'!CB55),0,(1-'Cohorts Retention'!CB55)),1)</f>
        <v>0</v>
      </c>
      <c r="CD54">
        <f>FLOOR(CC54*IF(ISBLANK('Cohorts Retention'!CC55),0,(1-'Cohorts Retention'!CC55)),1)</f>
        <v>0</v>
      </c>
      <c r="CE54">
        <f>FLOOR(CD54*IF(ISBLANK('Cohorts Retention'!CD55),0,(1-'Cohorts Retention'!CD55)),1)</f>
        <v>0</v>
      </c>
      <c r="CF54">
        <f>FLOOR(CE54*IF(ISBLANK('Cohorts Retention'!CE55),0,(1-'Cohorts Retention'!CE55)),1)</f>
        <v>0</v>
      </c>
      <c r="CG54">
        <f>FLOOR(CF54*IF(ISBLANK('Cohorts Retention'!CF55),0,(1-'Cohorts Retention'!CF55)),1)</f>
        <v>0</v>
      </c>
      <c r="CH54">
        <f>FLOOR(CG54*IF(ISBLANK('Cohorts Retention'!CG55),0,(1-'Cohorts Retention'!CG55)),1)</f>
        <v>0</v>
      </c>
      <c r="CI54">
        <f>FLOOR(CH54*IF(ISBLANK('Cohorts Retention'!CH55),0,(1-'Cohorts Retention'!CH55)),1)</f>
        <v>0</v>
      </c>
      <c r="CJ54">
        <f>FLOOR(CI54*IF(ISBLANK('Cohorts Retention'!CI55),0,(1-'Cohorts Retention'!CI55)),1)</f>
        <v>0</v>
      </c>
      <c r="CK54">
        <f>FLOOR(CJ54*IF(ISBLANK('Cohorts Retention'!CJ55),0,(1-'Cohorts Retention'!CJ55)),1)</f>
        <v>0</v>
      </c>
      <c r="CL54">
        <f>FLOOR(CK54*IF(ISBLANK('Cohorts Retention'!CK55),0,(1-'Cohorts Retention'!CK55)),1)</f>
        <v>0</v>
      </c>
      <c r="CM54">
        <f>FLOOR(CL54*IF(ISBLANK('Cohorts Retention'!CL55),0,(1-'Cohorts Retention'!CL55)),1)</f>
        <v>0</v>
      </c>
      <c r="CN54">
        <f>FLOOR(CM54*IF(ISBLANK('Cohorts Retention'!CM55),0,(1-'Cohorts Retention'!CM55)),1)</f>
        <v>0</v>
      </c>
      <c r="CO54">
        <f>FLOOR(CN54*IF(ISBLANK('Cohorts Retention'!CN55),0,(1-'Cohorts Retention'!CN55)),1)</f>
        <v>0</v>
      </c>
      <c r="CP54">
        <f>FLOOR(CO54*IF(ISBLANK('Cohorts Retention'!CO55),0,(1-'Cohorts Retention'!CO55)),1)</f>
        <v>0</v>
      </c>
      <c r="CQ54">
        <f>FLOOR(CP54*IF(ISBLANK('Cohorts Retention'!CP55),0,(1-'Cohorts Retention'!CP55)),1)</f>
        <v>0</v>
      </c>
      <c r="CR54">
        <f>FLOOR(CQ54*IF(ISBLANK('Cohorts Retention'!CQ55),0,(1-'Cohorts Retention'!CQ55)),1)</f>
        <v>0</v>
      </c>
      <c r="CS54">
        <f>FLOOR(CR54*IF(ISBLANK('Cohorts Retention'!CR55),0,(1-'Cohorts Retention'!CR55)),1)</f>
        <v>0</v>
      </c>
      <c r="CT54">
        <f>FLOOR(CS54*IF(ISBLANK('Cohorts Retention'!CS55),0,(1-'Cohorts Retention'!CS55)),1)</f>
        <v>0</v>
      </c>
      <c r="CU54">
        <f>FLOOR(CT54*IF(ISBLANK('Cohorts Retention'!CT55),0,(1-'Cohorts Retention'!CT55)),1)</f>
        <v>0</v>
      </c>
      <c r="CV54">
        <f>FLOOR(CU54*IF(ISBLANK('Cohorts Retention'!CU55),0,(1-'Cohorts Retention'!CU55)),1)</f>
        <v>0</v>
      </c>
      <c r="CW54">
        <f>FLOOR(CV54*IF(ISBLANK('Cohorts Retention'!CV55),0,(1-'Cohorts Retention'!CV55)),1)</f>
        <v>0</v>
      </c>
      <c r="CX54">
        <f>FLOOR(CW54*IF(ISBLANK('Cohorts Retention'!CW55),0,(1-'Cohorts Retention'!CW55)),1)</f>
        <v>0</v>
      </c>
    </row>
    <row r="55">
      <c r="A55" s="32">
        <v>99000.0</v>
      </c>
      <c r="B55" s="13">
        <v>54.0</v>
      </c>
      <c r="C55">
        <f>FLOOR(A55/Params!$B$6*(1-'Cohorts Retention'!B56),1)</f>
        <v>3851</v>
      </c>
      <c r="D55">
        <f>FLOOR(C55*IF(ISBLANK('Cohorts Retention'!C56),0,(1-'Cohorts Retention'!C56)),1)</f>
        <v>3753</v>
      </c>
      <c r="E55">
        <f>FLOOR(D55*IF(ISBLANK('Cohorts Retention'!D56),0,(1-'Cohorts Retention'!D56)),1)</f>
        <v>3611</v>
      </c>
      <c r="F55">
        <f>FLOOR(E55*IF(ISBLANK('Cohorts Retention'!E56),0,(1-'Cohorts Retention'!E56)),1)</f>
        <v>3489</v>
      </c>
      <c r="G55">
        <f>FLOOR(F55*IF(ISBLANK('Cohorts Retention'!F56),0,(1-'Cohorts Retention'!F56)),1)</f>
        <v>3337</v>
      </c>
      <c r="H55">
        <f>FLOOR(G55*IF(ISBLANK('Cohorts Retention'!G56),0,(1-'Cohorts Retention'!G56)),1)</f>
        <v>3165</v>
      </c>
      <c r="I55">
        <f>FLOOR(H55*IF(ISBLANK('Cohorts Retention'!H56),0,(1-'Cohorts Retention'!H56)),1)</f>
        <v>3096</v>
      </c>
      <c r="J55">
        <f>FLOOR(I55*IF(ISBLANK('Cohorts Retention'!I56),0,(1-'Cohorts Retention'!I56)),1)</f>
        <v>2952</v>
      </c>
      <c r="K55">
        <f>FLOOR(J55*IF(ISBLANK('Cohorts Retention'!J56),0,(1-'Cohorts Retention'!J56)),1)</f>
        <v>2837</v>
      </c>
      <c r="L55">
        <f>FLOOR(K55*IF(ISBLANK('Cohorts Retention'!K56),0,(1-'Cohorts Retention'!K56)),1)</f>
        <v>2730</v>
      </c>
      <c r="M55">
        <f>FLOOR(L55*IF(ISBLANK('Cohorts Retention'!L56),0,(1-'Cohorts Retention'!L56)),1)</f>
        <v>2636</v>
      </c>
      <c r="N55">
        <f>FLOOR(M55*IF(ISBLANK('Cohorts Retention'!M56),0,(1-'Cohorts Retention'!M56)),1)</f>
        <v>2537</v>
      </c>
      <c r="O55">
        <f>FLOOR(N55*IF(ISBLANK('Cohorts Retention'!N56),0,(1-'Cohorts Retention'!N56)),1)</f>
        <v>2447</v>
      </c>
      <c r="P55">
        <f>FLOOR(O55*IF(ISBLANK('Cohorts Retention'!O56),0,(1-'Cohorts Retention'!O56)),1)</f>
        <v>2363</v>
      </c>
      <c r="Q55">
        <f>FLOOR(P55*IF(ISBLANK('Cohorts Retention'!P56),0,(1-'Cohorts Retention'!P56)),1)</f>
        <v>2283</v>
      </c>
      <c r="R55">
        <f>FLOOR(Q55*IF(ISBLANK('Cohorts Retention'!Q56),0,(1-'Cohorts Retention'!Q56)),1)</f>
        <v>2206</v>
      </c>
      <c r="S55">
        <f>FLOOR(R55*IF(ISBLANK('Cohorts Retention'!R56),0,(1-'Cohorts Retention'!R56)),1)</f>
        <v>2134</v>
      </c>
      <c r="T55">
        <f>FLOOR(S55*IF(ISBLANK('Cohorts Retention'!S56),0,(1-'Cohorts Retention'!S56)),1)</f>
        <v>2066</v>
      </c>
      <c r="U55">
        <f>FLOOR(T55*IF(ISBLANK('Cohorts Retention'!T56),0,(1-'Cohorts Retention'!T56)),1)</f>
        <v>2001</v>
      </c>
      <c r="V55">
        <f>FLOOR(U55*IF(ISBLANK('Cohorts Retention'!U56),0,(1-'Cohorts Retention'!U56)),1)</f>
        <v>1939</v>
      </c>
      <c r="W55">
        <f>FLOOR(V55*IF(ISBLANK('Cohorts Retention'!V56),0,(1-'Cohorts Retention'!V56)),1)</f>
        <v>1881</v>
      </c>
      <c r="X55">
        <f>FLOOR(W55*IF(ISBLANK('Cohorts Retention'!W56),0,(1-'Cohorts Retention'!W56)),1)</f>
        <v>1825</v>
      </c>
      <c r="Y55">
        <f>FLOOR(X55*IF(ISBLANK('Cohorts Retention'!X56),0,(1-'Cohorts Retention'!X56)),1)</f>
        <v>1772</v>
      </c>
      <c r="Z55">
        <f>FLOOR(Y55*IF(ISBLANK('Cohorts Retention'!Y56),0,(1-'Cohorts Retention'!Y56)),1)</f>
        <v>1722</v>
      </c>
      <c r="AA55">
        <f>FLOOR(Z55*IF(ISBLANK('Cohorts Retention'!Z56),0,(1-'Cohorts Retention'!Z56)),1)</f>
        <v>1674</v>
      </c>
      <c r="AB55">
        <f>FLOOR(AA55*IF(ISBLANK('Cohorts Retention'!AA56),0,(1-'Cohorts Retention'!AA56)),1)</f>
        <v>1628</v>
      </c>
      <c r="AC55">
        <f>FLOOR(AB55*IF(ISBLANK('Cohorts Retention'!AB56),0,(1-'Cohorts Retention'!AB56)),1)</f>
        <v>1584</v>
      </c>
      <c r="AD55">
        <f>FLOOR(AC55*IF(ISBLANK('Cohorts Retention'!AC56),0,(1-'Cohorts Retention'!AC56)),1)</f>
        <v>1542</v>
      </c>
      <c r="AE55">
        <f>FLOOR(AD55*IF(ISBLANK('Cohorts Retention'!AD56),0,(1-'Cohorts Retention'!AD56)),1)</f>
        <v>1502</v>
      </c>
      <c r="AF55">
        <f>FLOOR(AE55*IF(ISBLANK('Cohorts Retention'!AE56),0,(1-'Cohorts Retention'!AE56)),1)</f>
        <v>1464</v>
      </c>
      <c r="AG55">
        <f>FLOOR(AF55*IF(ISBLANK('Cohorts Retention'!AF56),0,(1-'Cohorts Retention'!AF56)),1)</f>
        <v>1428</v>
      </c>
      <c r="AH55">
        <f>FLOOR(AG55*IF(ISBLANK('Cohorts Retention'!AG56),0,(1-'Cohorts Retention'!AG56)),1)</f>
        <v>1393</v>
      </c>
      <c r="AI55">
        <f>FLOOR(AH55*IF(ISBLANK('Cohorts Retention'!AH56),0,(1-'Cohorts Retention'!AH56)),1)</f>
        <v>1360</v>
      </c>
      <c r="AJ55">
        <f>FLOOR(AI55*IF(ISBLANK('Cohorts Retention'!AI56),0,(1-'Cohorts Retention'!AI56)),1)</f>
        <v>1328</v>
      </c>
      <c r="AK55">
        <f>FLOOR(AJ55*IF(ISBLANK('Cohorts Retention'!AJ56),0,(1-'Cohorts Retention'!AJ56)),1)</f>
        <v>1298</v>
      </c>
      <c r="AL55">
        <f>FLOOR(AK55*IF(ISBLANK('Cohorts Retention'!AK56),0,(1-'Cohorts Retention'!AK56)),1)</f>
        <v>1269</v>
      </c>
      <c r="AM55">
        <f>FLOOR(AL55*IF(ISBLANK('Cohorts Retention'!AL56),0,(1-'Cohorts Retention'!AL56)),1)</f>
        <v>1241</v>
      </c>
      <c r="AN55">
        <f>FLOOR(AM55*IF(ISBLANK('Cohorts Retention'!AM56),0,(1-'Cohorts Retention'!AM56)),1)</f>
        <v>1214</v>
      </c>
      <c r="AO55">
        <f>FLOOR(AN55*IF(ISBLANK('Cohorts Retention'!AN56),0,(1-'Cohorts Retention'!AN56)),1)</f>
        <v>1188</v>
      </c>
      <c r="AP55">
        <f>FLOOR(AO55*IF(ISBLANK('Cohorts Retention'!AO56),0,(1-'Cohorts Retention'!AO56)),1)</f>
        <v>1163</v>
      </c>
      <c r="AQ55">
        <f>FLOOR(AP55*IF(ISBLANK('Cohorts Retention'!AP56),0,(1-'Cohorts Retention'!AP56)),1)</f>
        <v>1139</v>
      </c>
      <c r="AR55">
        <f>FLOOR(AQ55*IF(ISBLANK('Cohorts Retention'!AQ56),0,(1-'Cohorts Retention'!AQ56)),1)</f>
        <v>1116</v>
      </c>
      <c r="AS55">
        <f>FLOOR(AR55*IF(ISBLANK('Cohorts Retention'!AR56),0,(1-'Cohorts Retention'!AR56)),1)</f>
        <v>1094</v>
      </c>
      <c r="AT55">
        <f>FLOOR(AS55*IF(ISBLANK('Cohorts Retention'!AS56),0,(1-'Cohorts Retention'!AS56)),1)</f>
        <v>1073</v>
      </c>
      <c r="AU55">
        <f>FLOOR(AT55*IF(ISBLANK('Cohorts Retention'!AT56),0,(1-'Cohorts Retention'!AT56)),1)</f>
        <v>1053</v>
      </c>
      <c r="AV55">
        <f>FLOOR(AU55*IF(ISBLANK('Cohorts Retention'!AU56),0,(1-'Cohorts Retention'!AU56)),1)</f>
        <v>1034</v>
      </c>
      <c r="AW55">
        <f>FLOOR(AV55*IF(ISBLANK('Cohorts Retention'!AV56),0,(1-'Cohorts Retention'!AV56)),1)</f>
        <v>1015</v>
      </c>
      <c r="AX55">
        <f>FLOOR(AW55*IF(ISBLANK('Cohorts Retention'!AW56),0,(1-'Cohorts Retention'!AW56)),1)</f>
        <v>0</v>
      </c>
      <c r="AY55">
        <f>FLOOR(AX55*IF(ISBLANK('Cohorts Retention'!AX56),0,(1-'Cohorts Retention'!AX56)),1)</f>
        <v>0</v>
      </c>
      <c r="AZ55">
        <f>FLOOR(AY55*IF(ISBLANK('Cohorts Retention'!AY56),0,(1-'Cohorts Retention'!AY56)),1)</f>
        <v>0</v>
      </c>
      <c r="BA55">
        <f>FLOOR(AZ55*IF(ISBLANK('Cohorts Retention'!AZ56),0,(1-'Cohorts Retention'!AZ56)),1)</f>
        <v>0</v>
      </c>
      <c r="BB55">
        <f>FLOOR(BA55*IF(ISBLANK('Cohorts Retention'!BA56),0,(1-'Cohorts Retention'!BA56)),1)</f>
        <v>0</v>
      </c>
      <c r="BC55">
        <f>FLOOR(BB55*IF(ISBLANK('Cohorts Retention'!BB56),0,(1-'Cohorts Retention'!BB56)),1)</f>
        <v>0</v>
      </c>
      <c r="BD55">
        <f>FLOOR(BC55*IF(ISBLANK('Cohorts Retention'!BC56),0,(1-'Cohorts Retention'!BC56)),1)</f>
        <v>0</v>
      </c>
      <c r="BE55">
        <f>FLOOR(BD55*IF(ISBLANK('Cohorts Retention'!BD56),0,(1-'Cohorts Retention'!BD56)),1)</f>
        <v>0</v>
      </c>
      <c r="BF55">
        <f>FLOOR(BE55*IF(ISBLANK('Cohorts Retention'!BE56),0,(1-'Cohorts Retention'!BE56)),1)</f>
        <v>0</v>
      </c>
      <c r="BG55">
        <f>FLOOR(BF55*IF(ISBLANK('Cohorts Retention'!BF56),0,(1-'Cohorts Retention'!BF56)),1)</f>
        <v>0</v>
      </c>
      <c r="BH55">
        <f>FLOOR(BG55*IF(ISBLANK('Cohorts Retention'!BG56),0,(1-'Cohorts Retention'!BG56)),1)</f>
        <v>0</v>
      </c>
      <c r="BI55">
        <f>FLOOR(BH55*IF(ISBLANK('Cohorts Retention'!BH56),0,(1-'Cohorts Retention'!BH56)),1)</f>
        <v>0</v>
      </c>
      <c r="BJ55">
        <f>FLOOR(BI55*IF(ISBLANK('Cohorts Retention'!BI56),0,(1-'Cohorts Retention'!BI56)),1)</f>
        <v>0</v>
      </c>
      <c r="BK55">
        <f>FLOOR(BJ55*IF(ISBLANK('Cohorts Retention'!BJ56),0,(1-'Cohorts Retention'!BJ56)),1)</f>
        <v>0</v>
      </c>
      <c r="BL55">
        <f>FLOOR(BK55*IF(ISBLANK('Cohorts Retention'!BK56),0,(1-'Cohorts Retention'!BK56)),1)</f>
        <v>0</v>
      </c>
      <c r="BM55">
        <f>FLOOR(BL55*IF(ISBLANK('Cohorts Retention'!BL56),0,(1-'Cohorts Retention'!BL56)),1)</f>
        <v>0</v>
      </c>
      <c r="BN55">
        <f>FLOOR(BM55*IF(ISBLANK('Cohorts Retention'!BM56),0,(1-'Cohorts Retention'!BM56)),1)</f>
        <v>0</v>
      </c>
      <c r="BO55">
        <f>FLOOR(BN55*IF(ISBLANK('Cohorts Retention'!BN56),0,(1-'Cohorts Retention'!BN56)),1)</f>
        <v>0</v>
      </c>
      <c r="BP55">
        <f>FLOOR(BO55*IF(ISBLANK('Cohorts Retention'!BO56),0,(1-'Cohorts Retention'!BO56)),1)</f>
        <v>0</v>
      </c>
      <c r="BQ55">
        <f>FLOOR(BP55*IF(ISBLANK('Cohorts Retention'!BP56),0,(1-'Cohorts Retention'!BP56)),1)</f>
        <v>0</v>
      </c>
      <c r="BR55">
        <f>FLOOR(BQ55*IF(ISBLANK('Cohorts Retention'!BQ56),0,(1-'Cohorts Retention'!BQ56)),1)</f>
        <v>0</v>
      </c>
      <c r="BS55">
        <f>FLOOR(BR55*IF(ISBLANK('Cohorts Retention'!BR56),0,(1-'Cohorts Retention'!BR56)),1)</f>
        <v>0</v>
      </c>
      <c r="BT55">
        <f>FLOOR(BS55*IF(ISBLANK('Cohorts Retention'!BS56),0,(1-'Cohorts Retention'!BS56)),1)</f>
        <v>0</v>
      </c>
      <c r="BU55">
        <f>FLOOR(BT55*IF(ISBLANK('Cohorts Retention'!BT56),0,(1-'Cohorts Retention'!BT56)),1)</f>
        <v>0</v>
      </c>
      <c r="BV55">
        <f>FLOOR(BU55*IF(ISBLANK('Cohorts Retention'!BU56),0,(1-'Cohorts Retention'!BU56)),1)</f>
        <v>0</v>
      </c>
      <c r="BW55">
        <f>FLOOR(BV55*IF(ISBLANK('Cohorts Retention'!BV56),0,(1-'Cohorts Retention'!BV56)),1)</f>
        <v>0</v>
      </c>
      <c r="BX55">
        <f>FLOOR(BW55*IF(ISBLANK('Cohorts Retention'!BW56),0,(1-'Cohorts Retention'!BW56)),1)</f>
        <v>0</v>
      </c>
      <c r="BY55">
        <f>FLOOR(BX55*IF(ISBLANK('Cohorts Retention'!BX56),0,(1-'Cohorts Retention'!BX56)),1)</f>
        <v>0</v>
      </c>
      <c r="BZ55">
        <f>FLOOR(BY55*IF(ISBLANK('Cohorts Retention'!BY56),0,(1-'Cohorts Retention'!BY56)),1)</f>
        <v>0</v>
      </c>
      <c r="CA55">
        <f>FLOOR(BZ55*IF(ISBLANK('Cohorts Retention'!BZ56),0,(1-'Cohorts Retention'!BZ56)),1)</f>
        <v>0</v>
      </c>
      <c r="CB55">
        <f>FLOOR(CA55*IF(ISBLANK('Cohorts Retention'!CA56),0,(1-'Cohorts Retention'!CA56)),1)</f>
        <v>0</v>
      </c>
      <c r="CC55">
        <f>FLOOR(CB55*IF(ISBLANK('Cohorts Retention'!CB56),0,(1-'Cohorts Retention'!CB56)),1)</f>
        <v>0</v>
      </c>
      <c r="CD55">
        <f>FLOOR(CC55*IF(ISBLANK('Cohorts Retention'!CC56),0,(1-'Cohorts Retention'!CC56)),1)</f>
        <v>0</v>
      </c>
      <c r="CE55">
        <f>FLOOR(CD55*IF(ISBLANK('Cohorts Retention'!CD56),0,(1-'Cohorts Retention'!CD56)),1)</f>
        <v>0</v>
      </c>
      <c r="CF55">
        <f>FLOOR(CE55*IF(ISBLANK('Cohorts Retention'!CE56),0,(1-'Cohorts Retention'!CE56)),1)</f>
        <v>0</v>
      </c>
      <c r="CG55">
        <f>FLOOR(CF55*IF(ISBLANK('Cohorts Retention'!CF56),0,(1-'Cohorts Retention'!CF56)),1)</f>
        <v>0</v>
      </c>
      <c r="CH55">
        <f>FLOOR(CG55*IF(ISBLANK('Cohorts Retention'!CG56),0,(1-'Cohorts Retention'!CG56)),1)</f>
        <v>0</v>
      </c>
      <c r="CI55">
        <f>FLOOR(CH55*IF(ISBLANK('Cohorts Retention'!CH56),0,(1-'Cohorts Retention'!CH56)),1)</f>
        <v>0</v>
      </c>
      <c r="CJ55">
        <f>FLOOR(CI55*IF(ISBLANK('Cohorts Retention'!CI56),0,(1-'Cohorts Retention'!CI56)),1)</f>
        <v>0</v>
      </c>
      <c r="CK55">
        <f>FLOOR(CJ55*IF(ISBLANK('Cohorts Retention'!CJ56),0,(1-'Cohorts Retention'!CJ56)),1)</f>
        <v>0</v>
      </c>
      <c r="CL55">
        <f>FLOOR(CK55*IF(ISBLANK('Cohorts Retention'!CK56),0,(1-'Cohorts Retention'!CK56)),1)</f>
        <v>0</v>
      </c>
      <c r="CM55">
        <f>FLOOR(CL55*IF(ISBLANK('Cohorts Retention'!CL56),0,(1-'Cohorts Retention'!CL56)),1)</f>
        <v>0</v>
      </c>
      <c r="CN55">
        <f>FLOOR(CM55*IF(ISBLANK('Cohorts Retention'!CM56),0,(1-'Cohorts Retention'!CM56)),1)</f>
        <v>0</v>
      </c>
      <c r="CO55">
        <f>FLOOR(CN55*IF(ISBLANK('Cohorts Retention'!CN56),0,(1-'Cohorts Retention'!CN56)),1)</f>
        <v>0</v>
      </c>
      <c r="CP55">
        <f>FLOOR(CO55*IF(ISBLANK('Cohorts Retention'!CO56),0,(1-'Cohorts Retention'!CO56)),1)</f>
        <v>0</v>
      </c>
      <c r="CQ55">
        <f>FLOOR(CP55*IF(ISBLANK('Cohorts Retention'!CP56),0,(1-'Cohorts Retention'!CP56)),1)</f>
        <v>0</v>
      </c>
      <c r="CR55">
        <f>FLOOR(CQ55*IF(ISBLANK('Cohorts Retention'!CQ56),0,(1-'Cohorts Retention'!CQ56)),1)</f>
        <v>0</v>
      </c>
      <c r="CS55">
        <f>FLOOR(CR55*IF(ISBLANK('Cohorts Retention'!CR56),0,(1-'Cohorts Retention'!CR56)),1)</f>
        <v>0</v>
      </c>
      <c r="CT55">
        <f>FLOOR(CS55*IF(ISBLANK('Cohorts Retention'!CS56),0,(1-'Cohorts Retention'!CS56)),1)</f>
        <v>0</v>
      </c>
      <c r="CU55">
        <f>FLOOR(CT55*IF(ISBLANK('Cohorts Retention'!CT56),0,(1-'Cohorts Retention'!CT56)),1)</f>
        <v>0</v>
      </c>
      <c r="CV55">
        <f>FLOOR(CU55*IF(ISBLANK('Cohorts Retention'!CU56),0,(1-'Cohorts Retention'!CU56)),1)</f>
        <v>0</v>
      </c>
      <c r="CW55">
        <f>FLOOR(CV55*IF(ISBLANK('Cohorts Retention'!CV56),0,(1-'Cohorts Retention'!CV56)),1)</f>
        <v>0</v>
      </c>
      <c r="CX55">
        <f>FLOOR(CW55*IF(ISBLANK('Cohorts Retention'!CW56),0,(1-'Cohorts Retention'!CW56)),1)</f>
        <v>0</v>
      </c>
    </row>
    <row r="56">
      <c r="A56" s="32">
        <v>99000.0</v>
      </c>
      <c r="B56" s="13">
        <v>55.0</v>
      </c>
      <c r="C56">
        <f>FLOOR(A56/Params!$B$6*(1-'Cohorts Retention'!B57),1)</f>
        <v>3925</v>
      </c>
      <c r="D56">
        <f>FLOOR(C56*IF(ISBLANK('Cohorts Retention'!C57),0,(1-'Cohorts Retention'!C57)),1)</f>
        <v>3773</v>
      </c>
      <c r="E56">
        <f>FLOOR(D56*IF(ISBLANK('Cohorts Retention'!D57),0,(1-'Cohorts Retention'!D57)),1)</f>
        <v>3537</v>
      </c>
      <c r="F56">
        <f>FLOOR(E56*IF(ISBLANK('Cohorts Retention'!E57),0,(1-'Cohorts Retention'!E57)),1)</f>
        <v>3420</v>
      </c>
      <c r="G56">
        <f>FLOOR(F56*IF(ISBLANK('Cohorts Retention'!F57),0,(1-'Cohorts Retention'!F57)),1)</f>
        <v>3371</v>
      </c>
      <c r="H56">
        <f>FLOOR(G56*IF(ISBLANK('Cohorts Retention'!G57),0,(1-'Cohorts Retention'!G57)),1)</f>
        <v>3336</v>
      </c>
      <c r="I56">
        <f>FLOOR(H56*IF(ISBLANK('Cohorts Retention'!H57),0,(1-'Cohorts Retention'!H57)),1)</f>
        <v>3286</v>
      </c>
      <c r="J56">
        <f>FLOOR(I56*IF(ISBLANK('Cohorts Retention'!I57),0,(1-'Cohorts Retention'!I57)),1)</f>
        <v>3286</v>
      </c>
      <c r="K56">
        <f>FLOOR(J56*IF(ISBLANK('Cohorts Retention'!J57),0,(1-'Cohorts Retention'!J57)),1)</f>
        <v>3255</v>
      </c>
      <c r="L56">
        <f>FLOOR(K56*IF(ISBLANK('Cohorts Retention'!K57),0,(1-'Cohorts Retention'!K57)),1)</f>
        <v>3228</v>
      </c>
      <c r="M56">
        <f>FLOOR(L56*IF(ISBLANK('Cohorts Retention'!L57),0,(1-'Cohorts Retention'!L57)),1)</f>
        <v>3203</v>
      </c>
      <c r="N56">
        <f>FLOOR(M56*IF(ISBLANK('Cohorts Retention'!M57),0,(1-'Cohorts Retention'!M57)),1)</f>
        <v>3183</v>
      </c>
      <c r="O56">
        <f>FLOOR(N56*IF(ISBLANK('Cohorts Retention'!N57),0,(1-'Cohorts Retention'!N57)),1)</f>
        <v>3159</v>
      </c>
      <c r="P56">
        <f>FLOOR(O56*IF(ISBLANK('Cohorts Retention'!O57),0,(1-'Cohorts Retention'!O57)),1)</f>
        <v>3136</v>
      </c>
      <c r="Q56">
        <f>FLOOR(P56*IF(ISBLANK('Cohorts Retention'!P57),0,(1-'Cohorts Retention'!P57)),1)</f>
        <v>3115</v>
      </c>
      <c r="R56">
        <f>FLOOR(Q56*IF(ISBLANK('Cohorts Retention'!Q57),0,(1-'Cohorts Retention'!Q57)),1)</f>
        <v>3094</v>
      </c>
      <c r="S56">
        <f>FLOOR(R56*IF(ISBLANK('Cohorts Retention'!R57),0,(1-'Cohorts Retention'!R57)),1)</f>
        <v>3073</v>
      </c>
      <c r="T56">
        <f>FLOOR(S56*IF(ISBLANK('Cohorts Retention'!S57),0,(1-'Cohorts Retention'!S57)),1)</f>
        <v>3053</v>
      </c>
      <c r="U56">
        <f>FLOOR(T56*IF(ISBLANK('Cohorts Retention'!T57),0,(1-'Cohorts Retention'!T57)),1)</f>
        <v>3034</v>
      </c>
      <c r="V56">
        <f>FLOOR(U56*IF(ISBLANK('Cohorts Retention'!U57),0,(1-'Cohorts Retention'!U57)),1)</f>
        <v>3015</v>
      </c>
      <c r="W56">
        <f>FLOOR(V56*IF(ISBLANK('Cohorts Retention'!V57),0,(1-'Cohorts Retention'!V57)),1)</f>
        <v>2997</v>
      </c>
      <c r="X56">
        <f>FLOOR(W56*IF(ISBLANK('Cohorts Retention'!W57),0,(1-'Cohorts Retention'!W57)),1)</f>
        <v>2979</v>
      </c>
      <c r="Y56">
        <f>FLOOR(X56*IF(ISBLANK('Cohorts Retention'!X57),0,(1-'Cohorts Retention'!X57)),1)</f>
        <v>2962</v>
      </c>
      <c r="Z56">
        <f>FLOOR(Y56*IF(ISBLANK('Cohorts Retention'!Y57),0,(1-'Cohorts Retention'!Y57)),1)</f>
        <v>2945</v>
      </c>
      <c r="AA56">
        <f>FLOOR(Z56*IF(ISBLANK('Cohorts Retention'!Z57),0,(1-'Cohorts Retention'!Z57)),1)</f>
        <v>2928</v>
      </c>
      <c r="AB56">
        <f>FLOOR(AA56*IF(ISBLANK('Cohorts Retention'!AA57),0,(1-'Cohorts Retention'!AA57)),1)</f>
        <v>2912</v>
      </c>
      <c r="AC56">
        <f>FLOOR(AB56*IF(ISBLANK('Cohorts Retention'!AB57),0,(1-'Cohorts Retention'!AB57)),1)</f>
        <v>2896</v>
      </c>
      <c r="AD56">
        <f>FLOOR(AC56*IF(ISBLANK('Cohorts Retention'!AC57),0,(1-'Cohorts Retention'!AC57)),1)</f>
        <v>2881</v>
      </c>
      <c r="AE56">
        <f>FLOOR(AD56*IF(ISBLANK('Cohorts Retention'!AD57),0,(1-'Cohorts Retention'!AD57)),1)</f>
        <v>2866</v>
      </c>
      <c r="AF56">
        <f>FLOOR(AE56*IF(ISBLANK('Cohorts Retention'!AE57),0,(1-'Cohorts Retention'!AE57)),1)</f>
        <v>2851</v>
      </c>
      <c r="AG56">
        <f>FLOOR(AF56*IF(ISBLANK('Cohorts Retention'!AF57),0,(1-'Cohorts Retention'!AF57)),1)</f>
        <v>2837</v>
      </c>
      <c r="AH56">
        <f>FLOOR(AG56*IF(ISBLANK('Cohorts Retention'!AG57),0,(1-'Cohorts Retention'!AG57)),1)</f>
        <v>2823</v>
      </c>
      <c r="AI56">
        <f>FLOOR(AH56*IF(ISBLANK('Cohorts Retention'!AH57),0,(1-'Cohorts Retention'!AH57)),1)</f>
        <v>2809</v>
      </c>
      <c r="AJ56">
        <f>FLOOR(AI56*IF(ISBLANK('Cohorts Retention'!AI57),0,(1-'Cohorts Retention'!AI57)),1)</f>
        <v>2796</v>
      </c>
      <c r="AK56">
        <f>FLOOR(AJ56*IF(ISBLANK('Cohorts Retention'!AJ57),0,(1-'Cohorts Retention'!AJ57)),1)</f>
        <v>2783</v>
      </c>
      <c r="AL56">
        <f>FLOOR(AK56*IF(ISBLANK('Cohorts Retention'!AK57),0,(1-'Cohorts Retention'!AK57)),1)</f>
        <v>2770</v>
      </c>
      <c r="AM56">
        <f>FLOOR(AL56*IF(ISBLANK('Cohorts Retention'!AL57),0,(1-'Cohorts Retention'!AL57)),1)</f>
        <v>2758</v>
      </c>
      <c r="AN56">
        <f>FLOOR(AM56*IF(ISBLANK('Cohorts Retention'!AM57),0,(1-'Cohorts Retention'!AM57)),1)</f>
        <v>2746</v>
      </c>
      <c r="AO56">
        <f>FLOOR(AN56*IF(ISBLANK('Cohorts Retention'!AN57),0,(1-'Cohorts Retention'!AN57)),1)</f>
        <v>2734</v>
      </c>
      <c r="AP56">
        <f>FLOOR(AO56*IF(ISBLANK('Cohorts Retention'!AO57),0,(1-'Cohorts Retention'!AO57)),1)</f>
        <v>2722</v>
      </c>
      <c r="AQ56">
        <f>FLOOR(AP56*IF(ISBLANK('Cohorts Retention'!AP57),0,(1-'Cohorts Retention'!AP57)),1)</f>
        <v>2711</v>
      </c>
      <c r="AR56">
        <f>FLOOR(AQ56*IF(ISBLANK('Cohorts Retention'!AQ57),0,(1-'Cohorts Retention'!AQ57)),1)</f>
        <v>2700</v>
      </c>
      <c r="AS56">
        <f>FLOOR(AR56*IF(ISBLANK('Cohorts Retention'!AR57),0,(1-'Cohorts Retention'!AR57)),1)</f>
        <v>2689</v>
      </c>
      <c r="AT56">
        <f>FLOOR(AS56*IF(ISBLANK('Cohorts Retention'!AS57),0,(1-'Cohorts Retention'!AS57)),1)</f>
        <v>2679</v>
      </c>
      <c r="AU56">
        <f>FLOOR(AT56*IF(ISBLANK('Cohorts Retention'!AT57),0,(1-'Cohorts Retention'!AT57)),1)</f>
        <v>2669</v>
      </c>
      <c r="AV56">
        <f>FLOOR(AU56*IF(ISBLANK('Cohorts Retention'!AU57),0,(1-'Cohorts Retention'!AU57)),1)</f>
        <v>2659</v>
      </c>
      <c r="AW56">
        <f>FLOOR(AV56*IF(ISBLANK('Cohorts Retention'!AV57),0,(1-'Cohorts Retention'!AV57)),1)</f>
        <v>0</v>
      </c>
      <c r="AX56">
        <f>FLOOR(AW56*IF(ISBLANK('Cohorts Retention'!AW57),0,(1-'Cohorts Retention'!AW57)),1)</f>
        <v>0</v>
      </c>
      <c r="AY56">
        <f>FLOOR(AX56*IF(ISBLANK('Cohorts Retention'!AX57),0,(1-'Cohorts Retention'!AX57)),1)</f>
        <v>0</v>
      </c>
      <c r="AZ56">
        <f>FLOOR(AY56*IF(ISBLANK('Cohorts Retention'!AY57),0,(1-'Cohorts Retention'!AY57)),1)</f>
        <v>0</v>
      </c>
      <c r="BA56">
        <f>FLOOR(AZ56*IF(ISBLANK('Cohorts Retention'!AZ57),0,(1-'Cohorts Retention'!AZ57)),1)</f>
        <v>0</v>
      </c>
      <c r="BB56">
        <f>FLOOR(BA56*IF(ISBLANK('Cohorts Retention'!BA57),0,(1-'Cohorts Retention'!BA57)),1)</f>
        <v>0</v>
      </c>
      <c r="BC56">
        <f>FLOOR(BB56*IF(ISBLANK('Cohorts Retention'!BB57),0,(1-'Cohorts Retention'!BB57)),1)</f>
        <v>0</v>
      </c>
      <c r="BD56">
        <f>FLOOR(BC56*IF(ISBLANK('Cohorts Retention'!BC57),0,(1-'Cohorts Retention'!BC57)),1)</f>
        <v>0</v>
      </c>
      <c r="BE56">
        <f>FLOOR(BD56*IF(ISBLANK('Cohorts Retention'!BD57),0,(1-'Cohorts Retention'!BD57)),1)</f>
        <v>0</v>
      </c>
      <c r="BF56">
        <f>FLOOR(BE56*IF(ISBLANK('Cohorts Retention'!BE57),0,(1-'Cohorts Retention'!BE57)),1)</f>
        <v>0</v>
      </c>
      <c r="BG56">
        <f>FLOOR(BF56*IF(ISBLANK('Cohorts Retention'!BF57),0,(1-'Cohorts Retention'!BF57)),1)</f>
        <v>0</v>
      </c>
      <c r="BH56">
        <f>FLOOR(BG56*IF(ISBLANK('Cohorts Retention'!BG57),0,(1-'Cohorts Retention'!BG57)),1)</f>
        <v>0</v>
      </c>
      <c r="BI56">
        <f>FLOOR(BH56*IF(ISBLANK('Cohorts Retention'!BH57),0,(1-'Cohorts Retention'!BH57)),1)</f>
        <v>0</v>
      </c>
      <c r="BJ56">
        <f>FLOOR(BI56*IF(ISBLANK('Cohorts Retention'!BI57),0,(1-'Cohorts Retention'!BI57)),1)</f>
        <v>0</v>
      </c>
      <c r="BK56">
        <f>FLOOR(BJ56*IF(ISBLANK('Cohorts Retention'!BJ57),0,(1-'Cohorts Retention'!BJ57)),1)</f>
        <v>0</v>
      </c>
      <c r="BL56">
        <f>FLOOR(BK56*IF(ISBLANK('Cohorts Retention'!BK57),0,(1-'Cohorts Retention'!BK57)),1)</f>
        <v>0</v>
      </c>
      <c r="BM56">
        <f>FLOOR(BL56*IF(ISBLANK('Cohorts Retention'!BL57),0,(1-'Cohorts Retention'!BL57)),1)</f>
        <v>0</v>
      </c>
      <c r="BN56">
        <f>FLOOR(BM56*IF(ISBLANK('Cohorts Retention'!BM57),0,(1-'Cohorts Retention'!BM57)),1)</f>
        <v>0</v>
      </c>
      <c r="BO56">
        <f>FLOOR(BN56*IF(ISBLANK('Cohorts Retention'!BN57),0,(1-'Cohorts Retention'!BN57)),1)</f>
        <v>0</v>
      </c>
      <c r="BP56">
        <f>FLOOR(BO56*IF(ISBLANK('Cohorts Retention'!BO57),0,(1-'Cohorts Retention'!BO57)),1)</f>
        <v>0</v>
      </c>
      <c r="BQ56">
        <f>FLOOR(BP56*IF(ISBLANK('Cohorts Retention'!BP57),0,(1-'Cohorts Retention'!BP57)),1)</f>
        <v>0</v>
      </c>
      <c r="BR56">
        <f>FLOOR(BQ56*IF(ISBLANK('Cohorts Retention'!BQ57),0,(1-'Cohorts Retention'!BQ57)),1)</f>
        <v>0</v>
      </c>
      <c r="BS56">
        <f>FLOOR(BR56*IF(ISBLANK('Cohorts Retention'!BR57),0,(1-'Cohorts Retention'!BR57)),1)</f>
        <v>0</v>
      </c>
      <c r="BT56">
        <f>FLOOR(BS56*IF(ISBLANK('Cohorts Retention'!BS57),0,(1-'Cohorts Retention'!BS57)),1)</f>
        <v>0</v>
      </c>
      <c r="BU56">
        <f>FLOOR(BT56*IF(ISBLANK('Cohorts Retention'!BT57),0,(1-'Cohorts Retention'!BT57)),1)</f>
        <v>0</v>
      </c>
      <c r="BV56">
        <f>FLOOR(BU56*IF(ISBLANK('Cohorts Retention'!BU57),0,(1-'Cohorts Retention'!BU57)),1)</f>
        <v>0</v>
      </c>
      <c r="BW56">
        <f>FLOOR(BV56*IF(ISBLANK('Cohorts Retention'!BV57),0,(1-'Cohorts Retention'!BV57)),1)</f>
        <v>0</v>
      </c>
      <c r="BX56">
        <f>FLOOR(BW56*IF(ISBLANK('Cohorts Retention'!BW57),0,(1-'Cohorts Retention'!BW57)),1)</f>
        <v>0</v>
      </c>
      <c r="BY56">
        <f>FLOOR(BX56*IF(ISBLANK('Cohorts Retention'!BX57),0,(1-'Cohorts Retention'!BX57)),1)</f>
        <v>0</v>
      </c>
      <c r="BZ56">
        <f>FLOOR(BY56*IF(ISBLANK('Cohorts Retention'!BY57),0,(1-'Cohorts Retention'!BY57)),1)</f>
        <v>0</v>
      </c>
      <c r="CA56">
        <f>FLOOR(BZ56*IF(ISBLANK('Cohorts Retention'!BZ57),0,(1-'Cohorts Retention'!BZ57)),1)</f>
        <v>0</v>
      </c>
      <c r="CB56">
        <f>FLOOR(CA56*IF(ISBLANK('Cohorts Retention'!CA57),0,(1-'Cohorts Retention'!CA57)),1)</f>
        <v>0</v>
      </c>
      <c r="CC56">
        <f>FLOOR(CB56*IF(ISBLANK('Cohorts Retention'!CB57),0,(1-'Cohorts Retention'!CB57)),1)</f>
        <v>0</v>
      </c>
      <c r="CD56">
        <f>FLOOR(CC56*IF(ISBLANK('Cohorts Retention'!CC57),0,(1-'Cohorts Retention'!CC57)),1)</f>
        <v>0</v>
      </c>
      <c r="CE56">
        <f>FLOOR(CD56*IF(ISBLANK('Cohorts Retention'!CD57),0,(1-'Cohorts Retention'!CD57)),1)</f>
        <v>0</v>
      </c>
      <c r="CF56">
        <f>FLOOR(CE56*IF(ISBLANK('Cohorts Retention'!CE57),0,(1-'Cohorts Retention'!CE57)),1)</f>
        <v>0</v>
      </c>
      <c r="CG56">
        <f>FLOOR(CF56*IF(ISBLANK('Cohorts Retention'!CF57),0,(1-'Cohorts Retention'!CF57)),1)</f>
        <v>0</v>
      </c>
      <c r="CH56">
        <f>FLOOR(CG56*IF(ISBLANK('Cohorts Retention'!CG57),0,(1-'Cohorts Retention'!CG57)),1)</f>
        <v>0</v>
      </c>
      <c r="CI56">
        <f>FLOOR(CH56*IF(ISBLANK('Cohorts Retention'!CH57),0,(1-'Cohorts Retention'!CH57)),1)</f>
        <v>0</v>
      </c>
      <c r="CJ56">
        <f>FLOOR(CI56*IF(ISBLANK('Cohorts Retention'!CI57),0,(1-'Cohorts Retention'!CI57)),1)</f>
        <v>0</v>
      </c>
      <c r="CK56">
        <f>FLOOR(CJ56*IF(ISBLANK('Cohorts Retention'!CJ57),0,(1-'Cohorts Retention'!CJ57)),1)</f>
        <v>0</v>
      </c>
      <c r="CL56">
        <f>FLOOR(CK56*IF(ISBLANK('Cohorts Retention'!CK57),0,(1-'Cohorts Retention'!CK57)),1)</f>
        <v>0</v>
      </c>
      <c r="CM56">
        <f>FLOOR(CL56*IF(ISBLANK('Cohorts Retention'!CL57),0,(1-'Cohorts Retention'!CL57)),1)</f>
        <v>0</v>
      </c>
      <c r="CN56">
        <f>FLOOR(CM56*IF(ISBLANK('Cohorts Retention'!CM57),0,(1-'Cohorts Retention'!CM57)),1)</f>
        <v>0</v>
      </c>
      <c r="CO56">
        <f>FLOOR(CN56*IF(ISBLANK('Cohorts Retention'!CN57),0,(1-'Cohorts Retention'!CN57)),1)</f>
        <v>0</v>
      </c>
      <c r="CP56">
        <f>FLOOR(CO56*IF(ISBLANK('Cohorts Retention'!CO57),0,(1-'Cohorts Retention'!CO57)),1)</f>
        <v>0</v>
      </c>
      <c r="CQ56">
        <f>FLOOR(CP56*IF(ISBLANK('Cohorts Retention'!CP57),0,(1-'Cohorts Retention'!CP57)),1)</f>
        <v>0</v>
      </c>
      <c r="CR56">
        <f>FLOOR(CQ56*IF(ISBLANK('Cohorts Retention'!CQ57),0,(1-'Cohorts Retention'!CQ57)),1)</f>
        <v>0</v>
      </c>
      <c r="CS56">
        <f>FLOOR(CR56*IF(ISBLANK('Cohorts Retention'!CR57),0,(1-'Cohorts Retention'!CR57)),1)</f>
        <v>0</v>
      </c>
      <c r="CT56">
        <f>FLOOR(CS56*IF(ISBLANK('Cohorts Retention'!CS57),0,(1-'Cohorts Retention'!CS57)),1)</f>
        <v>0</v>
      </c>
      <c r="CU56">
        <f>FLOOR(CT56*IF(ISBLANK('Cohorts Retention'!CT57),0,(1-'Cohorts Retention'!CT57)),1)</f>
        <v>0</v>
      </c>
      <c r="CV56">
        <f>FLOOR(CU56*IF(ISBLANK('Cohorts Retention'!CU57),0,(1-'Cohorts Retention'!CU57)),1)</f>
        <v>0</v>
      </c>
      <c r="CW56">
        <f>FLOOR(CV56*IF(ISBLANK('Cohorts Retention'!CV57),0,(1-'Cohorts Retention'!CV57)),1)</f>
        <v>0</v>
      </c>
      <c r="CX56">
        <f>FLOOR(CW56*IF(ISBLANK('Cohorts Retention'!CW57),0,(1-'Cohorts Retention'!CW57)),1)</f>
        <v>0</v>
      </c>
    </row>
    <row r="57">
      <c r="A57" s="32">
        <v>99000.0</v>
      </c>
      <c r="B57" s="13">
        <v>56.0</v>
      </c>
      <c r="C57">
        <f>FLOOR(A57/Params!$B$6*(1-'Cohorts Retention'!B58),1)</f>
        <v>3960</v>
      </c>
      <c r="D57">
        <f>FLOOR(C57*IF(ISBLANK('Cohorts Retention'!C58),0,(1-'Cohorts Retention'!C58)),1)</f>
        <v>3870</v>
      </c>
      <c r="E57">
        <f>FLOOR(D57*IF(ISBLANK('Cohorts Retention'!D58),0,(1-'Cohorts Retention'!D58)),1)</f>
        <v>3774</v>
      </c>
      <c r="F57">
        <f>FLOOR(E57*IF(ISBLANK('Cohorts Retention'!E58),0,(1-'Cohorts Retention'!E58)),1)</f>
        <v>3669</v>
      </c>
      <c r="G57">
        <f>FLOOR(F57*IF(ISBLANK('Cohorts Retention'!F58),0,(1-'Cohorts Retention'!F58)),1)</f>
        <v>3622</v>
      </c>
      <c r="H57">
        <f>FLOOR(G57*IF(ISBLANK('Cohorts Retention'!G58),0,(1-'Cohorts Retention'!G58)),1)</f>
        <v>3516</v>
      </c>
      <c r="I57">
        <f>FLOOR(H57*IF(ISBLANK('Cohorts Retention'!H58),0,(1-'Cohorts Retention'!H58)),1)</f>
        <v>3377</v>
      </c>
      <c r="J57">
        <f>FLOOR(I57*IF(ISBLANK('Cohorts Retention'!I58),0,(1-'Cohorts Retention'!I58)),1)</f>
        <v>3330</v>
      </c>
      <c r="K57">
        <f>FLOOR(J57*IF(ISBLANK('Cohorts Retention'!J58),0,(1-'Cohorts Retention'!J58)),1)</f>
        <v>3254</v>
      </c>
      <c r="L57">
        <f>FLOOR(K57*IF(ISBLANK('Cohorts Retention'!K58),0,(1-'Cohorts Retention'!K58)),1)</f>
        <v>3173</v>
      </c>
      <c r="M57">
        <f>FLOOR(L57*IF(ISBLANK('Cohorts Retention'!L58),0,(1-'Cohorts Retention'!L58)),1)</f>
        <v>3097</v>
      </c>
      <c r="N57">
        <f>FLOOR(M57*IF(ISBLANK('Cohorts Retention'!M58),0,(1-'Cohorts Retention'!M58)),1)</f>
        <v>3034</v>
      </c>
      <c r="O57">
        <f>FLOOR(N57*IF(ISBLANK('Cohorts Retention'!N58),0,(1-'Cohorts Retention'!N58)),1)</f>
        <v>2968</v>
      </c>
      <c r="P57">
        <f>FLOOR(O57*IF(ISBLANK('Cohorts Retention'!O58),0,(1-'Cohorts Retention'!O58)),1)</f>
        <v>2904</v>
      </c>
      <c r="Q57">
        <f>FLOOR(P57*IF(ISBLANK('Cohorts Retention'!P58),0,(1-'Cohorts Retention'!P58)),1)</f>
        <v>2843</v>
      </c>
      <c r="R57">
        <f>FLOOR(Q57*IF(ISBLANK('Cohorts Retention'!Q58),0,(1-'Cohorts Retention'!Q58)),1)</f>
        <v>2786</v>
      </c>
      <c r="S57">
        <f>FLOOR(R57*IF(ISBLANK('Cohorts Retention'!R58),0,(1-'Cohorts Retention'!R58)),1)</f>
        <v>2730</v>
      </c>
      <c r="T57">
        <f>FLOOR(S57*IF(ISBLANK('Cohorts Retention'!S58),0,(1-'Cohorts Retention'!S58)),1)</f>
        <v>2676</v>
      </c>
      <c r="U57">
        <f>FLOOR(T57*IF(ISBLANK('Cohorts Retention'!T58),0,(1-'Cohorts Retention'!T58)),1)</f>
        <v>2624</v>
      </c>
      <c r="V57">
        <f>FLOOR(U57*IF(ISBLANK('Cohorts Retention'!U58),0,(1-'Cohorts Retention'!U58)),1)</f>
        <v>2575</v>
      </c>
      <c r="W57">
        <f>FLOOR(V57*IF(ISBLANK('Cohorts Retention'!V58),0,(1-'Cohorts Retention'!V58)),1)</f>
        <v>2527</v>
      </c>
      <c r="X57">
        <f>FLOOR(W57*IF(ISBLANK('Cohorts Retention'!W58),0,(1-'Cohorts Retention'!W58)),1)</f>
        <v>2481</v>
      </c>
      <c r="Y57">
        <f>FLOOR(X57*IF(ISBLANK('Cohorts Retention'!X58),0,(1-'Cohorts Retention'!X58)),1)</f>
        <v>2437</v>
      </c>
      <c r="Z57">
        <f>FLOOR(Y57*IF(ISBLANK('Cohorts Retention'!Y58),0,(1-'Cohorts Retention'!Y58)),1)</f>
        <v>2395</v>
      </c>
      <c r="AA57">
        <f>FLOOR(Z57*IF(ISBLANK('Cohorts Retention'!Z58),0,(1-'Cohorts Retention'!Z58)),1)</f>
        <v>2354</v>
      </c>
      <c r="AB57">
        <f>FLOOR(AA57*IF(ISBLANK('Cohorts Retention'!AA58),0,(1-'Cohorts Retention'!AA58)),1)</f>
        <v>2315</v>
      </c>
      <c r="AC57">
        <f>FLOOR(AB57*IF(ISBLANK('Cohorts Retention'!AB58),0,(1-'Cohorts Retention'!AB58)),1)</f>
        <v>2277</v>
      </c>
      <c r="AD57">
        <f>FLOOR(AC57*IF(ISBLANK('Cohorts Retention'!AC58),0,(1-'Cohorts Retention'!AC58)),1)</f>
        <v>2240</v>
      </c>
      <c r="AE57">
        <f>FLOOR(AD57*IF(ISBLANK('Cohorts Retention'!AD58),0,(1-'Cohorts Retention'!AD58)),1)</f>
        <v>2205</v>
      </c>
      <c r="AF57">
        <f>FLOOR(AE57*IF(ISBLANK('Cohorts Retention'!AE58),0,(1-'Cohorts Retention'!AE58)),1)</f>
        <v>2171</v>
      </c>
      <c r="AG57">
        <f>FLOOR(AF57*IF(ISBLANK('Cohorts Retention'!AF58),0,(1-'Cohorts Retention'!AF58)),1)</f>
        <v>2138</v>
      </c>
      <c r="AH57">
        <f>FLOOR(AG57*IF(ISBLANK('Cohorts Retention'!AG58),0,(1-'Cohorts Retention'!AG58)),1)</f>
        <v>2106</v>
      </c>
      <c r="AI57">
        <f>FLOOR(AH57*IF(ISBLANK('Cohorts Retention'!AH58),0,(1-'Cohorts Retention'!AH58)),1)</f>
        <v>2075</v>
      </c>
      <c r="AJ57">
        <f>FLOOR(AI57*IF(ISBLANK('Cohorts Retention'!AI58),0,(1-'Cohorts Retention'!AI58)),1)</f>
        <v>2045</v>
      </c>
      <c r="AK57">
        <f>FLOOR(AJ57*IF(ISBLANK('Cohorts Retention'!AJ58),0,(1-'Cohorts Retention'!AJ58)),1)</f>
        <v>2016</v>
      </c>
      <c r="AL57">
        <f>FLOOR(AK57*IF(ISBLANK('Cohorts Retention'!AK58),0,(1-'Cohorts Retention'!AK58)),1)</f>
        <v>1988</v>
      </c>
      <c r="AM57">
        <f>FLOOR(AL57*IF(ISBLANK('Cohorts Retention'!AL58),0,(1-'Cohorts Retention'!AL58)),1)</f>
        <v>1961</v>
      </c>
      <c r="AN57">
        <f>FLOOR(AM57*IF(ISBLANK('Cohorts Retention'!AM58),0,(1-'Cohorts Retention'!AM58)),1)</f>
        <v>1935</v>
      </c>
      <c r="AO57">
        <f>FLOOR(AN57*IF(ISBLANK('Cohorts Retention'!AN58),0,(1-'Cohorts Retention'!AN58)),1)</f>
        <v>1910</v>
      </c>
      <c r="AP57">
        <f>FLOOR(AO57*IF(ISBLANK('Cohorts Retention'!AO58),0,(1-'Cohorts Retention'!AO58)),1)</f>
        <v>1886</v>
      </c>
      <c r="AQ57">
        <f>FLOOR(AP57*IF(ISBLANK('Cohorts Retention'!AP58),0,(1-'Cohorts Retention'!AP58)),1)</f>
        <v>1863</v>
      </c>
      <c r="AR57">
        <f>FLOOR(AQ57*IF(ISBLANK('Cohorts Retention'!AQ58),0,(1-'Cohorts Retention'!AQ58)),1)</f>
        <v>1840</v>
      </c>
      <c r="AS57">
        <f>FLOOR(AR57*IF(ISBLANK('Cohorts Retention'!AR58),0,(1-'Cohorts Retention'!AR58)),1)</f>
        <v>1818</v>
      </c>
      <c r="AT57">
        <f>FLOOR(AS57*IF(ISBLANK('Cohorts Retention'!AS58),0,(1-'Cohorts Retention'!AS58)),1)</f>
        <v>1797</v>
      </c>
      <c r="AU57">
        <f>FLOOR(AT57*IF(ISBLANK('Cohorts Retention'!AT58),0,(1-'Cohorts Retention'!AT58)),1)</f>
        <v>1776</v>
      </c>
      <c r="AV57">
        <f>FLOOR(AU57*IF(ISBLANK('Cohorts Retention'!AU58),0,(1-'Cohorts Retention'!AU58)),1)</f>
        <v>0</v>
      </c>
      <c r="AW57">
        <f>FLOOR(AV57*IF(ISBLANK('Cohorts Retention'!AV58),0,(1-'Cohorts Retention'!AV58)),1)</f>
        <v>0</v>
      </c>
      <c r="AX57">
        <f>FLOOR(AW57*IF(ISBLANK('Cohorts Retention'!AW58),0,(1-'Cohorts Retention'!AW58)),1)</f>
        <v>0</v>
      </c>
      <c r="AY57">
        <f>FLOOR(AX57*IF(ISBLANK('Cohorts Retention'!AX58),0,(1-'Cohorts Retention'!AX58)),1)</f>
        <v>0</v>
      </c>
      <c r="AZ57">
        <f>FLOOR(AY57*IF(ISBLANK('Cohorts Retention'!AY58),0,(1-'Cohorts Retention'!AY58)),1)</f>
        <v>0</v>
      </c>
      <c r="BA57">
        <f>FLOOR(AZ57*IF(ISBLANK('Cohorts Retention'!AZ58),0,(1-'Cohorts Retention'!AZ58)),1)</f>
        <v>0</v>
      </c>
      <c r="BB57">
        <f>FLOOR(BA57*IF(ISBLANK('Cohorts Retention'!BA58),0,(1-'Cohorts Retention'!BA58)),1)</f>
        <v>0</v>
      </c>
      <c r="BC57">
        <f>FLOOR(BB57*IF(ISBLANK('Cohorts Retention'!BB58),0,(1-'Cohorts Retention'!BB58)),1)</f>
        <v>0</v>
      </c>
      <c r="BD57">
        <f>FLOOR(BC57*IF(ISBLANK('Cohorts Retention'!BC58),0,(1-'Cohorts Retention'!BC58)),1)</f>
        <v>0</v>
      </c>
      <c r="BE57">
        <f>FLOOR(BD57*IF(ISBLANK('Cohorts Retention'!BD58),0,(1-'Cohorts Retention'!BD58)),1)</f>
        <v>0</v>
      </c>
      <c r="BF57">
        <f>FLOOR(BE57*IF(ISBLANK('Cohorts Retention'!BE58),0,(1-'Cohorts Retention'!BE58)),1)</f>
        <v>0</v>
      </c>
      <c r="BG57">
        <f>FLOOR(BF57*IF(ISBLANK('Cohorts Retention'!BF58),0,(1-'Cohorts Retention'!BF58)),1)</f>
        <v>0</v>
      </c>
      <c r="BH57">
        <f>FLOOR(BG57*IF(ISBLANK('Cohorts Retention'!BG58),0,(1-'Cohorts Retention'!BG58)),1)</f>
        <v>0</v>
      </c>
      <c r="BI57">
        <f>FLOOR(BH57*IF(ISBLANK('Cohorts Retention'!BH58),0,(1-'Cohorts Retention'!BH58)),1)</f>
        <v>0</v>
      </c>
      <c r="BJ57">
        <f>FLOOR(BI57*IF(ISBLANK('Cohorts Retention'!BI58),0,(1-'Cohorts Retention'!BI58)),1)</f>
        <v>0</v>
      </c>
      <c r="BK57">
        <f>FLOOR(BJ57*IF(ISBLANK('Cohorts Retention'!BJ58),0,(1-'Cohorts Retention'!BJ58)),1)</f>
        <v>0</v>
      </c>
      <c r="BL57">
        <f>FLOOR(BK57*IF(ISBLANK('Cohorts Retention'!BK58),0,(1-'Cohorts Retention'!BK58)),1)</f>
        <v>0</v>
      </c>
      <c r="BM57">
        <f>FLOOR(BL57*IF(ISBLANK('Cohorts Retention'!BL58),0,(1-'Cohorts Retention'!BL58)),1)</f>
        <v>0</v>
      </c>
      <c r="BN57">
        <f>FLOOR(BM57*IF(ISBLANK('Cohorts Retention'!BM58),0,(1-'Cohorts Retention'!BM58)),1)</f>
        <v>0</v>
      </c>
      <c r="BO57">
        <f>FLOOR(BN57*IF(ISBLANK('Cohorts Retention'!BN58),0,(1-'Cohorts Retention'!BN58)),1)</f>
        <v>0</v>
      </c>
      <c r="BP57">
        <f>FLOOR(BO57*IF(ISBLANK('Cohorts Retention'!BO58),0,(1-'Cohorts Retention'!BO58)),1)</f>
        <v>0</v>
      </c>
      <c r="BQ57">
        <f>FLOOR(BP57*IF(ISBLANK('Cohorts Retention'!BP58),0,(1-'Cohorts Retention'!BP58)),1)</f>
        <v>0</v>
      </c>
      <c r="BR57">
        <f>FLOOR(BQ57*IF(ISBLANK('Cohorts Retention'!BQ58),0,(1-'Cohorts Retention'!BQ58)),1)</f>
        <v>0</v>
      </c>
      <c r="BS57">
        <f>FLOOR(BR57*IF(ISBLANK('Cohorts Retention'!BR58),0,(1-'Cohorts Retention'!BR58)),1)</f>
        <v>0</v>
      </c>
      <c r="BT57">
        <f>FLOOR(BS57*IF(ISBLANK('Cohorts Retention'!BS58),0,(1-'Cohorts Retention'!BS58)),1)</f>
        <v>0</v>
      </c>
      <c r="BU57">
        <f>FLOOR(BT57*IF(ISBLANK('Cohorts Retention'!BT58),0,(1-'Cohorts Retention'!BT58)),1)</f>
        <v>0</v>
      </c>
      <c r="BV57">
        <f>FLOOR(BU57*IF(ISBLANK('Cohorts Retention'!BU58),0,(1-'Cohorts Retention'!BU58)),1)</f>
        <v>0</v>
      </c>
      <c r="BW57">
        <f>FLOOR(BV57*IF(ISBLANK('Cohorts Retention'!BV58),0,(1-'Cohorts Retention'!BV58)),1)</f>
        <v>0</v>
      </c>
      <c r="BX57">
        <f>FLOOR(BW57*IF(ISBLANK('Cohorts Retention'!BW58),0,(1-'Cohorts Retention'!BW58)),1)</f>
        <v>0</v>
      </c>
      <c r="BY57">
        <f>FLOOR(BX57*IF(ISBLANK('Cohorts Retention'!BX58),0,(1-'Cohorts Retention'!BX58)),1)</f>
        <v>0</v>
      </c>
      <c r="BZ57">
        <f>FLOOR(BY57*IF(ISBLANK('Cohorts Retention'!BY58),0,(1-'Cohorts Retention'!BY58)),1)</f>
        <v>0</v>
      </c>
      <c r="CA57">
        <f>FLOOR(BZ57*IF(ISBLANK('Cohorts Retention'!BZ58),0,(1-'Cohorts Retention'!BZ58)),1)</f>
        <v>0</v>
      </c>
      <c r="CB57">
        <f>FLOOR(CA57*IF(ISBLANK('Cohorts Retention'!CA58),0,(1-'Cohorts Retention'!CA58)),1)</f>
        <v>0</v>
      </c>
      <c r="CC57">
        <f>FLOOR(CB57*IF(ISBLANK('Cohorts Retention'!CB58),0,(1-'Cohorts Retention'!CB58)),1)</f>
        <v>0</v>
      </c>
      <c r="CD57">
        <f>FLOOR(CC57*IF(ISBLANK('Cohorts Retention'!CC58),0,(1-'Cohorts Retention'!CC58)),1)</f>
        <v>0</v>
      </c>
      <c r="CE57">
        <f>FLOOR(CD57*IF(ISBLANK('Cohorts Retention'!CD58),0,(1-'Cohorts Retention'!CD58)),1)</f>
        <v>0</v>
      </c>
      <c r="CF57">
        <f>FLOOR(CE57*IF(ISBLANK('Cohorts Retention'!CE58),0,(1-'Cohorts Retention'!CE58)),1)</f>
        <v>0</v>
      </c>
      <c r="CG57">
        <f>FLOOR(CF57*IF(ISBLANK('Cohorts Retention'!CF58),0,(1-'Cohorts Retention'!CF58)),1)</f>
        <v>0</v>
      </c>
      <c r="CH57">
        <f>FLOOR(CG57*IF(ISBLANK('Cohorts Retention'!CG58),0,(1-'Cohorts Retention'!CG58)),1)</f>
        <v>0</v>
      </c>
      <c r="CI57">
        <f>FLOOR(CH57*IF(ISBLANK('Cohorts Retention'!CH58),0,(1-'Cohorts Retention'!CH58)),1)</f>
        <v>0</v>
      </c>
      <c r="CJ57">
        <f>FLOOR(CI57*IF(ISBLANK('Cohorts Retention'!CI58),0,(1-'Cohorts Retention'!CI58)),1)</f>
        <v>0</v>
      </c>
      <c r="CK57">
        <f>FLOOR(CJ57*IF(ISBLANK('Cohorts Retention'!CJ58),0,(1-'Cohorts Retention'!CJ58)),1)</f>
        <v>0</v>
      </c>
      <c r="CL57">
        <f>FLOOR(CK57*IF(ISBLANK('Cohorts Retention'!CK58),0,(1-'Cohorts Retention'!CK58)),1)</f>
        <v>0</v>
      </c>
      <c r="CM57">
        <f>FLOOR(CL57*IF(ISBLANK('Cohorts Retention'!CL58),0,(1-'Cohorts Retention'!CL58)),1)</f>
        <v>0</v>
      </c>
      <c r="CN57">
        <f>FLOOR(CM57*IF(ISBLANK('Cohorts Retention'!CM58),0,(1-'Cohorts Retention'!CM58)),1)</f>
        <v>0</v>
      </c>
      <c r="CO57">
        <f>FLOOR(CN57*IF(ISBLANK('Cohorts Retention'!CN58),0,(1-'Cohorts Retention'!CN58)),1)</f>
        <v>0</v>
      </c>
      <c r="CP57">
        <f>FLOOR(CO57*IF(ISBLANK('Cohorts Retention'!CO58),0,(1-'Cohorts Retention'!CO58)),1)</f>
        <v>0</v>
      </c>
      <c r="CQ57">
        <f>FLOOR(CP57*IF(ISBLANK('Cohorts Retention'!CP58),0,(1-'Cohorts Retention'!CP58)),1)</f>
        <v>0</v>
      </c>
      <c r="CR57">
        <f>FLOOR(CQ57*IF(ISBLANK('Cohorts Retention'!CQ58),0,(1-'Cohorts Retention'!CQ58)),1)</f>
        <v>0</v>
      </c>
      <c r="CS57">
        <f>FLOOR(CR57*IF(ISBLANK('Cohorts Retention'!CR58),0,(1-'Cohorts Retention'!CR58)),1)</f>
        <v>0</v>
      </c>
      <c r="CT57">
        <f>FLOOR(CS57*IF(ISBLANK('Cohorts Retention'!CS58),0,(1-'Cohorts Retention'!CS58)),1)</f>
        <v>0</v>
      </c>
      <c r="CU57">
        <f>FLOOR(CT57*IF(ISBLANK('Cohorts Retention'!CT58),0,(1-'Cohorts Retention'!CT58)),1)</f>
        <v>0</v>
      </c>
      <c r="CV57">
        <f>FLOOR(CU57*IF(ISBLANK('Cohorts Retention'!CU58),0,(1-'Cohorts Retention'!CU58)),1)</f>
        <v>0</v>
      </c>
      <c r="CW57">
        <f>FLOOR(CV57*IF(ISBLANK('Cohorts Retention'!CV58),0,(1-'Cohorts Retention'!CV58)),1)</f>
        <v>0</v>
      </c>
      <c r="CX57">
        <f>FLOOR(CW57*IF(ISBLANK('Cohorts Retention'!CW58),0,(1-'Cohorts Retention'!CW58)),1)</f>
        <v>0</v>
      </c>
    </row>
    <row r="58">
      <c r="A58" s="32">
        <v>99000.0</v>
      </c>
      <c r="B58" s="13">
        <v>57.0</v>
      </c>
      <c r="C58">
        <f>FLOOR(A58/Params!$B$6*(1-'Cohorts Retention'!B59),1)</f>
        <v>3931</v>
      </c>
      <c r="D58">
        <f>FLOOR(C58*IF(ISBLANK('Cohorts Retention'!C59),0,(1-'Cohorts Retention'!C59)),1)</f>
        <v>3931</v>
      </c>
      <c r="E58">
        <f>FLOOR(D58*IF(ISBLANK('Cohorts Retention'!D59),0,(1-'Cohorts Retention'!D59)),1)</f>
        <v>3717</v>
      </c>
      <c r="F58">
        <f>FLOOR(E58*IF(ISBLANK('Cohorts Retention'!E59),0,(1-'Cohorts Retention'!E59)),1)</f>
        <v>3535</v>
      </c>
      <c r="G58">
        <f>FLOOR(F58*IF(ISBLANK('Cohorts Retention'!F59),0,(1-'Cohorts Retention'!F59)),1)</f>
        <v>3459</v>
      </c>
      <c r="H58">
        <f>FLOOR(G58*IF(ISBLANK('Cohorts Retention'!G59),0,(1-'Cohorts Retention'!G59)),1)</f>
        <v>3414</v>
      </c>
      <c r="I58">
        <f>FLOOR(H58*IF(ISBLANK('Cohorts Retention'!H59),0,(1-'Cohorts Retention'!H59)),1)</f>
        <v>3262</v>
      </c>
      <c r="J58">
        <f>FLOOR(I58*IF(ISBLANK('Cohorts Retention'!I59),0,(1-'Cohorts Retention'!I59)),1)</f>
        <v>3110</v>
      </c>
      <c r="K58">
        <f>FLOOR(J58*IF(ISBLANK('Cohorts Retention'!J59),0,(1-'Cohorts Retention'!J59)),1)</f>
        <v>3017</v>
      </c>
      <c r="L58">
        <f>FLOOR(K58*IF(ISBLANK('Cohorts Retention'!K59),0,(1-'Cohorts Retention'!K59)),1)</f>
        <v>2921</v>
      </c>
      <c r="M58">
        <f>FLOOR(L58*IF(ISBLANK('Cohorts Retention'!L59),0,(1-'Cohorts Retention'!L59)),1)</f>
        <v>2815</v>
      </c>
      <c r="N58">
        <f>FLOOR(M58*IF(ISBLANK('Cohorts Retention'!M59),0,(1-'Cohorts Retention'!M59)),1)</f>
        <v>2718</v>
      </c>
      <c r="O58">
        <f>FLOOR(N58*IF(ISBLANK('Cohorts Retention'!N59),0,(1-'Cohorts Retention'!N59)),1)</f>
        <v>2632</v>
      </c>
      <c r="P58">
        <f>FLOOR(O58*IF(ISBLANK('Cohorts Retention'!O59),0,(1-'Cohorts Retention'!O59)),1)</f>
        <v>2548</v>
      </c>
      <c r="Q58">
        <f>FLOOR(P58*IF(ISBLANK('Cohorts Retention'!P59),0,(1-'Cohorts Retention'!P59)),1)</f>
        <v>2467</v>
      </c>
      <c r="R58">
        <f>FLOOR(Q58*IF(ISBLANK('Cohorts Retention'!Q59),0,(1-'Cohorts Retention'!Q59)),1)</f>
        <v>2391</v>
      </c>
      <c r="S58">
        <f>FLOOR(R58*IF(ISBLANK('Cohorts Retention'!R59),0,(1-'Cohorts Retention'!R59)),1)</f>
        <v>2319</v>
      </c>
      <c r="T58">
        <f>FLOOR(S58*IF(ISBLANK('Cohorts Retention'!S59),0,(1-'Cohorts Retention'!S59)),1)</f>
        <v>2250</v>
      </c>
      <c r="U58">
        <f>FLOOR(T58*IF(ISBLANK('Cohorts Retention'!T59),0,(1-'Cohorts Retention'!T59)),1)</f>
        <v>2185</v>
      </c>
      <c r="V58">
        <f>FLOOR(U58*IF(ISBLANK('Cohorts Retention'!U59),0,(1-'Cohorts Retention'!U59)),1)</f>
        <v>2123</v>
      </c>
      <c r="W58">
        <f>FLOOR(V58*IF(ISBLANK('Cohorts Retention'!V59),0,(1-'Cohorts Retention'!V59)),1)</f>
        <v>2064</v>
      </c>
      <c r="X58">
        <f>FLOOR(W58*IF(ISBLANK('Cohorts Retention'!W59),0,(1-'Cohorts Retention'!W59)),1)</f>
        <v>2008</v>
      </c>
      <c r="Y58">
        <f>FLOOR(X58*IF(ISBLANK('Cohorts Retention'!X59),0,(1-'Cohorts Retention'!X59)),1)</f>
        <v>1954</v>
      </c>
      <c r="Z58">
        <f>FLOOR(Y58*IF(ISBLANK('Cohorts Retention'!Y59),0,(1-'Cohorts Retention'!Y59)),1)</f>
        <v>1903</v>
      </c>
      <c r="AA58">
        <f>FLOOR(Z58*IF(ISBLANK('Cohorts Retention'!Z59),0,(1-'Cohorts Retention'!Z59)),1)</f>
        <v>1854</v>
      </c>
      <c r="AB58">
        <f>FLOOR(AA58*IF(ISBLANK('Cohorts Retention'!AA59),0,(1-'Cohorts Retention'!AA59)),1)</f>
        <v>1807</v>
      </c>
      <c r="AC58">
        <f>FLOOR(AB58*IF(ISBLANK('Cohorts Retention'!AB59),0,(1-'Cohorts Retention'!AB59)),1)</f>
        <v>1762</v>
      </c>
      <c r="AD58">
        <f>FLOOR(AC58*IF(ISBLANK('Cohorts Retention'!AC59),0,(1-'Cohorts Retention'!AC59)),1)</f>
        <v>1719</v>
      </c>
      <c r="AE58">
        <f>FLOOR(AD58*IF(ISBLANK('Cohorts Retention'!AD59),0,(1-'Cohorts Retention'!AD59)),1)</f>
        <v>1678</v>
      </c>
      <c r="AF58">
        <f>FLOOR(AE58*IF(ISBLANK('Cohorts Retention'!AE59),0,(1-'Cohorts Retention'!AE59)),1)</f>
        <v>1639</v>
      </c>
      <c r="AG58">
        <f>FLOOR(AF58*IF(ISBLANK('Cohorts Retention'!AF59),0,(1-'Cohorts Retention'!AF59)),1)</f>
        <v>1602</v>
      </c>
      <c r="AH58">
        <f>FLOOR(AG58*IF(ISBLANK('Cohorts Retention'!AG59),0,(1-'Cohorts Retention'!AG59)),1)</f>
        <v>1566</v>
      </c>
      <c r="AI58">
        <f>FLOOR(AH58*IF(ISBLANK('Cohorts Retention'!AH59),0,(1-'Cohorts Retention'!AH59)),1)</f>
        <v>1532</v>
      </c>
      <c r="AJ58">
        <f>FLOOR(AI58*IF(ISBLANK('Cohorts Retention'!AI59),0,(1-'Cohorts Retention'!AI59)),1)</f>
        <v>1499</v>
      </c>
      <c r="AK58">
        <f>FLOOR(AJ58*IF(ISBLANK('Cohorts Retention'!AJ59),0,(1-'Cohorts Retention'!AJ59)),1)</f>
        <v>1467</v>
      </c>
      <c r="AL58">
        <f>FLOOR(AK58*IF(ISBLANK('Cohorts Retention'!AK59),0,(1-'Cohorts Retention'!AK59)),1)</f>
        <v>1437</v>
      </c>
      <c r="AM58">
        <f>FLOOR(AL58*IF(ISBLANK('Cohorts Retention'!AL59),0,(1-'Cohorts Retention'!AL59)),1)</f>
        <v>1408</v>
      </c>
      <c r="AN58">
        <f>FLOOR(AM58*IF(ISBLANK('Cohorts Retention'!AM59),0,(1-'Cohorts Retention'!AM59)),1)</f>
        <v>1380</v>
      </c>
      <c r="AO58">
        <f>FLOOR(AN58*IF(ISBLANK('Cohorts Retention'!AN59),0,(1-'Cohorts Retention'!AN59)),1)</f>
        <v>1353</v>
      </c>
      <c r="AP58">
        <f>FLOOR(AO58*IF(ISBLANK('Cohorts Retention'!AO59),0,(1-'Cohorts Retention'!AO59)),1)</f>
        <v>1327</v>
      </c>
      <c r="AQ58">
        <f>FLOOR(AP58*IF(ISBLANK('Cohorts Retention'!AP59),0,(1-'Cohorts Retention'!AP59)),1)</f>
        <v>1302</v>
      </c>
      <c r="AR58">
        <f>FLOOR(AQ58*IF(ISBLANK('Cohorts Retention'!AQ59),0,(1-'Cohorts Retention'!AQ59)),1)</f>
        <v>1278</v>
      </c>
      <c r="AS58">
        <f>FLOOR(AR58*IF(ISBLANK('Cohorts Retention'!AR59),0,(1-'Cohorts Retention'!AR59)),1)</f>
        <v>1255</v>
      </c>
      <c r="AT58">
        <f>FLOOR(AS58*IF(ISBLANK('Cohorts Retention'!AS59),0,(1-'Cohorts Retention'!AS59)),1)</f>
        <v>1233</v>
      </c>
      <c r="AU58">
        <f>FLOOR(AT58*IF(ISBLANK('Cohorts Retention'!AT59),0,(1-'Cohorts Retention'!AT59)),1)</f>
        <v>0</v>
      </c>
      <c r="AV58">
        <f>FLOOR(AU58*IF(ISBLANK('Cohorts Retention'!AU59),0,(1-'Cohorts Retention'!AU59)),1)</f>
        <v>0</v>
      </c>
      <c r="AW58">
        <f>FLOOR(AV58*IF(ISBLANK('Cohorts Retention'!AV59),0,(1-'Cohorts Retention'!AV59)),1)</f>
        <v>0</v>
      </c>
      <c r="AX58">
        <f>FLOOR(AW58*IF(ISBLANK('Cohorts Retention'!AW59),0,(1-'Cohorts Retention'!AW59)),1)</f>
        <v>0</v>
      </c>
      <c r="AY58">
        <f>FLOOR(AX58*IF(ISBLANK('Cohorts Retention'!AX59),0,(1-'Cohorts Retention'!AX59)),1)</f>
        <v>0</v>
      </c>
      <c r="AZ58">
        <f>FLOOR(AY58*IF(ISBLANK('Cohorts Retention'!AY59),0,(1-'Cohorts Retention'!AY59)),1)</f>
        <v>0</v>
      </c>
      <c r="BA58">
        <f>FLOOR(AZ58*IF(ISBLANK('Cohorts Retention'!AZ59),0,(1-'Cohorts Retention'!AZ59)),1)</f>
        <v>0</v>
      </c>
      <c r="BB58">
        <f>FLOOR(BA58*IF(ISBLANK('Cohorts Retention'!BA59),0,(1-'Cohorts Retention'!BA59)),1)</f>
        <v>0</v>
      </c>
      <c r="BC58">
        <f>FLOOR(BB58*IF(ISBLANK('Cohorts Retention'!BB59),0,(1-'Cohorts Retention'!BB59)),1)</f>
        <v>0</v>
      </c>
      <c r="BD58">
        <f>FLOOR(BC58*IF(ISBLANK('Cohorts Retention'!BC59),0,(1-'Cohorts Retention'!BC59)),1)</f>
        <v>0</v>
      </c>
      <c r="BE58">
        <f>FLOOR(BD58*IF(ISBLANK('Cohorts Retention'!BD59),0,(1-'Cohorts Retention'!BD59)),1)</f>
        <v>0</v>
      </c>
      <c r="BF58">
        <f>FLOOR(BE58*IF(ISBLANK('Cohorts Retention'!BE59),0,(1-'Cohorts Retention'!BE59)),1)</f>
        <v>0</v>
      </c>
      <c r="BG58">
        <f>FLOOR(BF58*IF(ISBLANK('Cohorts Retention'!BF59),0,(1-'Cohorts Retention'!BF59)),1)</f>
        <v>0</v>
      </c>
      <c r="BH58">
        <f>FLOOR(BG58*IF(ISBLANK('Cohorts Retention'!BG59),0,(1-'Cohorts Retention'!BG59)),1)</f>
        <v>0</v>
      </c>
      <c r="BI58">
        <f>FLOOR(BH58*IF(ISBLANK('Cohorts Retention'!BH59),0,(1-'Cohorts Retention'!BH59)),1)</f>
        <v>0</v>
      </c>
      <c r="BJ58">
        <f>FLOOR(BI58*IF(ISBLANK('Cohorts Retention'!BI59),0,(1-'Cohorts Retention'!BI59)),1)</f>
        <v>0</v>
      </c>
      <c r="BK58">
        <f>FLOOR(BJ58*IF(ISBLANK('Cohorts Retention'!BJ59),0,(1-'Cohorts Retention'!BJ59)),1)</f>
        <v>0</v>
      </c>
      <c r="BL58">
        <f>FLOOR(BK58*IF(ISBLANK('Cohorts Retention'!BK59),0,(1-'Cohorts Retention'!BK59)),1)</f>
        <v>0</v>
      </c>
      <c r="BM58">
        <f>FLOOR(BL58*IF(ISBLANK('Cohorts Retention'!BL59),0,(1-'Cohorts Retention'!BL59)),1)</f>
        <v>0</v>
      </c>
      <c r="BN58">
        <f>FLOOR(BM58*IF(ISBLANK('Cohorts Retention'!BM59),0,(1-'Cohorts Retention'!BM59)),1)</f>
        <v>0</v>
      </c>
      <c r="BO58">
        <f>FLOOR(BN58*IF(ISBLANK('Cohorts Retention'!BN59),0,(1-'Cohorts Retention'!BN59)),1)</f>
        <v>0</v>
      </c>
      <c r="BP58">
        <f>FLOOR(BO58*IF(ISBLANK('Cohorts Retention'!BO59),0,(1-'Cohorts Retention'!BO59)),1)</f>
        <v>0</v>
      </c>
      <c r="BQ58">
        <f>FLOOR(BP58*IF(ISBLANK('Cohorts Retention'!BP59),0,(1-'Cohorts Retention'!BP59)),1)</f>
        <v>0</v>
      </c>
      <c r="BR58">
        <f>FLOOR(BQ58*IF(ISBLANK('Cohorts Retention'!BQ59),0,(1-'Cohorts Retention'!BQ59)),1)</f>
        <v>0</v>
      </c>
      <c r="BS58">
        <f>FLOOR(BR58*IF(ISBLANK('Cohorts Retention'!BR59),0,(1-'Cohorts Retention'!BR59)),1)</f>
        <v>0</v>
      </c>
      <c r="BT58">
        <f>FLOOR(BS58*IF(ISBLANK('Cohorts Retention'!BS59),0,(1-'Cohorts Retention'!BS59)),1)</f>
        <v>0</v>
      </c>
      <c r="BU58">
        <f>FLOOR(BT58*IF(ISBLANK('Cohorts Retention'!BT59),0,(1-'Cohorts Retention'!BT59)),1)</f>
        <v>0</v>
      </c>
      <c r="BV58">
        <f>FLOOR(BU58*IF(ISBLANK('Cohorts Retention'!BU59),0,(1-'Cohorts Retention'!BU59)),1)</f>
        <v>0</v>
      </c>
      <c r="BW58">
        <f>FLOOR(BV58*IF(ISBLANK('Cohorts Retention'!BV59),0,(1-'Cohorts Retention'!BV59)),1)</f>
        <v>0</v>
      </c>
      <c r="BX58">
        <f>FLOOR(BW58*IF(ISBLANK('Cohorts Retention'!BW59),0,(1-'Cohorts Retention'!BW59)),1)</f>
        <v>0</v>
      </c>
      <c r="BY58">
        <f>FLOOR(BX58*IF(ISBLANK('Cohorts Retention'!BX59),0,(1-'Cohorts Retention'!BX59)),1)</f>
        <v>0</v>
      </c>
      <c r="BZ58">
        <f>FLOOR(BY58*IF(ISBLANK('Cohorts Retention'!BY59),0,(1-'Cohorts Retention'!BY59)),1)</f>
        <v>0</v>
      </c>
      <c r="CA58">
        <f>FLOOR(BZ58*IF(ISBLANK('Cohorts Retention'!BZ59),0,(1-'Cohorts Retention'!BZ59)),1)</f>
        <v>0</v>
      </c>
      <c r="CB58">
        <f>FLOOR(CA58*IF(ISBLANK('Cohorts Retention'!CA59),0,(1-'Cohorts Retention'!CA59)),1)</f>
        <v>0</v>
      </c>
      <c r="CC58">
        <f>FLOOR(CB58*IF(ISBLANK('Cohorts Retention'!CB59),0,(1-'Cohorts Retention'!CB59)),1)</f>
        <v>0</v>
      </c>
      <c r="CD58">
        <f>FLOOR(CC58*IF(ISBLANK('Cohorts Retention'!CC59),0,(1-'Cohorts Retention'!CC59)),1)</f>
        <v>0</v>
      </c>
      <c r="CE58">
        <f>FLOOR(CD58*IF(ISBLANK('Cohorts Retention'!CD59),0,(1-'Cohorts Retention'!CD59)),1)</f>
        <v>0</v>
      </c>
      <c r="CF58">
        <f>FLOOR(CE58*IF(ISBLANK('Cohorts Retention'!CE59),0,(1-'Cohorts Retention'!CE59)),1)</f>
        <v>0</v>
      </c>
      <c r="CG58">
        <f>FLOOR(CF58*IF(ISBLANK('Cohorts Retention'!CF59),0,(1-'Cohorts Retention'!CF59)),1)</f>
        <v>0</v>
      </c>
      <c r="CH58">
        <f>FLOOR(CG58*IF(ISBLANK('Cohorts Retention'!CG59),0,(1-'Cohorts Retention'!CG59)),1)</f>
        <v>0</v>
      </c>
      <c r="CI58">
        <f>FLOOR(CH58*IF(ISBLANK('Cohorts Retention'!CH59),0,(1-'Cohorts Retention'!CH59)),1)</f>
        <v>0</v>
      </c>
      <c r="CJ58">
        <f>FLOOR(CI58*IF(ISBLANK('Cohorts Retention'!CI59),0,(1-'Cohorts Retention'!CI59)),1)</f>
        <v>0</v>
      </c>
      <c r="CK58">
        <f>FLOOR(CJ58*IF(ISBLANK('Cohorts Retention'!CJ59),0,(1-'Cohorts Retention'!CJ59)),1)</f>
        <v>0</v>
      </c>
      <c r="CL58">
        <f>FLOOR(CK58*IF(ISBLANK('Cohorts Retention'!CK59),0,(1-'Cohorts Retention'!CK59)),1)</f>
        <v>0</v>
      </c>
      <c r="CM58">
        <f>FLOOR(CL58*IF(ISBLANK('Cohorts Retention'!CL59),0,(1-'Cohorts Retention'!CL59)),1)</f>
        <v>0</v>
      </c>
      <c r="CN58">
        <f>FLOOR(CM58*IF(ISBLANK('Cohorts Retention'!CM59),0,(1-'Cohorts Retention'!CM59)),1)</f>
        <v>0</v>
      </c>
      <c r="CO58">
        <f>FLOOR(CN58*IF(ISBLANK('Cohorts Retention'!CN59),0,(1-'Cohorts Retention'!CN59)),1)</f>
        <v>0</v>
      </c>
      <c r="CP58">
        <f>FLOOR(CO58*IF(ISBLANK('Cohorts Retention'!CO59),0,(1-'Cohorts Retention'!CO59)),1)</f>
        <v>0</v>
      </c>
      <c r="CQ58">
        <f>FLOOR(CP58*IF(ISBLANK('Cohorts Retention'!CP59),0,(1-'Cohorts Retention'!CP59)),1)</f>
        <v>0</v>
      </c>
      <c r="CR58">
        <f>FLOOR(CQ58*IF(ISBLANK('Cohorts Retention'!CQ59),0,(1-'Cohorts Retention'!CQ59)),1)</f>
        <v>0</v>
      </c>
      <c r="CS58">
        <f>FLOOR(CR58*IF(ISBLANK('Cohorts Retention'!CR59),0,(1-'Cohorts Retention'!CR59)),1)</f>
        <v>0</v>
      </c>
      <c r="CT58">
        <f>FLOOR(CS58*IF(ISBLANK('Cohorts Retention'!CS59),0,(1-'Cohorts Retention'!CS59)),1)</f>
        <v>0</v>
      </c>
      <c r="CU58">
        <f>FLOOR(CT58*IF(ISBLANK('Cohorts Retention'!CT59),0,(1-'Cohorts Retention'!CT59)),1)</f>
        <v>0</v>
      </c>
      <c r="CV58">
        <f>FLOOR(CU58*IF(ISBLANK('Cohorts Retention'!CU59),0,(1-'Cohorts Retention'!CU59)),1)</f>
        <v>0</v>
      </c>
      <c r="CW58">
        <f>FLOOR(CV58*IF(ISBLANK('Cohorts Retention'!CV59),0,(1-'Cohorts Retention'!CV59)),1)</f>
        <v>0</v>
      </c>
      <c r="CX58">
        <f>FLOOR(CW58*IF(ISBLANK('Cohorts Retention'!CW59),0,(1-'Cohorts Retention'!CW59)),1)</f>
        <v>0</v>
      </c>
    </row>
    <row r="59">
      <c r="A59" s="32">
        <v>99000.0</v>
      </c>
      <c r="B59" s="13">
        <v>58.0</v>
      </c>
      <c r="C59">
        <f>FLOOR(A59/Params!$B$6*(1-'Cohorts Retention'!B60),1)</f>
        <v>3907</v>
      </c>
      <c r="D59">
        <f>FLOOR(C59*IF(ISBLANK('Cohorts Retention'!C60),0,(1-'Cohorts Retention'!C60)),1)</f>
        <v>3870</v>
      </c>
      <c r="E59">
        <f>FLOOR(D59*IF(ISBLANK('Cohorts Retention'!D60),0,(1-'Cohorts Retention'!D60)),1)</f>
        <v>3602</v>
      </c>
      <c r="F59">
        <f>FLOOR(E59*IF(ISBLANK('Cohorts Retention'!E60),0,(1-'Cohorts Retention'!E60)),1)</f>
        <v>3455</v>
      </c>
      <c r="G59">
        <f>FLOOR(F59*IF(ISBLANK('Cohorts Retention'!F60),0,(1-'Cohorts Retention'!F60)),1)</f>
        <v>3385</v>
      </c>
      <c r="H59">
        <f>FLOOR(G59*IF(ISBLANK('Cohorts Retention'!G60),0,(1-'Cohorts Retention'!G60)),1)</f>
        <v>3311</v>
      </c>
      <c r="I59">
        <f>FLOOR(H59*IF(ISBLANK('Cohorts Retention'!H60),0,(1-'Cohorts Retention'!H60)),1)</f>
        <v>3239</v>
      </c>
      <c r="J59">
        <f>FLOOR(I59*IF(ISBLANK('Cohorts Retention'!I60),0,(1-'Cohorts Retention'!I60)),1)</f>
        <v>3239</v>
      </c>
      <c r="K59">
        <f>FLOOR(J59*IF(ISBLANK('Cohorts Retention'!J60),0,(1-'Cohorts Retention'!J60)),1)</f>
        <v>3190</v>
      </c>
      <c r="L59">
        <f>FLOOR(K59*IF(ISBLANK('Cohorts Retention'!K60),0,(1-'Cohorts Retention'!K60)),1)</f>
        <v>3145</v>
      </c>
      <c r="M59">
        <f>FLOOR(L59*IF(ISBLANK('Cohorts Retention'!L60),0,(1-'Cohorts Retention'!L60)),1)</f>
        <v>3107</v>
      </c>
      <c r="N59">
        <f>FLOOR(M59*IF(ISBLANK('Cohorts Retention'!M60),0,(1-'Cohorts Retention'!M60)),1)</f>
        <v>3076</v>
      </c>
      <c r="O59">
        <f>FLOOR(N59*IF(ISBLANK('Cohorts Retention'!N60),0,(1-'Cohorts Retention'!N60)),1)</f>
        <v>3038</v>
      </c>
      <c r="P59">
        <f>FLOOR(O59*IF(ISBLANK('Cohorts Retention'!O60),0,(1-'Cohorts Retention'!O60)),1)</f>
        <v>3003</v>
      </c>
      <c r="Q59">
        <f>FLOOR(P59*IF(ISBLANK('Cohorts Retention'!P60),0,(1-'Cohorts Retention'!P60)),1)</f>
        <v>2970</v>
      </c>
      <c r="R59">
        <f>FLOOR(Q59*IF(ISBLANK('Cohorts Retention'!Q60),0,(1-'Cohorts Retention'!Q60)),1)</f>
        <v>2939</v>
      </c>
      <c r="S59">
        <f>FLOOR(R59*IF(ISBLANK('Cohorts Retention'!R60),0,(1-'Cohorts Retention'!R60)),1)</f>
        <v>2907</v>
      </c>
      <c r="T59">
        <f>FLOOR(S59*IF(ISBLANK('Cohorts Retention'!S60),0,(1-'Cohorts Retention'!S60)),1)</f>
        <v>2877</v>
      </c>
      <c r="U59">
        <f>FLOOR(T59*IF(ISBLANK('Cohorts Retention'!T60),0,(1-'Cohorts Retention'!T60)),1)</f>
        <v>2848</v>
      </c>
      <c r="V59">
        <f>FLOOR(U59*IF(ISBLANK('Cohorts Retention'!U60),0,(1-'Cohorts Retention'!U60)),1)</f>
        <v>2820</v>
      </c>
      <c r="W59">
        <f>FLOOR(V59*IF(ISBLANK('Cohorts Retention'!V60),0,(1-'Cohorts Retention'!V60)),1)</f>
        <v>2792</v>
      </c>
      <c r="X59">
        <f>FLOOR(W59*IF(ISBLANK('Cohorts Retention'!W60),0,(1-'Cohorts Retention'!W60)),1)</f>
        <v>2765</v>
      </c>
      <c r="Y59">
        <f>FLOOR(X59*IF(ISBLANK('Cohorts Retention'!X60),0,(1-'Cohorts Retention'!X60)),1)</f>
        <v>2739</v>
      </c>
      <c r="Z59">
        <f>FLOOR(Y59*IF(ISBLANK('Cohorts Retention'!Y60),0,(1-'Cohorts Retention'!Y60)),1)</f>
        <v>2714</v>
      </c>
      <c r="AA59">
        <f>FLOOR(Z59*IF(ISBLANK('Cohorts Retention'!Z60),0,(1-'Cohorts Retention'!Z60)),1)</f>
        <v>2689</v>
      </c>
      <c r="AB59">
        <f>FLOOR(AA59*IF(ISBLANK('Cohorts Retention'!AA60),0,(1-'Cohorts Retention'!AA60)),1)</f>
        <v>2665</v>
      </c>
      <c r="AC59">
        <f>FLOOR(AB59*IF(ISBLANK('Cohorts Retention'!AB60),0,(1-'Cohorts Retention'!AB60)),1)</f>
        <v>2642</v>
      </c>
      <c r="AD59">
        <f>FLOOR(AC59*IF(ISBLANK('Cohorts Retention'!AC60),0,(1-'Cohorts Retention'!AC60)),1)</f>
        <v>2619</v>
      </c>
      <c r="AE59">
        <f>FLOOR(AD59*IF(ISBLANK('Cohorts Retention'!AD60),0,(1-'Cohorts Retention'!AD60)),1)</f>
        <v>2597</v>
      </c>
      <c r="AF59">
        <f>FLOOR(AE59*IF(ISBLANK('Cohorts Retention'!AE60),0,(1-'Cohorts Retention'!AE60)),1)</f>
        <v>2576</v>
      </c>
      <c r="AG59">
        <f>FLOOR(AF59*IF(ISBLANK('Cohorts Retention'!AF60),0,(1-'Cohorts Retention'!AF60)),1)</f>
        <v>2555</v>
      </c>
      <c r="AH59">
        <f>FLOOR(AG59*IF(ISBLANK('Cohorts Retention'!AG60),0,(1-'Cohorts Retention'!AG60)),1)</f>
        <v>2535</v>
      </c>
      <c r="AI59">
        <f>FLOOR(AH59*IF(ISBLANK('Cohorts Retention'!AH60),0,(1-'Cohorts Retention'!AH60)),1)</f>
        <v>2515</v>
      </c>
      <c r="AJ59">
        <f>FLOOR(AI59*IF(ISBLANK('Cohorts Retention'!AI60),0,(1-'Cohorts Retention'!AI60)),1)</f>
        <v>2496</v>
      </c>
      <c r="AK59">
        <f>FLOOR(AJ59*IF(ISBLANK('Cohorts Retention'!AJ60),0,(1-'Cohorts Retention'!AJ60)),1)</f>
        <v>2477</v>
      </c>
      <c r="AL59">
        <f>FLOOR(AK59*IF(ISBLANK('Cohorts Retention'!AK60),0,(1-'Cohorts Retention'!AK60)),1)</f>
        <v>2459</v>
      </c>
      <c r="AM59">
        <f>FLOOR(AL59*IF(ISBLANK('Cohorts Retention'!AL60),0,(1-'Cohorts Retention'!AL60)),1)</f>
        <v>2441</v>
      </c>
      <c r="AN59">
        <f>FLOOR(AM59*IF(ISBLANK('Cohorts Retention'!AM60),0,(1-'Cohorts Retention'!AM60)),1)</f>
        <v>2424</v>
      </c>
      <c r="AO59">
        <f>FLOOR(AN59*IF(ISBLANK('Cohorts Retention'!AN60),0,(1-'Cohorts Retention'!AN60)),1)</f>
        <v>2407</v>
      </c>
      <c r="AP59">
        <f>FLOOR(AO59*IF(ISBLANK('Cohorts Retention'!AO60),0,(1-'Cohorts Retention'!AO60)),1)</f>
        <v>2391</v>
      </c>
      <c r="AQ59">
        <f>FLOOR(AP59*IF(ISBLANK('Cohorts Retention'!AP60),0,(1-'Cohorts Retention'!AP60)),1)</f>
        <v>2375</v>
      </c>
      <c r="AR59">
        <f>FLOOR(AQ59*IF(ISBLANK('Cohorts Retention'!AQ60),0,(1-'Cohorts Retention'!AQ60)),1)</f>
        <v>2360</v>
      </c>
      <c r="AS59">
        <f>FLOOR(AR59*IF(ISBLANK('Cohorts Retention'!AR60),0,(1-'Cohorts Retention'!AR60)),1)</f>
        <v>2345</v>
      </c>
      <c r="AT59">
        <f>FLOOR(AS59*IF(ISBLANK('Cohorts Retention'!AS60),0,(1-'Cohorts Retention'!AS60)),1)</f>
        <v>0</v>
      </c>
      <c r="AU59">
        <f>FLOOR(AT59*IF(ISBLANK('Cohorts Retention'!AT60),0,(1-'Cohorts Retention'!AT60)),1)</f>
        <v>0</v>
      </c>
      <c r="AV59">
        <f>FLOOR(AU59*IF(ISBLANK('Cohorts Retention'!AU60),0,(1-'Cohorts Retention'!AU60)),1)</f>
        <v>0</v>
      </c>
      <c r="AW59">
        <f>FLOOR(AV59*IF(ISBLANK('Cohorts Retention'!AV60),0,(1-'Cohorts Retention'!AV60)),1)</f>
        <v>0</v>
      </c>
      <c r="AX59">
        <f>FLOOR(AW59*IF(ISBLANK('Cohorts Retention'!AW60),0,(1-'Cohorts Retention'!AW60)),1)</f>
        <v>0</v>
      </c>
      <c r="AY59">
        <f>FLOOR(AX59*IF(ISBLANK('Cohorts Retention'!AX60),0,(1-'Cohorts Retention'!AX60)),1)</f>
        <v>0</v>
      </c>
      <c r="AZ59">
        <f>FLOOR(AY59*IF(ISBLANK('Cohorts Retention'!AY60),0,(1-'Cohorts Retention'!AY60)),1)</f>
        <v>0</v>
      </c>
      <c r="BA59">
        <f>FLOOR(AZ59*IF(ISBLANK('Cohorts Retention'!AZ60),0,(1-'Cohorts Retention'!AZ60)),1)</f>
        <v>0</v>
      </c>
      <c r="BB59">
        <f>FLOOR(BA59*IF(ISBLANK('Cohorts Retention'!BA60),0,(1-'Cohorts Retention'!BA60)),1)</f>
        <v>0</v>
      </c>
      <c r="BC59">
        <f>FLOOR(BB59*IF(ISBLANK('Cohorts Retention'!BB60),0,(1-'Cohorts Retention'!BB60)),1)</f>
        <v>0</v>
      </c>
      <c r="BD59">
        <f>FLOOR(BC59*IF(ISBLANK('Cohorts Retention'!BC60),0,(1-'Cohorts Retention'!BC60)),1)</f>
        <v>0</v>
      </c>
      <c r="BE59">
        <f>FLOOR(BD59*IF(ISBLANK('Cohorts Retention'!BD60),0,(1-'Cohorts Retention'!BD60)),1)</f>
        <v>0</v>
      </c>
      <c r="BF59">
        <f>FLOOR(BE59*IF(ISBLANK('Cohorts Retention'!BE60),0,(1-'Cohorts Retention'!BE60)),1)</f>
        <v>0</v>
      </c>
      <c r="BG59">
        <f>FLOOR(BF59*IF(ISBLANK('Cohorts Retention'!BF60),0,(1-'Cohorts Retention'!BF60)),1)</f>
        <v>0</v>
      </c>
      <c r="BH59">
        <f>FLOOR(BG59*IF(ISBLANK('Cohorts Retention'!BG60),0,(1-'Cohorts Retention'!BG60)),1)</f>
        <v>0</v>
      </c>
      <c r="BI59">
        <f>FLOOR(BH59*IF(ISBLANK('Cohorts Retention'!BH60),0,(1-'Cohorts Retention'!BH60)),1)</f>
        <v>0</v>
      </c>
      <c r="BJ59">
        <f>FLOOR(BI59*IF(ISBLANK('Cohorts Retention'!BI60),0,(1-'Cohorts Retention'!BI60)),1)</f>
        <v>0</v>
      </c>
      <c r="BK59">
        <f>FLOOR(BJ59*IF(ISBLANK('Cohorts Retention'!BJ60),0,(1-'Cohorts Retention'!BJ60)),1)</f>
        <v>0</v>
      </c>
      <c r="BL59">
        <f>FLOOR(BK59*IF(ISBLANK('Cohorts Retention'!BK60),0,(1-'Cohorts Retention'!BK60)),1)</f>
        <v>0</v>
      </c>
      <c r="BM59">
        <f>FLOOR(BL59*IF(ISBLANK('Cohorts Retention'!BL60),0,(1-'Cohorts Retention'!BL60)),1)</f>
        <v>0</v>
      </c>
      <c r="BN59">
        <f>FLOOR(BM59*IF(ISBLANK('Cohorts Retention'!BM60),0,(1-'Cohorts Retention'!BM60)),1)</f>
        <v>0</v>
      </c>
      <c r="BO59">
        <f>FLOOR(BN59*IF(ISBLANK('Cohorts Retention'!BN60),0,(1-'Cohorts Retention'!BN60)),1)</f>
        <v>0</v>
      </c>
      <c r="BP59">
        <f>FLOOR(BO59*IF(ISBLANK('Cohorts Retention'!BO60),0,(1-'Cohorts Retention'!BO60)),1)</f>
        <v>0</v>
      </c>
      <c r="BQ59">
        <f>FLOOR(BP59*IF(ISBLANK('Cohorts Retention'!BP60),0,(1-'Cohorts Retention'!BP60)),1)</f>
        <v>0</v>
      </c>
      <c r="BR59">
        <f>FLOOR(BQ59*IF(ISBLANK('Cohorts Retention'!BQ60),0,(1-'Cohorts Retention'!BQ60)),1)</f>
        <v>0</v>
      </c>
      <c r="BS59">
        <f>FLOOR(BR59*IF(ISBLANK('Cohorts Retention'!BR60),0,(1-'Cohorts Retention'!BR60)),1)</f>
        <v>0</v>
      </c>
      <c r="BT59">
        <f>FLOOR(BS59*IF(ISBLANK('Cohorts Retention'!BS60),0,(1-'Cohorts Retention'!BS60)),1)</f>
        <v>0</v>
      </c>
      <c r="BU59">
        <f>FLOOR(BT59*IF(ISBLANK('Cohorts Retention'!BT60),0,(1-'Cohorts Retention'!BT60)),1)</f>
        <v>0</v>
      </c>
      <c r="BV59">
        <f>FLOOR(BU59*IF(ISBLANK('Cohorts Retention'!BU60),0,(1-'Cohorts Retention'!BU60)),1)</f>
        <v>0</v>
      </c>
      <c r="BW59">
        <f>FLOOR(BV59*IF(ISBLANK('Cohorts Retention'!BV60),0,(1-'Cohorts Retention'!BV60)),1)</f>
        <v>0</v>
      </c>
      <c r="BX59">
        <f>FLOOR(BW59*IF(ISBLANK('Cohorts Retention'!BW60),0,(1-'Cohorts Retention'!BW60)),1)</f>
        <v>0</v>
      </c>
      <c r="BY59">
        <f>FLOOR(BX59*IF(ISBLANK('Cohorts Retention'!BX60),0,(1-'Cohorts Retention'!BX60)),1)</f>
        <v>0</v>
      </c>
      <c r="BZ59">
        <f>FLOOR(BY59*IF(ISBLANK('Cohorts Retention'!BY60),0,(1-'Cohorts Retention'!BY60)),1)</f>
        <v>0</v>
      </c>
      <c r="CA59">
        <f>FLOOR(BZ59*IF(ISBLANK('Cohorts Retention'!BZ60),0,(1-'Cohorts Retention'!BZ60)),1)</f>
        <v>0</v>
      </c>
      <c r="CB59">
        <f>FLOOR(CA59*IF(ISBLANK('Cohorts Retention'!CA60),0,(1-'Cohorts Retention'!CA60)),1)</f>
        <v>0</v>
      </c>
      <c r="CC59">
        <f>FLOOR(CB59*IF(ISBLANK('Cohorts Retention'!CB60),0,(1-'Cohorts Retention'!CB60)),1)</f>
        <v>0</v>
      </c>
      <c r="CD59">
        <f>FLOOR(CC59*IF(ISBLANK('Cohorts Retention'!CC60),0,(1-'Cohorts Retention'!CC60)),1)</f>
        <v>0</v>
      </c>
      <c r="CE59">
        <f>FLOOR(CD59*IF(ISBLANK('Cohorts Retention'!CD60),0,(1-'Cohorts Retention'!CD60)),1)</f>
        <v>0</v>
      </c>
      <c r="CF59">
        <f>FLOOR(CE59*IF(ISBLANK('Cohorts Retention'!CE60),0,(1-'Cohorts Retention'!CE60)),1)</f>
        <v>0</v>
      </c>
      <c r="CG59">
        <f>FLOOR(CF59*IF(ISBLANK('Cohorts Retention'!CF60),0,(1-'Cohorts Retention'!CF60)),1)</f>
        <v>0</v>
      </c>
      <c r="CH59">
        <f>FLOOR(CG59*IF(ISBLANK('Cohorts Retention'!CG60),0,(1-'Cohorts Retention'!CG60)),1)</f>
        <v>0</v>
      </c>
      <c r="CI59">
        <f>FLOOR(CH59*IF(ISBLANK('Cohorts Retention'!CH60),0,(1-'Cohorts Retention'!CH60)),1)</f>
        <v>0</v>
      </c>
      <c r="CJ59">
        <f>FLOOR(CI59*IF(ISBLANK('Cohorts Retention'!CI60),0,(1-'Cohorts Retention'!CI60)),1)</f>
        <v>0</v>
      </c>
      <c r="CK59">
        <f>FLOOR(CJ59*IF(ISBLANK('Cohorts Retention'!CJ60),0,(1-'Cohorts Retention'!CJ60)),1)</f>
        <v>0</v>
      </c>
      <c r="CL59">
        <f>FLOOR(CK59*IF(ISBLANK('Cohorts Retention'!CK60),0,(1-'Cohorts Retention'!CK60)),1)</f>
        <v>0</v>
      </c>
      <c r="CM59">
        <f>FLOOR(CL59*IF(ISBLANK('Cohorts Retention'!CL60),0,(1-'Cohorts Retention'!CL60)),1)</f>
        <v>0</v>
      </c>
      <c r="CN59">
        <f>FLOOR(CM59*IF(ISBLANK('Cohorts Retention'!CM60),0,(1-'Cohorts Retention'!CM60)),1)</f>
        <v>0</v>
      </c>
      <c r="CO59">
        <f>FLOOR(CN59*IF(ISBLANK('Cohorts Retention'!CN60),0,(1-'Cohorts Retention'!CN60)),1)</f>
        <v>0</v>
      </c>
      <c r="CP59">
        <f>FLOOR(CO59*IF(ISBLANK('Cohorts Retention'!CO60),0,(1-'Cohorts Retention'!CO60)),1)</f>
        <v>0</v>
      </c>
      <c r="CQ59">
        <f>FLOOR(CP59*IF(ISBLANK('Cohorts Retention'!CP60),0,(1-'Cohorts Retention'!CP60)),1)</f>
        <v>0</v>
      </c>
      <c r="CR59">
        <f>FLOOR(CQ59*IF(ISBLANK('Cohorts Retention'!CQ60),0,(1-'Cohorts Retention'!CQ60)),1)</f>
        <v>0</v>
      </c>
      <c r="CS59">
        <f>FLOOR(CR59*IF(ISBLANK('Cohorts Retention'!CR60),0,(1-'Cohorts Retention'!CR60)),1)</f>
        <v>0</v>
      </c>
      <c r="CT59">
        <f>FLOOR(CS59*IF(ISBLANK('Cohorts Retention'!CS60),0,(1-'Cohorts Retention'!CS60)),1)</f>
        <v>0</v>
      </c>
      <c r="CU59">
        <f>FLOOR(CT59*IF(ISBLANK('Cohorts Retention'!CT60),0,(1-'Cohorts Retention'!CT60)),1)</f>
        <v>0</v>
      </c>
      <c r="CV59">
        <f>FLOOR(CU59*IF(ISBLANK('Cohorts Retention'!CU60),0,(1-'Cohorts Retention'!CU60)),1)</f>
        <v>0</v>
      </c>
      <c r="CW59">
        <f>FLOOR(CV59*IF(ISBLANK('Cohorts Retention'!CV60),0,(1-'Cohorts Retention'!CV60)),1)</f>
        <v>0</v>
      </c>
      <c r="CX59">
        <f>FLOOR(CW59*IF(ISBLANK('Cohorts Retention'!CW60),0,(1-'Cohorts Retention'!CW60)),1)</f>
        <v>0</v>
      </c>
    </row>
    <row r="60">
      <c r="A60" s="32">
        <v>99000.0</v>
      </c>
      <c r="B60" s="13">
        <v>59.0</v>
      </c>
      <c r="C60">
        <f>FLOOR(A60/Params!$B$6*(1-'Cohorts Retention'!B61),1)</f>
        <v>3886</v>
      </c>
      <c r="D60">
        <f>FLOOR(C60*IF(ISBLANK('Cohorts Retention'!C61),0,(1-'Cohorts Retention'!C61)),1)</f>
        <v>3817</v>
      </c>
      <c r="E60">
        <f>FLOOR(D60*IF(ISBLANK('Cohorts Retention'!D61),0,(1-'Cohorts Retention'!D61)),1)</f>
        <v>3664</v>
      </c>
      <c r="F60">
        <f>FLOOR(E60*IF(ISBLANK('Cohorts Retention'!E61),0,(1-'Cohorts Retention'!E61)),1)</f>
        <v>3556</v>
      </c>
      <c r="G60">
        <f>FLOOR(F60*IF(ISBLANK('Cohorts Retention'!F61),0,(1-'Cohorts Retention'!F61)),1)</f>
        <v>3519</v>
      </c>
      <c r="H60">
        <f>FLOOR(G60*IF(ISBLANK('Cohorts Retention'!G61),0,(1-'Cohorts Retention'!G61)),1)</f>
        <v>3337</v>
      </c>
      <c r="I60">
        <f>FLOOR(H60*IF(ISBLANK('Cohorts Retention'!H61),0,(1-'Cohorts Retention'!H61)),1)</f>
        <v>3287</v>
      </c>
      <c r="J60">
        <f>FLOOR(I60*IF(ISBLANK('Cohorts Retention'!I61),0,(1-'Cohorts Retention'!I61)),1)</f>
        <v>3241</v>
      </c>
      <c r="K60">
        <f>FLOOR(J60*IF(ISBLANK('Cohorts Retention'!J61),0,(1-'Cohorts Retention'!J61)),1)</f>
        <v>3171</v>
      </c>
      <c r="L60">
        <f>FLOOR(K60*IF(ISBLANK('Cohorts Retention'!K61),0,(1-'Cohorts Retention'!K61)),1)</f>
        <v>3094</v>
      </c>
      <c r="M60">
        <f>FLOOR(L60*IF(ISBLANK('Cohorts Retention'!L61),0,(1-'Cohorts Retention'!L61)),1)</f>
        <v>3039</v>
      </c>
      <c r="N60">
        <f>FLOOR(M60*IF(ISBLANK('Cohorts Retention'!M61),0,(1-'Cohorts Retention'!M61)),1)</f>
        <v>2983</v>
      </c>
      <c r="O60">
        <f>FLOOR(N60*IF(ISBLANK('Cohorts Retention'!N61),0,(1-'Cohorts Retention'!N61)),1)</f>
        <v>2925</v>
      </c>
      <c r="P60">
        <f>FLOOR(O60*IF(ISBLANK('Cohorts Retention'!O61),0,(1-'Cohorts Retention'!O61)),1)</f>
        <v>2869</v>
      </c>
      <c r="Q60">
        <f>FLOOR(P60*IF(ISBLANK('Cohorts Retention'!P61),0,(1-'Cohorts Retention'!P61)),1)</f>
        <v>2818</v>
      </c>
      <c r="R60">
        <f>FLOOR(Q60*IF(ISBLANK('Cohorts Retention'!Q61),0,(1-'Cohorts Retention'!Q61)),1)</f>
        <v>2768</v>
      </c>
      <c r="S60">
        <f>FLOOR(R60*IF(ISBLANK('Cohorts Retention'!R61),0,(1-'Cohorts Retention'!R61)),1)</f>
        <v>2719</v>
      </c>
      <c r="T60">
        <f>FLOOR(S60*IF(ISBLANK('Cohorts Retention'!S61),0,(1-'Cohorts Retention'!S61)),1)</f>
        <v>2672</v>
      </c>
      <c r="U60">
        <f>FLOOR(T60*IF(ISBLANK('Cohorts Retention'!T61),0,(1-'Cohorts Retention'!T61)),1)</f>
        <v>2627</v>
      </c>
      <c r="V60">
        <f>FLOOR(U60*IF(ISBLANK('Cohorts Retention'!U61),0,(1-'Cohorts Retention'!U61)),1)</f>
        <v>2584</v>
      </c>
      <c r="W60">
        <f>FLOOR(V60*IF(ISBLANK('Cohorts Retention'!V61),0,(1-'Cohorts Retention'!V61)),1)</f>
        <v>2542</v>
      </c>
      <c r="X60">
        <f>FLOOR(W60*IF(ISBLANK('Cohorts Retention'!W61),0,(1-'Cohorts Retention'!W61)),1)</f>
        <v>2502</v>
      </c>
      <c r="Y60">
        <f>FLOOR(X60*IF(ISBLANK('Cohorts Retention'!X61),0,(1-'Cohorts Retention'!X61)),1)</f>
        <v>2463</v>
      </c>
      <c r="Z60">
        <f>FLOOR(Y60*IF(ISBLANK('Cohorts Retention'!Y61),0,(1-'Cohorts Retention'!Y61)),1)</f>
        <v>2426</v>
      </c>
      <c r="AA60">
        <f>FLOOR(Z60*IF(ISBLANK('Cohorts Retention'!Z61),0,(1-'Cohorts Retention'!Z61)),1)</f>
        <v>2390</v>
      </c>
      <c r="AB60">
        <f>FLOOR(AA60*IF(ISBLANK('Cohorts Retention'!AA61),0,(1-'Cohorts Retention'!AA61)),1)</f>
        <v>2355</v>
      </c>
      <c r="AC60">
        <f>FLOOR(AB60*IF(ISBLANK('Cohorts Retention'!AB61),0,(1-'Cohorts Retention'!AB61)),1)</f>
        <v>2321</v>
      </c>
      <c r="AD60">
        <f>FLOOR(AC60*IF(ISBLANK('Cohorts Retention'!AC61),0,(1-'Cohorts Retention'!AC61)),1)</f>
        <v>2288</v>
      </c>
      <c r="AE60">
        <f>FLOOR(AD60*IF(ISBLANK('Cohorts Retention'!AD61),0,(1-'Cohorts Retention'!AD61)),1)</f>
        <v>2257</v>
      </c>
      <c r="AF60">
        <f>FLOOR(AE60*IF(ISBLANK('Cohorts Retention'!AE61),0,(1-'Cohorts Retention'!AE61)),1)</f>
        <v>2227</v>
      </c>
      <c r="AG60">
        <f>FLOOR(AF60*IF(ISBLANK('Cohorts Retention'!AF61),0,(1-'Cohorts Retention'!AF61)),1)</f>
        <v>2198</v>
      </c>
      <c r="AH60">
        <f>FLOOR(AG60*IF(ISBLANK('Cohorts Retention'!AG61),0,(1-'Cohorts Retention'!AG61)),1)</f>
        <v>2170</v>
      </c>
      <c r="AI60">
        <f>FLOOR(AH60*IF(ISBLANK('Cohorts Retention'!AH61),0,(1-'Cohorts Retention'!AH61)),1)</f>
        <v>2142</v>
      </c>
      <c r="AJ60">
        <f>FLOOR(AI60*IF(ISBLANK('Cohorts Retention'!AI61),0,(1-'Cohorts Retention'!AI61)),1)</f>
        <v>2115</v>
      </c>
      <c r="AK60">
        <f>FLOOR(AJ60*IF(ISBLANK('Cohorts Retention'!AJ61),0,(1-'Cohorts Retention'!AJ61)),1)</f>
        <v>2089</v>
      </c>
      <c r="AL60">
        <f>FLOOR(AK60*IF(ISBLANK('Cohorts Retention'!AK61),0,(1-'Cohorts Retention'!AK61)),1)</f>
        <v>2064</v>
      </c>
      <c r="AM60">
        <f>FLOOR(AL60*IF(ISBLANK('Cohorts Retention'!AL61),0,(1-'Cohorts Retention'!AL61)),1)</f>
        <v>2040</v>
      </c>
      <c r="AN60">
        <f>FLOOR(AM60*IF(ISBLANK('Cohorts Retention'!AM61),0,(1-'Cohorts Retention'!AM61)),1)</f>
        <v>2017</v>
      </c>
      <c r="AO60">
        <f>FLOOR(AN60*IF(ISBLANK('Cohorts Retention'!AN61),0,(1-'Cohorts Retention'!AN61)),1)</f>
        <v>1994</v>
      </c>
      <c r="AP60">
        <f>FLOOR(AO60*IF(ISBLANK('Cohorts Retention'!AO61),0,(1-'Cohorts Retention'!AO61)),1)</f>
        <v>1972</v>
      </c>
      <c r="AQ60">
        <f>FLOOR(AP60*IF(ISBLANK('Cohorts Retention'!AP61),0,(1-'Cohorts Retention'!AP61)),1)</f>
        <v>1951</v>
      </c>
      <c r="AR60">
        <f>FLOOR(AQ60*IF(ISBLANK('Cohorts Retention'!AQ61),0,(1-'Cohorts Retention'!AQ61)),1)</f>
        <v>1930</v>
      </c>
      <c r="AS60">
        <f>FLOOR(AR60*IF(ISBLANK('Cohorts Retention'!AR61),0,(1-'Cohorts Retention'!AR61)),1)</f>
        <v>0</v>
      </c>
      <c r="AT60">
        <f>FLOOR(AS60*IF(ISBLANK('Cohorts Retention'!AS61),0,(1-'Cohorts Retention'!AS61)),1)</f>
        <v>0</v>
      </c>
      <c r="AU60">
        <f>FLOOR(AT60*IF(ISBLANK('Cohorts Retention'!AT61),0,(1-'Cohorts Retention'!AT61)),1)</f>
        <v>0</v>
      </c>
      <c r="AV60">
        <f>FLOOR(AU60*IF(ISBLANK('Cohorts Retention'!AU61),0,(1-'Cohorts Retention'!AU61)),1)</f>
        <v>0</v>
      </c>
      <c r="AW60">
        <f>FLOOR(AV60*IF(ISBLANK('Cohorts Retention'!AV61),0,(1-'Cohorts Retention'!AV61)),1)</f>
        <v>0</v>
      </c>
      <c r="AX60">
        <f>FLOOR(AW60*IF(ISBLANK('Cohorts Retention'!AW61),0,(1-'Cohorts Retention'!AW61)),1)</f>
        <v>0</v>
      </c>
      <c r="AY60">
        <f>FLOOR(AX60*IF(ISBLANK('Cohorts Retention'!AX61),0,(1-'Cohorts Retention'!AX61)),1)</f>
        <v>0</v>
      </c>
      <c r="AZ60">
        <f>FLOOR(AY60*IF(ISBLANK('Cohorts Retention'!AY61),0,(1-'Cohorts Retention'!AY61)),1)</f>
        <v>0</v>
      </c>
      <c r="BA60">
        <f>FLOOR(AZ60*IF(ISBLANK('Cohorts Retention'!AZ61),0,(1-'Cohorts Retention'!AZ61)),1)</f>
        <v>0</v>
      </c>
      <c r="BB60">
        <f>FLOOR(BA60*IF(ISBLANK('Cohorts Retention'!BA61),0,(1-'Cohorts Retention'!BA61)),1)</f>
        <v>0</v>
      </c>
      <c r="BC60">
        <f>FLOOR(BB60*IF(ISBLANK('Cohorts Retention'!BB61),0,(1-'Cohorts Retention'!BB61)),1)</f>
        <v>0</v>
      </c>
      <c r="BD60">
        <f>FLOOR(BC60*IF(ISBLANK('Cohorts Retention'!BC61),0,(1-'Cohorts Retention'!BC61)),1)</f>
        <v>0</v>
      </c>
      <c r="BE60">
        <f>FLOOR(BD60*IF(ISBLANK('Cohorts Retention'!BD61),0,(1-'Cohorts Retention'!BD61)),1)</f>
        <v>0</v>
      </c>
      <c r="BF60">
        <f>FLOOR(BE60*IF(ISBLANK('Cohorts Retention'!BE61),0,(1-'Cohorts Retention'!BE61)),1)</f>
        <v>0</v>
      </c>
      <c r="BG60">
        <f>FLOOR(BF60*IF(ISBLANK('Cohorts Retention'!BF61),0,(1-'Cohorts Retention'!BF61)),1)</f>
        <v>0</v>
      </c>
      <c r="BH60">
        <f>FLOOR(BG60*IF(ISBLANK('Cohorts Retention'!BG61),0,(1-'Cohorts Retention'!BG61)),1)</f>
        <v>0</v>
      </c>
      <c r="BI60">
        <f>FLOOR(BH60*IF(ISBLANK('Cohorts Retention'!BH61),0,(1-'Cohorts Retention'!BH61)),1)</f>
        <v>0</v>
      </c>
      <c r="BJ60">
        <f>FLOOR(BI60*IF(ISBLANK('Cohorts Retention'!BI61),0,(1-'Cohorts Retention'!BI61)),1)</f>
        <v>0</v>
      </c>
      <c r="BK60">
        <f>FLOOR(BJ60*IF(ISBLANK('Cohorts Retention'!BJ61),0,(1-'Cohorts Retention'!BJ61)),1)</f>
        <v>0</v>
      </c>
      <c r="BL60">
        <f>FLOOR(BK60*IF(ISBLANK('Cohorts Retention'!BK61),0,(1-'Cohorts Retention'!BK61)),1)</f>
        <v>0</v>
      </c>
      <c r="BM60">
        <f>FLOOR(BL60*IF(ISBLANK('Cohorts Retention'!BL61),0,(1-'Cohorts Retention'!BL61)),1)</f>
        <v>0</v>
      </c>
      <c r="BN60">
        <f>FLOOR(BM60*IF(ISBLANK('Cohorts Retention'!BM61),0,(1-'Cohorts Retention'!BM61)),1)</f>
        <v>0</v>
      </c>
      <c r="BO60">
        <f>FLOOR(BN60*IF(ISBLANK('Cohorts Retention'!BN61),0,(1-'Cohorts Retention'!BN61)),1)</f>
        <v>0</v>
      </c>
      <c r="BP60">
        <f>FLOOR(BO60*IF(ISBLANK('Cohorts Retention'!BO61),0,(1-'Cohorts Retention'!BO61)),1)</f>
        <v>0</v>
      </c>
      <c r="BQ60">
        <f>FLOOR(BP60*IF(ISBLANK('Cohorts Retention'!BP61),0,(1-'Cohorts Retention'!BP61)),1)</f>
        <v>0</v>
      </c>
      <c r="BR60">
        <f>FLOOR(BQ60*IF(ISBLANK('Cohorts Retention'!BQ61),0,(1-'Cohorts Retention'!BQ61)),1)</f>
        <v>0</v>
      </c>
      <c r="BS60">
        <f>FLOOR(BR60*IF(ISBLANK('Cohorts Retention'!BR61),0,(1-'Cohorts Retention'!BR61)),1)</f>
        <v>0</v>
      </c>
      <c r="BT60">
        <f>FLOOR(BS60*IF(ISBLANK('Cohorts Retention'!BS61),0,(1-'Cohorts Retention'!BS61)),1)</f>
        <v>0</v>
      </c>
      <c r="BU60">
        <f>FLOOR(BT60*IF(ISBLANK('Cohorts Retention'!BT61),0,(1-'Cohorts Retention'!BT61)),1)</f>
        <v>0</v>
      </c>
      <c r="BV60">
        <f>FLOOR(BU60*IF(ISBLANK('Cohorts Retention'!BU61),0,(1-'Cohorts Retention'!BU61)),1)</f>
        <v>0</v>
      </c>
      <c r="BW60">
        <f>FLOOR(BV60*IF(ISBLANK('Cohorts Retention'!BV61),0,(1-'Cohorts Retention'!BV61)),1)</f>
        <v>0</v>
      </c>
      <c r="BX60">
        <f>FLOOR(BW60*IF(ISBLANK('Cohorts Retention'!BW61),0,(1-'Cohorts Retention'!BW61)),1)</f>
        <v>0</v>
      </c>
      <c r="BY60">
        <f>FLOOR(BX60*IF(ISBLANK('Cohorts Retention'!BX61),0,(1-'Cohorts Retention'!BX61)),1)</f>
        <v>0</v>
      </c>
      <c r="BZ60">
        <f>FLOOR(BY60*IF(ISBLANK('Cohorts Retention'!BY61),0,(1-'Cohorts Retention'!BY61)),1)</f>
        <v>0</v>
      </c>
      <c r="CA60">
        <f>FLOOR(BZ60*IF(ISBLANK('Cohorts Retention'!BZ61),0,(1-'Cohorts Retention'!BZ61)),1)</f>
        <v>0</v>
      </c>
      <c r="CB60">
        <f>FLOOR(CA60*IF(ISBLANK('Cohorts Retention'!CA61),0,(1-'Cohorts Retention'!CA61)),1)</f>
        <v>0</v>
      </c>
      <c r="CC60">
        <f>FLOOR(CB60*IF(ISBLANK('Cohorts Retention'!CB61),0,(1-'Cohorts Retention'!CB61)),1)</f>
        <v>0</v>
      </c>
      <c r="CD60">
        <f>FLOOR(CC60*IF(ISBLANK('Cohorts Retention'!CC61),0,(1-'Cohorts Retention'!CC61)),1)</f>
        <v>0</v>
      </c>
      <c r="CE60">
        <f>FLOOR(CD60*IF(ISBLANK('Cohorts Retention'!CD61),0,(1-'Cohorts Retention'!CD61)),1)</f>
        <v>0</v>
      </c>
      <c r="CF60">
        <f>FLOOR(CE60*IF(ISBLANK('Cohorts Retention'!CE61),0,(1-'Cohorts Retention'!CE61)),1)</f>
        <v>0</v>
      </c>
      <c r="CG60">
        <f>FLOOR(CF60*IF(ISBLANK('Cohorts Retention'!CF61),0,(1-'Cohorts Retention'!CF61)),1)</f>
        <v>0</v>
      </c>
      <c r="CH60">
        <f>FLOOR(CG60*IF(ISBLANK('Cohorts Retention'!CG61),0,(1-'Cohorts Retention'!CG61)),1)</f>
        <v>0</v>
      </c>
      <c r="CI60">
        <f>FLOOR(CH60*IF(ISBLANK('Cohorts Retention'!CH61),0,(1-'Cohorts Retention'!CH61)),1)</f>
        <v>0</v>
      </c>
      <c r="CJ60">
        <f>FLOOR(CI60*IF(ISBLANK('Cohorts Retention'!CI61),0,(1-'Cohorts Retention'!CI61)),1)</f>
        <v>0</v>
      </c>
      <c r="CK60">
        <f>FLOOR(CJ60*IF(ISBLANK('Cohorts Retention'!CJ61),0,(1-'Cohorts Retention'!CJ61)),1)</f>
        <v>0</v>
      </c>
      <c r="CL60">
        <f>FLOOR(CK60*IF(ISBLANK('Cohorts Retention'!CK61),0,(1-'Cohorts Retention'!CK61)),1)</f>
        <v>0</v>
      </c>
      <c r="CM60">
        <f>FLOOR(CL60*IF(ISBLANK('Cohorts Retention'!CL61),0,(1-'Cohorts Retention'!CL61)),1)</f>
        <v>0</v>
      </c>
      <c r="CN60">
        <f>FLOOR(CM60*IF(ISBLANK('Cohorts Retention'!CM61),0,(1-'Cohorts Retention'!CM61)),1)</f>
        <v>0</v>
      </c>
      <c r="CO60">
        <f>FLOOR(CN60*IF(ISBLANK('Cohorts Retention'!CN61),0,(1-'Cohorts Retention'!CN61)),1)</f>
        <v>0</v>
      </c>
      <c r="CP60">
        <f>FLOOR(CO60*IF(ISBLANK('Cohorts Retention'!CO61),0,(1-'Cohorts Retention'!CO61)),1)</f>
        <v>0</v>
      </c>
      <c r="CQ60">
        <f>FLOOR(CP60*IF(ISBLANK('Cohorts Retention'!CP61),0,(1-'Cohorts Retention'!CP61)),1)</f>
        <v>0</v>
      </c>
      <c r="CR60">
        <f>FLOOR(CQ60*IF(ISBLANK('Cohorts Retention'!CQ61),0,(1-'Cohorts Retention'!CQ61)),1)</f>
        <v>0</v>
      </c>
      <c r="CS60">
        <f>FLOOR(CR60*IF(ISBLANK('Cohorts Retention'!CR61),0,(1-'Cohorts Retention'!CR61)),1)</f>
        <v>0</v>
      </c>
      <c r="CT60">
        <f>FLOOR(CS60*IF(ISBLANK('Cohorts Retention'!CS61),0,(1-'Cohorts Retention'!CS61)),1)</f>
        <v>0</v>
      </c>
      <c r="CU60">
        <f>FLOOR(CT60*IF(ISBLANK('Cohorts Retention'!CT61),0,(1-'Cohorts Retention'!CT61)),1)</f>
        <v>0</v>
      </c>
      <c r="CV60">
        <f>FLOOR(CU60*IF(ISBLANK('Cohorts Retention'!CU61),0,(1-'Cohorts Retention'!CU61)),1)</f>
        <v>0</v>
      </c>
      <c r="CW60">
        <f>FLOOR(CV60*IF(ISBLANK('Cohorts Retention'!CV61),0,(1-'Cohorts Retention'!CV61)),1)</f>
        <v>0</v>
      </c>
      <c r="CX60">
        <f>FLOOR(CW60*IF(ISBLANK('Cohorts Retention'!CW61),0,(1-'Cohorts Retention'!CW61)),1)</f>
        <v>0</v>
      </c>
    </row>
    <row r="61">
      <c r="A61" s="32">
        <v>99000.0</v>
      </c>
      <c r="B61" s="13">
        <v>60.0</v>
      </c>
      <c r="C61">
        <f>FLOOR(A61/Params!$B$6*(1-'Cohorts Retention'!B62),1)</f>
        <v>3936</v>
      </c>
      <c r="D61">
        <f>FLOOR(C61*IF(ISBLANK('Cohorts Retention'!C62),0,(1-'Cohorts Retention'!C62)),1)</f>
        <v>3751</v>
      </c>
      <c r="E61">
        <f>FLOOR(D61*IF(ISBLANK('Cohorts Retention'!D62),0,(1-'Cohorts Retention'!D62)),1)</f>
        <v>3576</v>
      </c>
      <c r="F61">
        <f>FLOOR(E61*IF(ISBLANK('Cohorts Retention'!E62),0,(1-'Cohorts Retention'!E62)),1)</f>
        <v>3337</v>
      </c>
      <c r="G61">
        <f>FLOOR(F61*IF(ISBLANK('Cohorts Retention'!F62),0,(1-'Cohorts Retention'!F62)),1)</f>
        <v>3191</v>
      </c>
      <c r="H61">
        <f>FLOOR(G61*IF(ISBLANK('Cohorts Retention'!G62),0,(1-'Cohorts Retention'!G62)),1)</f>
        <v>3158</v>
      </c>
      <c r="I61">
        <f>FLOOR(H61*IF(ISBLANK('Cohorts Retention'!H62),0,(1-'Cohorts Retention'!H62)),1)</f>
        <v>3033</v>
      </c>
      <c r="J61">
        <f>FLOOR(I61*IF(ISBLANK('Cohorts Retention'!I62),0,(1-'Cohorts Retention'!I62)),1)</f>
        <v>2891</v>
      </c>
      <c r="K61">
        <f>FLOOR(J61*IF(ISBLANK('Cohorts Retention'!J62),0,(1-'Cohorts Retention'!J62)),1)</f>
        <v>2795</v>
      </c>
      <c r="L61">
        <f>FLOOR(K61*IF(ISBLANK('Cohorts Retention'!K62),0,(1-'Cohorts Retention'!K62)),1)</f>
        <v>2709</v>
      </c>
      <c r="M61">
        <f>FLOOR(L61*IF(ISBLANK('Cohorts Retention'!L62),0,(1-'Cohorts Retention'!L62)),1)</f>
        <v>2612</v>
      </c>
      <c r="N61">
        <f>FLOOR(M61*IF(ISBLANK('Cohorts Retention'!M62),0,(1-'Cohorts Retention'!M62)),1)</f>
        <v>2521</v>
      </c>
      <c r="O61">
        <f>FLOOR(N61*IF(ISBLANK('Cohorts Retention'!N62),0,(1-'Cohorts Retention'!N62)),1)</f>
        <v>2440</v>
      </c>
      <c r="P61">
        <f>FLOOR(O61*IF(ISBLANK('Cohorts Retention'!O62),0,(1-'Cohorts Retention'!O62)),1)</f>
        <v>2362</v>
      </c>
      <c r="Q61">
        <f>FLOOR(P61*IF(ISBLANK('Cohorts Retention'!P62),0,(1-'Cohorts Retention'!P62)),1)</f>
        <v>2286</v>
      </c>
      <c r="R61">
        <f>FLOOR(Q61*IF(ISBLANK('Cohorts Retention'!Q62),0,(1-'Cohorts Retention'!Q62)),1)</f>
        <v>2215</v>
      </c>
      <c r="S61">
        <f>FLOOR(R61*IF(ISBLANK('Cohorts Retention'!R62),0,(1-'Cohorts Retention'!R62)),1)</f>
        <v>2148</v>
      </c>
      <c r="T61">
        <f>FLOOR(S61*IF(ISBLANK('Cohorts Retention'!S62),0,(1-'Cohorts Retention'!S62)),1)</f>
        <v>2084</v>
      </c>
      <c r="U61">
        <f>FLOOR(T61*IF(ISBLANK('Cohorts Retention'!T62),0,(1-'Cohorts Retention'!T62)),1)</f>
        <v>2023</v>
      </c>
      <c r="V61">
        <f>FLOOR(U61*IF(ISBLANK('Cohorts Retention'!U62),0,(1-'Cohorts Retention'!U62)),1)</f>
        <v>1965</v>
      </c>
      <c r="W61">
        <f>FLOOR(V61*IF(ISBLANK('Cohorts Retention'!V62),0,(1-'Cohorts Retention'!V62)),1)</f>
        <v>1910</v>
      </c>
      <c r="X61">
        <f>FLOOR(W61*IF(ISBLANK('Cohorts Retention'!W62),0,(1-'Cohorts Retention'!W62)),1)</f>
        <v>1858</v>
      </c>
      <c r="Y61">
        <f>FLOOR(X61*IF(ISBLANK('Cohorts Retention'!X62),0,(1-'Cohorts Retention'!X62)),1)</f>
        <v>1808</v>
      </c>
      <c r="Z61">
        <f>FLOOR(Y61*IF(ISBLANK('Cohorts Retention'!Y62),0,(1-'Cohorts Retention'!Y62)),1)</f>
        <v>1760</v>
      </c>
      <c r="AA61">
        <f>FLOOR(Z61*IF(ISBLANK('Cohorts Retention'!Z62),0,(1-'Cohorts Retention'!Z62)),1)</f>
        <v>1714</v>
      </c>
      <c r="AB61">
        <f>FLOOR(AA61*IF(ISBLANK('Cohorts Retention'!AA62),0,(1-'Cohorts Retention'!AA62)),1)</f>
        <v>1671</v>
      </c>
      <c r="AC61">
        <f>FLOOR(AB61*IF(ISBLANK('Cohorts Retention'!AB62),0,(1-'Cohorts Retention'!AB62)),1)</f>
        <v>1629</v>
      </c>
      <c r="AD61">
        <f>FLOOR(AC61*IF(ISBLANK('Cohorts Retention'!AC62),0,(1-'Cohorts Retention'!AC62)),1)</f>
        <v>1589</v>
      </c>
      <c r="AE61">
        <f>FLOOR(AD61*IF(ISBLANK('Cohorts Retention'!AD62),0,(1-'Cohorts Retention'!AD62)),1)</f>
        <v>1551</v>
      </c>
      <c r="AF61">
        <f>FLOOR(AE61*IF(ISBLANK('Cohorts Retention'!AE62),0,(1-'Cohorts Retention'!AE62)),1)</f>
        <v>1515</v>
      </c>
      <c r="AG61">
        <f>FLOOR(AF61*IF(ISBLANK('Cohorts Retention'!AF62),0,(1-'Cohorts Retention'!AF62)),1)</f>
        <v>1480</v>
      </c>
      <c r="AH61">
        <f>FLOOR(AG61*IF(ISBLANK('Cohorts Retention'!AG62),0,(1-'Cohorts Retention'!AG62)),1)</f>
        <v>1447</v>
      </c>
      <c r="AI61">
        <f>FLOOR(AH61*IF(ISBLANK('Cohorts Retention'!AH62),0,(1-'Cohorts Retention'!AH62)),1)</f>
        <v>1415</v>
      </c>
      <c r="AJ61">
        <f>FLOOR(AI61*IF(ISBLANK('Cohorts Retention'!AI62),0,(1-'Cohorts Retention'!AI62)),1)</f>
        <v>1384</v>
      </c>
      <c r="AK61">
        <f>FLOOR(AJ61*IF(ISBLANK('Cohorts Retention'!AJ62),0,(1-'Cohorts Retention'!AJ62)),1)</f>
        <v>1355</v>
      </c>
      <c r="AL61">
        <f>FLOOR(AK61*IF(ISBLANK('Cohorts Retention'!AK62),0,(1-'Cohorts Retention'!AK62)),1)</f>
        <v>1327</v>
      </c>
      <c r="AM61">
        <f>FLOOR(AL61*IF(ISBLANK('Cohorts Retention'!AL62),0,(1-'Cohorts Retention'!AL62)),1)</f>
        <v>1300</v>
      </c>
      <c r="AN61">
        <f>FLOOR(AM61*IF(ISBLANK('Cohorts Retention'!AM62),0,(1-'Cohorts Retention'!AM62)),1)</f>
        <v>1274</v>
      </c>
      <c r="AO61">
        <f>FLOOR(AN61*IF(ISBLANK('Cohorts Retention'!AN62),0,(1-'Cohorts Retention'!AN62)),1)</f>
        <v>1249</v>
      </c>
      <c r="AP61">
        <f>FLOOR(AO61*IF(ISBLANK('Cohorts Retention'!AO62),0,(1-'Cohorts Retention'!AO62)),1)</f>
        <v>1225</v>
      </c>
      <c r="AQ61">
        <f>FLOOR(AP61*IF(ISBLANK('Cohorts Retention'!AP62),0,(1-'Cohorts Retention'!AP62)),1)</f>
        <v>1202</v>
      </c>
      <c r="AR61">
        <f>FLOOR(AQ61*IF(ISBLANK('Cohorts Retention'!AQ62),0,(1-'Cohorts Retention'!AQ62)),1)</f>
        <v>0</v>
      </c>
      <c r="AS61">
        <f>FLOOR(AR61*IF(ISBLANK('Cohorts Retention'!AR62),0,(1-'Cohorts Retention'!AR62)),1)</f>
        <v>0</v>
      </c>
      <c r="AT61">
        <f>FLOOR(AS61*IF(ISBLANK('Cohorts Retention'!AS62),0,(1-'Cohorts Retention'!AS62)),1)</f>
        <v>0</v>
      </c>
      <c r="AU61">
        <f>FLOOR(AT61*IF(ISBLANK('Cohorts Retention'!AT62),0,(1-'Cohorts Retention'!AT62)),1)</f>
        <v>0</v>
      </c>
      <c r="AV61">
        <f>FLOOR(AU61*IF(ISBLANK('Cohorts Retention'!AU62),0,(1-'Cohorts Retention'!AU62)),1)</f>
        <v>0</v>
      </c>
      <c r="AW61">
        <f>FLOOR(AV61*IF(ISBLANK('Cohorts Retention'!AV62),0,(1-'Cohorts Retention'!AV62)),1)</f>
        <v>0</v>
      </c>
      <c r="AX61">
        <f>FLOOR(AW61*IF(ISBLANK('Cohorts Retention'!AW62),0,(1-'Cohorts Retention'!AW62)),1)</f>
        <v>0</v>
      </c>
      <c r="AY61">
        <f>FLOOR(AX61*IF(ISBLANK('Cohorts Retention'!AX62),0,(1-'Cohorts Retention'!AX62)),1)</f>
        <v>0</v>
      </c>
      <c r="AZ61">
        <f>FLOOR(AY61*IF(ISBLANK('Cohorts Retention'!AY62),0,(1-'Cohorts Retention'!AY62)),1)</f>
        <v>0</v>
      </c>
      <c r="BA61">
        <f>FLOOR(AZ61*IF(ISBLANK('Cohorts Retention'!AZ62),0,(1-'Cohorts Retention'!AZ62)),1)</f>
        <v>0</v>
      </c>
      <c r="BB61">
        <f>FLOOR(BA61*IF(ISBLANK('Cohorts Retention'!BA62),0,(1-'Cohorts Retention'!BA62)),1)</f>
        <v>0</v>
      </c>
      <c r="BC61">
        <f>FLOOR(BB61*IF(ISBLANK('Cohorts Retention'!BB62),0,(1-'Cohorts Retention'!BB62)),1)</f>
        <v>0</v>
      </c>
      <c r="BD61">
        <f>FLOOR(BC61*IF(ISBLANK('Cohorts Retention'!BC62),0,(1-'Cohorts Retention'!BC62)),1)</f>
        <v>0</v>
      </c>
      <c r="BE61">
        <f>FLOOR(BD61*IF(ISBLANK('Cohorts Retention'!BD62),0,(1-'Cohorts Retention'!BD62)),1)</f>
        <v>0</v>
      </c>
      <c r="BF61">
        <f>FLOOR(BE61*IF(ISBLANK('Cohorts Retention'!BE62),0,(1-'Cohorts Retention'!BE62)),1)</f>
        <v>0</v>
      </c>
      <c r="BG61">
        <f>FLOOR(BF61*IF(ISBLANK('Cohorts Retention'!BF62),0,(1-'Cohorts Retention'!BF62)),1)</f>
        <v>0</v>
      </c>
      <c r="BH61">
        <f>FLOOR(BG61*IF(ISBLANK('Cohorts Retention'!BG62),0,(1-'Cohorts Retention'!BG62)),1)</f>
        <v>0</v>
      </c>
      <c r="BI61">
        <f>FLOOR(BH61*IF(ISBLANK('Cohorts Retention'!BH62),0,(1-'Cohorts Retention'!BH62)),1)</f>
        <v>0</v>
      </c>
      <c r="BJ61">
        <f>FLOOR(BI61*IF(ISBLANK('Cohorts Retention'!BI62),0,(1-'Cohorts Retention'!BI62)),1)</f>
        <v>0</v>
      </c>
      <c r="BK61">
        <f>FLOOR(BJ61*IF(ISBLANK('Cohorts Retention'!BJ62),0,(1-'Cohorts Retention'!BJ62)),1)</f>
        <v>0</v>
      </c>
      <c r="BL61">
        <f>FLOOR(BK61*IF(ISBLANK('Cohorts Retention'!BK62),0,(1-'Cohorts Retention'!BK62)),1)</f>
        <v>0</v>
      </c>
      <c r="BM61">
        <f>FLOOR(BL61*IF(ISBLANK('Cohorts Retention'!BL62),0,(1-'Cohorts Retention'!BL62)),1)</f>
        <v>0</v>
      </c>
      <c r="BN61">
        <f>FLOOR(BM61*IF(ISBLANK('Cohorts Retention'!BM62),0,(1-'Cohorts Retention'!BM62)),1)</f>
        <v>0</v>
      </c>
      <c r="BO61">
        <f>FLOOR(BN61*IF(ISBLANK('Cohorts Retention'!BN62),0,(1-'Cohorts Retention'!BN62)),1)</f>
        <v>0</v>
      </c>
      <c r="BP61">
        <f>FLOOR(BO61*IF(ISBLANK('Cohorts Retention'!BO62),0,(1-'Cohorts Retention'!BO62)),1)</f>
        <v>0</v>
      </c>
      <c r="BQ61">
        <f>FLOOR(BP61*IF(ISBLANK('Cohorts Retention'!BP62),0,(1-'Cohorts Retention'!BP62)),1)</f>
        <v>0</v>
      </c>
      <c r="BR61">
        <f>FLOOR(BQ61*IF(ISBLANK('Cohorts Retention'!BQ62),0,(1-'Cohorts Retention'!BQ62)),1)</f>
        <v>0</v>
      </c>
      <c r="BS61">
        <f>FLOOR(BR61*IF(ISBLANK('Cohorts Retention'!BR62),0,(1-'Cohorts Retention'!BR62)),1)</f>
        <v>0</v>
      </c>
      <c r="BT61">
        <f>FLOOR(BS61*IF(ISBLANK('Cohorts Retention'!BS62),0,(1-'Cohorts Retention'!BS62)),1)</f>
        <v>0</v>
      </c>
      <c r="BU61">
        <f>FLOOR(BT61*IF(ISBLANK('Cohorts Retention'!BT62),0,(1-'Cohorts Retention'!BT62)),1)</f>
        <v>0</v>
      </c>
      <c r="BV61">
        <f>FLOOR(BU61*IF(ISBLANK('Cohorts Retention'!BU62),0,(1-'Cohorts Retention'!BU62)),1)</f>
        <v>0</v>
      </c>
      <c r="BW61">
        <f>FLOOR(BV61*IF(ISBLANK('Cohorts Retention'!BV62),0,(1-'Cohorts Retention'!BV62)),1)</f>
        <v>0</v>
      </c>
      <c r="BX61">
        <f>FLOOR(BW61*IF(ISBLANK('Cohorts Retention'!BW62),0,(1-'Cohorts Retention'!BW62)),1)</f>
        <v>0</v>
      </c>
      <c r="BY61">
        <f>FLOOR(BX61*IF(ISBLANK('Cohorts Retention'!BX62),0,(1-'Cohorts Retention'!BX62)),1)</f>
        <v>0</v>
      </c>
      <c r="BZ61">
        <f>FLOOR(BY61*IF(ISBLANK('Cohorts Retention'!BY62),0,(1-'Cohorts Retention'!BY62)),1)</f>
        <v>0</v>
      </c>
      <c r="CA61">
        <f>FLOOR(BZ61*IF(ISBLANK('Cohorts Retention'!BZ62),0,(1-'Cohorts Retention'!BZ62)),1)</f>
        <v>0</v>
      </c>
      <c r="CB61">
        <f>FLOOR(CA61*IF(ISBLANK('Cohorts Retention'!CA62),0,(1-'Cohorts Retention'!CA62)),1)</f>
        <v>0</v>
      </c>
      <c r="CC61">
        <f>FLOOR(CB61*IF(ISBLANK('Cohorts Retention'!CB62),0,(1-'Cohorts Retention'!CB62)),1)</f>
        <v>0</v>
      </c>
      <c r="CD61">
        <f>FLOOR(CC61*IF(ISBLANK('Cohorts Retention'!CC62),0,(1-'Cohorts Retention'!CC62)),1)</f>
        <v>0</v>
      </c>
      <c r="CE61">
        <f>FLOOR(CD61*IF(ISBLANK('Cohorts Retention'!CD62),0,(1-'Cohorts Retention'!CD62)),1)</f>
        <v>0</v>
      </c>
      <c r="CF61">
        <f>FLOOR(CE61*IF(ISBLANK('Cohorts Retention'!CE62),0,(1-'Cohorts Retention'!CE62)),1)</f>
        <v>0</v>
      </c>
      <c r="CG61">
        <f>FLOOR(CF61*IF(ISBLANK('Cohorts Retention'!CF62),0,(1-'Cohorts Retention'!CF62)),1)</f>
        <v>0</v>
      </c>
      <c r="CH61">
        <f>FLOOR(CG61*IF(ISBLANK('Cohorts Retention'!CG62),0,(1-'Cohorts Retention'!CG62)),1)</f>
        <v>0</v>
      </c>
      <c r="CI61">
        <f>FLOOR(CH61*IF(ISBLANK('Cohorts Retention'!CH62),0,(1-'Cohorts Retention'!CH62)),1)</f>
        <v>0</v>
      </c>
      <c r="CJ61">
        <f>FLOOR(CI61*IF(ISBLANK('Cohorts Retention'!CI62),0,(1-'Cohorts Retention'!CI62)),1)</f>
        <v>0</v>
      </c>
      <c r="CK61">
        <f>FLOOR(CJ61*IF(ISBLANK('Cohorts Retention'!CJ62),0,(1-'Cohorts Retention'!CJ62)),1)</f>
        <v>0</v>
      </c>
      <c r="CL61">
        <f>FLOOR(CK61*IF(ISBLANK('Cohorts Retention'!CK62),0,(1-'Cohorts Retention'!CK62)),1)</f>
        <v>0</v>
      </c>
      <c r="CM61">
        <f>FLOOR(CL61*IF(ISBLANK('Cohorts Retention'!CL62),0,(1-'Cohorts Retention'!CL62)),1)</f>
        <v>0</v>
      </c>
      <c r="CN61">
        <f>FLOOR(CM61*IF(ISBLANK('Cohorts Retention'!CM62),0,(1-'Cohorts Retention'!CM62)),1)</f>
        <v>0</v>
      </c>
      <c r="CO61">
        <f>FLOOR(CN61*IF(ISBLANK('Cohorts Retention'!CN62),0,(1-'Cohorts Retention'!CN62)),1)</f>
        <v>0</v>
      </c>
      <c r="CP61">
        <f>FLOOR(CO61*IF(ISBLANK('Cohorts Retention'!CO62),0,(1-'Cohorts Retention'!CO62)),1)</f>
        <v>0</v>
      </c>
      <c r="CQ61">
        <f>FLOOR(CP61*IF(ISBLANK('Cohorts Retention'!CP62),0,(1-'Cohorts Retention'!CP62)),1)</f>
        <v>0</v>
      </c>
      <c r="CR61">
        <f>FLOOR(CQ61*IF(ISBLANK('Cohorts Retention'!CQ62),0,(1-'Cohorts Retention'!CQ62)),1)</f>
        <v>0</v>
      </c>
      <c r="CS61">
        <f>FLOOR(CR61*IF(ISBLANK('Cohorts Retention'!CR62),0,(1-'Cohorts Retention'!CR62)),1)</f>
        <v>0</v>
      </c>
      <c r="CT61">
        <f>FLOOR(CS61*IF(ISBLANK('Cohorts Retention'!CS62),0,(1-'Cohorts Retention'!CS62)),1)</f>
        <v>0</v>
      </c>
      <c r="CU61">
        <f>FLOOR(CT61*IF(ISBLANK('Cohorts Retention'!CT62),0,(1-'Cohorts Retention'!CT62)),1)</f>
        <v>0</v>
      </c>
      <c r="CV61">
        <f>FLOOR(CU61*IF(ISBLANK('Cohorts Retention'!CU62),0,(1-'Cohorts Retention'!CU62)),1)</f>
        <v>0</v>
      </c>
      <c r="CW61">
        <f>FLOOR(CV61*IF(ISBLANK('Cohorts Retention'!CV62),0,(1-'Cohorts Retention'!CV62)),1)</f>
        <v>0</v>
      </c>
      <c r="CX61">
        <f>FLOOR(CW61*IF(ISBLANK('Cohorts Retention'!CW62),0,(1-'Cohorts Retention'!CW62)),1)</f>
        <v>0</v>
      </c>
    </row>
    <row r="62">
      <c r="A62" s="32">
        <v>99000.0</v>
      </c>
      <c r="B62" s="13">
        <v>61.0</v>
      </c>
      <c r="C62">
        <f>FLOOR(A62/Params!$B$6*(1-'Cohorts Retention'!B63),1)</f>
        <v>3861</v>
      </c>
      <c r="D62">
        <f>FLOOR(C62*IF(ISBLANK('Cohorts Retention'!C63),0,(1-'Cohorts Retention'!C63)),1)</f>
        <v>3662</v>
      </c>
      <c r="E62">
        <f>FLOOR(D62*IF(ISBLANK('Cohorts Retention'!D63),0,(1-'Cohorts Retention'!D63)),1)</f>
        <v>3484</v>
      </c>
      <c r="F62">
        <f>FLOOR(E62*IF(ISBLANK('Cohorts Retention'!E63),0,(1-'Cohorts Retention'!E63)),1)</f>
        <v>3366</v>
      </c>
      <c r="G62">
        <f>FLOOR(F62*IF(ISBLANK('Cohorts Retention'!F63),0,(1-'Cohorts Retention'!F63)),1)</f>
        <v>3317</v>
      </c>
      <c r="H62">
        <f>FLOOR(G62*IF(ISBLANK('Cohorts Retention'!G63),0,(1-'Cohorts Retention'!G63)),1)</f>
        <v>3220</v>
      </c>
      <c r="I62">
        <f>FLOOR(H62*IF(ISBLANK('Cohorts Retention'!H63),0,(1-'Cohorts Retention'!H63)),1)</f>
        <v>3077</v>
      </c>
      <c r="J62">
        <f>FLOOR(I62*IF(ISBLANK('Cohorts Retention'!I63),0,(1-'Cohorts Retention'!I63)),1)</f>
        <v>3077</v>
      </c>
      <c r="K62">
        <f>FLOOR(J62*IF(ISBLANK('Cohorts Retention'!J63),0,(1-'Cohorts Retention'!J63)),1)</f>
        <v>3012</v>
      </c>
      <c r="L62">
        <f>FLOOR(K62*IF(ISBLANK('Cohorts Retention'!K63),0,(1-'Cohorts Retention'!K63)),1)</f>
        <v>2944</v>
      </c>
      <c r="M62">
        <f>FLOOR(L62*IF(ISBLANK('Cohorts Retention'!L63),0,(1-'Cohorts Retention'!L63)),1)</f>
        <v>2882</v>
      </c>
      <c r="N62">
        <f>FLOOR(M62*IF(ISBLANK('Cohorts Retention'!M63),0,(1-'Cohorts Retention'!M63)),1)</f>
        <v>2838</v>
      </c>
      <c r="O62">
        <f>FLOOR(N62*IF(ISBLANK('Cohorts Retention'!N63),0,(1-'Cohorts Retention'!N63)),1)</f>
        <v>2784</v>
      </c>
      <c r="P62">
        <f>FLOOR(O62*IF(ISBLANK('Cohorts Retention'!O63),0,(1-'Cohorts Retention'!O63)),1)</f>
        <v>2732</v>
      </c>
      <c r="Q62">
        <f>FLOOR(P62*IF(ISBLANK('Cohorts Retention'!P63),0,(1-'Cohorts Retention'!P63)),1)</f>
        <v>2684</v>
      </c>
      <c r="R62">
        <f>FLOOR(Q62*IF(ISBLANK('Cohorts Retention'!Q63),0,(1-'Cohorts Retention'!Q63)),1)</f>
        <v>2639</v>
      </c>
      <c r="S62">
        <f>FLOOR(R62*IF(ISBLANK('Cohorts Retention'!R63),0,(1-'Cohorts Retention'!R63)),1)</f>
        <v>2594</v>
      </c>
      <c r="T62">
        <f>FLOOR(S62*IF(ISBLANK('Cohorts Retention'!S63),0,(1-'Cohorts Retention'!S63)),1)</f>
        <v>2551</v>
      </c>
      <c r="U62">
        <f>FLOOR(T62*IF(ISBLANK('Cohorts Retention'!T63),0,(1-'Cohorts Retention'!T63)),1)</f>
        <v>2510</v>
      </c>
      <c r="V62">
        <f>FLOOR(U62*IF(ISBLANK('Cohorts Retention'!U63),0,(1-'Cohorts Retention'!U63)),1)</f>
        <v>2470</v>
      </c>
      <c r="W62">
        <f>FLOOR(V62*IF(ISBLANK('Cohorts Retention'!V63),0,(1-'Cohorts Retention'!V63)),1)</f>
        <v>2431</v>
      </c>
      <c r="X62">
        <f>FLOOR(W62*IF(ISBLANK('Cohorts Retention'!W63),0,(1-'Cohorts Retention'!W63)),1)</f>
        <v>2394</v>
      </c>
      <c r="Y62">
        <f>FLOOR(X62*IF(ISBLANK('Cohorts Retention'!X63),0,(1-'Cohorts Retention'!X63)),1)</f>
        <v>2358</v>
      </c>
      <c r="Z62">
        <f>FLOOR(Y62*IF(ISBLANK('Cohorts Retention'!Y63),0,(1-'Cohorts Retention'!Y63)),1)</f>
        <v>2323</v>
      </c>
      <c r="AA62">
        <f>FLOOR(Z62*IF(ISBLANK('Cohorts Retention'!Z63),0,(1-'Cohorts Retention'!Z63)),1)</f>
        <v>2290</v>
      </c>
      <c r="AB62">
        <f>FLOOR(AA62*IF(ISBLANK('Cohorts Retention'!AA63),0,(1-'Cohorts Retention'!AA63)),1)</f>
        <v>2258</v>
      </c>
      <c r="AC62">
        <f>FLOOR(AB62*IF(ISBLANK('Cohorts Retention'!AB63),0,(1-'Cohorts Retention'!AB63)),1)</f>
        <v>2227</v>
      </c>
      <c r="AD62">
        <f>FLOOR(AC62*IF(ISBLANK('Cohorts Retention'!AC63),0,(1-'Cohorts Retention'!AC63)),1)</f>
        <v>2197</v>
      </c>
      <c r="AE62">
        <f>FLOOR(AD62*IF(ISBLANK('Cohorts Retention'!AD63),0,(1-'Cohorts Retention'!AD63)),1)</f>
        <v>2168</v>
      </c>
      <c r="AF62">
        <f>FLOOR(AE62*IF(ISBLANK('Cohorts Retention'!AE63),0,(1-'Cohorts Retention'!AE63)),1)</f>
        <v>2140</v>
      </c>
      <c r="AG62">
        <f>FLOOR(AF62*IF(ISBLANK('Cohorts Retention'!AF63),0,(1-'Cohorts Retention'!AF63)),1)</f>
        <v>2113</v>
      </c>
      <c r="AH62">
        <f>FLOOR(AG62*IF(ISBLANK('Cohorts Retention'!AG63),0,(1-'Cohorts Retention'!AG63)),1)</f>
        <v>2087</v>
      </c>
      <c r="AI62">
        <f>FLOOR(AH62*IF(ISBLANK('Cohorts Retention'!AH63),0,(1-'Cohorts Retention'!AH63)),1)</f>
        <v>2061</v>
      </c>
      <c r="AJ62">
        <f>FLOOR(AI62*IF(ISBLANK('Cohorts Retention'!AI63),0,(1-'Cohorts Retention'!AI63)),1)</f>
        <v>2036</v>
      </c>
      <c r="AK62">
        <f>FLOOR(AJ62*IF(ISBLANK('Cohorts Retention'!AJ63),0,(1-'Cohorts Retention'!AJ63)),1)</f>
        <v>2012</v>
      </c>
      <c r="AL62">
        <f>FLOOR(AK62*IF(ISBLANK('Cohorts Retention'!AK63),0,(1-'Cohorts Retention'!AK63)),1)</f>
        <v>1989</v>
      </c>
      <c r="AM62">
        <f>FLOOR(AL62*IF(ISBLANK('Cohorts Retention'!AL63),0,(1-'Cohorts Retention'!AL63)),1)</f>
        <v>1966</v>
      </c>
      <c r="AN62">
        <f>FLOOR(AM62*IF(ISBLANK('Cohorts Retention'!AM63),0,(1-'Cohorts Retention'!AM63)),1)</f>
        <v>1944</v>
      </c>
      <c r="AO62">
        <f>FLOOR(AN62*IF(ISBLANK('Cohorts Retention'!AN63),0,(1-'Cohorts Retention'!AN63)),1)</f>
        <v>1923</v>
      </c>
      <c r="AP62">
        <f>FLOOR(AO62*IF(ISBLANK('Cohorts Retention'!AO63),0,(1-'Cohorts Retention'!AO63)),1)</f>
        <v>1902</v>
      </c>
      <c r="AQ62">
        <f>FLOOR(AP62*IF(ISBLANK('Cohorts Retention'!AP63),0,(1-'Cohorts Retention'!AP63)),1)</f>
        <v>0</v>
      </c>
      <c r="AR62">
        <f>FLOOR(AQ62*IF(ISBLANK('Cohorts Retention'!AQ63),0,(1-'Cohorts Retention'!AQ63)),1)</f>
        <v>0</v>
      </c>
      <c r="AS62">
        <f>FLOOR(AR62*IF(ISBLANK('Cohorts Retention'!AR63),0,(1-'Cohorts Retention'!AR63)),1)</f>
        <v>0</v>
      </c>
      <c r="AT62">
        <f>FLOOR(AS62*IF(ISBLANK('Cohorts Retention'!AS63),0,(1-'Cohorts Retention'!AS63)),1)</f>
        <v>0</v>
      </c>
      <c r="AU62">
        <f>FLOOR(AT62*IF(ISBLANK('Cohorts Retention'!AT63),0,(1-'Cohorts Retention'!AT63)),1)</f>
        <v>0</v>
      </c>
      <c r="AV62">
        <f>FLOOR(AU62*IF(ISBLANK('Cohorts Retention'!AU63),0,(1-'Cohorts Retention'!AU63)),1)</f>
        <v>0</v>
      </c>
      <c r="AW62">
        <f>FLOOR(AV62*IF(ISBLANK('Cohorts Retention'!AV63),0,(1-'Cohorts Retention'!AV63)),1)</f>
        <v>0</v>
      </c>
      <c r="AX62">
        <f>FLOOR(AW62*IF(ISBLANK('Cohorts Retention'!AW63),0,(1-'Cohorts Retention'!AW63)),1)</f>
        <v>0</v>
      </c>
      <c r="AY62">
        <f>FLOOR(AX62*IF(ISBLANK('Cohorts Retention'!AX63),0,(1-'Cohorts Retention'!AX63)),1)</f>
        <v>0</v>
      </c>
      <c r="AZ62">
        <f>FLOOR(AY62*IF(ISBLANK('Cohorts Retention'!AY63),0,(1-'Cohorts Retention'!AY63)),1)</f>
        <v>0</v>
      </c>
      <c r="BA62">
        <f>FLOOR(AZ62*IF(ISBLANK('Cohorts Retention'!AZ63),0,(1-'Cohorts Retention'!AZ63)),1)</f>
        <v>0</v>
      </c>
      <c r="BB62">
        <f>FLOOR(BA62*IF(ISBLANK('Cohorts Retention'!BA63),0,(1-'Cohorts Retention'!BA63)),1)</f>
        <v>0</v>
      </c>
      <c r="BC62">
        <f>FLOOR(BB62*IF(ISBLANK('Cohorts Retention'!BB63),0,(1-'Cohorts Retention'!BB63)),1)</f>
        <v>0</v>
      </c>
      <c r="BD62">
        <f>FLOOR(BC62*IF(ISBLANK('Cohorts Retention'!BC63),0,(1-'Cohorts Retention'!BC63)),1)</f>
        <v>0</v>
      </c>
      <c r="BE62">
        <f>FLOOR(BD62*IF(ISBLANK('Cohorts Retention'!BD63),0,(1-'Cohorts Retention'!BD63)),1)</f>
        <v>0</v>
      </c>
      <c r="BF62">
        <f>FLOOR(BE62*IF(ISBLANK('Cohorts Retention'!BE63),0,(1-'Cohorts Retention'!BE63)),1)</f>
        <v>0</v>
      </c>
      <c r="BG62">
        <f>FLOOR(BF62*IF(ISBLANK('Cohorts Retention'!BF63),0,(1-'Cohorts Retention'!BF63)),1)</f>
        <v>0</v>
      </c>
      <c r="BH62">
        <f>FLOOR(BG62*IF(ISBLANK('Cohorts Retention'!BG63),0,(1-'Cohorts Retention'!BG63)),1)</f>
        <v>0</v>
      </c>
      <c r="BI62">
        <f>FLOOR(BH62*IF(ISBLANK('Cohorts Retention'!BH63),0,(1-'Cohorts Retention'!BH63)),1)</f>
        <v>0</v>
      </c>
      <c r="BJ62">
        <f>FLOOR(BI62*IF(ISBLANK('Cohorts Retention'!BI63),0,(1-'Cohorts Retention'!BI63)),1)</f>
        <v>0</v>
      </c>
      <c r="BK62">
        <f>FLOOR(BJ62*IF(ISBLANK('Cohorts Retention'!BJ63),0,(1-'Cohorts Retention'!BJ63)),1)</f>
        <v>0</v>
      </c>
      <c r="BL62">
        <f>FLOOR(BK62*IF(ISBLANK('Cohorts Retention'!BK63),0,(1-'Cohorts Retention'!BK63)),1)</f>
        <v>0</v>
      </c>
      <c r="BM62">
        <f>FLOOR(BL62*IF(ISBLANK('Cohorts Retention'!BL63),0,(1-'Cohorts Retention'!BL63)),1)</f>
        <v>0</v>
      </c>
      <c r="BN62">
        <f>FLOOR(BM62*IF(ISBLANK('Cohorts Retention'!BM63),0,(1-'Cohorts Retention'!BM63)),1)</f>
        <v>0</v>
      </c>
      <c r="BO62">
        <f>FLOOR(BN62*IF(ISBLANK('Cohorts Retention'!BN63),0,(1-'Cohorts Retention'!BN63)),1)</f>
        <v>0</v>
      </c>
      <c r="BP62">
        <f>FLOOR(BO62*IF(ISBLANK('Cohorts Retention'!BO63),0,(1-'Cohorts Retention'!BO63)),1)</f>
        <v>0</v>
      </c>
      <c r="BQ62">
        <f>FLOOR(BP62*IF(ISBLANK('Cohorts Retention'!BP63),0,(1-'Cohorts Retention'!BP63)),1)</f>
        <v>0</v>
      </c>
      <c r="BR62">
        <f>FLOOR(BQ62*IF(ISBLANK('Cohorts Retention'!BQ63),0,(1-'Cohorts Retention'!BQ63)),1)</f>
        <v>0</v>
      </c>
      <c r="BS62">
        <f>FLOOR(BR62*IF(ISBLANK('Cohorts Retention'!BR63),0,(1-'Cohorts Retention'!BR63)),1)</f>
        <v>0</v>
      </c>
      <c r="BT62">
        <f>FLOOR(BS62*IF(ISBLANK('Cohorts Retention'!BS63),0,(1-'Cohorts Retention'!BS63)),1)</f>
        <v>0</v>
      </c>
      <c r="BU62">
        <f>FLOOR(BT62*IF(ISBLANK('Cohorts Retention'!BT63),0,(1-'Cohorts Retention'!BT63)),1)</f>
        <v>0</v>
      </c>
      <c r="BV62">
        <f>FLOOR(BU62*IF(ISBLANK('Cohorts Retention'!BU63),0,(1-'Cohorts Retention'!BU63)),1)</f>
        <v>0</v>
      </c>
      <c r="BW62">
        <f>FLOOR(BV62*IF(ISBLANK('Cohorts Retention'!BV63),0,(1-'Cohorts Retention'!BV63)),1)</f>
        <v>0</v>
      </c>
      <c r="BX62">
        <f>FLOOR(BW62*IF(ISBLANK('Cohorts Retention'!BW63),0,(1-'Cohorts Retention'!BW63)),1)</f>
        <v>0</v>
      </c>
      <c r="BY62">
        <f>FLOOR(BX62*IF(ISBLANK('Cohorts Retention'!BX63),0,(1-'Cohorts Retention'!BX63)),1)</f>
        <v>0</v>
      </c>
      <c r="BZ62">
        <f>FLOOR(BY62*IF(ISBLANK('Cohorts Retention'!BY63),0,(1-'Cohorts Retention'!BY63)),1)</f>
        <v>0</v>
      </c>
      <c r="CA62">
        <f>FLOOR(BZ62*IF(ISBLANK('Cohorts Retention'!BZ63),0,(1-'Cohorts Retention'!BZ63)),1)</f>
        <v>0</v>
      </c>
      <c r="CB62">
        <f>FLOOR(CA62*IF(ISBLANK('Cohorts Retention'!CA63),0,(1-'Cohorts Retention'!CA63)),1)</f>
        <v>0</v>
      </c>
      <c r="CC62">
        <f>FLOOR(CB62*IF(ISBLANK('Cohorts Retention'!CB63),0,(1-'Cohorts Retention'!CB63)),1)</f>
        <v>0</v>
      </c>
      <c r="CD62">
        <f>FLOOR(CC62*IF(ISBLANK('Cohorts Retention'!CC63),0,(1-'Cohorts Retention'!CC63)),1)</f>
        <v>0</v>
      </c>
      <c r="CE62">
        <f>FLOOR(CD62*IF(ISBLANK('Cohorts Retention'!CD63),0,(1-'Cohorts Retention'!CD63)),1)</f>
        <v>0</v>
      </c>
      <c r="CF62">
        <f>FLOOR(CE62*IF(ISBLANK('Cohorts Retention'!CE63),0,(1-'Cohorts Retention'!CE63)),1)</f>
        <v>0</v>
      </c>
      <c r="CG62">
        <f>FLOOR(CF62*IF(ISBLANK('Cohorts Retention'!CF63),0,(1-'Cohorts Retention'!CF63)),1)</f>
        <v>0</v>
      </c>
      <c r="CH62">
        <f>FLOOR(CG62*IF(ISBLANK('Cohorts Retention'!CG63),0,(1-'Cohorts Retention'!CG63)),1)</f>
        <v>0</v>
      </c>
      <c r="CI62">
        <f>FLOOR(CH62*IF(ISBLANK('Cohorts Retention'!CH63),0,(1-'Cohorts Retention'!CH63)),1)</f>
        <v>0</v>
      </c>
      <c r="CJ62">
        <f>FLOOR(CI62*IF(ISBLANK('Cohorts Retention'!CI63),0,(1-'Cohorts Retention'!CI63)),1)</f>
        <v>0</v>
      </c>
      <c r="CK62">
        <f>FLOOR(CJ62*IF(ISBLANK('Cohorts Retention'!CJ63),0,(1-'Cohorts Retention'!CJ63)),1)</f>
        <v>0</v>
      </c>
      <c r="CL62">
        <f>FLOOR(CK62*IF(ISBLANK('Cohorts Retention'!CK63),0,(1-'Cohorts Retention'!CK63)),1)</f>
        <v>0</v>
      </c>
      <c r="CM62">
        <f>FLOOR(CL62*IF(ISBLANK('Cohorts Retention'!CL63),0,(1-'Cohorts Retention'!CL63)),1)</f>
        <v>0</v>
      </c>
      <c r="CN62">
        <f>FLOOR(CM62*IF(ISBLANK('Cohorts Retention'!CM63),0,(1-'Cohorts Retention'!CM63)),1)</f>
        <v>0</v>
      </c>
      <c r="CO62">
        <f>FLOOR(CN62*IF(ISBLANK('Cohorts Retention'!CN63),0,(1-'Cohorts Retention'!CN63)),1)</f>
        <v>0</v>
      </c>
      <c r="CP62">
        <f>FLOOR(CO62*IF(ISBLANK('Cohorts Retention'!CO63),0,(1-'Cohorts Retention'!CO63)),1)</f>
        <v>0</v>
      </c>
      <c r="CQ62">
        <f>FLOOR(CP62*IF(ISBLANK('Cohorts Retention'!CP63),0,(1-'Cohorts Retention'!CP63)),1)</f>
        <v>0</v>
      </c>
      <c r="CR62">
        <f>FLOOR(CQ62*IF(ISBLANK('Cohorts Retention'!CQ63),0,(1-'Cohorts Retention'!CQ63)),1)</f>
        <v>0</v>
      </c>
      <c r="CS62">
        <f>FLOOR(CR62*IF(ISBLANK('Cohorts Retention'!CR63),0,(1-'Cohorts Retention'!CR63)),1)</f>
        <v>0</v>
      </c>
      <c r="CT62">
        <f>FLOOR(CS62*IF(ISBLANK('Cohorts Retention'!CS63),0,(1-'Cohorts Retention'!CS63)),1)</f>
        <v>0</v>
      </c>
      <c r="CU62">
        <f>FLOOR(CT62*IF(ISBLANK('Cohorts Retention'!CT63),0,(1-'Cohorts Retention'!CT63)),1)</f>
        <v>0</v>
      </c>
      <c r="CV62">
        <f>FLOOR(CU62*IF(ISBLANK('Cohorts Retention'!CU63),0,(1-'Cohorts Retention'!CU63)),1)</f>
        <v>0</v>
      </c>
      <c r="CW62">
        <f>FLOOR(CV62*IF(ISBLANK('Cohorts Retention'!CV63),0,(1-'Cohorts Retention'!CV63)),1)</f>
        <v>0</v>
      </c>
      <c r="CX62">
        <f>FLOOR(CW62*IF(ISBLANK('Cohorts Retention'!CW63),0,(1-'Cohorts Retention'!CW63)),1)</f>
        <v>0</v>
      </c>
    </row>
    <row r="63">
      <c r="A63" s="32">
        <v>99000.0</v>
      </c>
      <c r="B63" s="13">
        <v>62.0</v>
      </c>
      <c r="C63">
        <f>FLOOR(A63/Params!$B$6*(1-'Cohorts Retention'!B64),1)</f>
        <v>3960</v>
      </c>
      <c r="D63">
        <f>FLOOR(C63*IF(ISBLANK('Cohorts Retention'!C64),0,(1-'Cohorts Retention'!C64)),1)</f>
        <v>3853</v>
      </c>
      <c r="E63">
        <f>FLOOR(D63*IF(ISBLANK('Cohorts Retention'!D64),0,(1-'Cohorts Retention'!D64)),1)</f>
        <v>3707</v>
      </c>
      <c r="F63">
        <f>FLOOR(E63*IF(ISBLANK('Cohorts Retention'!E64),0,(1-'Cohorts Retention'!E64)),1)</f>
        <v>3585</v>
      </c>
      <c r="G63">
        <f>FLOOR(F63*IF(ISBLANK('Cohorts Retention'!F64),0,(1-'Cohorts Retention'!F64)),1)</f>
        <v>3539</v>
      </c>
      <c r="H63">
        <f>FLOOR(G63*IF(ISBLANK('Cohorts Retention'!G64),0,(1-'Cohorts Retention'!G64)),1)</f>
        <v>3492</v>
      </c>
      <c r="I63">
        <f>FLOOR(H63*IF(ISBLANK('Cohorts Retention'!H64),0,(1-'Cohorts Retention'!H64)),1)</f>
        <v>3416</v>
      </c>
      <c r="J63">
        <f>FLOOR(I63*IF(ISBLANK('Cohorts Retention'!I64),0,(1-'Cohorts Retention'!I64)),1)</f>
        <v>3369</v>
      </c>
      <c r="K63">
        <f>FLOOR(J63*IF(ISBLANK('Cohorts Retention'!J64),0,(1-'Cohorts Retention'!J64)),1)</f>
        <v>3320</v>
      </c>
      <c r="L63">
        <f>FLOOR(K63*IF(ISBLANK('Cohorts Retention'!K64),0,(1-'Cohorts Retention'!K64)),1)</f>
        <v>3270</v>
      </c>
      <c r="M63">
        <f>FLOOR(L63*IF(ISBLANK('Cohorts Retention'!L64),0,(1-'Cohorts Retention'!L64)),1)</f>
        <v>3219</v>
      </c>
      <c r="N63">
        <f>FLOOR(M63*IF(ISBLANK('Cohorts Retention'!M64),0,(1-'Cohorts Retention'!M64)),1)</f>
        <v>3174</v>
      </c>
      <c r="O63">
        <f>FLOOR(N63*IF(ISBLANK('Cohorts Retention'!N64),0,(1-'Cohorts Retention'!N64)),1)</f>
        <v>3129</v>
      </c>
      <c r="P63">
        <f>FLOOR(O63*IF(ISBLANK('Cohorts Retention'!O64),0,(1-'Cohorts Retention'!O64)),1)</f>
        <v>3085</v>
      </c>
      <c r="Q63">
        <f>FLOOR(P63*IF(ISBLANK('Cohorts Retention'!P64),0,(1-'Cohorts Retention'!P64)),1)</f>
        <v>3043</v>
      </c>
      <c r="R63">
        <f>FLOOR(Q63*IF(ISBLANK('Cohorts Retention'!Q64),0,(1-'Cohorts Retention'!Q64)),1)</f>
        <v>3003</v>
      </c>
      <c r="S63">
        <f>FLOOR(R63*IF(ISBLANK('Cohorts Retention'!R64),0,(1-'Cohorts Retention'!R64)),1)</f>
        <v>2964</v>
      </c>
      <c r="T63">
        <f>FLOOR(S63*IF(ISBLANK('Cohorts Retention'!S64),0,(1-'Cohorts Retention'!S64)),1)</f>
        <v>2926</v>
      </c>
      <c r="U63">
        <f>FLOOR(T63*IF(ISBLANK('Cohorts Retention'!T64),0,(1-'Cohorts Retention'!T64)),1)</f>
        <v>2889</v>
      </c>
      <c r="V63">
        <f>FLOOR(U63*IF(ISBLANK('Cohorts Retention'!U64),0,(1-'Cohorts Retention'!U64)),1)</f>
        <v>2853</v>
      </c>
      <c r="W63">
        <f>FLOOR(V63*IF(ISBLANK('Cohorts Retention'!V64),0,(1-'Cohorts Retention'!V64)),1)</f>
        <v>2818</v>
      </c>
      <c r="X63">
        <f>FLOOR(W63*IF(ISBLANK('Cohorts Retention'!W64),0,(1-'Cohorts Retention'!W64)),1)</f>
        <v>2785</v>
      </c>
      <c r="Y63">
        <f>FLOOR(X63*IF(ISBLANK('Cohorts Retention'!X64),0,(1-'Cohorts Retention'!X64)),1)</f>
        <v>2753</v>
      </c>
      <c r="Z63">
        <f>FLOOR(Y63*IF(ISBLANK('Cohorts Retention'!Y64),0,(1-'Cohorts Retention'!Y64)),1)</f>
        <v>2722</v>
      </c>
      <c r="AA63">
        <f>FLOOR(Z63*IF(ISBLANK('Cohorts Retention'!Z64),0,(1-'Cohorts Retention'!Z64)),1)</f>
        <v>2692</v>
      </c>
      <c r="AB63">
        <f>FLOOR(AA63*IF(ISBLANK('Cohorts Retention'!AA64),0,(1-'Cohorts Retention'!AA64)),1)</f>
        <v>2663</v>
      </c>
      <c r="AC63">
        <f>FLOOR(AB63*IF(ISBLANK('Cohorts Retention'!AB64),0,(1-'Cohorts Retention'!AB64)),1)</f>
        <v>2634</v>
      </c>
      <c r="AD63">
        <f>FLOOR(AC63*IF(ISBLANK('Cohorts Retention'!AC64),0,(1-'Cohorts Retention'!AC64)),1)</f>
        <v>2606</v>
      </c>
      <c r="AE63">
        <f>FLOOR(AD63*IF(ISBLANK('Cohorts Retention'!AD64),0,(1-'Cohorts Retention'!AD64)),1)</f>
        <v>2579</v>
      </c>
      <c r="AF63">
        <f>FLOOR(AE63*IF(ISBLANK('Cohorts Retention'!AE64),0,(1-'Cohorts Retention'!AE64)),1)</f>
        <v>2553</v>
      </c>
      <c r="AG63">
        <f>FLOOR(AF63*IF(ISBLANK('Cohorts Retention'!AF64),0,(1-'Cohorts Retention'!AF64)),1)</f>
        <v>2528</v>
      </c>
      <c r="AH63">
        <f>FLOOR(AG63*IF(ISBLANK('Cohorts Retention'!AG64),0,(1-'Cohorts Retention'!AG64)),1)</f>
        <v>2503</v>
      </c>
      <c r="AI63">
        <f>FLOOR(AH63*IF(ISBLANK('Cohorts Retention'!AH64),0,(1-'Cohorts Retention'!AH64)),1)</f>
        <v>2479</v>
      </c>
      <c r="AJ63">
        <f>FLOOR(AI63*IF(ISBLANK('Cohorts Retention'!AI64),0,(1-'Cohorts Retention'!AI64)),1)</f>
        <v>2456</v>
      </c>
      <c r="AK63">
        <f>FLOOR(AJ63*IF(ISBLANK('Cohorts Retention'!AJ64),0,(1-'Cohorts Retention'!AJ64)),1)</f>
        <v>2433</v>
      </c>
      <c r="AL63">
        <f>FLOOR(AK63*IF(ISBLANK('Cohorts Retention'!AK64),0,(1-'Cohorts Retention'!AK64)),1)</f>
        <v>2411</v>
      </c>
      <c r="AM63">
        <f>FLOOR(AL63*IF(ISBLANK('Cohorts Retention'!AL64),0,(1-'Cohorts Retention'!AL64)),1)</f>
        <v>2390</v>
      </c>
      <c r="AN63">
        <f>FLOOR(AM63*IF(ISBLANK('Cohorts Retention'!AM64),0,(1-'Cohorts Retention'!AM64)),1)</f>
        <v>2369</v>
      </c>
      <c r="AO63">
        <f>FLOOR(AN63*IF(ISBLANK('Cohorts Retention'!AN64),0,(1-'Cohorts Retention'!AN64)),1)</f>
        <v>2349</v>
      </c>
      <c r="AP63">
        <f>FLOOR(AO63*IF(ISBLANK('Cohorts Retention'!AO64),0,(1-'Cohorts Retention'!AO64)),1)</f>
        <v>0</v>
      </c>
      <c r="AQ63">
        <f>FLOOR(AP63*IF(ISBLANK('Cohorts Retention'!AP64),0,(1-'Cohorts Retention'!AP64)),1)</f>
        <v>0</v>
      </c>
      <c r="AR63">
        <f>FLOOR(AQ63*IF(ISBLANK('Cohorts Retention'!AQ64),0,(1-'Cohorts Retention'!AQ64)),1)</f>
        <v>0</v>
      </c>
      <c r="AS63">
        <f>FLOOR(AR63*IF(ISBLANK('Cohorts Retention'!AR64),0,(1-'Cohorts Retention'!AR64)),1)</f>
        <v>0</v>
      </c>
      <c r="AT63">
        <f>FLOOR(AS63*IF(ISBLANK('Cohorts Retention'!AS64),0,(1-'Cohorts Retention'!AS64)),1)</f>
        <v>0</v>
      </c>
      <c r="AU63">
        <f>FLOOR(AT63*IF(ISBLANK('Cohorts Retention'!AT64),0,(1-'Cohorts Retention'!AT64)),1)</f>
        <v>0</v>
      </c>
      <c r="AV63">
        <f>FLOOR(AU63*IF(ISBLANK('Cohorts Retention'!AU64),0,(1-'Cohorts Retention'!AU64)),1)</f>
        <v>0</v>
      </c>
      <c r="AW63">
        <f>FLOOR(AV63*IF(ISBLANK('Cohorts Retention'!AV64),0,(1-'Cohorts Retention'!AV64)),1)</f>
        <v>0</v>
      </c>
      <c r="AX63">
        <f>FLOOR(AW63*IF(ISBLANK('Cohorts Retention'!AW64),0,(1-'Cohorts Retention'!AW64)),1)</f>
        <v>0</v>
      </c>
      <c r="AY63">
        <f>FLOOR(AX63*IF(ISBLANK('Cohorts Retention'!AX64),0,(1-'Cohorts Retention'!AX64)),1)</f>
        <v>0</v>
      </c>
      <c r="AZ63">
        <f>FLOOR(AY63*IF(ISBLANK('Cohorts Retention'!AY64),0,(1-'Cohorts Retention'!AY64)),1)</f>
        <v>0</v>
      </c>
      <c r="BA63">
        <f>FLOOR(AZ63*IF(ISBLANK('Cohorts Retention'!AZ64),0,(1-'Cohorts Retention'!AZ64)),1)</f>
        <v>0</v>
      </c>
      <c r="BB63">
        <f>FLOOR(BA63*IF(ISBLANK('Cohorts Retention'!BA64),0,(1-'Cohorts Retention'!BA64)),1)</f>
        <v>0</v>
      </c>
      <c r="BC63">
        <f>FLOOR(BB63*IF(ISBLANK('Cohorts Retention'!BB64),0,(1-'Cohorts Retention'!BB64)),1)</f>
        <v>0</v>
      </c>
      <c r="BD63">
        <f>FLOOR(BC63*IF(ISBLANK('Cohorts Retention'!BC64),0,(1-'Cohorts Retention'!BC64)),1)</f>
        <v>0</v>
      </c>
      <c r="BE63">
        <f>FLOOR(BD63*IF(ISBLANK('Cohorts Retention'!BD64),0,(1-'Cohorts Retention'!BD64)),1)</f>
        <v>0</v>
      </c>
      <c r="BF63">
        <f>FLOOR(BE63*IF(ISBLANK('Cohorts Retention'!BE64),0,(1-'Cohorts Retention'!BE64)),1)</f>
        <v>0</v>
      </c>
      <c r="BG63">
        <f>FLOOR(BF63*IF(ISBLANK('Cohorts Retention'!BF64),0,(1-'Cohorts Retention'!BF64)),1)</f>
        <v>0</v>
      </c>
      <c r="BH63">
        <f>FLOOR(BG63*IF(ISBLANK('Cohorts Retention'!BG64),0,(1-'Cohorts Retention'!BG64)),1)</f>
        <v>0</v>
      </c>
      <c r="BI63">
        <f>FLOOR(BH63*IF(ISBLANK('Cohorts Retention'!BH64),0,(1-'Cohorts Retention'!BH64)),1)</f>
        <v>0</v>
      </c>
      <c r="BJ63">
        <f>FLOOR(BI63*IF(ISBLANK('Cohorts Retention'!BI64),0,(1-'Cohorts Retention'!BI64)),1)</f>
        <v>0</v>
      </c>
      <c r="BK63">
        <f>FLOOR(BJ63*IF(ISBLANK('Cohorts Retention'!BJ64),0,(1-'Cohorts Retention'!BJ64)),1)</f>
        <v>0</v>
      </c>
      <c r="BL63">
        <f>FLOOR(BK63*IF(ISBLANK('Cohorts Retention'!BK64),0,(1-'Cohorts Retention'!BK64)),1)</f>
        <v>0</v>
      </c>
      <c r="BM63">
        <f>FLOOR(BL63*IF(ISBLANK('Cohorts Retention'!BL64),0,(1-'Cohorts Retention'!BL64)),1)</f>
        <v>0</v>
      </c>
      <c r="BN63">
        <f>FLOOR(BM63*IF(ISBLANK('Cohorts Retention'!BM64),0,(1-'Cohorts Retention'!BM64)),1)</f>
        <v>0</v>
      </c>
      <c r="BO63">
        <f>FLOOR(BN63*IF(ISBLANK('Cohorts Retention'!BN64),0,(1-'Cohorts Retention'!BN64)),1)</f>
        <v>0</v>
      </c>
      <c r="BP63">
        <f>FLOOR(BO63*IF(ISBLANK('Cohorts Retention'!BO64),0,(1-'Cohorts Retention'!BO64)),1)</f>
        <v>0</v>
      </c>
      <c r="BQ63">
        <f>FLOOR(BP63*IF(ISBLANK('Cohorts Retention'!BP64),0,(1-'Cohorts Retention'!BP64)),1)</f>
        <v>0</v>
      </c>
      <c r="BR63">
        <f>FLOOR(BQ63*IF(ISBLANK('Cohorts Retention'!BQ64),0,(1-'Cohorts Retention'!BQ64)),1)</f>
        <v>0</v>
      </c>
      <c r="BS63">
        <f>FLOOR(BR63*IF(ISBLANK('Cohorts Retention'!BR64),0,(1-'Cohorts Retention'!BR64)),1)</f>
        <v>0</v>
      </c>
      <c r="BT63">
        <f>FLOOR(BS63*IF(ISBLANK('Cohorts Retention'!BS64),0,(1-'Cohorts Retention'!BS64)),1)</f>
        <v>0</v>
      </c>
      <c r="BU63">
        <f>FLOOR(BT63*IF(ISBLANK('Cohorts Retention'!BT64),0,(1-'Cohorts Retention'!BT64)),1)</f>
        <v>0</v>
      </c>
      <c r="BV63">
        <f>FLOOR(BU63*IF(ISBLANK('Cohorts Retention'!BU64),0,(1-'Cohorts Retention'!BU64)),1)</f>
        <v>0</v>
      </c>
      <c r="BW63">
        <f>FLOOR(BV63*IF(ISBLANK('Cohorts Retention'!BV64),0,(1-'Cohorts Retention'!BV64)),1)</f>
        <v>0</v>
      </c>
      <c r="BX63">
        <f>FLOOR(BW63*IF(ISBLANK('Cohorts Retention'!BW64),0,(1-'Cohorts Retention'!BW64)),1)</f>
        <v>0</v>
      </c>
      <c r="BY63">
        <f>FLOOR(BX63*IF(ISBLANK('Cohorts Retention'!BX64),0,(1-'Cohorts Retention'!BX64)),1)</f>
        <v>0</v>
      </c>
      <c r="BZ63">
        <f>FLOOR(BY63*IF(ISBLANK('Cohorts Retention'!BY64),0,(1-'Cohorts Retention'!BY64)),1)</f>
        <v>0</v>
      </c>
      <c r="CA63">
        <f>FLOOR(BZ63*IF(ISBLANK('Cohorts Retention'!BZ64),0,(1-'Cohorts Retention'!BZ64)),1)</f>
        <v>0</v>
      </c>
      <c r="CB63">
        <f>FLOOR(CA63*IF(ISBLANK('Cohorts Retention'!CA64),0,(1-'Cohorts Retention'!CA64)),1)</f>
        <v>0</v>
      </c>
      <c r="CC63">
        <f>FLOOR(CB63*IF(ISBLANK('Cohorts Retention'!CB64),0,(1-'Cohorts Retention'!CB64)),1)</f>
        <v>0</v>
      </c>
      <c r="CD63">
        <f>FLOOR(CC63*IF(ISBLANK('Cohorts Retention'!CC64),0,(1-'Cohorts Retention'!CC64)),1)</f>
        <v>0</v>
      </c>
      <c r="CE63">
        <f>FLOOR(CD63*IF(ISBLANK('Cohorts Retention'!CD64),0,(1-'Cohorts Retention'!CD64)),1)</f>
        <v>0</v>
      </c>
      <c r="CF63">
        <f>FLOOR(CE63*IF(ISBLANK('Cohorts Retention'!CE64),0,(1-'Cohorts Retention'!CE64)),1)</f>
        <v>0</v>
      </c>
      <c r="CG63">
        <f>FLOOR(CF63*IF(ISBLANK('Cohorts Retention'!CF64),0,(1-'Cohorts Retention'!CF64)),1)</f>
        <v>0</v>
      </c>
      <c r="CH63">
        <f>FLOOR(CG63*IF(ISBLANK('Cohorts Retention'!CG64),0,(1-'Cohorts Retention'!CG64)),1)</f>
        <v>0</v>
      </c>
      <c r="CI63">
        <f>FLOOR(CH63*IF(ISBLANK('Cohorts Retention'!CH64),0,(1-'Cohorts Retention'!CH64)),1)</f>
        <v>0</v>
      </c>
      <c r="CJ63">
        <f>FLOOR(CI63*IF(ISBLANK('Cohorts Retention'!CI64),0,(1-'Cohorts Retention'!CI64)),1)</f>
        <v>0</v>
      </c>
      <c r="CK63">
        <f>FLOOR(CJ63*IF(ISBLANK('Cohorts Retention'!CJ64),0,(1-'Cohorts Retention'!CJ64)),1)</f>
        <v>0</v>
      </c>
      <c r="CL63">
        <f>FLOOR(CK63*IF(ISBLANK('Cohorts Retention'!CK64),0,(1-'Cohorts Retention'!CK64)),1)</f>
        <v>0</v>
      </c>
      <c r="CM63">
        <f>FLOOR(CL63*IF(ISBLANK('Cohorts Retention'!CL64),0,(1-'Cohorts Retention'!CL64)),1)</f>
        <v>0</v>
      </c>
      <c r="CN63">
        <f>FLOOR(CM63*IF(ISBLANK('Cohorts Retention'!CM64),0,(1-'Cohorts Retention'!CM64)),1)</f>
        <v>0</v>
      </c>
      <c r="CO63">
        <f>FLOOR(CN63*IF(ISBLANK('Cohorts Retention'!CN64),0,(1-'Cohorts Retention'!CN64)),1)</f>
        <v>0</v>
      </c>
      <c r="CP63">
        <f>FLOOR(CO63*IF(ISBLANK('Cohorts Retention'!CO64),0,(1-'Cohorts Retention'!CO64)),1)</f>
        <v>0</v>
      </c>
      <c r="CQ63">
        <f>FLOOR(CP63*IF(ISBLANK('Cohorts Retention'!CP64),0,(1-'Cohorts Retention'!CP64)),1)</f>
        <v>0</v>
      </c>
      <c r="CR63">
        <f>FLOOR(CQ63*IF(ISBLANK('Cohorts Retention'!CQ64),0,(1-'Cohorts Retention'!CQ64)),1)</f>
        <v>0</v>
      </c>
      <c r="CS63">
        <f>FLOOR(CR63*IF(ISBLANK('Cohorts Retention'!CR64),0,(1-'Cohorts Retention'!CR64)),1)</f>
        <v>0</v>
      </c>
      <c r="CT63">
        <f>FLOOR(CS63*IF(ISBLANK('Cohorts Retention'!CS64),0,(1-'Cohorts Retention'!CS64)),1)</f>
        <v>0</v>
      </c>
      <c r="CU63">
        <f>FLOOR(CT63*IF(ISBLANK('Cohorts Retention'!CT64),0,(1-'Cohorts Retention'!CT64)),1)</f>
        <v>0</v>
      </c>
      <c r="CV63">
        <f>FLOOR(CU63*IF(ISBLANK('Cohorts Retention'!CU64),0,(1-'Cohorts Retention'!CU64)),1)</f>
        <v>0</v>
      </c>
      <c r="CW63">
        <f>FLOOR(CV63*IF(ISBLANK('Cohorts Retention'!CV64),0,(1-'Cohorts Retention'!CV64)),1)</f>
        <v>0</v>
      </c>
      <c r="CX63">
        <f>FLOOR(CW63*IF(ISBLANK('Cohorts Retention'!CW64),0,(1-'Cohorts Retention'!CW64)),1)</f>
        <v>0</v>
      </c>
    </row>
    <row r="64">
      <c r="A64" s="32">
        <v>99000.0</v>
      </c>
      <c r="B64" s="13">
        <v>63.0</v>
      </c>
      <c r="C64">
        <f>FLOOR(A64/Params!$B$6*(1-'Cohorts Retention'!B65),1)</f>
        <v>3884</v>
      </c>
      <c r="D64">
        <f>FLOOR(C64*IF(ISBLANK('Cohorts Retention'!C65),0,(1-'Cohorts Retention'!C65)),1)</f>
        <v>3785</v>
      </c>
      <c r="E64">
        <f>FLOOR(D64*IF(ISBLANK('Cohorts Retention'!D65),0,(1-'Cohorts Retention'!D65)),1)</f>
        <v>3548</v>
      </c>
      <c r="F64">
        <f>FLOOR(E64*IF(ISBLANK('Cohorts Retention'!E65),0,(1-'Cohorts Retention'!E65)),1)</f>
        <v>3449</v>
      </c>
      <c r="G64">
        <f>FLOOR(F64*IF(ISBLANK('Cohorts Retention'!F65),0,(1-'Cohorts Retention'!F65)),1)</f>
        <v>3375</v>
      </c>
      <c r="H64">
        <f>FLOOR(G64*IF(ISBLANK('Cohorts Retention'!G65),0,(1-'Cohorts Retention'!G65)),1)</f>
        <v>3301</v>
      </c>
      <c r="I64">
        <f>FLOOR(H64*IF(ISBLANK('Cohorts Retention'!H65),0,(1-'Cohorts Retention'!H65)),1)</f>
        <v>3251</v>
      </c>
      <c r="J64">
        <f>FLOOR(I64*IF(ISBLANK('Cohorts Retention'!I65),0,(1-'Cohorts Retention'!I65)),1)</f>
        <v>3099</v>
      </c>
      <c r="K64">
        <f>FLOOR(J64*IF(ISBLANK('Cohorts Retention'!J65),0,(1-'Cohorts Retention'!J65)),1)</f>
        <v>3022</v>
      </c>
      <c r="L64">
        <f>FLOOR(K64*IF(ISBLANK('Cohorts Retention'!K65),0,(1-'Cohorts Retention'!K65)),1)</f>
        <v>2944</v>
      </c>
      <c r="M64">
        <f>FLOOR(L64*IF(ISBLANK('Cohorts Retention'!L65),0,(1-'Cohorts Retention'!L65)),1)</f>
        <v>2865</v>
      </c>
      <c r="N64">
        <f>FLOOR(M64*IF(ISBLANK('Cohorts Retention'!M65),0,(1-'Cohorts Retention'!M65)),1)</f>
        <v>2780</v>
      </c>
      <c r="O64">
        <f>FLOOR(N64*IF(ISBLANK('Cohorts Retention'!N65),0,(1-'Cohorts Retention'!N65)),1)</f>
        <v>2709</v>
      </c>
      <c r="P64">
        <f>FLOOR(O64*IF(ISBLANK('Cohorts Retention'!O65),0,(1-'Cohorts Retention'!O65)),1)</f>
        <v>2640</v>
      </c>
      <c r="Q64">
        <f>FLOOR(P64*IF(ISBLANK('Cohorts Retention'!P65),0,(1-'Cohorts Retention'!P65)),1)</f>
        <v>2573</v>
      </c>
      <c r="R64">
        <f>FLOOR(Q64*IF(ISBLANK('Cohorts Retention'!Q65),0,(1-'Cohorts Retention'!Q65)),1)</f>
        <v>2508</v>
      </c>
      <c r="S64">
        <f>FLOOR(R64*IF(ISBLANK('Cohorts Retention'!R65),0,(1-'Cohorts Retention'!R65)),1)</f>
        <v>2447</v>
      </c>
      <c r="T64">
        <f>FLOOR(S64*IF(ISBLANK('Cohorts Retention'!S65),0,(1-'Cohorts Retention'!S65)),1)</f>
        <v>2389</v>
      </c>
      <c r="U64">
        <f>FLOOR(T64*IF(ISBLANK('Cohorts Retention'!T65),0,(1-'Cohorts Retention'!T65)),1)</f>
        <v>2333</v>
      </c>
      <c r="V64">
        <f>FLOOR(U64*IF(ISBLANK('Cohorts Retention'!U65),0,(1-'Cohorts Retention'!U65)),1)</f>
        <v>2279</v>
      </c>
      <c r="W64">
        <f>FLOOR(V64*IF(ISBLANK('Cohorts Retention'!V65),0,(1-'Cohorts Retention'!V65)),1)</f>
        <v>2228</v>
      </c>
      <c r="X64">
        <f>FLOOR(W64*IF(ISBLANK('Cohorts Retention'!W65),0,(1-'Cohorts Retention'!W65)),1)</f>
        <v>2179</v>
      </c>
      <c r="Y64">
        <f>FLOOR(X64*IF(ISBLANK('Cohorts Retention'!X65),0,(1-'Cohorts Retention'!X65)),1)</f>
        <v>2132</v>
      </c>
      <c r="Z64">
        <f>FLOOR(Y64*IF(ISBLANK('Cohorts Retention'!Y65),0,(1-'Cohorts Retention'!Y65)),1)</f>
        <v>2087</v>
      </c>
      <c r="AA64">
        <f>FLOOR(Z64*IF(ISBLANK('Cohorts Retention'!Z65),0,(1-'Cohorts Retention'!Z65)),1)</f>
        <v>2044</v>
      </c>
      <c r="AB64">
        <f>FLOOR(AA64*IF(ISBLANK('Cohorts Retention'!AA65),0,(1-'Cohorts Retention'!AA65)),1)</f>
        <v>2002</v>
      </c>
      <c r="AC64">
        <f>FLOOR(AB64*IF(ISBLANK('Cohorts Retention'!AB65),0,(1-'Cohorts Retention'!AB65)),1)</f>
        <v>1962</v>
      </c>
      <c r="AD64">
        <f>FLOOR(AC64*IF(ISBLANK('Cohorts Retention'!AC65),0,(1-'Cohorts Retention'!AC65)),1)</f>
        <v>1924</v>
      </c>
      <c r="AE64">
        <f>FLOOR(AD64*IF(ISBLANK('Cohorts Retention'!AD65),0,(1-'Cohorts Retention'!AD65)),1)</f>
        <v>1887</v>
      </c>
      <c r="AF64">
        <f>FLOOR(AE64*IF(ISBLANK('Cohorts Retention'!AE65),0,(1-'Cohorts Retention'!AE65)),1)</f>
        <v>1852</v>
      </c>
      <c r="AG64">
        <f>FLOOR(AF64*IF(ISBLANK('Cohorts Retention'!AF65),0,(1-'Cohorts Retention'!AF65)),1)</f>
        <v>1818</v>
      </c>
      <c r="AH64">
        <f>FLOOR(AG64*IF(ISBLANK('Cohorts Retention'!AG65),0,(1-'Cohorts Retention'!AG65)),1)</f>
        <v>1785</v>
      </c>
      <c r="AI64">
        <f>FLOOR(AH64*IF(ISBLANK('Cohorts Retention'!AH65),0,(1-'Cohorts Retention'!AH65)),1)</f>
        <v>1753</v>
      </c>
      <c r="AJ64">
        <f>FLOOR(AI64*IF(ISBLANK('Cohorts Retention'!AI65),0,(1-'Cohorts Retention'!AI65)),1)</f>
        <v>1723</v>
      </c>
      <c r="AK64">
        <f>FLOOR(AJ64*IF(ISBLANK('Cohorts Retention'!AJ65),0,(1-'Cohorts Retention'!AJ65)),1)</f>
        <v>1694</v>
      </c>
      <c r="AL64">
        <f>FLOOR(AK64*IF(ISBLANK('Cohorts Retention'!AK65),0,(1-'Cohorts Retention'!AK65)),1)</f>
        <v>1666</v>
      </c>
      <c r="AM64">
        <f>FLOOR(AL64*IF(ISBLANK('Cohorts Retention'!AL65),0,(1-'Cohorts Retention'!AL65)),1)</f>
        <v>1639</v>
      </c>
      <c r="AN64">
        <f>FLOOR(AM64*IF(ISBLANK('Cohorts Retention'!AM65),0,(1-'Cohorts Retention'!AM65)),1)</f>
        <v>1613</v>
      </c>
      <c r="AO64">
        <f>FLOOR(AN64*IF(ISBLANK('Cohorts Retention'!AN65),0,(1-'Cohorts Retention'!AN65)),1)</f>
        <v>0</v>
      </c>
      <c r="AP64">
        <f>FLOOR(AO64*IF(ISBLANK('Cohorts Retention'!AO65),0,(1-'Cohorts Retention'!AO65)),1)</f>
        <v>0</v>
      </c>
      <c r="AQ64">
        <f>FLOOR(AP64*IF(ISBLANK('Cohorts Retention'!AP65),0,(1-'Cohorts Retention'!AP65)),1)</f>
        <v>0</v>
      </c>
      <c r="AR64">
        <f>FLOOR(AQ64*IF(ISBLANK('Cohorts Retention'!AQ65),0,(1-'Cohorts Retention'!AQ65)),1)</f>
        <v>0</v>
      </c>
      <c r="AS64">
        <f>FLOOR(AR64*IF(ISBLANK('Cohorts Retention'!AR65),0,(1-'Cohorts Retention'!AR65)),1)</f>
        <v>0</v>
      </c>
      <c r="AT64">
        <f>FLOOR(AS64*IF(ISBLANK('Cohorts Retention'!AS65),0,(1-'Cohorts Retention'!AS65)),1)</f>
        <v>0</v>
      </c>
      <c r="AU64">
        <f>FLOOR(AT64*IF(ISBLANK('Cohorts Retention'!AT65),0,(1-'Cohorts Retention'!AT65)),1)</f>
        <v>0</v>
      </c>
      <c r="AV64">
        <f>FLOOR(AU64*IF(ISBLANK('Cohorts Retention'!AU65),0,(1-'Cohorts Retention'!AU65)),1)</f>
        <v>0</v>
      </c>
      <c r="AW64">
        <f>FLOOR(AV64*IF(ISBLANK('Cohorts Retention'!AV65),0,(1-'Cohorts Retention'!AV65)),1)</f>
        <v>0</v>
      </c>
      <c r="AX64">
        <f>FLOOR(AW64*IF(ISBLANK('Cohorts Retention'!AW65),0,(1-'Cohorts Retention'!AW65)),1)</f>
        <v>0</v>
      </c>
      <c r="AY64">
        <f>FLOOR(AX64*IF(ISBLANK('Cohorts Retention'!AX65),0,(1-'Cohorts Retention'!AX65)),1)</f>
        <v>0</v>
      </c>
      <c r="AZ64">
        <f>FLOOR(AY64*IF(ISBLANK('Cohorts Retention'!AY65),0,(1-'Cohorts Retention'!AY65)),1)</f>
        <v>0</v>
      </c>
      <c r="BA64">
        <f>FLOOR(AZ64*IF(ISBLANK('Cohorts Retention'!AZ65),0,(1-'Cohorts Retention'!AZ65)),1)</f>
        <v>0</v>
      </c>
      <c r="BB64">
        <f>FLOOR(BA64*IF(ISBLANK('Cohorts Retention'!BA65),0,(1-'Cohorts Retention'!BA65)),1)</f>
        <v>0</v>
      </c>
      <c r="BC64">
        <f>FLOOR(BB64*IF(ISBLANK('Cohorts Retention'!BB65),0,(1-'Cohorts Retention'!BB65)),1)</f>
        <v>0</v>
      </c>
      <c r="BD64">
        <f>FLOOR(BC64*IF(ISBLANK('Cohorts Retention'!BC65),0,(1-'Cohorts Retention'!BC65)),1)</f>
        <v>0</v>
      </c>
      <c r="BE64">
        <f>FLOOR(BD64*IF(ISBLANK('Cohorts Retention'!BD65),0,(1-'Cohorts Retention'!BD65)),1)</f>
        <v>0</v>
      </c>
      <c r="BF64">
        <f>FLOOR(BE64*IF(ISBLANK('Cohorts Retention'!BE65),0,(1-'Cohorts Retention'!BE65)),1)</f>
        <v>0</v>
      </c>
      <c r="BG64">
        <f>FLOOR(BF64*IF(ISBLANK('Cohorts Retention'!BF65),0,(1-'Cohorts Retention'!BF65)),1)</f>
        <v>0</v>
      </c>
      <c r="BH64">
        <f>FLOOR(BG64*IF(ISBLANK('Cohorts Retention'!BG65),0,(1-'Cohorts Retention'!BG65)),1)</f>
        <v>0</v>
      </c>
      <c r="BI64">
        <f>FLOOR(BH64*IF(ISBLANK('Cohorts Retention'!BH65),0,(1-'Cohorts Retention'!BH65)),1)</f>
        <v>0</v>
      </c>
      <c r="BJ64">
        <f>FLOOR(BI64*IF(ISBLANK('Cohorts Retention'!BI65),0,(1-'Cohorts Retention'!BI65)),1)</f>
        <v>0</v>
      </c>
      <c r="BK64">
        <f>FLOOR(BJ64*IF(ISBLANK('Cohorts Retention'!BJ65),0,(1-'Cohorts Retention'!BJ65)),1)</f>
        <v>0</v>
      </c>
      <c r="BL64">
        <f>FLOOR(BK64*IF(ISBLANK('Cohorts Retention'!BK65),0,(1-'Cohorts Retention'!BK65)),1)</f>
        <v>0</v>
      </c>
      <c r="BM64">
        <f>FLOOR(BL64*IF(ISBLANK('Cohorts Retention'!BL65),0,(1-'Cohorts Retention'!BL65)),1)</f>
        <v>0</v>
      </c>
      <c r="BN64">
        <f>FLOOR(BM64*IF(ISBLANK('Cohorts Retention'!BM65),0,(1-'Cohorts Retention'!BM65)),1)</f>
        <v>0</v>
      </c>
      <c r="BO64">
        <f>FLOOR(BN64*IF(ISBLANK('Cohorts Retention'!BN65),0,(1-'Cohorts Retention'!BN65)),1)</f>
        <v>0</v>
      </c>
      <c r="BP64">
        <f>FLOOR(BO64*IF(ISBLANK('Cohorts Retention'!BO65),0,(1-'Cohorts Retention'!BO65)),1)</f>
        <v>0</v>
      </c>
      <c r="BQ64">
        <f>FLOOR(BP64*IF(ISBLANK('Cohorts Retention'!BP65),0,(1-'Cohorts Retention'!BP65)),1)</f>
        <v>0</v>
      </c>
      <c r="BR64">
        <f>FLOOR(BQ64*IF(ISBLANK('Cohorts Retention'!BQ65),0,(1-'Cohorts Retention'!BQ65)),1)</f>
        <v>0</v>
      </c>
      <c r="BS64">
        <f>FLOOR(BR64*IF(ISBLANK('Cohorts Retention'!BR65),0,(1-'Cohorts Retention'!BR65)),1)</f>
        <v>0</v>
      </c>
      <c r="BT64">
        <f>FLOOR(BS64*IF(ISBLANK('Cohorts Retention'!BS65),0,(1-'Cohorts Retention'!BS65)),1)</f>
        <v>0</v>
      </c>
      <c r="BU64">
        <f>FLOOR(BT64*IF(ISBLANK('Cohorts Retention'!BT65),0,(1-'Cohorts Retention'!BT65)),1)</f>
        <v>0</v>
      </c>
      <c r="BV64">
        <f>FLOOR(BU64*IF(ISBLANK('Cohorts Retention'!BU65),0,(1-'Cohorts Retention'!BU65)),1)</f>
        <v>0</v>
      </c>
      <c r="BW64">
        <f>FLOOR(BV64*IF(ISBLANK('Cohorts Retention'!BV65),0,(1-'Cohorts Retention'!BV65)),1)</f>
        <v>0</v>
      </c>
      <c r="BX64">
        <f>FLOOR(BW64*IF(ISBLANK('Cohorts Retention'!BW65),0,(1-'Cohorts Retention'!BW65)),1)</f>
        <v>0</v>
      </c>
      <c r="BY64">
        <f>FLOOR(BX64*IF(ISBLANK('Cohorts Retention'!BX65),0,(1-'Cohorts Retention'!BX65)),1)</f>
        <v>0</v>
      </c>
      <c r="BZ64">
        <f>FLOOR(BY64*IF(ISBLANK('Cohorts Retention'!BY65),0,(1-'Cohorts Retention'!BY65)),1)</f>
        <v>0</v>
      </c>
      <c r="CA64">
        <f>FLOOR(BZ64*IF(ISBLANK('Cohorts Retention'!BZ65),0,(1-'Cohorts Retention'!BZ65)),1)</f>
        <v>0</v>
      </c>
      <c r="CB64">
        <f>FLOOR(CA64*IF(ISBLANK('Cohorts Retention'!CA65),0,(1-'Cohorts Retention'!CA65)),1)</f>
        <v>0</v>
      </c>
      <c r="CC64">
        <f>FLOOR(CB64*IF(ISBLANK('Cohorts Retention'!CB65),0,(1-'Cohorts Retention'!CB65)),1)</f>
        <v>0</v>
      </c>
      <c r="CD64">
        <f>FLOOR(CC64*IF(ISBLANK('Cohorts Retention'!CC65),0,(1-'Cohorts Retention'!CC65)),1)</f>
        <v>0</v>
      </c>
      <c r="CE64">
        <f>FLOOR(CD64*IF(ISBLANK('Cohorts Retention'!CD65),0,(1-'Cohorts Retention'!CD65)),1)</f>
        <v>0</v>
      </c>
      <c r="CF64">
        <f>FLOOR(CE64*IF(ISBLANK('Cohorts Retention'!CE65),0,(1-'Cohorts Retention'!CE65)),1)</f>
        <v>0</v>
      </c>
      <c r="CG64">
        <f>FLOOR(CF64*IF(ISBLANK('Cohorts Retention'!CF65),0,(1-'Cohorts Retention'!CF65)),1)</f>
        <v>0</v>
      </c>
      <c r="CH64">
        <f>FLOOR(CG64*IF(ISBLANK('Cohorts Retention'!CG65),0,(1-'Cohorts Retention'!CG65)),1)</f>
        <v>0</v>
      </c>
      <c r="CI64">
        <f>FLOOR(CH64*IF(ISBLANK('Cohorts Retention'!CH65),0,(1-'Cohorts Retention'!CH65)),1)</f>
        <v>0</v>
      </c>
      <c r="CJ64">
        <f>FLOOR(CI64*IF(ISBLANK('Cohorts Retention'!CI65),0,(1-'Cohorts Retention'!CI65)),1)</f>
        <v>0</v>
      </c>
      <c r="CK64">
        <f>FLOOR(CJ64*IF(ISBLANK('Cohorts Retention'!CJ65),0,(1-'Cohorts Retention'!CJ65)),1)</f>
        <v>0</v>
      </c>
      <c r="CL64">
        <f>FLOOR(CK64*IF(ISBLANK('Cohorts Retention'!CK65),0,(1-'Cohorts Retention'!CK65)),1)</f>
        <v>0</v>
      </c>
      <c r="CM64">
        <f>FLOOR(CL64*IF(ISBLANK('Cohorts Retention'!CL65),0,(1-'Cohorts Retention'!CL65)),1)</f>
        <v>0</v>
      </c>
      <c r="CN64">
        <f>FLOOR(CM64*IF(ISBLANK('Cohorts Retention'!CM65),0,(1-'Cohorts Retention'!CM65)),1)</f>
        <v>0</v>
      </c>
      <c r="CO64">
        <f>FLOOR(CN64*IF(ISBLANK('Cohorts Retention'!CN65),0,(1-'Cohorts Retention'!CN65)),1)</f>
        <v>0</v>
      </c>
      <c r="CP64">
        <f>FLOOR(CO64*IF(ISBLANK('Cohorts Retention'!CO65),0,(1-'Cohorts Retention'!CO65)),1)</f>
        <v>0</v>
      </c>
      <c r="CQ64">
        <f>FLOOR(CP64*IF(ISBLANK('Cohorts Retention'!CP65),0,(1-'Cohorts Retention'!CP65)),1)</f>
        <v>0</v>
      </c>
      <c r="CR64">
        <f>FLOOR(CQ64*IF(ISBLANK('Cohorts Retention'!CQ65),0,(1-'Cohorts Retention'!CQ65)),1)</f>
        <v>0</v>
      </c>
      <c r="CS64">
        <f>FLOOR(CR64*IF(ISBLANK('Cohorts Retention'!CR65),0,(1-'Cohorts Retention'!CR65)),1)</f>
        <v>0</v>
      </c>
      <c r="CT64">
        <f>FLOOR(CS64*IF(ISBLANK('Cohorts Retention'!CS65),0,(1-'Cohorts Retention'!CS65)),1)</f>
        <v>0</v>
      </c>
      <c r="CU64">
        <f>FLOOR(CT64*IF(ISBLANK('Cohorts Retention'!CT65),0,(1-'Cohorts Retention'!CT65)),1)</f>
        <v>0</v>
      </c>
      <c r="CV64">
        <f>FLOOR(CU64*IF(ISBLANK('Cohorts Retention'!CU65),0,(1-'Cohorts Retention'!CU65)),1)</f>
        <v>0</v>
      </c>
      <c r="CW64">
        <f>FLOOR(CV64*IF(ISBLANK('Cohorts Retention'!CV65),0,(1-'Cohorts Retention'!CV65)),1)</f>
        <v>0</v>
      </c>
      <c r="CX64">
        <f>FLOOR(CW64*IF(ISBLANK('Cohorts Retention'!CW65),0,(1-'Cohorts Retention'!CW65)),1)</f>
        <v>0</v>
      </c>
    </row>
    <row r="65">
      <c r="A65" s="32">
        <v>99000.0</v>
      </c>
      <c r="B65" s="13">
        <v>64.0</v>
      </c>
      <c r="C65">
        <f>FLOOR(A65/Params!$B$6*(1-'Cohorts Retention'!B66),1)</f>
        <v>3851</v>
      </c>
      <c r="D65">
        <f>FLOOR(C65*IF(ISBLANK('Cohorts Retention'!C66),0,(1-'Cohorts Retention'!C66)),1)</f>
        <v>3702</v>
      </c>
      <c r="E65">
        <f>FLOOR(D65*IF(ISBLANK('Cohorts Retention'!D66),0,(1-'Cohorts Retention'!D66)),1)</f>
        <v>3610</v>
      </c>
      <c r="F65">
        <f>FLOOR(E65*IF(ISBLANK('Cohorts Retention'!E66),0,(1-'Cohorts Retention'!E66)),1)</f>
        <v>3433</v>
      </c>
      <c r="G65">
        <f>FLOOR(F65*IF(ISBLANK('Cohorts Retention'!F66),0,(1-'Cohorts Retention'!F66)),1)</f>
        <v>3363</v>
      </c>
      <c r="H65">
        <f>FLOOR(G65*IF(ISBLANK('Cohorts Retention'!G66),0,(1-'Cohorts Retention'!G66)),1)</f>
        <v>3189</v>
      </c>
      <c r="I65">
        <f>FLOOR(H65*IF(ISBLANK('Cohorts Retention'!H66),0,(1-'Cohorts Retention'!H66)),1)</f>
        <v>3063</v>
      </c>
      <c r="J65">
        <f>FLOOR(I65*IF(ISBLANK('Cohorts Retention'!I66),0,(1-'Cohorts Retention'!I66)),1)</f>
        <v>3063</v>
      </c>
      <c r="K65">
        <f>FLOOR(J65*IF(ISBLANK('Cohorts Retention'!J66),0,(1-'Cohorts Retention'!J66)),1)</f>
        <v>2982</v>
      </c>
      <c r="L65">
        <f>FLOOR(K65*IF(ISBLANK('Cohorts Retention'!K66),0,(1-'Cohorts Retention'!K66)),1)</f>
        <v>2898</v>
      </c>
      <c r="M65">
        <f>FLOOR(L65*IF(ISBLANK('Cohorts Retention'!L66),0,(1-'Cohorts Retention'!L66)),1)</f>
        <v>2833</v>
      </c>
      <c r="N65">
        <f>FLOOR(M65*IF(ISBLANK('Cohorts Retention'!M66),0,(1-'Cohorts Retention'!M66)),1)</f>
        <v>2781</v>
      </c>
      <c r="O65">
        <f>FLOOR(N65*IF(ISBLANK('Cohorts Retention'!N66),0,(1-'Cohorts Retention'!N66)),1)</f>
        <v>2718</v>
      </c>
      <c r="P65">
        <f>FLOOR(O65*IF(ISBLANK('Cohorts Retention'!O66),0,(1-'Cohorts Retention'!O66)),1)</f>
        <v>2659</v>
      </c>
      <c r="Q65">
        <f>FLOOR(P65*IF(ISBLANK('Cohorts Retention'!P66),0,(1-'Cohorts Retention'!P66)),1)</f>
        <v>2605</v>
      </c>
      <c r="R65">
        <f>FLOOR(Q65*IF(ISBLANK('Cohorts Retention'!Q66),0,(1-'Cohorts Retention'!Q66)),1)</f>
        <v>2554</v>
      </c>
      <c r="S65">
        <f>FLOOR(R65*IF(ISBLANK('Cohorts Retention'!R66),0,(1-'Cohorts Retention'!R66)),1)</f>
        <v>2503</v>
      </c>
      <c r="T65">
        <f>FLOOR(S65*IF(ISBLANK('Cohorts Retention'!S66),0,(1-'Cohorts Retention'!S66)),1)</f>
        <v>2454</v>
      </c>
      <c r="U65">
        <f>FLOOR(T65*IF(ISBLANK('Cohorts Retention'!T66),0,(1-'Cohorts Retention'!T66)),1)</f>
        <v>2408</v>
      </c>
      <c r="V65">
        <f>FLOOR(U65*IF(ISBLANK('Cohorts Retention'!U66),0,(1-'Cohorts Retention'!U66)),1)</f>
        <v>2363</v>
      </c>
      <c r="W65">
        <f>FLOOR(V65*IF(ISBLANK('Cohorts Retention'!V66),0,(1-'Cohorts Retention'!V66)),1)</f>
        <v>2320</v>
      </c>
      <c r="X65">
        <f>FLOOR(W65*IF(ISBLANK('Cohorts Retention'!W66),0,(1-'Cohorts Retention'!W66)),1)</f>
        <v>2278</v>
      </c>
      <c r="Y65">
        <f>FLOOR(X65*IF(ISBLANK('Cohorts Retention'!X66),0,(1-'Cohorts Retention'!X66)),1)</f>
        <v>2238</v>
      </c>
      <c r="Z65">
        <f>FLOOR(Y65*IF(ISBLANK('Cohorts Retention'!Y66),0,(1-'Cohorts Retention'!Y66)),1)</f>
        <v>2200</v>
      </c>
      <c r="AA65">
        <f>FLOOR(Z65*IF(ISBLANK('Cohorts Retention'!Z66),0,(1-'Cohorts Retention'!Z66)),1)</f>
        <v>2163</v>
      </c>
      <c r="AB65">
        <f>FLOOR(AA65*IF(ISBLANK('Cohorts Retention'!AA66),0,(1-'Cohorts Retention'!AA66)),1)</f>
        <v>2127</v>
      </c>
      <c r="AC65">
        <f>FLOOR(AB65*IF(ISBLANK('Cohorts Retention'!AB66),0,(1-'Cohorts Retention'!AB66)),1)</f>
        <v>2093</v>
      </c>
      <c r="AD65">
        <f>FLOOR(AC65*IF(ISBLANK('Cohorts Retention'!AC66),0,(1-'Cohorts Retention'!AC66)),1)</f>
        <v>2060</v>
      </c>
      <c r="AE65">
        <f>FLOOR(AD65*IF(ISBLANK('Cohorts Retention'!AD66),0,(1-'Cohorts Retention'!AD66)),1)</f>
        <v>2028</v>
      </c>
      <c r="AF65">
        <f>FLOOR(AE65*IF(ISBLANK('Cohorts Retention'!AE66),0,(1-'Cohorts Retention'!AE66)),1)</f>
        <v>1997</v>
      </c>
      <c r="AG65">
        <f>FLOOR(AF65*IF(ISBLANK('Cohorts Retention'!AF66),0,(1-'Cohorts Retention'!AF66)),1)</f>
        <v>1967</v>
      </c>
      <c r="AH65">
        <f>FLOOR(AG65*IF(ISBLANK('Cohorts Retention'!AG66),0,(1-'Cohorts Retention'!AG66)),1)</f>
        <v>1938</v>
      </c>
      <c r="AI65">
        <f>FLOOR(AH65*IF(ISBLANK('Cohorts Retention'!AH66),0,(1-'Cohorts Retention'!AH66)),1)</f>
        <v>1910</v>
      </c>
      <c r="AJ65">
        <f>FLOOR(AI65*IF(ISBLANK('Cohorts Retention'!AI66),0,(1-'Cohorts Retention'!AI66)),1)</f>
        <v>1883</v>
      </c>
      <c r="AK65">
        <f>FLOOR(AJ65*IF(ISBLANK('Cohorts Retention'!AJ66),0,(1-'Cohorts Retention'!AJ66)),1)</f>
        <v>1857</v>
      </c>
      <c r="AL65">
        <f>FLOOR(AK65*IF(ISBLANK('Cohorts Retention'!AK66),0,(1-'Cohorts Retention'!AK66)),1)</f>
        <v>1832</v>
      </c>
      <c r="AM65">
        <f>FLOOR(AL65*IF(ISBLANK('Cohorts Retention'!AL66),0,(1-'Cohorts Retention'!AL66)),1)</f>
        <v>1808</v>
      </c>
      <c r="AN65">
        <f>FLOOR(AM65*IF(ISBLANK('Cohorts Retention'!AM66),0,(1-'Cohorts Retention'!AM66)),1)</f>
        <v>0</v>
      </c>
      <c r="AO65">
        <f>FLOOR(AN65*IF(ISBLANK('Cohorts Retention'!AN66),0,(1-'Cohorts Retention'!AN66)),1)</f>
        <v>0</v>
      </c>
      <c r="AP65">
        <f>FLOOR(AO65*IF(ISBLANK('Cohorts Retention'!AO66),0,(1-'Cohorts Retention'!AO66)),1)</f>
        <v>0</v>
      </c>
      <c r="AQ65">
        <f>FLOOR(AP65*IF(ISBLANK('Cohorts Retention'!AP66),0,(1-'Cohorts Retention'!AP66)),1)</f>
        <v>0</v>
      </c>
      <c r="AR65">
        <f>FLOOR(AQ65*IF(ISBLANK('Cohorts Retention'!AQ66),0,(1-'Cohorts Retention'!AQ66)),1)</f>
        <v>0</v>
      </c>
      <c r="AS65">
        <f>FLOOR(AR65*IF(ISBLANK('Cohorts Retention'!AR66),0,(1-'Cohorts Retention'!AR66)),1)</f>
        <v>0</v>
      </c>
      <c r="AT65">
        <f>FLOOR(AS65*IF(ISBLANK('Cohorts Retention'!AS66),0,(1-'Cohorts Retention'!AS66)),1)</f>
        <v>0</v>
      </c>
      <c r="AU65">
        <f>FLOOR(AT65*IF(ISBLANK('Cohorts Retention'!AT66),0,(1-'Cohorts Retention'!AT66)),1)</f>
        <v>0</v>
      </c>
      <c r="AV65">
        <f>FLOOR(AU65*IF(ISBLANK('Cohorts Retention'!AU66),0,(1-'Cohorts Retention'!AU66)),1)</f>
        <v>0</v>
      </c>
      <c r="AW65">
        <f>FLOOR(AV65*IF(ISBLANK('Cohorts Retention'!AV66),0,(1-'Cohorts Retention'!AV66)),1)</f>
        <v>0</v>
      </c>
      <c r="AX65">
        <f>FLOOR(AW65*IF(ISBLANK('Cohorts Retention'!AW66),0,(1-'Cohorts Retention'!AW66)),1)</f>
        <v>0</v>
      </c>
      <c r="AY65">
        <f>FLOOR(AX65*IF(ISBLANK('Cohorts Retention'!AX66),0,(1-'Cohorts Retention'!AX66)),1)</f>
        <v>0</v>
      </c>
      <c r="AZ65">
        <f>FLOOR(AY65*IF(ISBLANK('Cohorts Retention'!AY66),0,(1-'Cohorts Retention'!AY66)),1)</f>
        <v>0</v>
      </c>
      <c r="BA65">
        <f>FLOOR(AZ65*IF(ISBLANK('Cohorts Retention'!AZ66),0,(1-'Cohorts Retention'!AZ66)),1)</f>
        <v>0</v>
      </c>
      <c r="BB65">
        <f>FLOOR(BA65*IF(ISBLANK('Cohorts Retention'!BA66),0,(1-'Cohorts Retention'!BA66)),1)</f>
        <v>0</v>
      </c>
      <c r="BC65">
        <f>FLOOR(BB65*IF(ISBLANK('Cohorts Retention'!BB66),0,(1-'Cohorts Retention'!BB66)),1)</f>
        <v>0</v>
      </c>
      <c r="BD65">
        <f>FLOOR(BC65*IF(ISBLANK('Cohorts Retention'!BC66),0,(1-'Cohorts Retention'!BC66)),1)</f>
        <v>0</v>
      </c>
      <c r="BE65">
        <f>FLOOR(BD65*IF(ISBLANK('Cohorts Retention'!BD66),0,(1-'Cohorts Retention'!BD66)),1)</f>
        <v>0</v>
      </c>
      <c r="BF65">
        <f>FLOOR(BE65*IF(ISBLANK('Cohorts Retention'!BE66),0,(1-'Cohorts Retention'!BE66)),1)</f>
        <v>0</v>
      </c>
      <c r="BG65">
        <f>FLOOR(BF65*IF(ISBLANK('Cohorts Retention'!BF66),0,(1-'Cohorts Retention'!BF66)),1)</f>
        <v>0</v>
      </c>
      <c r="BH65">
        <f>FLOOR(BG65*IF(ISBLANK('Cohorts Retention'!BG66),0,(1-'Cohorts Retention'!BG66)),1)</f>
        <v>0</v>
      </c>
      <c r="BI65">
        <f>FLOOR(BH65*IF(ISBLANK('Cohorts Retention'!BH66),0,(1-'Cohorts Retention'!BH66)),1)</f>
        <v>0</v>
      </c>
      <c r="BJ65">
        <f>FLOOR(BI65*IF(ISBLANK('Cohorts Retention'!BI66),0,(1-'Cohorts Retention'!BI66)),1)</f>
        <v>0</v>
      </c>
      <c r="BK65">
        <f>FLOOR(BJ65*IF(ISBLANK('Cohorts Retention'!BJ66),0,(1-'Cohorts Retention'!BJ66)),1)</f>
        <v>0</v>
      </c>
      <c r="BL65">
        <f>FLOOR(BK65*IF(ISBLANK('Cohorts Retention'!BK66),0,(1-'Cohorts Retention'!BK66)),1)</f>
        <v>0</v>
      </c>
      <c r="BM65">
        <f>FLOOR(BL65*IF(ISBLANK('Cohorts Retention'!BL66),0,(1-'Cohorts Retention'!BL66)),1)</f>
        <v>0</v>
      </c>
      <c r="BN65">
        <f>FLOOR(BM65*IF(ISBLANK('Cohorts Retention'!BM66),0,(1-'Cohorts Retention'!BM66)),1)</f>
        <v>0</v>
      </c>
      <c r="BO65">
        <f>FLOOR(BN65*IF(ISBLANK('Cohorts Retention'!BN66),0,(1-'Cohorts Retention'!BN66)),1)</f>
        <v>0</v>
      </c>
      <c r="BP65">
        <f>FLOOR(BO65*IF(ISBLANK('Cohorts Retention'!BO66),0,(1-'Cohorts Retention'!BO66)),1)</f>
        <v>0</v>
      </c>
      <c r="BQ65">
        <f>FLOOR(BP65*IF(ISBLANK('Cohorts Retention'!BP66),0,(1-'Cohorts Retention'!BP66)),1)</f>
        <v>0</v>
      </c>
      <c r="BR65">
        <f>FLOOR(BQ65*IF(ISBLANK('Cohorts Retention'!BQ66),0,(1-'Cohorts Retention'!BQ66)),1)</f>
        <v>0</v>
      </c>
      <c r="BS65">
        <f>FLOOR(BR65*IF(ISBLANK('Cohorts Retention'!BR66),0,(1-'Cohorts Retention'!BR66)),1)</f>
        <v>0</v>
      </c>
      <c r="BT65">
        <f>FLOOR(BS65*IF(ISBLANK('Cohorts Retention'!BS66),0,(1-'Cohorts Retention'!BS66)),1)</f>
        <v>0</v>
      </c>
      <c r="BU65">
        <f>FLOOR(BT65*IF(ISBLANK('Cohorts Retention'!BT66),0,(1-'Cohorts Retention'!BT66)),1)</f>
        <v>0</v>
      </c>
      <c r="BV65">
        <f>FLOOR(BU65*IF(ISBLANK('Cohorts Retention'!BU66),0,(1-'Cohorts Retention'!BU66)),1)</f>
        <v>0</v>
      </c>
      <c r="BW65">
        <f>FLOOR(BV65*IF(ISBLANK('Cohorts Retention'!BV66),0,(1-'Cohorts Retention'!BV66)),1)</f>
        <v>0</v>
      </c>
      <c r="BX65">
        <f>FLOOR(BW65*IF(ISBLANK('Cohorts Retention'!BW66),0,(1-'Cohorts Retention'!BW66)),1)</f>
        <v>0</v>
      </c>
      <c r="BY65">
        <f>FLOOR(BX65*IF(ISBLANK('Cohorts Retention'!BX66),0,(1-'Cohorts Retention'!BX66)),1)</f>
        <v>0</v>
      </c>
      <c r="BZ65">
        <f>FLOOR(BY65*IF(ISBLANK('Cohorts Retention'!BY66),0,(1-'Cohorts Retention'!BY66)),1)</f>
        <v>0</v>
      </c>
      <c r="CA65">
        <f>FLOOR(BZ65*IF(ISBLANK('Cohorts Retention'!BZ66),0,(1-'Cohorts Retention'!BZ66)),1)</f>
        <v>0</v>
      </c>
      <c r="CB65">
        <f>FLOOR(CA65*IF(ISBLANK('Cohorts Retention'!CA66),0,(1-'Cohorts Retention'!CA66)),1)</f>
        <v>0</v>
      </c>
      <c r="CC65">
        <f>FLOOR(CB65*IF(ISBLANK('Cohorts Retention'!CB66),0,(1-'Cohorts Retention'!CB66)),1)</f>
        <v>0</v>
      </c>
      <c r="CD65">
        <f>FLOOR(CC65*IF(ISBLANK('Cohorts Retention'!CC66),0,(1-'Cohorts Retention'!CC66)),1)</f>
        <v>0</v>
      </c>
      <c r="CE65">
        <f>FLOOR(CD65*IF(ISBLANK('Cohorts Retention'!CD66),0,(1-'Cohorts Retention'!CD66)),1)</f>
        <v>0</v>
      </c>
      <c r="CF65">
        <f>FLOOR(CE65*IF(ISBLANK('Cohorts Retention'!CE66),0,(1-'Cohorts Retention'!CE66)),1)</f>
        <v>0</v>
      </c>
      <c r="CG65">
        <f>FLOOR(CF65*IF(ISBLANK('Cohorts Retention'!CF66),0,(1-'Cohorts Retention'!CF66)),1)</f>
        <v>0</v>
      </c>
      <c r="CH65">
        <f>FLOOR(CG65*IF(ISBLANK('Cohorts Retention'!CG66),0,(1-'Cohorts Retention'!CG66)),1)</f>
        <v>0</v>
      </c>
      <c r="CI65">
        <f>FLOOR(CH65*IF(ISBLANK('Cohorts Retention'!CH66),0,(1-'Cohorts Retention'!CH66)),1)</f>
        <v>0</v>
      </c>
      <c r="CJ65">
        <f>FLOOR(CI65*IF(ISBLANK('Cohorts Retention'!CI66),0,(1-'Cohorts Retention'!CI66)),1)</f>
        <v>0</v>
      </c>
      <c r="CK65">
        <f>FLOOR(CJ65*IF(ISBLANK('Cohorts Retention'!CJ66),0,(1-'Cohorts Retention'!CJ66)),1)</f>
        <v>0</v>
      </c>
      <c r="CL65">
        <f>FLOOR(CK65*IF(ISBLANK('Cohorts Retention'!CK66),0,(1-'Cohorts Retention'!CK66)),1)</f>
        <v>0</v>
      </c>
      <c r="CM65">
        <f>FLOOR(CL65*IF(ISBLANK('Cohorts Retention'!CL66),0,(1-'Cohorts Retention'!CL66)),1)</f>
        <v>0</v>
      </c>
      <c r="CN65">
        <f>FLOOR(CM65*IF(ISBLANK('Cohorts Retention'!CM66),0,(1-'Cohorts Retention'!CM66)),1)</f>
        <v>0</v>
      </c>
      <c r="CO65">
        <f>FLOOR(CN65*IF(ISBLANK('Cohorts Retention'!CN66),0,(1-'Cohorts Retention'!CN66)),1)</f>
        <v>0</v>
      </c>
      <c r="CP65">
        <f>FLOOR(CO65*IF(ISBLANK('Cohorts Retention'!CO66),0,(1-'Cohorts Retention'!CO66)),1)</f>
        <v>0</v>
      </c>
      <c r="CQ65">
        <f>FLOOR(CP65*IF(ISBLANK('Cohorts Retention'!CP66),0,(1-'Cohorts Retention'!CP66)),1)</f>
        <v>0</v>
      </c>
      <c r="CR65">
        <f>FLOOR(CQ65*IF(ISBLANK('Cohorts Retention'!CQ66),0,(1-'Cohorts Retention'!CQ66)),1)</f>
        <v>0</v>
      </c>
      <c r="CS65">
        <f>FLOOR(CR65*IF(ISBLANK('Cohorts Retention'!CR66),0,(1-'Cohorts Retention'!CR66)),1)</f>
        <v>0</v>
      </c>
      <c r="CT65">
        <f>FLOOR(CS65*IF(ISBLANK('Cohorts Retention'!CS66),0,(1-'Cohorts Retention'!CS66)),1)</f>
        <v>0</v>
      </c>
      <c r="CU65">
        <f>FLOOR(CT65*IF(ISBLANK('Cohorts Retention'!CT66),0,(1-'Cohorts Retention'!CT66)),1)</f>
        <v>0</v>
      </c>
      <c r="CV65">
        <f>FLOOR(CU65*IF(ISBLANK('Cohorts Retention'!CU66),0,(1-'Cohorts Retention'!CU66)),1)</f>
        <v>0</v>
      </c>
      <c r="CW65">
        <f>FLOOR(CV65*IF(ISBLANK('Cohorts Retention'!CV66),0,(1-'Cohorts Retention'!CV66)),1)</f>
        <v>0</v>
      </c>
      <c r="CX65">
        <f>FLOOR(CW65*IF(ISBLANK('Cohorts Retention'!CW66),0,(1-'Cohorts Retention'!CW66)),1)</f>
        <v>0</v>
      </c>
    </row>
    <row r="66">
      <c r="A66" s="32">
        <v>99000.0</v>
      </c>
      <c r="B66" s="13">
        <v>65.0</v>
      </c>
      <c r="C66">
        <f>FLOOR(A66/Params!$B$6*(1-'Cohorts Retention'!B67),1)</f>
        <v>3925</v>
      </c>
      <c r="D66">
        <f>FLOOR(C66*IF(ISBLANK('Cohorts Retention'!C67),0,(1-'Cohorts Retention'!C67)),1)</f>
        <v>3835</v>
      </c>
      <c r="E66">
        <f>FLOOR(D66*IF(ISBLANK('Cohorts Retention'!D67),0,(1-'Cohorts Retention'!D67)),1)</f>
        <v>3626</v>
      </c>
      <c r="F66">
        <f>FLOOR(E66*IF(ISBLANK('Cohorts Retention'!E67),0,(1-'Cohorts Retention'!E67)),1)</f>
        <v>3478</v>
      </c>
      <c r="G66">
        <f>FLOOR(F66*IF(ISBLANK('Cohorts Retention'!F67),0,(1-'Cohorts Retention'!F67)),1)</f>
        <v>3442</v>
      </c>
      <c r="H66">
        <f>FLOOR(G66*IF(ISBLANK('Cohorts Retention'!G67),0,(1-'Cohorts Retention'!G67)),1)</f>
        <v>3406</v>
      </c>
      <c r="I66">
        <f>FLOOR(H66*IF(ISBLANK('Cohorts Retention'!H67),0,(1-'Cohorts Retention'!H67)),1)</f>
        <v>3254</v>
      </c>
      <c r="J66">
        <f>FLOOR(I66*IF(ISBLANK('Cohorts Retention'!I67),0,(1-'Cohorts Retention'!I67)),1)</f>
        <v>3209</v>
      </c>
      <c r="K66">
        <f>FLOOR(J66*IF(ISBLANK('Cohorts Retention'!J67),0,(1-'Cohorts Retention'!J67)),1)</f>
        <v>3149</v>
      </c>
      <c r="L66">
        <f>FLOOR(K66*IF(ISBLANK('Cohorts Retention'!K67),0,(1-'Cohorts Retention'!K67)),1)</f>
        <v>3083</v>
      </c>
      <c r="M66">
        <f>FLOOR(L66*IF(ISBLANK('Cohorts Retention'!L67),0,(1-'Cohorts Retention'!L67)),1)</f>
        <v>3011</v>
      </c>
      <c r="N66">
        <f>FLOOR(M66*IF(ISBLANK('Cohorts Retention'!M67),0,(1-'Cohorts Retention'!M67)),1)</f>
        <v>2956</v>
      </c>
      <c r="O66">
        <f>FLOOR(N66*IF(ISBLANK('Cohorts Retention'!N67),0,(1-'Cohorts Retention'!N67)),1)</f>
        <v>2899</v>
      </c>
      <c r="P66">
        <f>FLOOR(O66*IF(ISBLANK('Cohorts Retention'!O67),0,(1-'Cohorts Retention'!O67)),1)</f>
        <v>2843</v>
      </c>
      <c r="Q66">
        <f>FLOOR(P66*IF(ISBLANK('Cohorts Retention'!P67),0,(1-'Cohorts Retention'!P67)),1)</f>
        <v>2789</v>
      </c>
      <c r="R66">
        <f>FLOOR(Q66*IF(ISBLANK('Cohorts Retention'!Q67),0,(1-'Cohorts Retention'!Q67)),1)</f>
        <v>2739</v>
      </c>
      <c r="S66">
        <f>FLOOR(R66*IF(ISBLANK('Cohorts Retention'!R67),0,(1-'Cohorts Retention'!R67)),1)</f>
        <v>2690</v>
      </c>
      <c r="T66">
        <f>FLOOR(S66*IF(ISBLANK('Cohorts Retention'!S67),0,(1-'Cohorts Retention'!S67)),1)</f>
        <v>2642</v>
      </c>
      <c r="U66">
        <f>FLOOR(T66*IF(ISBLANK('Cohorts Retention'!T67),0,(1-'Cohorts Retention'!T67)),1)</f>
        <v>2596</v>
      </c>
      <c r="V66">
        <f>FLOOR(U66*IF(ISBLANK('Cohorts Retention'!U67),0,(1-'Cohorts Retention'!U67)),1)</f>
        <v>2552</v>
      </c>
      <c r="W66">
        <f>FLOOR(V66*IF(ISBLANK('Cohorts Retention'!V67),0,(1-'Cohorts Retention'!V67)),1)</f>
        <v>2509</v>
      </c>
      <c r="X66">
        <f>FLOOR(W66*IF(ISBLANK('Cohorts Retention'!W67),0,(1-'Cohorts Retention'!W67)),1)</f>
        <v>2468</v>
      </c>
      <c r="Y66">
        <f>FLOOR(X66*IF(ISBLANK('Cohorts Retention'!X67),0,(1-'Cohorts Retention'!X67)),1)</f>
        <v>2429</v>
      </c>
      <c r="Z66">
        <f>FLOOR(Y66*IF(ISBLANK('Cohorts Retention'!Y67),0,(1-'Cohorts Retention'!Y67)),1)</f>
        <v>2391</v>
      </c>
      <c r="AA66">
        <f>FLOOR(Z66*IF(ISBLANK('Cohorts Retention'!Z67),0,(1-'Cohorts Retention'!Z67)),1)</f>
        <v>2354</v>
      </c>
      <c r="AB66">
        <f>FLOOR(AA66*IF(ISBLANK('Cohorts Retention'!AA67),0,(1-'Cohorts Retention'!AA67)),1)</f>
        <v>2319</v>
      </c>
      <c r="AC66">
        <f>FLOOR(AB66*IF(ISBLANK('Cohorts Retention'!AB67),0,(1-'Cohorts Retention'!AB67)),1)</f>
        <v>2285</v>
      </c>
      <c r="AD66">
        <f>FLOOR(AC66*IF(ISBLANK('Cohorts Retention'!AC67),0,(1-'Cohorts Retention'!AC67)),1)</f>
        <v>2252</v>
      </c>
      <c r="AE66">
        <f>FLOOR(AD66*IF(ISBLANK('Cohorts Retention'!AD67),0,(1-'Cohorts Retention'!AD67)),1)</f>
        <v>2220</v>
      </c>
      <c r="AF66">
        <f>FLOOR(AE66*IF(ISBLANK('Cohorts Retention'!AE67),0,(1-'Cohorts Retention'!AE67)),1)</f>
        <v>2189</v>
      </c>
      <c r="AG66">
        <f>FLOOR(AF66*IF(ISBLANK('Cohorts Retention'!AF67),0,(1-'Cohorts Retention'!AF67)),1)</f>
        <v>2159</v>
      </c>
      <c r="AH66">
        <f>FLOOR(AG66*IF(ISBLANK('Cohorts Retention'!AG67),0,(1-'Cohorts Retention'!AG67)),1)</f>
        <v>2130</v>
      </c>
      <c r="AI66">
        <f>FLOOR(AH66*IF(ISBLANK('Cohorts Retention'!AH67),0,(1-'Cohorts Retention'!AH67)),1)</f>
        <v>2102</v>
      </c>
      <c r="AJ66">
        <f>FLOOR(AI66*IF(ISBLANK('Cohorts Retention'!AI67),0,(1-'Cohorts Retention'!AI67)),1)</f>
        <v>2075</v>
      </c>
      <c r="AK66">
        <f>FLOOR(AJ66*IF(ISBLANK('Cohorts Retention'!AJ67),0,(1-'Cohorts Retention'!AJ67)),1)</f>
        <v>2049</v>
      </c>
      <c r="AL66">
        <f>FLOOR(AK66*IF(ISBLANK('Cohorts Retention'!AK67),0,(1-'Cohorts Retention'!AK67)),1)</f>
        <v>2024</v>
      </c>
      <c r="AM66">
        <f>FLOOR(AL66*IF(ISBLANK('Cohorts Retention'!AL67),0,(1-'Cohorts Retention'!AL67)),1)</f>
        <v>0</v>
      </c>
      <c r="AN66">
        <f>FLOOR(AM66*IF(ISBLANK('Cohorts Retention'!AM67),0,(1-'Cohorts Retention'!AM67)),1)</f>
        <v>0</v>
      </c>
      <c r="AO66">
        <f>FLOOR(AN66*IF(ISBLANK('Cohorts Retention'!AN67),0,(1-'Cohorts Retention'!AN67)),1)</f>
        <v>0</v>
      </c>
      <c r="AP66">
        <f>FLOOR(AO66*IF(ISBLANK('Cohorts Retention'!AO67),0,(1-'Cohorts Retention'!AO67)),1)</f>
        <v>0</v>
      </c>
      <c r="AQ66">
        <f>FLOOR(AP66*IF(ISBLANK('Cohorts Retention'!AP67),0,(1-'Cohorts Retention'!AP67)),1)</f>
        <v>0</v>
      </c>
      <c r="AR66">
        <f>FLOOR(AQ66*IF(ISBLANK('Cohorts Retention'!AQ67),0,(1-'Cohorts Retention'!AQ67)),1)</f>
        <v>0</v>
      </c>
      <c r="AS66">
        <f>FLOOR(AR66*IF(ISBLANK('Cohorts Retention'!AR67),0,(1-'Cohorts Retention'!AR67)),1)</f>
        <v>0</v>
      </c>
      <c r="AT66">
        <f>FLOOR(AS66*IF(ISBLANK('Cohorts Retention'!AS67),0,(1-'Cohorts Retention'!AS67)),1)</f>
        <v>0</v>
      </c>
      <c r="AU66">
        <f>FLOOR(AT66*IF(ISBLANK('Cohorts Retention'!AT67),0,(1-'Cohorts Retention'!AT67)),1)</f>
        <v>0</v>
      </c>
      <c r="AV66">
        <f>FLOOR(AU66*IF(ISBLANK('Cohorts Retention'!AU67),0,(1-'Cohorts Retention'!AU67)),1)</f>
        <v>0</v>
      </c>
      <c r="AW66">
        <f>FLOOR(AV66*IF(ISBLANK('Cohorts Retention'!AV67),0,(1-'Cohorts Retention'!AV67)),1)</f>
        <v>0</v>
      </c>
      <c r="AX66">
        <f>FLOOR(AW66*IF(ISBLANK('Cohorts Retention'!AW67),0,(1-'Cohorts Retention'!AW67)),1)</f>
        <v>0</v>
      </c>
      <c r="AY66">
        <f>FLOOR(AX66*IF(ISBLANK('Cohorts Retention'!AX67),0,(1-'Cohorts Retention'!AX67)),1)</f>
        <v>0</v>
      </c>
      <c r="AZ66">
        <f>FLOOR(AY66*IF(ISBLANK('Cohorts Retention'!AY67),0,(1-'Cohorts Retention'!AY67)),1)</f>
        <v>0</v>
      </c>
      <c r="BA66">
        <f>FLOOR(AZ66*IF(ISBLANK('Cohorts Retention'!AZ67),0,(1-'Cohorts Retention'!AZ67)),1)</f>
        <v>0</v>
      </c>
      <c r="BB66">
        <f>FLOOR(BA66*IF(ISBLANK('Cohorts Retention'!BA67),0,(1-'Cohorts Retention'!BA67)),1)</f>
        <v>0</v>
      </c>
      <c r="BC66">
        <f>FLOOR(BB66*IF(ISBLANK('Cohorts Retention'!BB67),0,(1-'Cohorts Retention'!BB67)),1)</f>
        <v>0</v>
      </c>
      <c r="BD66">
        <f>FLOOR(BC66*IF(ISBLANK('Cohorts Retention'!BC67),0,(1-'Cohorts Retention'!BC67)),1)</f>
        <v>0</v>
      </c>
      <c r="BE66">
        <f>FLOOR(BD66*IF(ISBLANK('Cohorts Retention'!BD67),0,(1-'Cohorts Retention'!BD67)),1)</f>
        <v>0</v>
      </c>
      <c r="BF66">
        <f>FLOOR(BE66*IF(ISBLANK('Cohorts Retention'!BE67),0,(1-'Cohorts Retention'!BE67)),1)</f>
        <v>0</v>
      </c>
      <c r="BG66">
        <f>FLOOR(BF66*IF(ISBLANK('Cohorts Retention'!BF67),0,(1-'Cohorts Retention'!BF67)),1)</f>
        <v>0</v>
      </c>
      <c r="BH66">
        <f>FLOOR(BG66*IF(ISBLANK('Cohorts Retention'!BG67),0,(1-'Cohorts Retention'!BG67)),1)</f>
        <v>0</v>
      </c>
      <c r="BI66">
        <f>FLOOR(BH66*IF(ISBLANK('Cohorts Retention'!BH67),0,(1-'Cohorts Retention'!BH67)),1)</f>
        <v>0</v>
      </c>
      <c r="BJ66">
        <f>FLOOR(BI66*IF(ISBLANK('Cohorts Retention'!BI67),0,(1-'Cohorts Retention'!BI67)),1)</f>
        <v>0</v>
      </c>
      <c r="BK66">
        <f>FLOOR(BJ66*IF(ISBLANK('Cohorts Retention'!BJ67),0,(1-'Cohorts Retention'!BJ67)),1)</f>
        <v>0</v>
      </c>
      <c r="BL66">
        <f>FLOOR(BK66*IF(ISBLANK('Cohorts Retention'!BK67),0,(1-'Cohorts Retention'!BK67)),1)</f>
        <v>0</v>
      </c>
      <c r="BM66">
        <f>FLOOR(BL66*IF(ISBLANK('Cohorts Retention'!BL67),0,(1-'Cohorts Retention'!BL67)),1)</f>
        <v>0</v>
      </c>
      <c r="BN66">
        <f>FLOOR(BM66*IF(ISBLANK('Cohorts Retention'!BM67),0,(1-'Cohorts Retention'!BM67)),1)</f>
        <v>0</v>
      </c>
      <c r="BO66">
        <f>FLOOR(BN66*IF(ISBLANK('Cohorts Retention'!BN67),0,(1-'Cohorts Retention'!BN67)),1)</f>
        <v>0</v>
      </c>
      <c r="BP66">
        <f>FLOOR(BO66*IF(ISBLANK('Cohorts Retention'!BO67),0,(1-'Cohorts Retention'!BO67)),1)</f>
        <v>0</v>
      </c>
      <c r="BQ66">
        <f>FLOOR(BP66*IF(ISBLANK('Cohorts Retention'!BP67),0,(1-'Cohorts Retention'!BP67)),1)</f>
        <v>0</v>
      </c>
      <c r="BR66">
        <f>FLOOR(BQ66*IF(ISBLANK('Cohorts Retention'!BQ67),0,(1-'Cohorts Retention'!BQ67)),1)</f>
        <v>0</v>
      </c>
      <c r="BS66">
        <f>FLOOR(BR66*IF(ISBLANK('Cohorts Retention'!BR67),0,(1-'Cohorts Retention'!BR67)),1)</f>
        <v>0</v>
      </c>
      <c r="BT66">
        <f>FLOOR(BS66*IF(ISBLANK('Cohorts Retention'!BS67),0,(1-'Cohorts Retention'!BS67)),1)</f>
        <v>0</v>
      </c>
      <c r="BU66">
        <f>FLOOR(BT66*IF(ISBLANK('Cohorts Retention'!BT67),0,(1-'Cohorts Retention'!BT67)),1)</f>
        <v>0</v>
      </c>
      <c r="BV66">
        <f>FLOOR(BU66*IF(ISBLANK('Cohorts Retention'!BU67),0,(1-'Cohorts Retention'!BU67)),1)</f>
        <v>0</v>
      </c>
      <c r="BW66">
        <f>FLOOR(BV66*IF(ISBLANK('Cohorts Retention'!BV67),0,(1-'Cohorts Retention'!BV67)),1)</f>
        <v>0</v>
      </c>
      <c r="BX66">
        <f>FLOOR(BW66*IF(ISBLANK('Cohorts Retention'!BW67),0,(1-'Cohorts Retention'!BW67)),1)</f>
        <v>0</v>
      </c>
      <c r="BY66">
        <f>FLOOR(BX66*IF(ISBLANK('Cohorts Retention'!BX67),0,(1-'Cohorts Retention'!BX67)),1)</f>
        <v>0</v>
      </c>
      <c r="BZ66">
        <f>FLOOR(BY66*IF(ISBLANK('Cohorts Retention'!BY67),0,(1-'Cohorts Retention'!BY67)),1)</f>
        <v>0</v>
      </c>
      <c r="CA66">
        <f>FLOOR(BZ66*IF(ISBLANK('Cohorts Retention'!BZ67),0,(1-'Cohorts Retention'!BZ67)),1)</f>
        <v>0</v>
      </c>
      <c r="CB66">
        <f>FLOOR(CA66*IF(ISBLANK('Cohorts Retention'!CA67),0,(1-'Cohorts Retention'!CA67)),1)</f>
        <v>0</v>
      </c>
      <c r="CC66">
        <f>FLOOR(CB66*IF(ISBLANK('Cohorts Retention'!CB67),0,(1-'Cohorts Retention'!CB67)),1)</f>
        <v>0</v>
      </c>
      <c r="CD66">
        <f>FLOOR(CC66*IF(ISBLANK('Cohorts Retention'!CC67),0,(1-'Cohorts Retention'!CC67)),1)</f>
        <v>0</v>
      </c>
      <c r="CE66">
        <f>FLOOR(CD66*IF(ISBLANK('Cohorts Retention'!CD67),0,(1-'Cohorts Retention'!CD67)),1)</f>
        <v>0</v>
      </c>
      <c r="CF66">
        <f>FLOOR(CE66*IF(ISBLANK('Cohorts Retention'!CE67),0,(1-'Cohorts Retention'!CE67)),1)</f>
        <v>0</v>
      </c>
      <c r="CG66">
        <f>FLOOR(CF66*IF(ISBLANK('Cohorts Retention'!CF67),0,(1-'Cohorts Retention'!CF67)),1)</f>
        <v>0</v>
      </c>
      <c r="CH66">
        <f>FLOOR(CG66*IF(ISBLANK('Cohorts Retention'!CG67),0,(1-'Cohorts Retention'!CG67)),1)</f>
        <v>0</v>
      </c>
      <c r="CI66">
        <f>FLOOR(CH66*IF(ISBLANK('Cohorts Retention'!CH67),0,(1-'Cohorts Retention'!CH67)),1)</f>
        <v>0</v>
      </c>
      <c r="CJ66">
        <f>FLOOR(CI66*IF(ISBLANK('Cohorts Retention'!CI67),0,(1-'Cohorts Retention'!CI67)),1)</f>
        <v>0</v>
      </c>
      <c r="CK66">
        <f>FLOOR(CJ66*IF(ISBLANK('Cohorts Retention'!CJ67),0,(1-'Cohorts Retention'!CJ67)),1)</f>
        <v>0</v>
      </c>
      <c r="CL66">
        <f>FLOOR(CK66*IF(ISBLANK('Cohorts Retention'!CK67),0,(1-'Cohorts Retention'!CK67)),1)</f>
        <v>0</v>
      </c>
      <c r="CM66">
        <f>FLOOR(CL66*IF(ISBLANK('Cohorts Retention'!CL67),0,(1-'Cohorts Retention'!CL67)),1)</f>
        <v>0</v>
      </c>
      <c r="CN66">
        <f>FLOOR(CM66*IF(ISBLANK('Cohorts Retention'!CM67),0,(1-'Cohorts Retention'!CM67)),1)</f>
        <v>0</v>
      </c>
      <c r="CO66">
        <f>FLOOR(CN66*IF(ISBLANK('Cohorts Retention'!CN67),0,(1-'Cohorts Retention'!CN67)),1)</f>
        <v>0</v>
      </c>
      <c r="CP66">
        <f>FLOOR(CO66*IF(ISBLANK('Cohorts Retention'!CO67),0,(1-'Cohorts Retention'!CO67)),1)</f>
        <v>0</v>
      </c>
      <c r="CQ66">
        <f>FLOOR(CP66*IF(ISBLANK('Cohorts Retention'!CP67),0,(1-'Cohorts Retention'!CP67)),1)</f>
        <v>0</v>
      </c>
      <c r="CR66">
        <f>FLOOR(CQ66*IF(ISBLANK('Cohorts Retention'!CQ67),0,(1-'Cohorts Retention'!CQ67)),1)</f>
        <v>0</v>
      </c>
      <c r="CS66">
        <f>FLOOR(CR66*IF(ISBLANK('Cohorts Retention'!CR67),0,(1-'Cohorts Retention'!CR67)),1)</f>
        <v>0</v>
      </c>
      <c r="CT66">
        <f>FLOOR(CS66*IF(ISBLANK('Cohorts Retention'!CS67),0,(1-'Cohorts Retention'!CS67)),1)</f>
        <v>0</v>
      </c>
      <c r="CU66">
        <f>FLOOR(CT66*IF(ISBLANK('Cohorts Retention'!CT67),0,(1-'Cohorts Retention'!CT67)),1)</f>
        <v>0</v>
      </c>
      <c r="CV66">
        <f>FLOOR(CU66*IF(ISBLANK('Cohorts Retention'!CU67),0,(1-'Cohorts Retention'!CU67)),1)</f>
        <v>0</v>
      </c>
      <c r="CW66">
        <f>FLOOR(CV66*IF(ISBLANK('Cohorts Retention'!CV67),0,(1-'Cohorts Retention'!CV67)),1)</f>
        <v>0</v>
      </c>
      <c r="CX66">
        <f>FLOOR(CW66*IF(ISBLANK('Cohorts Retention'!CW67),0,(1-'Cohorts Retention'!CW67)),1)</f>
        <v>0</v>
      </c>
    </row>
    <row r="67">
      <c r="A67" s="32">
        <v>99000.0</v>
      </c>
      <c r="B67" s="13">
        <v>66.0</v>
      </c>
      <c r="C67">
        <f>FLOOR(A67/Params!$B$6*(1-'Cohorts Retention'!B68),1)</f>
        <v>3960</v>
      </c>
      <c r="D67">
        <f>FLOOR(C67*IF(ISBLANK('Cohorts Retention'!C68),0,(1-'Cohorts Retention'!C68)),1)</f>
        <v>3960</v>
      </c>
      <c r="E67">
        <f>FLOOR(D67*IF(ISBLANK('Cohorts Retention'!D68),0,(1-'Cohorts Retention'!D68)),1)</f>
        <v>3686</v>
      </c>
      <c r="F67">
        <f>FLOOR(E67*IF(ISBLANK('Cohorts Retention'!E68),0,(1-'Cohorts Retention'!E68)),1)</f>
        <v>3577</v>
      </c>
      <c r="G67">
        <f>FLOOR(F67*IF(ISBLANK('Cohorts Retention'!F68),0,(1-'Cohorts Retention'!F68)),1)</f>
        <v>3421</v>
      </c>
      <c r="H67">
        <f>FLOOR(G67*IF(ISBLANK('Cohorts Retention'!G68),0,(1-'Cohorts Retention'!G68)),1)</f>
        <v>3321</v>
      </c>
      <c r="I67">
        <f>FLOOR(H67*IF(ISBLANK('Cohorts Retention'!H68),0,(1-'Cohorts Retention'!H68)),1)</f>
        <v>3248</v>
      </c>
      <c r="J67">
        <f>FLOOR(I67*IF(ISBLANK('Cohorts Retention'!I68),0,(1-'Cohorts Retention'!I68)),1)</f>
        <v>3096</v>
      </c>
      <c r="K67">
        <f>FLOOR(J67*IF(ISBLANK('Cohorts Retention'!J68),0,(1-'Cohorts Retention'!J68)),1)</f>
        <v>2992</v>
      </c>
      <c r="L67">
        <f>FLOOR(K67*IF(ISBLANK('Cohorts Retention'!K68),0,(1-'Cohorts Retention'!K68)),1)</f>
        <v>2899</v>
      </c>
      <c r="M67">
        <f>FLOOR(L67*IF(ISBLANK('Cohorts Retention'!L68),0,(1-'Cohorts Retention'!L68)),1)</f>
        <v>2807</v>
      </c>
      <c r="N67">
        <f>FLOOR(M67*IF(ISBLANK('Cohorts Retention'!M68),0,(1-'Cohorts Retention'!M68)),1)</f>
        <v>2712</v>
      </c>
      <c r="O67">
        <f>FLOOR(N67*IF(ISBLANK('Cohorts Retention'!N68),0,(1-'Cohorts Retention'!N68)),1)</f>
        <v>2628</v>
      </c>
      <c r="P67">
        <f>FLOOR(O67*IF(ISBLANK('Cohorts Retention'!O68),0,(1-'Cohorts Retention'!O68)),1)</f>
        <v>2548</v>
      </c>
      <c r="Q67">
        <f>FLOOR(P67*IF(ISBLANK('Cohorts Retention'!P68),0,(1-'Cohorts Retention'!P68)),1)</f>
        <v>2471</v>
      </c>
      <c r="R67">
        <f>FLOOR(Q67*IF(ISBLANK('Cohorts Retention'!Q68),0,(1-'Cohorts Retention'!Q68)),1)</f>
        <v>2397</v>
      </c>
      <c r="S67">
        <f>FLOOR(R67*IF(ISBLANK('Cohorts Retention'!R68),0,(1-'Cohorts Retention'!R68)),1)</f>
        <v>2328</v>
      </c>
      <c r="T67">
        <f>FLOOR(S67*IF(ISBLANK('Cohorts Retention'!S68),0,(1-'Cohorts Retention'!S68)),1)</f>
        <v>2262</v>
      </c>
      <c r="U67">
        <f>FLOOR(T67*IF(ISBLANK('Cohorts Retention'!T68),0,(1-'Cohorts Retention'!T68)),1)</f>
        <v>2199</v>
      </c>
      <c r="V67">
        <f>FLOOR(U67*IF(ISBLANK('Cohorts Retention'!U68),0,(1-'Cohorts Retention'!U68)),1)</f>
        <v>2139</v>
      </c>
      <c r="W67">
        <f>FLOOR(V67*IF(ISBLANK('Cohorts Retention'!V68),0,(1-'Cohorts Retention'!V68)),1)</f>
        <v>2082</v>
      </c>
      <c r="X67">
        <f>FLOOR(W67*IF(ISBLANK('Cohorts Retention'!W68),0,(1-'Cohorts Retention'!W68)),1)</f>
        <v>2027</v>
      </c>
      <c r="Y67">
        <f>FLOOR(X67*IF(ISBLANK('Cohorts Retention'!X68),0,(1-'Cohorts Retention'!X68)),1)</f>
        <v>1975</v>
      </c>
      <c r="Z67">
        <f>FLOOR(Y67*IF(ISBLANK('Cohorts Retention'!Y68),0,(1-'Cohorts Retention'!Y68)),1)</f>
        <v>1925</v>
      </c>
      <c r="AA67">
        <f>FLOOR(Z67*IF(ISBLANK('Cohorts Retention'!Z68),0,(1-'Cohorts Retention'!Z68)),1)</f>
        <v>1877</v>
      </c>
      <c r="AB67">
        <f>FLOOR(AA67*IF(ISBLANK('Cohorts Retention'!AA68),0,(1-'Cohorts Retention'!AA68)),1)</f>
        <v>1832</v>
      </c>
      <c r="AC67">
        <f>FLOOR(AB67*IF(ISBLANK('Cohorts Retention'!AB68),0,(1-'Cohorts Retention'!AB68)),1)</f>
        <v>1789</v>
      </c>
      <c r="AD67">
        <f>FLOOR(AC67*IF(ISBLANK('Cohorts Retention'!AC68),0,(1-'Cohorts Retention'!AC68)),1)</f>
        <v>1747</v>
      </c>
      <c r="AE67">
        <f>FLOOR(AD67*IF(ISBLANK('Cohorts Retention'!AD68),0,(1-'Cohorts Retention'!AD68)),1)</f>
        <v>1707</v>
      </c>
      <c r="AF67">
        <f>FLOOR(AE67*IF(ISBLANK('Cohorts Retention'!AE68),0,(1-'Cohorts Retention'!AE68)),1)</f>
        <v>1669</v>
      </c>
      <c r="AG67">
        <f>FLOOR(AF67*IF(ISBLANK('Cohorts Retention'!AF68),0,(1-'Cohorts Retention'!AF68)),1)</f>
        <v>1632</v>
      </c>
      <c r="AH67">
        <f>FLOOR(AG67*IF(ISBLANK('Cohorts Retention'!AG68),0,(1-'Cohorts Retention'!AG68)),1)</f>
        <v>1597</v>
      </c>
      <c r="AI67">
        <f>FLOOR(AH67*IF(ISBLANK('Cohorts Retention'!AH68),0,(1-'Cohorts Retention'!AH68)),1)</f>
        <v>1563</v>
      </c>
      <c r="AJ67">
        <f>FLOOR(AI67*IF(ISBLANK('Cohorts Retention'!AI68),0,(1-'Cohorts Retention'!AI68)),1)</f>
        <v>1531</v>
      </c>
      <c r="AK67">
        <f>FLOOR(AJ67*IF(ISBLANK('Cohorts Retention'!AJ68),0,(1-'Cohorts Retention'!AJ68)),1)</f>
        <v>1500</v>
      </c>
      <c r="AL67">
        <f>FLOOR(AK67*IF(ISBLANK('Cohorts Retention'!AK68),0,(1-'Cohorts Retention'!AK68)),1)</f>
        <v>0</v>
      </c>
      <c r="AM67">
        <f>FLOOR(AL67*IF(ISBLANK('Cohorts Retention'!AL68),0,(1-'Cohorts Retention'!AL68)),1)</f>
        <v>0</v>
      </c>
      <c r="AN67">
        <f>FLOOR(AM67*IF(ISBLANK('Cohorts Retention'!AM68),0,(1-'Cohorts Retention'!AM68)),1)</f>
        <v>0</v>
      </c>
      <c r="AO67">
        <f>FLOOR(AN67*IF(ISBLANK('Cohorts Retention'!AN68),0,(1-'Cohorts Retention'!AN68)),1)</f>
        <v>0</v>
      </c>
      <c r="AP67">
        <f>FLOOR(AO67*IF(ISBLANK('Cohorts Retention'!AO68),0,(1-'Cohorts Retention'!AO68)),1)</f>
        <v>0</v>
      </c>
      <c r="AQ67">
        <f>FLOOR(AP67*IF(ISBLANK('Cohorts Retention'!AP68),0,(1-'Cohorts Retention'!AP68)),1)</f>
        <v>0</v>
      </c>
      <c r="AR67">
        <f>FLOOR(AQ67*IF(ISBLANK('Cohorts Retention'!AQ68),0,(1-'Cohorts Retention'!AQ68)),1)</f>
        <v>0</v>
      </c>
      <c r="AS67">
        <f>FLOOR(AR67*IF(ISBLANK('Cohorts Retention'!AR68),0,(1-'Cohorts Retention'!AR68)),1)</f>
        <v>0</v>
      </c>
      <c r="AT67">
        <f>FLOOR(AS67*IF(ISBLANK('Cohorts Retention'!AS68),0,(1-'Cohorts Retention'!AS68)),1)</f>
        <v>0</v>
      </c>
      <c r="AU67">
        <f>FLOOR(AT67*IF(ISBLANK('Cohorts Retention'!AT68),0,(1-'Cohorts Retention'!AT68)),1)</f>
        <v>0</v>
      </c>
      <c r="AV67">
        <f>FLOOR(AU67*IF(ISBLANK('Cohorts Retention'!AU68),0,(1-'Cohorts Retention'!AU68)),1)</f>
        <v>0</v>
      </c>
      <c r="AW67">
        <f>FLOOR(AV67*IF(ISBLANK('Cohorts Retention'!AV68),0,(1-'Cohorts Retention'!AV68)),1)</f>
        <v>0</v>
      </c>
      <c r="AX67">
        <f>FLOOR(AW67*IF(ISBLANK('Cohorts Retention'!AW68),0,(1-'Cohorts Retention'!AW68)),1)</f>
        <v>0</v>
      </c>
      <c r="AY67">
        <f>FLOOR(AX67*IF(ISBLANK('Cohorts Retention'!AX68),0,(1-'Cohorts Retention'!AX68)),1)</f>
        <v>0</v>
      </c>
      <c r="AZ67">
        <f>FLOOR(AY67*IF(ISBLANK('Cohorts Retention'!AY68),0,(1-'Cohorts Retention'!AY68)),1)</f>
        <v>0</v>
      </c>
      <c r="BA67">
        <f>FLOOR(AZ67*IF(ISBLANK('Cohorts Retention'!AZ68),0,(1-'Cohorts Retention'!AZ68)),1)</f>
        <v>0</v>
      </c>
      <c r="BB67">
        <f>FLOOR(BA67*IF(ISBLANK('Cohorts Retention'!BA68),0,(1-'Cohorts Retention'!BA68)),1)</f>
        <v>0</v>
      </c>
      <c r="BC67">
        <f>FLOOR(BB67*IF(ISBLANK('Cohorts Retention'!BB68),0,(1-'Cohorts Retention'!BB68)),1)</f>
        <v>0</v>
      </c>
      <c r="BD67">
        <f>FLOOR(BC67*IF(ISBLANK('Cohorts Retention'!BC68),0,(1-'Cohorts Retention'!BC68)),1)</f>
        <v>0</v>
      </c>
      <c r="BE67">
        <f>FLOOR(BD67*IF(ISBLANK('Cohorts Retention'!BD68),0,(1-'Cohorts Retention'!BD68)),1)</f>
        <v>0</v>
      </c>
      <c r="BF67">
        <f>FLOOR(BE67*IF(ISBLANK('Cohorts Retention'!BE68),0,(1-'Cohorts Retention'!BE68)),1)</f>
        <v>0</v>
      </c>
      <c r="BG67">
        <f>FLOOR(BF67*IF(ISBLANK('Cohorts Retention'!BF68),0,(1-'Cohorts Retention'!BF68)),1)</f>
        <v>0</v>
      </c>
      <c r="BH67">
        <f>FLOOR(BG67*IF(ISBLANK('Cohorts Retention'!BG68),0,(1-'Cohorts Retention'!BG68)),1)</f>
        <v>0</v>
      </c>
      <c r="BI67">
        <f>FLOOR(BH67*IF(ISBLANK('Cohorts Retention'!BH68),0,(1-'Cohorts Retention'!BH68)),1)</f>
        <v>0</v>
      </c>
      <c r="BJ67">
        <f>FLOOR(BI67*IF(ISBLANK('Cohorts Retention'!BI68),0,(1-'Cohorts Retention'!BI68)),1)</f>
        <v>0</v>
      </c>
      <c r="BK67">
        <f>FLOOR(BJ67*IF(ISBLANK('Cohorts Retention'!BJ68),0,(1-'Cohorts Retention'!BJ68)),1)</f>
        <v>0</v>
      </c>
      <c r="BL67">
        <f>FLOOR(BK67*IF(ISBLANK('Cohorts Retention'!BK68),0,(1-'Cohorts Retention'!BK68)),1)</f>
        <v>0</v>
      </c>
      <c r="BM67">
        <f>FLOOR(BL67*IF(ISBLANK('Cohorts Retention'!BL68),0,(1-'Cohorts Retention'!BL68)),1)</f>
        <v>0</v>
      </c>
      <c r="BN67">
        <f>FLOOR(BM67*IF(ISBLANK('Cohorts Retention'!BM68),0,(1-'Cohorts Retention'!BM68)),1)</f>
        <v>0</v>
      </c>
      <c r="BO67">
        <f>FLOOR(BN67*IF(ISBLANK('Cohorts Retention'!BN68),0,(1-'Cohorts Retention'!BN68)),1)</f>
        <v>0</v>
      </c>
      <c r="BP67">
        <f>FLOOR(BO67*IF(ISBLANK('Cohorts Retention'!BO68),0,(1-'Cohorts Retention'!BO68)),1)</f>
        <v>0</v>
      </c>
      <c r="BQ67">
        <f>FLOOR(BP67*IF(ISBLANK('Cohorts Retention'!BP68),0,(1-'Cohorts Retention'!BP68)),1)</f>
        <v>0</v>
      </c>
      <c r="BR67">
        <f>FLOOR(BQ67*IF(ISBLANK('Cohorts Retention'!BQ68),0,(1-'Cohorts Retention'!BQ68)),1)</f>
        <v>0</v>
      </c>
      <c r="BS67">
        <f>FLOOR(BR67*IF(ISBLANK('Cohorts Retention'!BR68),0,(1-'Cohorts Retention'!BR68)),1)</f>
        <v>0</v>
      </c>
      <c r="BT67">
        <f>FLOOR(BS67*IF(ISBLANK('Cohorts Retention'!BS68),0,(1-'Cohorts Retention'!BS68)),1)</f>
        <v>0</v>
      </c>
      <c r="BU67">
        <f>FLOOR(BT67*IF(ISBLANK('Cohorts Retention'!BT68),0,(1-'Cohorts Retention'!BT68)),1)</f>
        <v>0</v>
      </c>
      <c r="BV67">
        <f>FLOOR(BU67*IF(ISBLANK('Cohorts Retention'!BU68),0,(1-'Cohorts Retention'!BU68)),1)</f>
        <v>0</v>
      </c>
      <c r="BW67">
        <f>FLOOR(BV67*IF(ISBLANK('Cohorts Retention'!BV68),0,(1-'Cohorts Retention'!BV68)),1)</f>
        <v>0</v>
      </c>
      <c r="BX67">
        <f>FLOOR(BW67*IF(ISBLANK('Cohorts Retention'!BW68),0,(1-'Cohorts Retention'!BW68)),1)</f>
        <v>0</v>
      </c>
      <c r="BY67">
        <f>FLOOR(BX67*IF(ISBLANK('Cohorts Retention'!BX68),0,(1-'Cohorts Retention'!BX68)),1)</f>
        <v>0</v>
      </c>
      <c r="BZ67">
        <f>FLOOR(BY67*IF(ISBLANK('Cohorts Retention'!BY68),0,(1-'Cohorts Retention'!BY68)),1)</f>
        <v>0</v>
      </c>
      <c r="CA67">
        <f>FLOOR(BZ67*IF(ISBLANK('Cohorts Retention'!BZ68),0,(1-'Cohorts Retention'!BZ68)),1)</f>
        <v>0</v>
      </c>
      <c r="CB67">
        <f>FLOOR(CA67*IF(ISBLANK('Cohorts Retention'!CA68),0,(1-'Cohorts Retention'!CA68)),1)</f>
        <v>0</v>
      </c>
      <c r="CC67">
        <f>FLOOR(CB67*IF(ISBLANK('Cohorts Retention'!CB68),0,(1-'Cohorts Retention'!CB68)),1)</f>
        <v>0</v>
      </c>
      <c r="CD67">
        <f>FLOOR(CC67*IF(ISBLANK('Cohorts Retention'!CC68),0,(1-'Cohorts Retention'!CC68)),1)</f>
        <v>0</v>
      </c>
      <c r="CE67">
        <f>FLOOR(CD67*IF(ISBLANK('Cohorts Retention'!CD68),0,(1-'Cohorts Retention'!CD68)),1)</f>
        <v>0</v>
      </c>
      <c r="CF67">
        <f>FLOOR(CE67*IF(ISBLANK('Cohorts Retention'!CE68),0,(1-'Cohorts Retention'!CE68)),1)</f>
        <v>0</v>
      </c>
      <c r="CG67">
        <f>FLOOR(CF67*IF(ISBLANK('Cohorts Retention'!CF68),0,(1-'Cohorts Retention'!CF68)),1)</f>
        <v>0</v>
      </c>
      <c r="CH67">
        <f>FLOOR(CG67*IF(ISBLANK('Cohorts Retention'!CG68),0,(1-'Cohorts Retention'!CG68)),1)</f>
        <v>0</v>
      </c>
      <c r="CI67">
        <f>FLOOR(CH67*IF(ISBLANK('Cohorts Retention'!CH68),0,(1-'Cohorts Retention'!CH68)),1)</f>
        <v>0</v>
      </c>
      <c r="CJ67">
        <f>FLOOR(CI67*IF(ISBLANK('Cohorts Retention'!CI68),0,(1-'Cohorts Retention'!CI68)),1)</f>
        <v>0</v>
      </c>
      <c r="CK67">
        <f>FLOOR(CJ67*IF(ISBLANK('Cohorts Retention'!CJ68),0,(1-'Cohorts Retention'!CJ68)),1)</f>
        <v>0</v>
      </c>
      <c r="CL67">
        <f>FLOOR(CK67*IF(ISBLANK('Cohorts Retention'!CK68),0,(1-'Cohorts Retention'!CK68)),1)</f>
        <v>0</v>
      </c>
      <c r="CM67">
        <f>FLOOR(CL67*IF(ISBLANK('Cohorts Retention'!CL68),0,(1-'Cohorts Retention'!CL68)),1)</f>
        <v>0</v>
      </c>
      <c r="CN67">
        <f>FLOOR(CM67*IF(ISBLANK('Cohorts Retention'!CM68),0,(1-'Cohorts Retention'!CM68)),1)</f>
        <v>0</v>
      </c>
      <c r="CO67">
        <f>FLOOR(CN67*IF(ISBLANK('Cohorts Retention'!CN68),0,(1-'Cohorts Retention'!CN68)),1)</f>
        <v>0</v>
      </c>
      <c r="CP67">
        <f>FLOOR(CO67*IF(ISBLANK('Cohorts Retention'!CO68),0,(1-'Cohorts Retention'!CO68)),1)</f>
        <v>0</v>
      </c>
      <c r="CQ67">
        <f>FLOOR(CP67*IF(ISBLANK('Cohorts Retention'!CP68),0,(1-'Cohorts Retention'!CP68)),1)</f>
        <v>0</v>
      </c>
      <c r="CR67">
        <f>FLOOR(CQ67*IF(ISBLANK('Cohorts Retention'!CQ68),0,(1-'Cohorts Retention'!CQ68)),1)</f>
        <v>0</v>
      </c>
      <c r="CS67">
        <f>FLOOR(CR67*IF(ISBLANK('Cohorts Retention'!CR68),0,(1-'Cohorts Retention'!CR68)),1)</f>
        <v>0</v>
      </c>
      <c r="CT67">
        <f>FLOOR(CS67*IF(ISBLANK('Cohorts Retention'!CS68),0,(1-'Cohorts Retention'!CS68)),1)</f>
        <v>0</v>
      </c>
      <c r="CU67">
        <f>FLOOR(CT67*IF(ISBLANK('Cohorts Retention'!CT68),0,(1-'Cohorts Retention'!CT68)),1)</f>
        <v>0</v>
      </c>
      <c r="CV67">
        <f>FLOOR(CU67*IF(ISBLANK('Cohorts Retention'!CU68),0,(1-'Cohorts Retention'!CU68)),1)</f>
        <v>0</v>
      </c>
      <c r="CW67">
        <f>FLOOR(CV67*IF(ISBLANK('Cohorts Retention'!CV68),0,(1-'Cohorts Retention'!CV68)),1)</f>
        <v>0</v>
      </c>
      <c r="CX67">
        <f>FLOOR(CW67*IF(ISBLANK('Cohorts Retention'!CW68),0,(1-'Cohorts Retention'!CW68)),1)</f>
        <v>0</v>
      </c>
    </row>
    <row r="68">
      <c r="A68" s="32">
        <v>99000.0</v>
      </c>
      <c r="B68" s="13">
        <v>67.0</v>
      </c>
      <c r="C68">
        <f>FLOOR(A68/Params!$B$6*(1-'Cohorts Retention'!B69),1)</f>
        <v>3931</v>
      </c>
      <c r="D68">
        <f>FLOOR(C68*IF(ISBLANK('Cohorts Retention'!C69),0,(1-'Cohorts Retention'!C69)),1)</f>
        <v>3894</v>
      </c>
      <c r="E68">
        <f>FLOOR(D68*IF(ISBLANK('Cohorts Retention'!D69),0,(1-'Cohorts Retention'!D69)),1)</f>
        <v>3738</v>
      </c>
      <c r="F68">
        <f>FLOOR(E68*IF(ISBLANK('Cohorts Retention'!E69),0,(1-'Cohorts Retention'!E69)),1)</f>
        <v>3488</v>
      </c>
      <c r="G68">
        <f>FLOOR(F68*IF(ISBLANK('Cohorts Retention'!F69),0,(1-'Cohorts Retention'!F69)),1)</f>
        <v>3438</v>
      </c>
      <c r="H68">
        <f>FLOOR(G68*IF(ISBLANK('Cohorts Retention'!G69),0,(1-'Cohorts Retention'!G69)),1)</f>
        <v>3393</v>
      </c>
      <c r="I68">
        <f>FLOOR(H68*IF(ISBLANK('Cohorts Retention'!H69),0,(1-'Cohorts Retention'!H69)),1)</f>
        <v>3342</v>
      </c>
      <c r="J68">
        <f>FLOOR(I68*IF(ISBLANK('Cohorts Retention'!I69),0,(1-'Cohorts Retention'!I69)),1)</f>
        <v>3342</v>
      </c>
      <c r="K68">
        <f>FLOOR(J68*IF(ISBLANK('Cohorts Retention'!J69),0,(1-'Cohorts Retention'!J69)),1)</f>
        <v>3308</v>
      </c>
      <c r="L68">
        <f>FLOOR(K68*IF(ISBLANK('Cohorts Retention'!K69),0,(1-'Cohorts Retention'!K69)),1)</f>
        <v>3278</v>
      </c>
      <c r="M68">
        <f>FLOOR(L68*IF(ISBLANK('Cohorts Retention'!L69),0,(1-'Cohorts Retention'!L69)),1)</f>
        <v>3251</v>
      </c>
      <c r="N68">
        <f>FLOOR(M68*IF(ISBLANK('Cohorts Retention'!M69),0,(1-'Cohorts Retention'!M69)),1)</f>
        <v>3230</v>
      </c>
      <c r="O68">
        <f>FLOOR(N68*IF(ISBLANK('Cohorts Retention'!N69),0,(1-'Cohorts Retention'!N69)),1)</f>
        <v>3204</v>
      </c>
      <c r="P68">
        <f>FLOOR(O68*IF(ISBLANK('Cohorts Retention'!O69),0,(1-'Cohorts Retention'!O69)),1)</f>
        <v>3180</v>
      </c>
      <c r="Q68">
        <f>FLOOR(P68*IF(ISBLANK('Cohorts Retention'!P69),0,(1-'Cohorts Retention'!P69)),1)</f>
        <v>3157</v>
      </c>
      <c r="R68">
        <f>FLOOR(Q68*IF(ISBLANK('Cohorts Retention'!Q69),0,(1-'Cohorts Retention'!Q69)),1)</f>
        <v>3135</v>
      </c>
      <c r="S68">
        <f>FLOOR(R68*IF(ISBLANK('Cohorts Retention'!R69),0,(1-'Cohorts Retention'!R69)),1)</f>
        <v>3113</v>
      </c>
      <c r="T68">
        <f>FLOOR(S68*IF(ISBLANK('Cohorts Retention'!S69),0,(1-'Cohorts Retention'!S69)),1)</f>
        <v>3091</v>
      </c>
      <c r="U68">
        <f>FLOOR(T68*IF(ISBLANK('Cohorts Retention'!T69),0,(1-'Cohorts Retention'!T69)),1)</f>
        <v>3070</v>
      </c>
      <c r="V68">
        <f>FLOOR(U68*IF(ISBLANK('Cohorts Retention'!U69),0,(1-'Cohorts Retention'!U69)),1)</f>
        <v>3050</v>
      </c>
      <c r="W68">
        <f>FLOOR(V68*IF(ISBLANK('Cohorts Retention'!V69),0,(1-'Cohorts Retention'!V69)),1)</f>
        <v>3030</v>
      </c>
      <c r="X68">
        <f>FLOOR(W68*IF(ISBLANK('Cohorts Retention'!W69),0,(1-'Cohorts Retention'!W69)),1)</f>
        <v>3011</v>
      </c>
      <c r="Y68">
        <f>FLOOR(X68*IF(ISBLANK('Cohorts Retention'!X69),0,(1-'Cohorts Retention'!X69)),1)</f>
        <v>2992</v>
      </c>
      <c r="Z68">
        <f>FLOOR(Y68*IF(ISBLANK('Cohorts Retention'!Y69),0,(1-'Cohorts Retention'!Y69)),1)</f>
        <v>2974</v>
      </c>
      <c r="AA68">
        <f>FLOOR(Z68*IF(ISBLANK('Cohorts Retention'!Z69),0,(1-'Cohorts Retention'!Z69)),1)</f>
        <v>2956</v>
      </c>
      <c r="AB68">
        <f>FLOOR(AA68*IF(ISBLANK('Cohorts Retention'!AA69),0,(1-'Cohorts Retention'!AA69)),1)</f>
        <v>2939</v>
      </c>
      <c r="AC68">
        <f>FLOOR(AB68*IF(ISBLANK('Cohorts Retention'!AB69),0,(1-'Cohorts Retention'!AB69)),1)</f>
        <v>2922</v>
      </c>
      <c r="AD68">
        <f>FLOOR(AC68*IF(ISBLANK('Cohorts Retention'!AC69),0,(1-'Cohorts Retention'!AC69)),1)</f>
        <v>2905</v>
      </c>
      <c r="AE68">
        <f>FLOOR(AD68*IF(ISBLANK('Cohorts Retention'!AD69),0,(1-'Cohorts Retention'!AD69)),1)</f>
        <v>2889</v>
      </c>
      <c r="AF68">
        <f>FLOOR(AE68*IF(ISBLANK('Cohorts Retention'!AE69),0,(1-'Cohorts Retention'!AE69)),1)</f>
        <v>2873</v>
      </c>
      <c r="AG68">
        <f>FLOOR(AF68*IF(ISBLANK('Cohorts Retention'!AF69),0,(1-'Cohorts Retention'!AF69)),1)</f>
        <v>2858</v>
      </c>
      <c r="AH68">
        <f>FLOOR(AG68*IF(ISBLANK('Cohorts Retention'!AG69),0,(1-'Cohorts Retention'!AG69)),1)</f>
        <v>2843</v>
      </c>
      <c r="AI68">
        <f>FLOOR(AH68*IF(ISBLANK('Cohorts Retention'!AH69),0,(1-'Cohorts Retention'!AH69)),1)</f>
        <v>2828</v>
      </c>
      <c r="AJ68">
        <f>FLOOR(AI68*IF(ISBLANK('Cohorts Retention'!AI69),0,(1-'Cohorts Retention'!AI69)),1)</f>
        <v>2814</v>
      </c>
      <c r="AK68">
        <f>FLOOR(AJ68*IF(ISBLANK('Cohorts Retention'!AJ69),0,(1-'Cohorts Retention'!AJ69)),1)</f>
        <v>0</v>
      </c>
      <c r="AL68">
        <f>FLOOR(AK68*IF(ISBLANK('Cohorts Retention'!AK69),0,(1-'Cohorts Retention'!AK69)),1)</f>
        <v>0</v>
      </c>
      <c r="AM68">
        <f>FLOOR(AL68*IF(ISBLANK('Cohorts Retention'!AL69),0,(1-'Cohorts Retention'!AL69)),1)</f>
        <v>0</v>
      </c>
      <c r="AN68">
        <f>FLOOR(AM68*IF(ISBLANK('Cohorts Retention'!AM69),0,(1-'Cohorts Retention'!AM69)),1)</f>
        <v>0</v>
      </c>
      <c r="AO68">
        <f>FLOOR(AN68*IF(ISBLANK('Cohorts Retention'!AN69),0,(1-'Cohorts Retention'!AN69)),1)</f>
        <v>0</v>
      </c>
      <c r="AP68">
        <f>FLOOR(AO68*IF(ISBLANK('Cohorts Retention'!AO69),0,(1-'Cohorts Retention'!AO69)),1)</f>
        <v>0</v>
      </c>
      <c r="AQ68">
        <f>FLOOR(AP68*IF(ISBLANK('Cohorts Retention'!AP69),0,(1-'Cohorts Retention'!AP69)),1)</f>
        <v>0</v>
      </c>
      <c r="AR68">
        <f>FLOOR(AQ68*IF(ISBLANK('Cohorts Retention'!AQ69),0,(1-'Cohorts Retention'!AQ69)),1)</f>
        <v>0</v>
      </c>
      <c r="AS68">
        <f>FLOOR(AR68*IF(ISBLANK('Cohorts Retention'!AR69),0,(1-'Cohorts Retention'!AR69)),1)</f>
        <v>0</v>
      </c>
      <c r="AT68">
        <f>FLOOR(AS68*IF(ISBLANK('Cohorts Retention'!AS69),0,(1-'Cohorts Retention'!AS69)),1)</f>
        <v>0</v>
      </c>
      <c r="AU68">
        <f>FLOOR(AT68*IF(ISBLANK('Cohorts Retention'!AT69),0,(1-'Cohorts Retention'!AT69)),1)</f>
        <v>0</v>
      </c>
      <c r="AV68">
        <f>FLOOR(AU68*IF(ISBLANK('Cohorts Retention'!AU69),0,(1-'Cohorts Retention'!AU69)),1)</f>
        <v>0</v>
      </c>
      <c r="AW68">
        <f>FLOOR(AV68*IF(ISBLANK('Cohorts Retention'!AV69),0,(1-'Cohorts Retention'!AV69)),1)</f>
        <v>0</v>
      </c>
      <c r="AX68">
        <f>FLOOR(AW68*IF(ISBLANK('Cohorts Retention'!AW69),0,(1-'Cohorts Retention'!AW69)),1)</f>
        <v>0</v>
      </c>
      <c r="AY68">
        <f>FLOOR(AX68*IF(ISBLANK('Cohorts Retention'!AX69),0,(1-'Cohorts Retention'!AX69)),1)</f>
        <v>0</v>
      </c>
      <c r="AZ68">
        <f>FLOOR(AY68*IF(ISBLANK('Cohorts Retention'!AY69),0,(1-'Cohorts Retention'!AY69)),1)</f>
        <v>0</v>
      </c>
      <c r="BA68">
        <f>FLOOR(AZ68*IF(ISBLANK('Cohorts Retention'!AZ69),0,(1-'Cohorts Retention'!AZ69)),1)</f>
        <v>0</v>
      </c>
      <c r="BB68">
        <f>FLOOR(BA68*IF(ISBLANK('Cohorts Retention'!BA69),0,(1-'Cohorts Retention'!BA69)),1)</f>
        <v>0</v>
      </c>
      <c r="BC68">
        <f>FLOOR(BB68*IF(ISBLANK('Cohorts Retention'!BB69),0,(1-'Cohorts Retention'!BB69)),1)</f>
        <v>0</v>
      </c>
      <c r="BD68">
        <f>FLOOR(BC68*IF(ISBLANK('Cohorts Retention'!BC69),0,(1-'Cohorts Retention'!BC69)),1)</f>
        <v>0</v>
      </c>
      <c r="BE68">
        <f>FLOOR(BD68*IF(ISBLANK('Cohorts Retention'!BD69),0,(1-'Cohorts Retention'!BD69)),1)</f>
        <v>0</v>
      </c>
      <c r="BF68">
        <f>FLOOR(BE68*IF(ISBLANK('Cohorts Retention'!BE69),0,(1-'Cohorts Retention'!BE69)),1)</f>
        <v>0</v>
      </c>
      <c r="BG68">
        <f>FLOOR(BF68*IF(ISBLANK('Cohorts Retention'!BF69),0,(1-'Cohorts Retention'!BF69)),1)</f>
        <v>0</v>
      </c>
      <c r="BH68">
        <f>FLOOR(BG68*IF(ISBLANK('Cohorts Retention'!BG69),0,(1-'Cohorts Retention'!BG69)),1)</f>
        <v>0</v>
      </c>
      <c r="BI68">
        <f>FLOOR(BH68*IF(ISBLANK('Cohorts Retention'!BH69),0,(1-'Cohorts Retention'!BH69)),1)</f>
        <v>0</v>
      </c>
      <c r="BJ68">
        <f>FLOOR(BI68*IF(ISBLANK('Cohorts Retention'!BI69),0,(1-'Cohorts Retention'!BI69)),1)</f>
        <v>0</v>
      </c>
      <c r="BK68">
        <f>FLOOR(BJ68*IF(ISBLANK('Cohorts Retention'!BJ69),0,(1-'Cohorts Retention'!BJ69)),1)</f>
        <v>0</v>
      </c>
      <c r="BL68">
        <f>FLOOR(BK68*IF(ISBLANK('Cohorts Retention'!BK69),0,(1-'Cohorts Retention'!BK69)),1)</f>
        <v>0</v>
      </c>
      <c r="BM68">
        <f>FLOOR(BL68*IF(ISBLANK('Cohorts Retention'!BL69),0,(1-'Cohorts Retention'!BL69)),1)</f>
        <v>0</v>
      </c>
      <c r="BN68">
        <f>FLOOR(BM68*IF(ISBLANK('Cohorts Retention'!BM69),0,(1-'Cohorts Retention'!BM69)),1)</f>
        <v>0</v>
      </c>
      <c r="BO68">
        <f>FLOOR(BN68*IF(ISBLANK('Cohorts Retention'!BN69),0,(1-'Cohorts Retention'!BN69)),1)</f>
        <v>0</v>
      </c>
      <c r="BP68">
        <f>FLOOR(BO68*IF(ISBLANK('Cohorts Retention'!BO69),0,(1-'Cohorts Retention'!BO69)),1)</f>
        <v>0</v>
      </c>
      <c r="BQ68">
        <f>FLOOR(BP68*IF(ISBLANK('Cohorts Retention'!BP69),0,(1-'Cohorts Retention'!BP69)),1)</f>
        <v>0</v>
      </c>
      <c r="BR68">
        <f>FLOOR(BQ68*IF(ISBLANK('Cohorts Retention'!BQ69),0,(1-'Cohorts Retention'!BQ69)),1)</f>
        <v>0</v>
      </c>
      <c r="BS68">
        <f>FLOOR(BR68*IF(ISBLANK('Cohorts Retention'!BR69),0,(1-'Cohorts Retention'!BR69)),1)</f>
        <v>0</v>
      </c>
      <c r="BT68">
        <f>FLOOR(BS68*IF(ISBLANK('Cohorts Retention'!BS69),0,(1-'Cohorts Retention'!BS69)),1)</f>
        <v>0</v>
      </c>
      <c r="BU68">
        <f>FLOOR(BT68*IF(ISBLANK('Cohorts Retention'!BT69),0,(1-'Cohorts Retention'!BT69)),1)</f>
        <v>0</v>
      </c>
      <c r="BV68">
        <f>FLOOR(BU68*IF(ISBLANK('Cohorts Retention'!BU69),0,(1-'Cohorts Retention'!BU69)),1)</f>
        <v>0</v>
      </c>
      <c r="BW68">
        <f>FLOOR(BV68*IF(ISBLANK('Cohorts Retention'!BV69),0,(1-'Cohorts Retention'!BV69)),1)</f>
        <v>0</v>
      </c>
      <c r="BX68">
        <f>FLOOR(BW68*IF(ISBLANK('Cohorts Retention'!BW69),0,(1-'Cohorts Retention'!BW69)),1)</f>
        <v>0</v>
      </c>
      <c r="BY68">
        <f>FLOOR(BX68*IF(ISBLANK('Cohorts Retention'!BX69),0,(1-'Cohorts Retention'!BX69)),1)</f>
        <v>0</v>
      </c>
      <c r="BZ68">
        <f>FLOOR(BY68*IF(ISBLANK('Cohorts Retention'!BY69),0,(1-'Cohorts Retention'!BY69)),1)</f>
        <v>0</v>
      </c>
      <c r="CA68">
        <f>FLOOR(BZ68*IF(ISBLANK('Cohorts Retention'!BZ69),0,(1-'Cohorts Retention'!BZ69)),1)</f>
        <v>0</v>
      </c>
      <c r="CB68">
        <f>FLOOR(CA68*IF(ISBLANK('Cohorts Retention'!CA69),0,(1-'Cohorts Retention'!CA69)),1)</f>
        <v>0</v>
      </c>
      <c r="CC68">
        <f>FLOOR(CB68*IF(ISBLANK('Cohorts Retention'!CB69),0,(1-'Cohorts Retention'!CB69)),1)</f>
        <v>0</v>
      </c>
      <c r="CD68">
        <f>FLOOR(CC68*IF(ISBLANK('Cohorts Retention'!CC69),0,(1-'Cohorts Retention'!CC69)),1)</f>
        <v>0</v>
      </c>
      <c r="CE68">
        <f>FLOOR(CD68*IF(ISBLANK('Cohorts Retention'!CD69),0,(1-'Cohorts Retention'!CD69)),1)</f>
        <v>0</v>
      </c>
      <c r="CF68">
        <f>FLOOR(CE68*IF(ISBLANK('Cohorts Retention'!CE69),0,(1-'Cohorts Retention'!CE69)),1)</f>
        <v>0</v>
      </c>
      <c r="CG68">
        <f>FLOOR(CF68*IF(ISBLANK('Cohorts Retention'!CF69),0,(1-'Cohorts Retention'!CF69)),1)</f>
        <v>0</v>
      </c>
      <c r="CH68">
        <f>FLOOR(CG68*IF(ISBLANK('Cohorts Retention'!CG69),0,(1-'Cohorts Retention'!CG69)),1)</f>
        <v>0</v>
      </c>
      <c r="CI68">
        <f>FLOOR(CH68*IF(ISBLANK('Cohorts Retention'!CH69),0,(1-'Cohorts Retention'!CH69)),1)</f>
        <v>0</v>
      </c>
      <c r="CJ68">
        <f>FLOOR(CI68*IF(ISBLANK('Cohorts Retention'!CI69),0,(1-'Cohorts Retention'!CI69)),1)</f>
        <v>0</v>
      </c>
      <c r="CK68">
        <f>FLOOR(CJ68*IF(ISBLANK('Cohorts Retention'!CJ69),0,(1-'Cohorts Retention'!CJ69)),1)</f>
        <v>0</v>
      </c>
      <c r="CL68">
        <f>FLOOR(CK68*IF(ISBLANK('Cohorts Retention'!CK69),0,(1-'Cohorts Retention'!CK69)),1)</f>
        <v>0</v>
      </c>
      <c r="CM68">
        <f>FLOOR(CL68*IF(ISBLANK('Cohorts Retention'!CL69),0,(1-'Cohorts Retention'!CL69)),1)</f>
        <v>0</v>
      </c>
      <c r="CN68">
        <f>FLOOR(CM68*IF(ISBLANK('Cohorts Retention'!CM69),0,(1-'Cohorts Retention'!CM69)),1)</f>
        <v>0</v>
      </c>
      <c r="CO68">
        <f>FLOOR(CN68*IF(ISBLANK('Cohorts Retention'!CN69),0,(1-'Cohorts Retention'!CN69)),1)</f>
        <v>0</v>
      </c>
      <c r="CP68">
        <f>FLOOR(CO68*IF(ISBLANK('Cohorts Retention'!CO69),0,(1-'Cohorts Retention'!CO69)),1)</f>
        <v>0</v>
      </c>
      <c r="CQ68">
        <f>FLOOR(CP68*IF(ISBLANK('Cohorts Retention'!CP69),0,(1-'Cohorts Retention'!CP69)),1)</f>
        <v>0</v>
      </c>
      <c r="CR68">
        <f>FLOOR(CQ68*IF(ISBLANK('Cohorts Retention'!CQ69),0,(1-'Cohorts Retention'!CQ69)),1)</f>
        <v>0</v>
      </c>
      <c r="CS68">
        <f>FLOOR(CR68*IF(ISBLANK('Cohorts Retention'!CR69),0,(1-'Cohorts Retention'!CR69)),1)</f>
        <v>0</v>
      </c>
      <c r="CT68">
        <f>FLOOR(CS68*IF(ISBLANK('Cohorts Retention'!CS69),0,(1-'Cohorts Retention'!CS69)),1)</f>
        <v>0</v>
      </c>
      <c r="CU68">
        <f>FLOOR(CT68*IF(ISBLANK('Cohorts Retention'!CT69),0,(1-'Cohorts Retention'!CT69)),1)</f>
        <v>0</v>
      </c>
      <c r="CV68">
        <f>FLOOR(CU68*IF(ISBLANK('Cohorts Retention'!CU69),0,(1-'Cohorts Retention'!CU69)),1)</f>
        <v>0</v>
      </c>
      <c r="CW68">
        <f>FLOOR(CV68*IF(ISBLANK('Cohorts Retention'!CV69),0,(1-'Cohorts Retention'!CV69)),1)</f>
        <v>0</v>
      </c>
      <c r="CX68">
        <f>FLOOR(CW68*IF(ISBLANK('Cohorts Retention'!CW69),0,(1-'Cohorts Retention'!CW69)),1)</f>
        <v>0</v>
      </c>
    </row>
    <row r="69">
      <c r="A69" s="32">
        <v>99000.0</v>
      </c>
      <c r="B69" s="13">
        <v>68.0</v>
      </c>
      <c r="C69">
        <f>FLOOR(A69/Params!$B$6*(1-'Cohorts Retention'!B70),1)</f>
        <v>3907</v>
      </c>
      <c r="D69">
        <f>FLOOR(C69*IF(ISBLANK('Cohorts Retention'!C70),0,(1-'Cohorts Retention'!C70)),1)</f>
        <v>3838</v>
      </c>
      <c r="E69">
        <f>FLOOR(D69*IF(ISBLANK('Cohorts Retention'!D70),0,(1-'Cohorts Retention'!D70)),1)</f>
        <v>3659</v>
      </c>
      <c r="F69">
        <f>FLOOR(E69*IF(ISBLANK('Cohorts Retention'!E70),0,(1-'Cohorts Retention'!E70)),1)</f>
        <v>3536</v>
      </c>
      <c r="G69">
        <f>FLOOR(F69*IF(ISBLANK('Cohorts Retention'!F70),0,(1-'Cohorts Retention'!F70)),1)</f>
        <v>3490</v>
      </c>
      <c r="H69">
        <f>FLOOR(G69*IF(ISBLANK('Cohorts Retention'!G70),0,(1-'Cohorts Retention'!G70)),1)</f>
        <v>3414</v>
      </c>
      <c r="I69">
        <f>FLOOR(H69*IF(ISBLANK('Cohorts Retention'!H70),0,(1-'Cohorts Retention'!H70)),1)</f>
        <v>3279</v>
      </c>
      <c r="J69">
        <f>FLOOR(I69*IF(ISBLANK('Cohorts Retention'!I70),0,(1-'Cohorts Retention'!I70)),1)</f>
        <v>3234</v>
      </c>
      <c r="K69">
        <f>FLOOR(J69*IF(ISBLANK('Cohorts Retention'!J70),0,(1-'Cohorts Retention'!J70)),1)</f>
        <v>3166</v>
      </c>
      <c r="L69">
        <f>FLOOR(K69*IF(ISBLANK('Cohorts Retention'!K70),0,(1-'Cohorts Retention'!K70)),1)</f>
        <v>3094</v>
      </c>
      <c r="M69">
        <f>FLOOR(L69*IF(ISBLANK('Cohorts Retention'!L70),0,(1-'Cohorts Retention'!L70)),1)</f>
        <v>3022</v>
      </c>
      <c r="N69">
        <f>FLOOR(M69*IF(ISBLANK('Cohorts Retention'!M70),0,(1-'Cohorts Retention'!M70)),1)</f>
        <v>2964</v>
      </c>
      <c r="O69">
        <f>FLOOR(N69*IF(ISBLANK('Cohorts Retention'!N70),0,(1-'Cohorts Retention'!N70)),1)</f>
        <v>2903</v>
      </c>
      <c r="P69">
        <f>FLOOR(O69*IF(ISBLANK('Cohorts Retention'!O70),0,(1-'Cohorts Retention'!O70)),1)</f>
        <v>2844</v>
      </c>
      <c r="Q69">
        <f>FLOOR(P69*IF(ISBLANK('Cohorts Retention'!P70),0,(1-'Cohorts Retention'!P70)),1)</f>
        <v>2788</v>
      </c>
      <c r="R69">
        <f>FLOOR(Q69*IF(ISBLANK('Cohorts Retention'!Q70),0,(1-'Cohorts Retention'!Q70)),1)</f>
        <v>2735</v>
      </c>
      <c r="S69">
        <f>FLOOR(R69*IF(ISBLANK('Cohorts Retention'!R70),0,(1-'Cohorts Retention'!R70)),1)</f>
        <v>2683</v>
      </c>
      <c r="T69">
        <f>FLOOR(S69*IF(ISBLANK('Cohorts Retention'!S70),0,(1-'Cohorts Retention'!S70)),1)</f>
        <v>2633</v>
      </c>
      <c r="U69">
        <f>FLOOR(T69*IF(ISBLANK('Cohorts Retention'!T70),0,(1-'Cohorts Retention'!T70)),1)</f>
        <v>2585</v>
      </c>
      <c r="V69">
        <f>FLOOR(U69*IF(ISBLANK('Cohorts Retention'!U70),0,(1-'Cohorts Retention'!U70)),1)</f>
        <v>2539</v>
      </c>
      <c r="W69">
        <f>FLOOR(V69*IF(ISBLANK('Cohorts Retention'!V70),0,(1-'Cohorts Retention'!V70)),1)</f>
        <v>2495</v>
      </c>
      <c r="X69">
        <f>FLOOR(W69*IF(ISBLANK('Cohorts Retention'!W70),0,(1-'Cohorts Retention'!W70)),1)</f>
        <v>2452</v>
      </c>
      <c r="Y69">
        <f>FLOOR(X69*IF(ISBLANK('Cohorts Retention'!X70),0,(1-'Cohorts Retention'!X70)),1)</f>
        <v>2411</v>
      </c>
      <c r="Z69">
        <f>FLOOR(Y69*IF(ISBLANK('Cohorts Retention'!Y70),0,(1-'Cohorts Retention'!Y70)),1)</f>
        <v>2371</v>
      </c>
      <c r="AA69">
        <f>FLOOR(Z69*IF(ISBLANK('Cohorts Retention'!Z70),0,(1-'Cohorts Retention'!Z70)),1)</f>
        <v>2333</v>
      </c>
      <c r="AB69">
        <f>FLOOR(AA69*IF(ISBLANK('Cohorts Retention'!AA70),0,(1-'Cohorts Retention'!AA70)),1)</f>
        <v>2296</v>
      </c>
      <c r="AC69">
        <f>FLOOR(AB69*IF(ISBLANK('Cohorts Retention'!AB70),0,(1-'Cohorts Retention'!AB70)),1)</f>
        <v>2260</v>
      </c>
      <c r="AD69">
        <f>FLOOR(AC69*IF(ISBLANK('Cohorts Retention'!AC70),0,(1-'Cohorts Retention'!AC70)),1)</f>
        <v>2226</v>
      </c>
      <c r="AE69">
        <f>FLOOR(AD69*IF(ISBLANK('Cohorts Retention'!AD70),0,(1-'Cohorts Retention'!AD70)),1)</f>
        <v>2193</v>
      </c>
      <c r="AF69">
        <f>FLOOR(AE69*IF(ISBLANK('Cohorts Retention'!AE70),0,(1-'Cohorts Retention'!AE70)),1)</f>
        <v>2161</v>
      </c>
      <c r="AG69">
        <f>FLOOR(AF69*IF(ISBLANK('Cohorts Retention'!AF70),0,(1-'Cohorts Retention'!AF70)),1)</f>
        <v>2130</v>
      </c>
      <c r="AH69">
        <f>FLOOR(AG69*IF(ISBLANK('Cohorts Retention'!AG70),0,(1-'Cohorts Retention'!AG70)),1)</f>
        <v>2100</v>
      </c>
      <c r="AI69">
        <f>FLOOR(AH69*IF(ISBLANK('Cohorts Retention'!AH70),0,(1-'Cohorts Retention'!AH70)),1)</f>
        <v>2071</v>
      </c>
      <c r="AJ69">
        <f>FLOOR(AI69*IF(ISBLANK('Cohorts Retention'!AI70),0,(1-'Cohorts Retention'!AI70)),1)</f>
        <v>0</v>
      </c>
      <c r="AK69">
        <f>FLOOR(AJ69*IF(ISBLANK('Cohorts Retention'!AJ70),0,(1-'Cohorts Retention'!AJ70)),1)</f>
        <v>0</v>
      </c>
      <c r="AL69">
        <f>FLOOR(AK69*IF(ISBLANK('Cohorts Retention'!AK70),0,(1-'Cohorts Retention'!AK70)),1)</f>
        <v>0</v>
      </c>
      <c r="AM69">
        <f>FLOOR(AL69*IF(ISBLANK('Cohorts Retention'!AL70),0,(1-'Cohorts Retention'!AL70)),1)</f>
        <v>0</v>
      </c>
      <c r="AN69">
        <f>FLOOR(AM69*IF(ISBLANK('Cohorts Retention'!AM70),0,(1-'Cohorts Retention'!AM70)),1)</f>
        <v>0</v>
      </c>
      <c r="AO69">
        <f>FLOOR(AN69*IF(ISBLANK('Cohorts Retention'!AN70),0,(1-'Cohorts Retention'!AN70)),1)</f>
        <v>0</v>
      </c>
      <c r="AP69">
        <f>FLOOR(AO69*IF(ISBLANK('Cohorts Retention'!AO70),0,(1-'Cohorts Retention'!AO70)),1)</f>
        <v>0</v>
      </c>
      <c r="AQ69">
        <f>FLOOR(AP69*IF(ISBLANK('Cohorts Retention'!AP70),0,(1-'Cohorts Retention'!AP70)),1)</f>
        <v>0</v>
      </c>
      <c r="AR69">
        <f>FLOOR(AQ69*IF(ISBLANK('Cohorts Retention'!AQ70),0,(1-'Cohorts Retention'!AQ70)),1)</f>
        <v>0</v>
      </c>
      <c r="AS69">
        <f>FLOOR(AR69*IF(ISBLANK('Cohorts Retention'!AR70),0,(1-'Cohorts Retention'!AR70)),1)</f>
        <v>0</v>
      </c>
      <c r="AT69">
        <f>FLOOR(AS69*IF(ISBLANK('Cohorts Retention'!AS70),0,(1-'Cohorts Retention'!AS70)),1)</f>
        <v>0</v>
      </c>
      <c r="AU69">
        <f>FLOOR(AT69*IF(ISBLANK('Cohorts Retention'!AT70),0,(1-'Cohorts Retention'!AT70)),1)</f>
        <v>0</v>
      </c>
      <c r="AV69">
        <f>FLOOR(AU69*IF(ISBLANK('Cohorts Retention'!AU70),0,(1-'Cohorts Retention'!AU70)),1)</f>
        <v>0</v>
      </c>
      <c r="AW69">
        <f>FLOOR(AV69*IF(ISBLANK('Cohorts Retention'!AV70),0,(1-'Cohorts Retention'!AV70)),1)</f>
        <v>0</v>
      </c>
      <c r="AX69">
        <f>FLOOR(AW69*IF(ISBLANK('Cohorts Retention'!AW70),0,(1-'Cohorts Retention'!AW70)),1)</f>
        <v>0</v>
      </c>
      <c r="AY69">
        <f>FLOOR(AX69*IF(ISBLANK('Cohorts Retention'!AX70),0,(1-'Cohorts Retention'!AX70)),1)</f>
        <v>0</v>
      </c>
      <c r="AZ69">
        <f>FLOOR(AY69*IF(ISBLANK('Cohorts Retention'!AY70),0,(1-'Cohorts Retention'!AY70)),1)</f>
        <v>0</v>
      </c>
      <c r="BA69">
        <f>FLOOR(AZ69*IF(ISBLANK('Cohorts Retention'!AZ70),0,(1-'Cohorts Retention'!AZ70)),1)</f>
        <v>0</v>
      </c>
      <c r="BB69">
        <f>FLOOR(BA69*IF(ISBLANK('Cohorts Retention'!BA70),0,(1-'Cohorts Retention'!BA70)),1)</f>
        <v>0</v>
      </c>
      <c r="BC69">
        <f>FLOOR(BB69*IF(ISBLANK('Cohorts Retention'!BB70),0,(1-'Cohorts Retention'!BB70)),1)</f>
        <v>0</v>
      </c>
      <c r="BD69">
        <f>FLOOR(BC69*IF(ISBLANK('Cohorts Retention'!BC70),0,(1-'Cohorts Retention'!BC70)),1)</f>
        <v>0</v>
      </c>
      <c r="BE69">
        <f>FLOOR(BD69*IF(ISBLANK('Cohorts Retention'!BD70),0,(1-'Cohorts Retention'!BD70)),1)</f>
        <v>0</v>
      </c>
      <c r="BF69">
        <f>FLOOR(BE69*IF(ISBLANK('Cohorts Retention'!BE70),0,(1-'Cohorts Retention'!BE70)),1)</f>
        <v>0</v>
      </c>
      <c r="BG69">
        <f>FLOOR(BF69*IF(ISBLANK('Cohorts Retention'!BF70),0,(1-'Cohorts Retention'!BF70)),1)</f>
        <v>0</v>
      </c>
      <c r="BH69">
        <f>FLOOR(BG69*IF(ISBLANK('Cohorts Retention'!BG70),0,(1-'Cohorts Retention'!BG70)),1)</f>
        <v>0</v>
      </c>
      <c r="BI69">
        <f>FLOOR(BH69*IF(ISBLANK('Cohorts Retention'!BH70),0,(1-'Cohorts Retention'!BH70)),1)</f>
        <v>0</v>
      </c>
      <c r="BJ69">
        <f>FLOOR(BI69*IF(ISBLANK('Cohorts Retention'!BI70),0,(1-'Cohorts Retention'!BI70)),1)</f>
        <v>0</v>
      </c>
      <c r="BK69">
        <f>FLOOR(BJ69*IF(ISBLANK('Cohorts Retention'!BJ70),0,(1-'Cohorts Retention'!BJ70)),1)</f>
        <v>0</v>
      </c>
      <c r="BL69">
        <f>FLOOR(BK69*IF(ISBLANK('Cohorts Retention'!BK70),0,(1-'Cohorts Retention'!BK70)),1)</f>
        <v>0</v>
      </c>
      <c r="BM69">
        <f>FLOOR(BL69*IF(ISBLANK('Cohorts Retention'!BL70),0,(1-'Cohorts Retention'!BL70)),1)</f>
        <v>0</v>
      </c>
      <c r="BN69">
        <f>FLOOR(BM69*IF(ISBLANK('Cohorts Retention'!BM70),0,(1-'Cohorts Retention'!BM70)),1)</f>
        <v>0</v>
      </c>
      <c r="BO69">
        <f>FLOOR(BN69*IF(ISBLANK('Cohorts Retention'!BN70),0,(1-'Cohorts Retention'!BN70)),1)</f>
        <v>0</v>
      </c>
      <c r="BP69">
        <f>FLOOR(BO69*IF(ISBLANK('Cohorts Retention'!BO70),0,(1-'Cohorts Retention'!BO70)),1)</f>
        <v>0</v>
      </c>
      <c r="BQ69">
        <f>FLOOR(BP69*IF(ISBLANK('Cohorts Retention'!BP70),0,(1-'Cohorts Retention'!BP70)),1)</f>
        <v>0</v>
      </c>
      <c r="BR69">
        <f>FLOOR(BQ69*IF(ISBLANK('Cohorts Retention'!BQ70),0,(1-'Cohorts Retention'!BQ70)),1)</f>
        <v>0</v>
      </c>
      <c r="BS69">
        <f>FLOOR(BR69*IF(ISBLANK('Cohorts Retention'!BR70),0,(1-'Cohorts Retention'!BR70)),1)</f>
        <v>0</v>
      </c>
      <c r="BT69">
        <f>FLOOR(BS69*IF(ISBLANK('Cohorts Retention'!BS70),0,(1-'Cohorts Retention'!BS70)),1)</f>
        <v>0</v>
      </c>
      <c r="BU69">
        <f>FLOOR(BT69*IF(ISBLANK('Cohorts Retention'!BT70),0,(1-'Cohorts Retention'!BT70)),1)</f>
        <v>0</v>
      </c>
      <c r="BV69">
        <f>FLOOR(BU69*IF(ISBLANK('Cohorts Retention'!BU70),0,(1-'Cohorts Retention'!BU70)),1)</f>
        <v>0</v>
      </c>
      <c r="BW69">
        <f>FLOOR(BV69*IF(ISBLANK('Cohorts Retention'!BV70),0,(1-'Cohorts Retention'!BV70)),1)</f>
        <v>0</v>
      </c>
      <c r="BX69">
        <f>FLOOR(BW69*IF(ISBLANK('Cohorts Retention'!BW70),0,(1-'Cohorts Retention'!BW70)),1)</f>
        <v>0</v>
      </c>
      <c r="BY69">
        <f>FLOOR(BX69*IF(ISBLANK('Cohorts Retention'!BX70),0,(1-'Cohorts Retention'!BX70)),1)</f>
        <v>0</v>
      </c>
      <c r="BZ69">
        <f>FLOOR(BY69*IF(ISBLANK('Cohorts Retention'!BY70),0,(1-'Cohorts Retention'!BY70)),1)</f>
        <v>0</v>
      </c>
      <c r="CA69">
        <f>FLOOR(BZ69*IF(ISBLANK('Cohorts Retention'!BZ70),0,(1-'Cohorts Retention'!BZ70)),1)</f>
        <v>0</v>
      </c>
      <c r="CB69">
        <f>FLOOR(CA69*IF(ISBLANK('Cohorts Retention'!CA70),0,(1-'Cohorts Retention'!CA70)),1)</f>
        <v>0</v>
      </c>
      <c r="CC69">
        <f>FLOOR(CB69*IF(ISBLANK('Cohorts Retention'!CB70),0,(1-'Cohorts Retention'!CB70)),1)</f>
        <v>0</v>
      </c>
      <c r="CD69">
        <f>FLOOR(CC69*IF(ISBLANK('Cohorts Retention'!CC70),0,(1-'Cohorts Retention'!CC70)),1)</f>
        <v>0</v>
      </c>
      <c r="CE69">
        <f>FLOOR(CD69*IF(ISBLANK('Cohorts Retention'!CD70),0,(1-'Cohorts Retention'!CD70)),1)</f>
        <v>0</v>
      </c>
      <c r="CF69">
        <f>FLOOR(CE69*IF(ISBLANK('Cohorts Retention'!CE70),0,(1-'Cohorts Retention'!CE70)),1)</f>
        <v>0</v>
      </c>
      <c r="CG69">
        <f>FLOOR(CF69*IF(ISBLANK('Cohorts Retention'!CF70),0,(1-'Cohorts Retention'!CF70)),1)</f>
        <v>0</v>
      </c>
      <c r="CH69">
        <f>FLOOR(CG69*IF(ISBLANK('Cohorts Retention'!CG70),0,(1-'Cohorts Retention'!CG70)),1)</f>
        <v>0</v>
      </c>
      <c r="CI69">
        <f>FLOOR(CH69*IF(ISBLANK('Cohorts Retention'!CH70),0,(1-'Cohorts Retention'!CH70)),1)</f>
        <v>0</v>
      </c>
      <c r="CJ69">
        <f>FLOOR(CI69*IF(ISBLANK('Cohorts Retention'!CI70),0,(1-'Cohorts Retention'!CI70)),1)</f>
        <v>0</v>
      </c>
      <c r="CK69">
        <f>FLOOR(CJ69*IF(ISBLANK('Cohorts Retention'!CJ70),0,(1-'Cohorts Retention'!CJ70)),1)</f>
        <v>0</v>
      </c>
      <c r="CL69">
        <f>FLOOR(CK69*IF(ISBLANK('Cohorts Retention'!CK70),0,(1-'Cohorts Retention'!CK70)),1)</f>
        <v>0</v>
      </c>
      <c r="CM69">
        <f>FLOOR(CL69*IF(ISBLANK('Cohorts Retention'!CL70),0,(1-'Cohorts Retention'!CL70)),1)</f>
        <v>0</v>
      </c>
      <c r="CN69">
        <f>FLOOR(CM69*IF(ISBLANK('Cohorts Retention'!CM70),0,(1-'Cohorts Retention'!CM70)),1)</f>
        <v>0</v>
      </c>
      <c r="CO69">
        <f>FLOOR(CN69*IF(ISBLANK('Cohorts Retention'!CN70),0,(1-'Cohorts Retention'!CN70)),1)</f>
        <v>0</v>
      </c>
      <c r="CP69">
        <f>FLOOR(CO69*IF(ISBLANK('Cohorts Retention'!CO70),0,(1-'Cohorts Retention'!CO70)),1)</f>
        <v>0</v>
      </c>
      <c r="CQ69">
        <f>FLOOR(CP69*IF(ISBLANK('Cohorts Retention'!CP70),0,(1-'Cohorts Retention'!CP70)),1)</f>
        <v>0</v>
      </c>
      <c r="CR69">
        <f>FLOOR(CQ69*IF(ISBLANK('Cohorts Retention'!CQ70),0,(1-'Cohorts Retention'!CQ70)),1)</f>
        <v>0</v>
      </c>
      <c r="CS69">
        <f>FLOOR(CR69*IF(ISBLANK('Cohorts Retention'!CR70),0,(1-'Cohorts Retention'!CR70)),1)</f>
        <v>0</v>
      </c>
      <c r="CT69">
        <f>FLOOR(CS69*IF(ISBLANK('Cohorts Retention'!CS70),0,(1-'Cohorts Retention'!CS70)),1)</f>
        <v>0</v>
      </c>
      <c r="CU69">
        <f>FLOOR(CT69*IF(ISBLANK('Cohorts Retention'!CT70),0,(1-'Cohorts Retention'!CT70)),1)</f>
        <v>0</v>
      </c>
      <c r="CV69">
        <f>FLOOR(CU69*IF(ISBLANK('Cohorts Retention'!CU70),0,(1-'Cohorts Retention'!CU70)),1)</f>
        <v>0</v>
      </c>
      <c r="CW69">
        <f>FLOOR(CV69*IF(ISBLANK('Cohorts Retention'!CV70),0,(1-'Cohorts Retention'!CV70)),1)</f>
        <v>0</v>
      </c>
      <c r="CX69">
        <f>FLOOR(CW69*IF(ISBLANK('Cohorts Retention'!CW70),0,(1-'Cohorts Retention'!CW70)),1)</f>
        <v>0</v>
      </c>
    </row>
    <row r="70">
      <c r="A70" s="32">
        <v>99000.0</v>
      </c>
      <c r="B70" s="13">
        <v>69.0</v>
      </c>
      <c r="C70">
        <f>FLOOR(A70/Params!$B$6*(1-'Cohorts Retention'!B71),1)</f>
        <v>3886</v>
      </c>
      <c r="D70">
        <f>FLOOR(C70*IF(ISBLANK('Cohorts Retention'!C71),0,(1-'Cohorts Retention'!C71)),1)</f>
        <v>3703</v>
      </c>
      <c r="E70">
        <f>FLOOR(D70*IF(ISBLANK('Cohorts Retention'!D71),0,(1-'Cohorts Retention'!D71)),1)</f>
        <v>3523</v>
      </c>
      <c r="F70">
        <f>FLOOR(E70*IF(ISBLANK('Cohorts Retention'!E71),0,(1-'Cohorts Retention'!E71)),1)</f>
        <v>3407</v>
      </c>
      <c r="G70">
        <f>FLOOR(F70*IF(ISBLANK('Cohorts Retention'!F71),0,(1-'Cohorts Retention'!F71)),1)</f>
        <v>3334</v>
      </c>
      <c r="H70">
        <f>FLOOR(G70*IF(ISBLANK('Cohorts Retention'!G71),0,(1-'Cohorts Retention'!G71)),1)</f>
        <v>3162</v>
      </c>
      <c r="I70">
        <f>FLOOR(H70*IF(ISBLANK('Cohorts Retention'!H71),0,(1-'Cohorts Retention'!H71)),1)</f>
        <v>3021</v>
      </c>
      <c r="J70">
        <f>FLOOR(I70*IF(ISBLANK('Cohorts Retention'!I71),0,(1-'Cohorts Retention'!I71)),1)</f>
        <v>2880</v>
      </c>
      <c r="K70">
        <f>FLOOR(J70*IF(ISBLANK('Cohorts Retention'!J71),0,(1-'Cohorts Retention'!J71)),1)</f>
        <v>2768</v>
      </c>
      <c r="L70">
        <f>FLOOR(K70*IF(ISBLANK('Cohorts Retention'!K71),0,(1-'Cohorts Retention'!K71)),1)</f>
        <v>2648</v>
      </c>
      <c r="M70">
        <f>FLOOR(L70*IF(ISBLANK('Cohorts Retention'!L71),0,(1-'Cohorts Retention'!L71)),1)</f>
        <v>2539</v>
      </c>
      <c r="N70">
        <f>FLOOR(M70*IF(ISBLANK('Cohorts Retention'!M71),0,(1-'Cohorts Retention'!M71)),1)</f>
        <v>2436</v>
      </c>
      <c r="O70">
        <f>FLOOR(N70*IF(ISBLANK('Cohorts Retention'!N71),0,(1-'Cohorts Retention'!N71)),1)</f>
        <v>2341</v>
      </c>
      <c r="P70">
        <f>FLOOR(O70*IF(ISBLANK('Cohorts Retention'!O71),0,(1-'Cohorts Retention'!O71)),1)</f>
        <v>2250</v>
      </c>
      <c r="Q70">
        <f>FLOOR(P70*IF(ISBLANK('Cohorts Retention'!P71),0,(1-'Cohorts Retention'!P71)),1)</f>
        <v>2165</v>
      </c>
      <c r="R70">
        <f>FLOOR(Q70*IF(ISBLANK('Cohorts Retention'!Q71),0,(1-'Cohorts Retention'!Q71)),1)</f>
        <v>2085</v>
      </c>
      <c r="S70">
        <f>FLOOR(R70*IF(ISBLANK('Cohorts Retention'!R71),0,(1-'Cohorts Retention'!R71)),1)</f>
        <v>2009</v>
      </c>
      <c r="T70">
        <f>FLOOR(S70*IF(ISBLANK('Cohorts Retention'!S71),0,(1-'Cohorts Retention'!S71)),1)</f>
        <v>1937</v>
      </c>
      <c r="U70">
        <f>FLOOR(T70*IF(ISBLANK('Cohorts Retention'!T71),0,(1-'Cohorts Retention'!T71)),1)</f>
        <v>1869</v>
      </c>
      <c r="V70">
        <f>FLOOR(U70*IF(ISBLANK('Cohorts Retention'!U71),0,(1-'Cohorts Retention'!U71)),1)</f>
        <v>1805</v>
      </c>
      <c r="W70">
        <f>FLOOR(V70*IF(ISBLANK('Cohorts Retention'!V71),0,(1-'Cohorts Retention'!V71)),1)</f>
        <v>1744</v>
      </c>
      <c r="X70">
        <f>FLOOR(W70*IF(ISBLANK('Cohorts Retention'!W71),0,(1-'Cohorts Retention'!W71)),1)</f>
        <v>1686</v>
      </c>
      <c r="Y70">
        <f>FLOOR(X70*IF(ISBLANK('Cohorts Retention'!X71),0,(1-'Cohorts Retention'!X71)),1)</f>
        <v>1632</v>
      </c>
      <c r="Z70">
        <f>FLOOR(Y70*IF(ISBLANK('Cohorts Retention'!Y71),0,(1-'Cohorts Retention'!Y71)),1)</f>
        <v>1580</v>
      </c>
      <c r="AA70">
        <f>FLOOR(Z70*IF(ISBLANK('Cohorts Retention'!Z71),0,(1-'Cohorts Retention'!Z71)),1)</f>
        <v>1531</v>
      </c>
      <c r="AB70">
        <f>FLOOR(AA70*IF(ISBLANK('Cohorts Retention'!AA71),0,(1-'Cohorts Retention'!AA71)),1)</f>
        <v>1484</v>
      </c>
      <c r="AC70">
        <f>FLOOR(AB70*IF(ISBLANK('Cohorts Retention'!AB71),0,(1-'Cohorts Retention'!AB71)),1)</f>
        <v>1440</v>
      </c>
      <c r="AD70">
        <f>FLOOR(AC70*IF(ISBLANK('Cohorts Retention'!AC71),0,(1-'Cohorts Retention'!AC71)),1)</f>
        <v>1398</v>
      </c>
      <c r="AE70">
        <f>FLOOR(AD70*IF(ISBLANK('Cohorts Retention'!AD71),0,(1-'Cohorts Retention'!AD71)),1)</f>
        <v>1358</v>
      </c>
      <c r="AF70">
        <f>FLOOR(AE70*IF(ISBLANK('Cohorts Retention'!AE71),0,(1-'Cohorts Retention'!AE71)),1)</f>
        <v>1320</v>
      </c>
      <c r="AG70">
        <f>FLOOR(AF70*IF(ISBLANK('Cohorts Retention'!AF71),0,(1-'Cohorts Retention'!AF71)),1)</f>
        <v>1284</v>
      </c>
      <c r="AH70">
        <f>FLOOR(AG70*IF(ISBLANK('Cohorts Retention'!AG71),0,(1-'Cohorts Retention'!AG71)),1)</f>
        <v>1249</v>
      </c>
      <c r="AI70">
        <f>FLOOR(AH70*IF(ISBLANK('Cohorts Retention'!AH71),0,(1-'Cohorts Retention'!AH71)),1)</f>
        <v>0</v>
      </c>
      <c r="AJ70">
        <f>FLOOR(AI70*IF(ISBLANK('Cohorts Retention'!AI71),0,(1-'Cohorts Retention'!AI71)),1)</f>
        <v>0</v>
      </c>
      <c r="AK70">
        <f>FLOOR(AJ70*IF(ISBLANK('Cohorts Retention'!AJ71),0,(1-'Cohorts Retention'!AJ71)),1)</f>
        <v>0</v>
      </c>
      <c r="AL70">
        <f>FLOOR(AK70*IF(ISBLANK('Cohorts Retention'!AK71),0,(1-'Cohorts Retention'!AK71)),1)</f>
        <v>0</v>
      </c>
      <c r="AM70">
        <f>FLOOR(AL70*IF(ISBLANK('Cohorts Retention'!AL71),0,(1-'Cohorts Retention'!AL71)),1)</f>
        <v>0</v>
      </c>
      <c r="AN70">
        <f>FLOOR(AM70*IF(ISBLANK('Cohorts Retention'!AM71),0,(1-'Cohorts Retention'!AM71)),1)</f>
        <v>0</v>
      </c>
      <c r="AO70">
        <f>FLOOR(AN70*IF(ISBLANK('Cohorts Retention'!AN71),0,(1-'Cohorts Retention'!AN71)),1)</f>
        <v>0</v>
      </c>
      <c r="AP70">
        <f>FLOOR(AO70*IF(ISBLANK('Cohorts Retention'!AO71),0,(1-'Cohorts Retention'!AO71)),1)</f>
        <v>0</v>
      </c>
      <c r="AQ70">
        <f>FLOOR(AP70*IF(ISBLANK('Cohorts Retention'!AP71),0,(1-'Cohorts Retention'!AP71)),1)</f>
        <v>0</v>
      </c>
      <c r="AR70">
        <f>FLOOR(AQ70*IF(ISBLANK('Cohorts Retention'!AQ71),0,(1-'Cohorts Retention'!AQ71)),1)</f>
        <v>0</v>
      </c>
      <c r="AS70">
        <f>FLOOR(AR70*IF(ISBLANK('Cohorts Retention'!AR71),0,(1-'Cohorts Retention'!AR71)),1)</f>
        <v>0</v>
      </c>
      <c r="AT70">
        <f>FLOOR(AS70*IF(ISBLANK('Cohorts Retention'!AS71),0,(1-'Cohorts Retention'!AS71)),1)</f>
        <v>0</v>
      </c>
      <c r="AU70">
        <f>FLOOR(AT70*IF(ISBLANK('Cohorts Retention'!AT71),0,(1-'Cohorts Retention'!AT71)),1)</f>
        <v>0</v>
      </c>
      <c r="AV70">
        <f>FLOOR(AU70*IF(ISBLANK('Cohorts Retention'!AU71),0,(1-'Cohorts Retention'!AU71)),1)</f>
        <v>0</v>
      </c>
      <c r="AW70">
        <f>FLOOR(AV70*IF(ISBLANK('Cohorts Retention'!AV71),0,(1-'Cohorts Retention'!AV71)),1)</f>
        <v>0</v>
      </c>
      <c r="AX70">
        <f>FLOOR(AW70*IF(ISBLANK('Cohorts Retention'!AW71),0,(1-'Cohorts Retention'!AW71)),1)</f>
        <v>0</v>
      </c>
      <c r="AY70">
        <f>FLOOR(AX70*IF(ISBLANK('Cohorts Retention'!AX71),0,(1-'Cohorts Retention'!AX71)),1)</f>
        <v>0</v>
      </c>
      <c r="AZ70">
        <f>FLOOR(AY70*IF(ISBLANK('Cohorts Retention'!AY71),0,(1-'Cohorts Retention'!AY71)),1)</f>
        <v>0</v>
      </c>
      <c r="BA70">
        <f>FLOOR(AZ70*IF(ISBLANK('Cohorts Retention'!AZ71),0,(1-'Cohorts Retention'!AZ71)),1)</f>
        <v>0</v>
      </c>
      <c r="BB70">
        <f>FLOOR(BA70*IF(ISBLANK('Cohorts Retention'!BA71),0,(1-'Cohorts Retention'!BA71)),1)</f>
        <v>0</v>
      </c>
      <c r="BC70">
        <f>FLOOR(BB70*IF(ISBLANK('Cohorts Retention'!BB71),0,(1-'Cohorts Retention'!BB71)),1)</f>
        <v>0</v>
      </c>
      <c r="BD70">
        <f>FLOOR(BC70*IF(ISBLANK('Cohorts Retention'!BC71),0,(1-'Cohorts Retention'!BC71)),1)</f>
        <v>0</v>
      </c>
      <c r="BE70">
        <f>FLOOR(BD70*IF(ISBLANK('Cohorts Retention'!BD71),0,(1-'Cohorts Retention'!BD71)),1)</f>
        <v>0</v>
      </c>
      <c r="BF70">
        <f>FLOOR(BE70*IF(ISBLANK('Cohorts Retention'!BE71),0,(1-'Cohorts Retention'!BE71)),1)</f>
        <v>0</v>
      </c>
      <c r="BG70">
        <f>FLOOR(BF70*IF(ISBLANK('Cohorts Retention'!BF71),0,(1-'Cohorts Retention'!BF71)),1)</f>
        <v>0</v>
      </c>
      <c r="BH70">
        <f>FLOOR(BG70*IF(ISBLANK('Cohorts Retention'!BG71),0,(1-'Cohorts Retention'!BG71)),1)</f>
        <v>0</v>
      </c>
      <c r="BI70">
        <f>FLOOR(BH70*IF(ISBLANK('Cohorts Retention'!BH71),0,(1-'Cohorts Retention'!BH71)),1)</f>
        <v>0</v>
      </c>
      <c r="BJ70">
        <f>FLOOR(BI70*IF(ISBLANK('Cohorts Retention'!BI71),0,(1-'Cohorts Retention'!BI71)),1)</f>
        <v>0</v>
      </c>
      <c r="BK70">
        <f>FLOOR(BJ70*IF(ISBLANK('Cohorts Retention'!BJ71),0,(1-'Cohorts Retention'!BJ71)),1)</f>
        <v>0</v>
      </c>
      <c r="BL70">
        <f>FLOOR(BK70*IF(ISBLANK('Cohorts Retention'!BK71),0,(1-'Cohorts Retention'!BK71)),1)</f>
        <v>0</v>
      </c>
      <c r="BM70">
        <f>FLOOR(BL70*IF(ISBLANK('Cohorts Retention'!BL71),0,(1-'Cohorts Retention'!BL71)),1)</f>
        <v>0</v>
      </c>
      <c r="BN70">
        <f>FLOOR(BM70*IF(ISBLANK('Cohorts Retention'!BM71),0,(1-'Cohorts Retention'!BM71)),1)</f>
        <v>0</v>
      </c>
      <c r="BO70">
        <f>FLOOR(BN70*IF(ISBLANK('Cohorts Retention'!BN71),0,(1-'Cohorts Retention'!BN71)),1)</f>
        <v>0</v>
      </c>
      <c r="BP70">
        <f>FLOOR(BO70*IF(ISBLANK('Cohorts Retention'!BO71),0,(1-'Cohorts Retention'!BO71)),1)</f>
        <v>0</v>
      </c>
      <c r="BQ70">
        <f>FLOOR(BP70*IF(ISBLANK('Cohorts Retention'!BP71),0,(1-'Cohorts Retention'!BP71)),1)</f>
        <v>0</v>
      </c>
      <c r="BR70">
        <f>FLOOR(BQ70*IF(ISBLANK('Cohorts Retention'!BQ71),0,(1-'Cohorts Retention'!BQ71)),1)</f>
        <v>0</v>
      </c>
      <c r="BS70">
        <f>FLOOR(BR70*IF(ISBLANK('Cohorts Retention'!BR71),0,(1-'Cohorts Retention'!BR71)),1)</f>
        <v>0</v>
      </c>
      <c r="BT70">
        <f>FLOOR(BS70*IF(ISBLANK('Cohorts Retention'!BS71),0,(1-'Cohorts Retention'!BS71)),1)</f>
        <v>0</v>
      </c>
      <c r="BU70">
        <f>FLOOR(BT70*IF(ISBLANK('Cohorts Retention'!BT71),0,(1-'Cohorts Retention'!BT71)),1)</f>
        <v>0</v>
      </c>
      <c r="BV70">
        <f>FLOOR(BU70*IF(ISBLANK('Cohorts Retention'!BU71),0,(1-'Cohorts Retention'!BU71)),1)</f>
        <v>0</v>
      </c>
      <c r="BW70">
        <f>FLOOR(BV70*IF(ISBLANK('Cohorts Retention'!BV71),0,(1-'Cohorts Retention'!BV71)),1)</f>
        <v>0</v>
      </c>
      <c r="BX70">
        <f>FLOOR(BW70*IF(ISBLANK('Cohorts Retention'!BW71),0,(1-'Cohorts Retention'!BW71)),1)</f>
        <v>0</v>
      </c>
      <c r="BY70">
        <f>FLOOR(BX70*IF(ISBLANK('Cohorts Retention'!BX71),0,(1-'Cohorts Retention'!BX71)),1)</f>
        <v>0</v>
      </c>
      <c r="BZ70">
        <f>FLOOR(BY70*IF(ISBLANK('Cohorts Retention'!BY71),0,(1-'Cohorts Retention'!BY71)),1)</f>
        <v>0</v>
      </c>
      <c r="CA70">
        <f>FLOOR(BZ70*IF(ISBLANK('Cohorts Retention'!BZ71),0,(1-'Cohorts Retention'!BZ71)),1)</f>
        <v>0</v>
      </c>
      <c r="CB70">
        <f>FLOOR(CA70*IF(ISBLANK('Cohorts Retention'!CA71),0,(1-'Cohorts Retention'!CA71)),1)</f>
        <v>0</v>
      </c>
      <c r="CC70">
        <f>FLOOR(CB70*IF(ISBLANK('Cohorts Retention'!CB71),0,(1-'Cohorts Retention'!CB71)),1)</f>
        <v>0</v>
      </c>
      <c r="CD70">
        <f>FLOOR(CC70*IF(ISBLANK('Cohorts Retention'!CC71),0,(1-'Cohorts Retention'!CC71)),1)</f>
        <v>0</v>
      </c>
      <c r="CE70">
        <f>FLOOR(CD70*IF(ISBLANK('Cohorts Retention'!CD71),0,(1-'Cohorts Retention'!CD71)),1)</f>
        <v>0</v>
      </c>
      <c r="CF70">
        <f>FLOOR(CE70*IF(ISBLANK('Cohorts Retention'!CE71),0,(1-'Cohorts Retention'!CE71)),1)</f>
        <v>0</v>
      </c>
      <c r="CG70">
        <f>FLOOR(CF70*IF(ISBLANK('Cohorts Retention'!CF71),0,(1-'Cohorts Retention'!CF71)),1)</f>
        <v>0</v>
      </c>
      <c r="CH70">
        <f>FLOOR(CG70*IF(ISBLANK('Cohorts Retention'!CG71),0,(1-'Cohorts Retention'!CG71)),1)</f>
        <v>0</v>
      </c>
      <c r="CI70">
        <f>FLOOR(CH70*IF(ISBLANK('Cohorts Retention'!CH71),0,(1-'Cohorts Retention'!CH71)),1)</f>
        <v>0</v>
      </c>
      <c r="CJ70">
        <f>FLOOR(CI70*IF(ISBLANK('Cohorts Retention'!CI71),0,(1-'Cohorts Retention'!CI71)),1)</f>
        <v>0</v>
      </c>
      <c r="CK70">
        <f>FLOOR(CJ70*IF(ISBLANK('Cohorts Retention'!CJ71),0,(1-'Cohorts Retention'!CJ71)),1)</f>
        <v>0</v>
      </c>
      <c r="CL70">
        <f>FLOOR(CK70*IF(ISBLANK('Cohorts Retention'!CK71),0,(1-'Cohorts Retention'!CK71)),1)</f>
        <v>0</v>
      </c>
      <c r="CM70">
        <f>FLOOR(CL70*IF(ISBLANK('Cohorts Retention'!CL71),0,(1-'Cohorts Retention'!CL71)),1)</f>
        <v>0</v>
      </c>
      <c r="CN70">
        <f>FLOOR(CM70*IF(ISBLANK('Cohorts Retention'!CM71),0,(1-'Cohorts Retention'!CM71)),1)</f>
        <v>0</v>
      </c>
      <c r="CO70">
        <f>FLOOR(CN70*IF(ISBLANK('Cohorts Retention'!CN71),0,(1-'Cohorts Retention'!CN71)),1)</f>
        <v>0</v>
      </c>
      <c r="CP70">
        <f>FLOOR(CO70*IF(ISBLANK('Cohorts Retention'!CO71),0,(1-'Cohorts Retention'!CO71)),1)</f>
        <v>0</v>
      </c>
      <c r="CQ70">
        <f>FLOOR(CP70*IF(ISBLANK('Cohorts Retention'!CP71),0,(1-'Cohorts Retention'!CP71)),1)</f>
        <v>0</v>
      </c>
      <c r="CR70">
        <f>FLOOR(CQ70*IF(ISBLANK('Cohorts Retention'!CQ71),0,(1-'Cohorts Retention'!CQ71)),1)</f>
        <v>0</v>
      </c>
      <c r="CS70">
        <f>FLOOR(CR70*IF(ISBLANK('Cohorts Retention'!CR71),0,(1-'Cohorts Retention'!CR71)),1)</f>
        <v>0</v>
      </c>
      <c r="CT70">
        <f>FLOOR(CS70*IF(ISBLANK('Cohorts Retention'!CS71),0,(1-'Cohorts Retention'!CS71)),1)</f>
        <v>0</v>
      </c>
      <c r="CU70">
        <f>FLOOR(CT70*IF(ISBLANK('Cohorts Retention'!CT71),0,(1-'Cohorts Retention'!CT71)),1)</f>
        <v>0</v>
      </c>
      <c r="CV70">
        <f>FLOOR(CU70*IF(ISBLANK('Cohorts Retention'!CU71),0,(1-'Cohorts Retention'!CU71)),1)</f>
        <v>0</v>
      </c>
      <c r="CW70">
        <f>FLOOR(CV70*IF(ISBLANK('Cohorts Retention'!CV71),0,(1-'Cohorts Retention'!CV71)),1)</f>
        <v>0</v>
      </c>
      <c r="CX70">
        <f>FLOOR(CW70*IF(ISBLANK('Cohorts Retention'!CW71),0,(1-'Cohorts Retention'!CW71)),1)</f>
        <v>0</v>
      </c>
    </row>
    <row r="71">
      <c r="A71" s="32">
        <v>99000.0</v>
      </c>
      <c r="B71" s="13">
        <v>70.0</v>
      </c>
      <c r="C71">
        <f>FLOOR(A71/Params!$B$6*(1-'Cohorts Retention'!B72),1)</f>
        <v>3936</v>
      </c>
      <c r="D71">
        <f>FLOOR(C71*IF(ISBLANK('Cohorts Retention'!C72),0,(1-'Cohorts Retention'!C72)),1)</f>
        <v>3733</v>
      </c>
      <c r="E71">
        <f>FLOOR(D71*IF(ISBLANK('Cohorts Retention'!D72),0,(1-'Cohorts Retention'!D72)),1)</f>
        <v>3592</v>
      </c>
      <c r="F71">
        <f>FLOOR(E71*IF(ISBLANK('Cohorts Retention'!E72),0,(1-'Cohorts Retention'!E72)),1)</f>
        <v>3492</v>
      </c>
      <c r="G71">
        <f>FLOOR(F71*IF(ISBLANK('Cohorts Retention'!F72),0,(1-'Cohorts Retention'!F72)),1)</f>
        <v>3421</v>
      </c>
      <c r="H71">
        <f>FLOOR(G71*IF(ISBLANK('Cohorts Retention'!G72),0,(1-'Cohorts Retention'!G72)),1)</f>
        <v>3385</v>
      </c>
      <c r="I71">
        <f>FLOOR(H71*IF(ISBLANK('Cohorts Retention'!H72),0,(1-'Cohorts Retention'!H72)),1)</f>
        <v>3311</v>
      </c>
      <c r="J71">
        <f>FLOOR(I71*IF(ISBLANK('Cohorts Retention'!I72),0,(1-'Cohorts Retention'!I72)),1)</f>
        <v>3311</v>
      </c>
      <c r="K71">
        <f>FLOOR(J71*IF(ISBLANK('Cohorts Retention'!J72),0,(1-'Cohorts Retention'!J72)),1)</f>
        <v>3269</v>
      </c>
      <c r="L71">
        <f>FLOOR(K71*IF(ISBLANK('Cohorts Retention'!K72),0,(1-'Cohorts Retention'!K72)),1)</f>
        <v>3234</v>
      </c>
      <c r="M71">
        <f>FLOOR(L71*IF(ISBLANK('Cohorts Retention'!L72),0,(1-'Cohorts Retention'!L72)),1)</f>
        <v>3199</v>
      </c>
      <c r="N71">
        <f>FLOOR(M71*IF(ISBLANK('Cohorts Retention'!M72),0,(1-'Cohorts Retention'!M72)),1)</f>
        <v>3173</v>
      </c>
      <c r="O71">
        <f>FLOOR(N71*IF(ISBLANK('Cohorts Retention'!N72),0,(1-'Cohorts Retention'!N72)),1)</f>
        <v>3141</v>
      </c>
      <c r="P71">
        <f>FLOOR(O71*IF(ISBLANK('Cohorts Retention'!O72),0,(1-'Cohorts Retention'!O72)),1)</f>
        <v>3111</v>
      </c>
      <c r="Q71">
        <f>FLOOR(P71*IF(ISBLANK('Cohorts Retention'!P72),0,(1-'Cohorts Retention'!P72)),1)</f>
        <v>3083</v>
      </c>
      <c r="R71">
        <f>FLOOR(Q71*IF(ISBLANK('Cohorts Retention'!Q72),0,(1-'Cohorts Retention'!Q72)),1)</f>
        <v>3056</v>
      </c>
      <c r="S71">
        <f>FLOOR(R71*IF(ISBLANK('Cohorts Retention'!R72),0,(1-'Cohorts Retention'!R72)),1)</f>
        <v>3029</v>
      </c>
      <c r="T71">
        <f>FLOOR(S71*IF(ISBLANK('Cohorts Retention'!S72),0,(1-'Cohorts Retention'!S72)),1)</f>
        <v>3003</v>
      </c>
      <c r="U71">
        <f>FLOOR(T71*IF(ISBLANK('Cohorts Retention'!T72),0,(1-'Cohorts Retention'!T72)),1)</f>
        <v>2978</v>
      </c>
      <c r="V71">
        <f>FLOOR(U71*IF(ISBLANK('Cohorts Retention'!U72),0,(1-'Cohorts Retention'!U72)),1)</f>
        <v>2954</v>
      </c>
      <c r="W71">
        <f>FLOOR(V71*IF(ISBLANK('Cohorts Retention'!V72),0,(1-'Cohorts Retention'!V72)),1)</f>
        <v>2930</v>
      </c>
      <c r="X71">
        <f>FLOOR(W71*IF(ISBLANK('Cohorts Retention'!W72),0,(1-'Cohorts Retention'!W72)),1)</f>
        <v>2907</v>
      </c>
      <c r="Y71">
        <f>FLOOR(X71*IF(ISBLANK('Cohorts Retention'!X72),0,(1-'Cohorts Retention'!X72)),1)</f>
        <v>2884</v>
      </c>
      <c r="Z71">
        <f>FLOOR(Y71*IF(ISBLANK('Cohorts Retention'!Y72),0,(1-'Cohorts Retention'!Y72)),1)</f>
        <v>2862</v>
      </c>
      <c r="AA71">
        <f>FLOOR(Z71*IF(ISBLANK('Cohorts Retention'!Z72),0,(1-'Cohorts Retention'!Z72)),1)</f>
        <v>2841</v>
      </c>
      <c r="AB71">
        <f>FLOOR(AA71*IF(ISBLANK('Cohorts Retention'!AA72),0,(1-'Cohorts Retention'!AA72)),1)</f>
        <v>2820</v>
      </c>
      <c r="AC71">
        <f>FLOOR(AB71*IF(ISBLANK('Cohorts Retention'!AB72),0,(1-'Cohorts Retention'!AB72)),1)</f>
        <v>2800</v>
      </c>
      <c r="AD71">
        <f>FLOOR(AC71*IF(ISBLANK('Cohorts Retention'!AC72),0,(1-'Cohorts Retention'!AC72)),1)</f>
        <v>2780</v>
      </c>
      <c r="AE71">
        <f>FLOOR(AD71*IF(ISBLANK('Cohorts Retention'!AD72),0,(1-'Cohorts Retention'!AD72)),1)</f>
        <v>2761</v>
      </c>
      <c r="AF71">
        <f>FLOOR(AE71*IF(ISBLANK('Cohorts Retention'!AE72),0,(1-'Cohorts Retention'!AE72)),1)</f>
        <v>2742</v>
      </c>
      <c r="AG71">
        <f>FLOOR(AF71*IF(ISBLANK('Cohorts Retention'!AF72),0,(1-'Cohorts Retention'!AF72)),1)</f>
        <v>2724</v>
      </c>
      <c r="AH71">
        <f>FLOOR(AG71*IF(ISBLANK('Cohorts Retention'!AG72),0,(1-'Cohorts Retention'!AG72)),1)</f>
        <v>0</v>
      </c>
      <c r="AI71">
        <f>FLOOR(AH71*IF(ISBLANK('Cohorts Retention'!AH72),0,(1-'Cohorts Retention'!AH72)),1)</f>
        <v>0</v>
      </c>
      <c r="AJ71">
        <f>FLOOR(AI71*IF(ISBLANK('Cohorts Retention'!AI72),0,(1-'Cohorts Retention'!AI72)),1)</f>
        <v>0</v>
      </c>
      <c r="AK71">
        <f>FLOOR(AJ71*IF(ISBLANK('Cohorts Retention'!AJ72),0,(1-'Cohorts Retention'!AJ72)),1)</f>
        <v>0</v>
      </c>
      <c r="AL71">
        <f>FLOOR(AK71*IF(ISBLANK('Cohorts Retention'!AK72),0,(1-'Cohorts Retention'!AK72)),1)</f>
        <v>0</v>
      </c>
      <c r="AM71">
        <f>FLOOR(AL71*IF(ISBLANK('Cohorts Retention'!AL72),0,(1-'Cohorts Retention'!AL72)),1)</f>
        <v>0</v>
      </c>
      <c r="AN71">
        <f>FLOOR(AM71*IF(ISBLANK('Cohorts Retention'!AM72),0,(1-'Cohorts Retention'!AM72)),1)</f>
        <v>0</v>
      </c>
      <c r="AO71">
        <f>FLOOR(AN71*IF(ISBLANK('Cohorts Retention'!AN72),0,(1-'Cohorts Retention'!AN72)),1)</f>
        <v>0</v>
      </c>
      <c r="AP71">
        <f>FLOOR(AO71*IF(ISBLANK('Cohorts Retention'!AO72),0,(1-'Cohorts Retention'!AO72)),1)</f>
        <v>0</v>
      </c>
      <c r="AQ71">
        <f>FLOOR(AP71*IF(ISBLANK('Cohorts Retention'!AP72),0,(1-'Cohorts Retention'!AP72)),1)</f>
        <v>0</v>
      </c>
      <c r="AR71">
        <f>FLOOR(AQ71*IF(ISBLANK('Cohorts Retention'!AQ72),0,(1-'Cohorts Retention'!AQ72)),1)</f>
        <v>0</v>
      </c>
      <c r="AS71">
        <f>FLOOR(AR71*IF(ISBLANK('Cohorts Retention'!AR72),0,(1-'Cohorts Retention'!AR72)),1)</f>
        <v>0</v>
      </c>
      <c r="AT71">
        <f>FLOOR(AS71*IF(ISBLANK('Cohorts Retention'!AS72),0,(1-'Cohorts Retention'!AS72)),1)</f>
        <v>0</v>
      </c>
      <c r="AU71">
        <f>FLOOR(AT71*IF(ISBLANK('Cohorts Retention'!AT72),0,(1-'Cohorts Retention'!AT72)),1)</f>
        <v>0</v>
      </c>
      <c r="AV71">
        <f>FLOOR(AU71*IF(ISBLANK('Cohorts Retention'!AU72),0,(1-'Cohorts Retention'!AU72)),1)</f>
        <v>0</v>
      </c>
      <c r="AW71">
        <f>FLOOR(AV71*IF(ISBLANK('Cohorts Retention'!AV72),0,(1-'Cohorts Retention'!AV72)),1)</f>
        <v>0</v>
      </c>
      <c r="AX71">
        <f>FLOOR(AW71*IF(ISBLANK('Cohorts Retention'!AW72),0,(1-'Cohorts Retention'!AW72)),1)</f>
        <v>0</v>
      </c>
      <c r="AY71">
        <f>FLOOR(AX71*IF(ISBLANK('Cohorts Retention'!AX72),0,(1-'Cohorts Retention'!AX72)),1)</f>
        <v>0</v>
      </c>
      <c r="AZ71">
        <f>FLOOR(AY71*IF(ISBLANK('Cohorts Retention'!AY72),0,(1-'Cohorts Retention'!AY72)),1)</f>
        <v>0</v>
      </c>
      <c r="BA71">
        <f>FLOOR(AZ71*IF(ISBLANK('Cohorts Retention'!AZ72),0,(1-'Cohorts Retention'!AZ72)),1)</f>
        <v>0</v>
      </c>
      <c r="BB71">
        <f>FLOOR(BA71*IF(ISBLANK('Cohorts Retention'!BA72),0,(1-'Cohorts Retention'!BA72)),1)</f>
        <v>0</v>
      </c>
      <c r="BC71">
        <f>FLOOR(BB71*IF(ISBLANK('Cohorts Retention'!BB72),0,(1-'Cohorts Retention'!BB72)),1)</f>
        <v>0</v>
      </c>
      <c r="BD71">
        <f>FLOOR(BC71*IF(ISBLANK('Cohorts Retention'!BC72),0,(1-'Cohorts Retention'!BC72)),1)</f>
        <v>0</v>
      </c>
      <c r="BE71">
        <f>FLOOR(BD71*IF(ISBLANK('Cohorts Retention'!BD72),0,(1-'Cohorts Retention'!BD72)),1)</f>
        <v>0</v>
      </c>
      <c r="BF71">
        <f>FLOOR(BE71*IF(ISBLANK('Cohorts Retention'!BE72),0,(1-'Cohorts Retention'!BE72)),1)</f>
        <v>0</v>
      </c>
      <c r="BG71">
        <f>FLOOR(BF71*IF(ISBLANK('Cohorts Retention'!BF72),0,(1-'Cohorts Retention'!BF72)),1)</f>
        <v>0</v>
      </c>
      <c r="BH71">
        <f>FLOOR(BG71*IF(ISBLANK('Cohorts Retention'!BG72),0,(1-'Cohorts Retention'!BG72)),1)</f>
        <v>0</v>
      </c>
      <c r="BI71">
        <f>FLOOR(BH71*IF(ISBLANK('Cohorts Retention'!BH72),0,(1-'Cohorts Retention'!BH72)),1)</f>
        <v>0</v>
      </c>
      <c r="BJ71">
        <f>FLOOR(BI71*IF(ISBLANK('Cohorts Retention'!BI72),0,(1-'Cohorts Retention'!BI72)),1)</f>
        <v>0</v>
      </c>
      <c r="BK71">
        <f>FLOOR(BJ71*IF(ISBLANK('Cohorts Retention'!BJ72),0,(1-'Cohorts Retention'!BJ72)),1)</f>
        <v>0</v>
      </c>
      <c r="BL71">
        <f>FLOOR(BK71*IF(ISBLANK('Cohorts Retention'!BK72),0,(1-'Cohorts Retention'!BK72)),1)</f>
        <v>0</v>
      </c>
      <c r="BM71">
        <f>FLOOR(BL71*IF(ISBLANK('Cohorts Retention'!BL72),0,(1-'Cohorts Retention'!BL72)),1)</f>
        <v>0</v>
      </c>
      <c r="BN71">
        <f>FLOOR(BM71*IF(ISBLANK('Cohorts Retention'!BM72),0,(1-'Cohorts Retention'!BM72)),1)</f>
        <v>0</v>
      </c>
      <c r="BO71">
        <f>FLOOR(BN71*IF(ISBLANK('Cohorts Retention'!BN72),0,(1-'Cohorts Retention'!BN72)),1)</f>
        <v>0</v>
      </c>
      <c r="BP71">
        <f>FLOOR(BO71*IF(ISBLANK('Cohorts Retention'!BO72),0,(1-'Cohorts Retention'!BO72)),1)</f>
        <v>0</v>
      </c>
      <c r="BQ71">
        <f>FLOOR(BP71*IF(ISBLANK('Cohorts Retention'!BP72),0,(1-'Cohorts Retention'!BP72)),1)</f>
        <v>0</v>
      </c>
      <c r="BR71">
        <f>FLOOR(BQ71*IF(ISBLANK('Cohorts Retention'!BQ72),0,(1-'Cohorts Retention'!BQ72)),1)</f>
        <v>0</v>
      </c>
      <c r="BS71">
        <f>FLOOR(BR71*IF(ISBLANK('Cohorts Retention'!BR72),0,(1-'Cohorts Retention'!BR72)),1)</f>
        <v>0</v>
      </c>
      <c r="BT71">
        <f>FLOOR(BS71*IF(ISBLANK('Cohorts Retention'!BS72),0,(1-'Cohorts Retention'!BS72)),1)</f>
        <v>0</v>
      </c>
      <c r="BU71">
        <f>FLOOR(BT71*IF(ISBLANK('Cohorts Retention'!BT72),0,(1-'Cohorts Retention'!BT72)),1)</f>
        <v>0</v>
      </c>
      <c r="BV71">
        <f>FLOOR(BU71*IF(ISBLANK('Cohorts Retention'!BU72),0,(1-'Cohorts Retention'!BU72)),1)</f>
        <v>0</v>
      </c>
      <c r="BW71">
        <f>FLOOR(BV71*IF(ISBLANK('Cohorts Retention'!BV72),0,(1-'Cohorts Retention'!BV72)),1)</f>
        <v>0</v>
      </c>
      <c r="BX71">
        <f>FLOOR(BW71*IF(ISBLANK('Cohorts Retention'!BW72),0,(1-'Cohorts Retention'!BW72)),1)</f>
        <v>0</v>
      </c>
      <c r="BY71">
        <f>FLOOR(BX71*IF(ISBLANK('Cohorts Retention'!BX72),0,(1-'Cohorts Retention'!BX72)),1)</f>
        <v>0</v>
      </c>
      <c r="BZ71">
        <f>FLOOR(BY71*IF(ISBLANK('Cohorts Retention'!BY72),0,(1-'Cohorts Retention'!BY72)),1)</f>
        <v>0</v>
      </c>
      <c r="CA71">
        <f>FLOOR(BZ71*IF(ISBLANK('Cohorts Retention'!BZ72),0,(1-'Cohorts Retention'!BZ72)),1)</f>
        <v>0</v>
      </c>
      <c r="CB71">
        <f>FLOOR(CA71*IF(ISBLANK('Cohorts Retention'!CA72),0,(1-'Cohorts Retention'!CA72)),1)</f>
        <v>0</v>
      </c>
      <c r="CC71">
        <f>FLOOR(CB71*IF(ISBLANK('Cohorts Retention'!CB72),0,(1-'Cohorts Retention'!CB72)),1)</f>
        <v>0</v>
      </c>
      <c r="CD71">
        <f>FLOOR(CC71*IF(ISBLANK('Cohorts Retention'!CC72),0,(1-'Cohorts Retention'!CC72)),1)</f>
        <v>0</v>
      </c>
      <c r="CE71">
        <f>FLOOR(CD71*IF(ISBLANK('Cohorts Retention'!CD72),0,(1-'Cohorts Retention'!CD72)),1)</f>
        <v>0</v>
      </c>
      <c r="CF71">
        <f>FLOOR(CE71*IF(ISBLANK('Cohorts Retention'!CE72),0,(1-'Cohorts Retention'!CE72)),1)</f>
        <v>0</v>
      </c>
      <c r="CG71">
        <f>FLOOR(CF71*IF(ISBLANK('Cohorts Retention'!CF72),0,(1-'Cohorts Retention'!CF72)),1)</f>
        <v>0</v>
      </c>
      <c r="CH71">
        <f>FLOOR(CG71*IF(ISBLANK('Cohorts Retention'!CG72),0,(1-'Cohorts Retention'!CG72)),1)</f>
        <v>0</v>
      </c>
      <c r="CI71">
        <f>FLOOR(CH71*IF(ISBLANK('Cohorts Retention'!CH72),0,(1-'Cohorts Retention'!CH72)),1)</f>
        <v>0</v>
      </c>
      <c r="CJ71">
        <f>FLOOR(CI71*IF(ISBLANK('Cohorts Retention'!CI72),0,(1-'Cohorts Retention'!CI72)),1)</f>
        <v>0</v>
      </c>
      <c r="CK71">
        <f>FLOOR(CJ71*IF(ISBLANK('Cohorts Retention'!CJ72),0,(1-'Cohorts Retention'!CJ72)),1)</f>
        <v>0</v>
      </c>
      <c r="CL71">
        <f>FLOOR(CK71*IF(ISBLANK('Cohorts Retention'!CK72),0,(1-'Cohorts Retention'!CK72)),1)</f>
        <v>0</v>
      </c>
      <c r="CM71">
        <f>FLOOR(CL71*IF(ISBLANK('Cohorts Retention'!CL72),0,(1-'Cohorts Retention'!CL72)),1)</f>
        <v>0</v>
      </c>
      <c r="CN71">
        <f>FLOOR(CM71*IF(ISBLANK('Cohorts Retention'!CM72),0,(1-'Cohorts Retention'!CM72)),1)</f>
        <v>0</v>
      </c>
      <c r="CO71">
        <f>FLOOR(CN71*IF(ISBLANK('Cohorts Retention'!CN72),0,(1-'Cohorts Retention'!CN72)),1)</f>
        <v>0</v>
      </c>
      <c r="CP71">
        <f>FLOOR(CO71*IF(ISBLANK('Cohorts Retention'!CO72),0,(1-'Cohorts Retention'!CO72)),1)</f>
        <v>0</v>
      </c>
      <c r="CQ71">
        <f>FLOOR(CP71*IF(ISBLANK('Cohorts Retention'!CP72),0,(1-'Cohorts Retention'!CP72)),1)</f>
        <v>0</v>
      </c>
      <c r="CR71">
        <f>FLOOR(CQ71*IF(ISBLANK('Cohorts Retention'!CQ72),0,(1-'Cohorts Retention'!CQ72)),1)</f>
        <v>0</v>
      </c>
      <c r="CS71">
        <f>FLOOR(CR71*IF(ISBLANK('Cohorts Retention'!CR72),0,(1-'Cohorts Retention'!CR72)),1)</f>
        <v>0</v>
      </c>
      <c r="CT71">
        <f>FLOOR(CS71*IF(ISBLANK('Cohorts Retention'!CS72),0,(1-'Cohorts Retention'!CS72)),1)</f>
        <v>0</v>
      </c>
      <c r="CU71">
        <f>FLOOR(CT71*IF(ISBLANK('Cohorts Retention'!CT72),0,(1-'Cohorts Retention'!CT72)),1)</f>
        <v>0</v>
      </c>
      <c r="CV71">
        <f>FLOOR(CU71*IF(ISBLANK('Cohorts Retention'!CU72),0,(1-'Cohorts Retention'!CU72)),1)</f>
        <v>0</v>
      </c>
      <c r="CW71">
        <f>FLOOR(CV71*IF(ISBLANK('Cohorts Retention'!CV72),0,(1-'Cohorts Retention'!CV72)),1)</f>
        <v>0</v>
      </c>
      <c r="CX71">
        <f>FLOOR(CW71*IF(ISBLANK('Cohorts Retention'!CW72),0,(1-'Cohorts Retention'!CW72)),1)</f>
        <v>0</v>
      </c>
    </row>
    <row r="72">
      <c r="A72" s="32">
        <v>99000.0</v>
      </c>
      <c r="B72" s="13">
        <v>71.0</v>
      </c>
      <c r="C72">
        <f>FLOOR(A72/Params!$B$6*(1-'Cohorts Retention'!B73),1)</f>
        <v>3861</v>
      </c>
      <c r="D72">
        <f>FLOOR(C72*IF(ISBLANK('Cohorts Retention'!C73),0,(1-'Cohorts Retention'!C73)),1)</f>
        <v>3757</v>
      </c>
      <c r="E72">
        <f>FLOOR(D72*IF(ISBLANK('Cohorts Retention'!D73),0,(1-'Cohorts Retention'!D73)),1)</f>
        <v>3522</v>
      </c>
      <c r="F72">
        <f>FLOOR(E72*IF(ISBLANK('Cohorts Retention'!E73),0,(1-'Cohorts Retention'!E73)),1)</f>
        <v>3350</v>
      </c>
      <c r="G72">
        <f>FLOOR(F72*IF(ISBLANK('Cohorts Retention'!F73),0,(1-'Cohorts Retention'!F73)),1)</f>
        <v>3315</v>
      </c>
      <c r="H72">
        <f>FLOOR(G72*IF(ISBLANK('Cohorts Retention'!G73),0,(1-'Cohorts Retention'!G73)),1)</f>
        <v>3218</v>
      </c>
      <c r="I72">
        <f>FLOOR(H72*IF(ISBLANK('Cohorts Retention'!H73),0,(1-'Cohorts Retention'!H73)),1)</f>
        <v>3170</v>
      </c>
      <c r="J72">
        <f>FLOOR(I72*IF(ISBLANK('Cohorts Retention'!I73),0,(1-'Cohorts Retention'!I73)),1)</f>
        <v>3126</v>
      </c>
      <c r="K72">
        <f>FLOOR(J72*IF(ISBLANK('Cohorts Retention'!J73),0,(1-'Cohorts Retention'!J73)),1)</f>
        <v>3075</v>
      </c>
      <c r="L72">
        <f>FLOOR(K72*IF(ISBLANK('Cohorts Retention'!K73),0,(1-'Cohorts Retention'!K73)),1)</f>
        <v>3021</v>
      </c>
      <c r="M72">
        <f>FLOOR(L72*IF(ISBLANK('Cohorts Retention'!L73),0,(1-'Cohorts Retention'!L73)),1)</f>
        <v>2976</v>
      </c>
      <c r="N72">
        <f>FLOOR(M72*IF(ISBLANK('Cohorts Retention'!M73),0,(1-'Cohorts Retention'!M73)),1)</f>
        <v>2932</v>
      </c>
      <c r="O72">
        <f>FLOOR(N72*IF(ISBLANK('Cohorts Retention'!N73),0,(1-'Cohorts Retention'!N73)),1)</f>
        <v>2888</v>
      </c>
      <c r="P72">
        <f>FLOOR(O72*IF(ISBLANK('Cohorts Retention'!O73),0,(1-'Cohorts Retention'!O73)),1)</f>
        <v>2845</v>
      </c>
      <c r="Q72">
        <f>FLOOR(P72*IF(ISBLANK('Cohorts Retention'!P73),0,(1-'Cohorts Retention'!P73)),1)</f>
        <v>2804</v>
      </c>
      <c r="R72">
        <f>FLOOR(Q72*IF(ISBLANK('Cohorts Retention'!Q73),0,(1-'Cohorts Retention'!Q73)),1)</f>
        <v>2765</v>
      </c>
      <c r="S72">
        <f>FLOOR(R72*IF(ISBLANK('Cohorts Retention'!R73),0,(1-'Cohorts Retention'!R73)),1)</f>
        <v>2727</v>
      </c>
      <c r="T72">
        <f>FLOOR(S72*IF(ISBLANK('Cohorts Retention'!S73),0,(1-'Cohorts Retention'!S73)),1)</f>
        <v>2690</v>
      </c>
      <c r="U72">
        <f>FLOOR(T72*IF(ISBLANK('Cohorts Retention'!T73),0,(1-'Cohorts Retention'!T73)),1)</f>
        <v>2654</v>
      </c>
      <c r="V72">
        <f>FLOOR(U72*IF(ISBLANK('Cohorts Retention'!U73),0,(1-'Cohorts Retention'!U73)),1)</f>
        <v>2619</v>
      </c>
      <c r="W72">
        <f>FLOOR(V72*IF(ISBLANK('Cohorts Retention'!V73),0,(1-'Cohorts Retention'!V73)),1)</f>
        <v>2586</v>
      </c>
      <c r="X72">
        <f>FLOOR(W72*IF(ISBLANK('Cohorts Retention'!W73),0,(1-'Cohorts Retention'!W73)),1)</f>
        <v>2554</v>
      </c>
      <c r="Y72">
        <f>FLOOR(X72*IF(ISBLANK('Cohorts Retention'!X73),0,(1-'Cohorts Retention'!X73)),1)</f>
        <v>2523</v>
      </c>
      <c r="Z72">
        <f>FLOOR(Y72*IF(ISBLANK('Cohorts Retention'!Y73),0,(1-'Cohorts Retention'!Y73)),1)</f>
        <v>2493</v>
      </c>
      <c r="AA72">
        <f>FLOOR(Z72*IF(ISBLANK('Cohorts Retention'!Z73),0,(1-'Cohorts Retention'!Z73)),1)</f>
        <v>2464</v>
      </c>
      <c r="AB72">
        <f>FLOOR(AA72*IF(ISBLANK('Cohorts Retention'!AA73),0,(1-'Cohorts Retention'!AA73)),1)</f>
        <v>2436</v>
      </c>
      <c r="AC72">
        <f>FLOOR(AB72*IF(ISBLANK('Cohorts Retention'!AB73),0,(1-'Cohorts Retention'!AB73)),1)</f>
        <v>2408</v>
      </c>
      <c r="AD72">
        <f>FLOOR(AC72*IF(ISBLANK('Cohorts Retention'!AC73),0,(1-'Cohorts Retention'!AC73)),1)</f>
        <v>2381</v>
      </c>
      <c r="AE72">
        <f>FLOOR(AD72*IF(ISBLANK('Cohorts Retention'!AD73),0,(1-'Cohorts Retention'!AD73)),1)</f>
        <v>2355</v>
      </c>
      <c r="AF72">
        <f>FLOOR(AE72*IF(ISBLANK('Cohorts Retention'!AE73),0,(1-'Cohorts Retention'!AE73)),1)</f>
        <v>2330</v>
      </c>
      <c r="AG72">
        <f>FLOOR(AF72*IF(ISBLANK('Cohorts Retention'!AF73),0,(1-'Cohorts Retention'!AF73)),1)</f>
        <v>0</v>
      </c>
      <c r="AH72">
        <f>FLOOR(AG72*IF(ISBLANK('Cohorts Retention'!AG73),0,(1-'Cohorts Retention'!AG73)),1)</f>
        <v>0</v>
      </c>
      <c r="AI72">
        <f>FLOOR(AH72*IF(ISBLANK('Cohorts Retention'!AH73),0,(1-'Cohorts Retention'!AH73)),1)</f>
        <v>0</v>
      </c>
      <c r="AJ72">
        <f>FLOOR(AI72*IF(ISBLANK('Cohorts Retention'!AI73),0,(1-'Cohorts Retention'!AI73)),1)</f>
        <v>0</v>
      </c>
      <c r="AK72">
        <f>FLOOR(AJ72*IF(ISBLANK('Cohorts Retention'!AJ73),0,(1-'Cohorts Retention'!AJ73)),1)</f>
        <v>0</v>
      </c>
      <c r="AL72">
        <f>FLOOR(AK72*IF(ISBLANK('Cohorts Retention'!AK73),0,(1-'Cohorts Retention'!AK73)),1)</f>
        <v>0</v>
      </c>
      <c r="AM72">
        <f>FLOOR(AL72*IF(ISBLANK('Cohorts Retention'!AL73),0,(1-'Cohorts Retention'!AL73)),1)</f>
        <v>0</v>
      </c>
      <c r="AN72">
        <f>FLOOR(AM72*IF(ISBLANK('Cohorts Retention'!AM73),0,(1-'Cohorts Retention'!AM73)),1)</f>
        <v>0</v>
      </c>
      <c r="AO72">
        <f>FLOOR(AN72*IF(ISBLANK('Cohorts Retention'!AN73),0,(1-'Cohorts Retention'!AN73)),1)</f>
        <v>0</v>
      </c>
      <c r="AP72">
        <f>FLOOR(AO72*IF(ISBLANK('Cohorts Retention'!AO73),0,(1-'Cohorts Retention'!AO73)),1)</f>
        <v>0</v>
      </c>
      <c r="AQ72">
        <f>FLOOR(AP72*IF(ISBLANK('Cohorts Retention'!AP73),0,(1-'Cohorts Retention'!AP73)),1)</f>
        <v>0</v>
      </c>
      <c r="AR72">
        <f>FLOOR(AQ72*IF(ISBLANK('Cohorts Retention'!AQ73),0,(1-'Cohorts Retention'!AQ73)),1)</f>
        <v>0</v>
      </c>
      <c r="AS72">
        <f>FLOOR(AR72*IF(ISBLANK('Cohorts Retention'!AR73),0,(1-'Cohorts Retention'!AR73)),1)</f>
        <v>0</v>
      </c>
      <c r="AT72">
        <f>FLOOR(AS72*IF(ISBLANK('Cohorts Retention'!AS73),0,(1-'Cohorts Retention'!AS73)),1)</f>
        <v>0</v>
      </c>
      <c r="AU72">
        <f>FLOOR(AT72*IF(ISBLANK('Cohorts Retention'!AT73),0,(1-'Cohorts Retention'!AT73)),1)</f>
        <v>0</v>
      </c>
      <c r="AV72">
        <f>FLOOR(AU72*IF(ISBLANK('Cohorts Retention'!AU73),0,(1-'Cohorts Retention'!AU73)),1)</f>
        <v>0</v>
      </c>
      <c r="AW72">
        <f>FLOOR(AV72*IF(ISBLANK('Cohorts Retention'!AV73),0,(1-'Cohorts Retention'!AV73)),1)</f>
        <v>0</v>
      </c>
      <c r="AX72">
        <f>FLOOR(AW72*IF(ISBLANK('Cohorts Retention'!AW73),0,(1-'Cohorts Retention'!AW73)),1)</f>
        <v>0</v>
      </c>
      <c r="AY72">
        <f>FLOOR(AX72*IF(ISBLANK('Cohorts Retention'!AX73),0,(1-'Cohorts Retention'!AX73)),1)</f>
        <v>0</v>
      </c>
      <c r="AZ72">
        <f>FLOOR(AY72*IF(ISBLANK('Cohorts Retention'!AY73),0,(1-'Cohorts Retention'!AY73)),1)</f>
        <v>0</v>
      </c>
      <c r="BA72">
        <f>FLOOR(AZ72*IF(ISBLANK('Cohorts Retention'!AZ73),0,(1-'Cohorts Retention'!AZ73)),1)</f>
        <v>0</v>
      </c>
      <c r="BB72">
        <f>FLOOR(BA72*IF(ISBLANK('Cohorts Retention'!BA73),0,(1-'Cohorts Retention'!BA73)),1)</f>
        <v>0</v>
      </c>
      <c r="BC72">
        <f>FLOOR(BB72*IF(ISBLANK('Cohorts Retention'!BB73),0,(1-'Cohorts Retention'!BB73)),1)</f>
        <v>0</v>
      </c>
      <c r="BD72">
        <f>FLOOR(BC72*IF(ISBLANK('Cohorts Retention'!BC73),0,(1-'Cohorts Retention'!BC73)),1)</f>
        <v>0</v>
      </c>
      <c r="BE72">
        <f>FLOOR(BD72*IF(ISBLANK('Cohorts Retention'!BD73),0,(1-'Cohorts Retention'!BD73)),1)</f>
        <v>0</v>
      </c>
      <c r="BF72">
        <f>FLOOR(BE72*IF(ISBLANK('Cohorts Retention'!BE73),0,(1-'Cohorts Retention'!BE73)),1)</f>
        <v>0</v>
      </c>
      <c r="BG72">
        <f>FLOOR(BF72*IF(ISBLANK('Cohorts Retention'!BF73),0,(1-'Cohorts Retention'!BF73)),1)</f>
        <v>0</v>
      </c>
      <c r="BH72">
        <f>FLOOR(BG72*IF(ISBLANK('Cohorts Retention'!BG73),0,(1-'Cohorts Retention'!BG73)),1)</f>
        <v>0</v>
      </c>
      <c r="BI72">
        <f>FLOOR(BH72*IF(ISBLANK('Cohorts Retention'!BH73),0,(1-'Cohorts Retention'!BH73)),1)</f>
        <v>0</v>
      </c>
      <c r="BJ72">
        <f>FLOOR(BI72*IF(ISBLANK('Cohorts Retention'!BI73),0,(1-'Cohorts Retention'!BI73)),1)</f>
        <v>0</v>
      </c>
      <c r="BK72">
        <f>FLOOR(BJ72*IF(ISBLANK('Cohorts Retention'!BJ73),0,(1-'Cohorts Retention'!BJ73)),1)</f>
        <v>0</v>
      </c>
      <c r="BL72">
        <f>FLOOR(BK72*IF(ISBLANK('Cohorts Retention'!BK73),0,(1-'Cohorts Retention'!BK73)),1)</f>
        <v>0</v>
      </c>
      <c r="BM72">
        <f>FLOOR(BL72*IF(ISBLANK('Cohorts Retention'!BL73),0,(1-'Cohorts Retention'!BL73)),1)</f>
        <v>0</v>
      </c>
      <c r="BN72">
        <f>FLOOR(BM72*IF(ISBLANK('Cohorts Retention'!BM73),0,(1-'Cohorts Retention'!BM73)),1)</f>
        <v>0</v>
      </c>
      <c r="BO72">
        <f>FLOOR(BN72*IF(ISBLANK('Cohorts Retention'!BN73),0,(1-'Cohorts Retention'!BN73)),1)</f>
        <v>0</v>
      </c>
      <c r="BP72">
        <f>FLOOR(BO72*IF(ISBLANK('Cohorts Retention'!BO73),0,(1-'Cohorts Retention'!BO73)),1)</f>
        <v>0</v>
      </c>
      <c r="BQ72">
        <f>FLOOR(BP72*IF(ISBLANK('Cohorts Retention'!BP73),0,(1-'Cohorts Retention'!BP73)),1)</f>
        <v>0</v>
      </c>
      <c r="BR72">
        <f>FLOOR(BQ72*IF(ISBLANK('Cohorts Retention'!BQ73),0,(1-'Cohorts Retention'!BQ73)),1)</f>
        <v>0</v>
      </c>
      <c r="BS72">
        <f>FLOOR(BR72*IF(ISBLANK('Cohorts Retention'!BR73),0,(1-'Cohorts Retention'!BR73)),1)</f>
        <v>0</v>
      </c>
      <c r="BT72">
        <f>FLOOR(BS72*IF(ISBLANK('Cohorts Retention'!BS73),0,(1-'Cohorts Retention'!BS73)),1)</f>
        <v>0</v>
      </c>
      <c r="BU72">
        <f>FLOOR(BT72*IF(ISBLANK('Cohorts Retention'!BT73),0,(1-'Cohorts Retention'!BT73)),1)</f>
        <v>0</v>
      </c>
      <c r="BV72">
        <f>FLOOR(BU72*IF(ISBLANK('Cohorts Retention'!BU73),0,(1-'Cohorts Retention'!BU73)),1)</f>
        <v>0</v>
      </c>
      <c r="BW72">
        <f>FLOOR(BV72*IF(ISBLANK('Cohorts Retention'!BV73),0,(1-'Cohorts Retention'!BV73)),1)</f>
        <v>0</v>
      </c>
      <c r="BX72">
        <f>FLOOR(BW72*IF(ISBLANK('Cohorts Retention'!BW73),0,(1-'Cohorts Retention'!BW73)),1)</f>
        <v>0</v>
      </c>
      <c r="BY72">
        <f>FLOOR(BX72*IF(ISBLANK('Cohorts Retention'!BX73),0,(1-'Cohorts Retention'!BX73)),1)</f>
        <v>0</v>
      </c>
      <c r="BZ72">
        <f>FLOOR(BY72*IF(ISBLANK('Cohorts Retention'!BY73),0,(1-'Cohorts Retention'!BY73)),1)</f>
        <v>0</v>
      </c>
      <c r="CA72">
        <f>FLOOR(BZ72*IF(ISBLANK('Cohorts Retention'!BZ73),0,(1-'Cohorts Retention'!BZ73)),1)</f>
        <v>0</v>
      </c>
      <c r="CB72">
        <f>FLOOR(CA72*IF(ISBLANK('Cohorts Retention'!CA73),0,(1-'Cohorts Retention'!CA73)),1)</f>
        <v>0</v>
      </c>
      <c r="CC72">
        <f>FLOOR(CB72*IF(ISBLANK('Cohorts Retention'!CB73),0,(1-'Cohorts Retention'!CB73)),1)</f>
        <v>0</v>
      </c>
      <c r="CD72">
        <f>FLOOR(CC72*IF(ISBLANK('Cohorts Retention'!CC73),0,(1-'Cohorts Retention'!CC73)),1)</f>
        <v>0</v>
      </c>
      <c r="CE72">
        <f>FLOOR(CD72*IF(ISBLANK('Cohorts Retention'!CD73),0,(1-'Cohorts Retention'!CD73)),1)</f>
        <v>0</v>
      </c>
      <c r="CF72">
        <f>FLOOR(CE72*IF(ISBLANK('Cohorts Retention'!CE73),0,(1-'Cohorts Retention'!CE73)),1)</f>
        <v>0</v>
      </c>
      <c r="CG72">
        <f>FLOOR(CF72*IF(ISBLANK('Cohorts Retention'!CF73),0,(1-'Cohorts Retention'!CF73)),1)</f>
        <v>0</v>
      </c>
      <c r="CH72">
        <f>FLOOR(CG72*IF(ISBLANK('Cohorts Retention'!CG73),0,(1-'Cohorts Retention'!CG73)),1)</f>
        <v>0</v>
      </c>
      <c r="CI72">
        <f>FLOOR(CH72*IF(ISBLANK('Cohorts Retention'!CH73),0,(1-'Cohorts Retention'!CH73)),1)</f>
        <v>0</v>
      </c>
      <c r="CJ72">
        <f>FLOOR(CI72*IF(ISBLANK('Cohorts Retention'!CI73),0,(1-'Cohorts Retention'!CI73)),1)</f>
        <v>0</v>
      </c>
      <c r="CK72">
        <f>FLOOR(CJ72*IF(ISBLANK('Cohorts Retention'!CJ73),0,(1-'Cohorts Retention'!CJ73)),1)</f>
        <v>0</v>
      </c>
      <c r="CL72">
        <f>FLOOR(CK72*IF(ISBLANK('Cohorts Retention'!CK73),0,(1-'Cohorts Retention'!CK73)),1)</f>
        <v>0</v>
      </c>
      <c r="CM72">
        <f>FLOOR(CL72*IF(ISBLANK('Cohorts Retention'!CL73),0,(1-'Cohorts Retention'!CL73)),1)</f>
        <v>0</v>
      </c>
      <c r="CN72">
        <f>FLOOR(CM72*IF(ISBLANK('Cohorts Retention'!CM73),0,(1-'Cohorts Retention'!CM73)),1)</f>
        <v>0</v>
      </c>
      <c r="CO72">
        <f>FLOOR(CN72*IF(ISBLANK('Cohorts Retention'!CN73),0,(1-'Cohorts Retention'!CN73)),1)</f>
        <v>0</v>
      </c>
      <c r="CP72">
        <f>FLOOR(CO72*IF(ISBLANK('Cohorts Retention'!CO73),0,(1-'Cohorts Retention'!CO73)),1)</f>
        <v>0</v>
      </c>
      <c r="CQ72">
        <f>FLOOR(CP72*IF(ISBLANK('Cohorts Retention'!CP73),0,(1-'Cohorts Retention'!CP73)),1)</f>
        <v>0</v>
      </c>
      <c r="CR72">
        <f>FLOOR(CQ72*IF(ISBLANK('Cohorts Retention'!CQ73),0,(1-'Cohorts Retention'!CQ73)),1)</f>
        <v>0</v>
      </c>
      <c r="CS72">
        <f>FLOOR(CR72*IF(ISBLANK('Cohorts Retention'!CR73),0,(1-'Cohorts Retention'!CR73)),1)</f>
        <v>0</v>
      </c>
      <c r="CT72">
        <f>FLOOR(CS72*IF(ISBLANK('Cohorts Retention'!CS73),0,(1-'Cohorts Retention'!CS73)),1)</f>
        <v>0</v>
      </c>
      <c r="CU72">
        <f>FLOOR(CT72*IF(ISBLANK('Cohorts Retention'!CT73),0,(1-'Cohorts Retention'!CT73)),1)</f>
        <v>0</v>
      </c>
      <c r="CV72">
        <f>FLOOR(CU72*IF(ISBLANK('Cohorts Retention'!CU73),0,(1-'Cohorts Retention'!CU73)),1)</f>
        <v>0</v>
      </c>
      <c r="CW72">
        <f>FLOOR(CV72*IF(ISBLANK('Cohorts Retention'!CV73),0,(1-'Cohorts Retention'!CV73)),1)</f>
        <v>0</v>
      </c>
      <c r="CX72">
        <f>FLOOR(CW72*IF(ISBLANK('Cohorts Retention'!CW73),0,(1-'Cohorts Retention'!CW73)),1)</f>
        <v>0</v>
      </c>
    </row>
    <row r="73">
      <c r="A73" s="32">
        <v>99000.0</v>
      </c>
      <c r="B73" s="13">
        <v>72.0</v>
      </c>
      <c r="C73">
        <f>FLOOR(A73/Params!$B$6*(1-'Cohorts Retention'!B74),1)</f>
        <v>3960</v>
      </c>
      <c r="D73">
        <f>FLOOR(C73*IF(ISBLANK('Cohorts Retention'!C74),0,(1-'Cohorts Retention'!C74)),1)</f>
        <v>3859</v>
      </c>
      <c r="E73">
        <f>FLOOR(D73*IF(ISBLANK('Cohorts Retention'!D74),0,(1-'Cohorts Retention'!D74)),1)</f>
        <v>3764</v>
      </c>
      <c r="F73">
        <f>FLOOR(E73*IF(ISBLANK('Cohorts Retention'!E74),0,(1-'Cohorts Retention'!E74)),1)</f>
        <v>3610</v>
      </c>
      <c r="G73">
        <f>FLOOR(F73*IF(ISBLANK('Cohorts Retention'!F74),0,(1-'Cohorts Retention'!F74)),1)</f>
        <v>3452</v>
      </c>
      <c r="H73">
        <f>FLOOR(G73*IF(ISBLANK('Cohorts Retention'!G74),0,(1-'Cohorts Retention'!G74)),1)</f>
        <v>3407</v>
      </c>
      <c r="I73">
        <f>FLOOR(H73*IF(ISBLANK('Cohorts Retention'!H74),0,(1-'Cohorts Retention'!H74)),1)</f>
        <v>3272</v>
      </c>
      <c r="J73">
        <f>FLOOR(I73*IF(ISBLANK('Cohorts Retention'!I74),0,(1-'Cohorts Retention'!I74)),1)</f>
        <v>3119</v>
      </c>
      <c r="K73">
        <f>FLOOR(J73*IF(ISBLANK('Cohorts Retention'!J74),0,(1-'Cohorts Retention'!J74)),1)</f>
        <v>3013</v>
      </c>
      <c r="L73">
        <f>FLOOR(K73*IF(ISBLANK('Cohorts Retention'!K74),0,(1-'Cohorts Retention'!K74)),1)</f>
        <v>2917</v>
      </c>
      <c r="M73">
        <f>FLOOR(L73*IF(ISBLANK('Cohorts Retention'!L74),0,(1-'Cohorts Retention'!L74)),1)</f>
        <v>2812</v>
      </c>
      <c r="N73">
        <f>FLOOR(M73*IF(ISBLANK('Cohorts Retention'!M74),0,(1-'Cohorts Retention'!M74)),1)</f>
        <v>2713</v>
      </c>
      <c r="O73">
        <f>FLOOR(N73*IF(ISBLANK('Cohorts Retention'!N74),0,(1-'Cohorts Retention'!N74)),1)</f>
        <v>2625</v>
      </c>
      <c r="P73">
        <f>FLOOR(O73*IF(ISBLANK('Cohorts Retention'!O74),0,(1-'Cohorts Retention'!O74)),1)</f>
        <v>2540</v>
      </c>
      <c r="Q73">
        <f>FLOOR(P73*IF(ISBLANK('Cohorts Retention'!P74),0,(1-'Cohorts Retention'!P74)),1)</f>
        <v>2458</v>
      </c>
      <c r="R73">
        <f>FLOOR(Q73*IF(ISBLANK('Cohorts Retention'!Q74),0,(1-'Cohorts Retention'!Q74)),1)</f>
        <v>2381</v>
      </c>
      <c r="S73">
        <f>FLOOR(R73*IF(ISBLANK('Cohorts Retention'!R74),0,(1-'Cohorts Retention'!R74)),1)</f>
        <v>2308</v>
      </c>
      <c r="T73">
        <f>FLOOR(S73*IF(ISBLANK('Cohorts Retention'!S74),0,(1-'Cohorts Retention'!S74)),1)</f>
        <v>2238</v>
      </c>
      <c r="U73">
        <f>FLOOR(T73*IF(ISBLANK('Cohorts Retention'!T74),0,(1-'Cohorts Retention'!T74)),1)</f>
        <v>2172</v>
      </c>
      <c r="V73">
        <f>FLOOR(U73*IF(ISBLANK('Cohorts Retention'!U74),0,(1-'Cohorts Retention'!U74)),1)</f>
        <v>2109</v>
      </c>
      <c r="W73">
        <f>FLOOR(V73*IF(ISBLANK('Cohorts Retention'!V74),0,(1-'Cohorts Retention'!V74)),1)</f>
        <v>2049</v>
      </c>
      <c r="X73">
        <f>FLOOR(W73*IF(ISBLANK('Cohorts Retention'!W74),0,(1-'Cohorts Retention'!W74)),1)</f>
        <v>1992</v>
      </c>
      <c r="Y73">
        <f>FLOOR(X73*IF(ISBLANK('Cohorts Retention'!X74),0,(1-'Cohorts Retention'!X74)),1)</f>
        <v>1938</v>
      </c>
      <c r="Z73">
        <f>FLOOR(Y73*IF(ISBLANK('Cohorts Retention'!Y74),0,(1-'Cohorts Retention'!Y74)),1)</f>
        <v>1886</v>
      </c>
      <c r="AA73">
        <f>FLOOR(Z73*IF(ISBLANK('Cohorts Retention'!Z74),0,(1-'Cohorts Retention'!Z74)),1)</f>
        <v>1837</v>
      </c>
      <c r="AB73">
        <f>FLOOR(AA73*IF(ISBLANK('Cohorts Retention'!AA74),0,(1-'Cohorts Retention'!AA74)),1)</f>
        <v>1790</v>
      </c>
      <c r="AC73">
        <f>FLOOR(AB73*IF(ISBLANK('Cohorts Retention'!AB74),0,(1-'Cohorts Retention'!AB74)),1)</f>
        <v>1745</v>
      </c>
      <c r="AD73">
        <f>FLOOR(AC73*IF(ISBLANK('Cohorts Retention'!AC74),0,(1-'Cohorts Retention'!AC74)),1)</f>
        <v>1702</v>
      </c>
      <c r="AE73">
        <f>FLOOR(AD73*IF(ISBLANK('Cohorts Retention'!AD74),0,(1-'Cohorts Retention'!AD74)),1)</f>
        <v>1661</v>
      </c>
      <c r="AF73">
        <f>FLOOR(AE73*IF(ISBLANK('Cohorts Retention'!AE74),0,(1-'Cohorts Retention'!AE74)),1)</f>
        <v>0</v>
      </c>
      <c r="AG73">
        <f>FLOOR(AF73*IF(ISBLANK('Cohorts Retention'!AF74),0,(1-'Cohorts Retention'!AF74)),1)</f>
        <v>0</v>
      </c>
      <c r="AH73">
        <f>FLOOR(AG73*IF(ISBLANK('Cohorts Retention'!AG74),0,(1-'Cohorts Retention'!AG74)),1)</f>
        <v>0</v>
      </c>
      <c r="AI73">
        <f>FLOOR(AH73*IF(ISBLANK('Cohorts Retention'!AH74),0,(1-'Cohorts Retention'!AH74)),1)</f>
        <v>0</v>
      </c>
      <c r="AJ73">
        <f>FLOOR(AI73*IF(ISBLANK('Cohorts Retention'!AI74),0,(1-'Cohorts Retention'!AI74)),1)</f>
        <v>0</v>
      </c>
      <c r="AK73">
        <f>FLOOR(AJ73*IF(ISBLANK('Cohorts Retention'!AJ74),0,(1-'Cohorts Retention'!AJ74)),1)</f>
        <v>0</v>
      </c>
      <c r="AL73">
        <f>FLOOR(AK73*IF(ISBLANK('Cohorts Retention'!AK74),0,(1-'Cohorts Retention'!AK74)),1)</f>
        <v>0</v>
      </c>
      <c r="AM73">
        <f>FLOOR(AL73*IF(ISBLANK('Cohorts Retention'!AL74),0,(1-'Cohorts Retention'!AL74)),1)</f>
        <v>0</v>
      </c>
      <c r="AN73">
        <f>FLOOR(AM73*IF(ISBLANK('Cohorts Retention'!AM74),0,(1-'Cohorts Retention'!AM74)),1)</f>
        <v>0</v>
      </c>
      <c r="AO73">
        <f>FLOOR(AN73*IF(ISBLANK('Cohorts Retention'!AN74),0,(1-'Cohorts Retention'!AN74)),1)</f>
        <v>0</v>
      </c>
      <c r="AP73">
        <f>FLOOR(AO73*IF(ISBLANK('Cohorts Retention'!AO74),0,(1-'Cohorts Retention'!AO74)),1)</f>
        <v>0</v>
      </c>
      <c r="AQ73">
        <f>FLOOR(AP73*IF(ISBLANK('Cohorts Retention'!AP74),0,(1-'Cohorts Retention'!AP74)),1)</f>
        <v>0</v>
      </c>
      <c r="AR73">
        <f>FLOOR(AQ73*IF(ISBLANK('Cohorts Retention'!AQ74),0,(1-'Cohorts Retention'!AQ74)),1)</f>
        <v>0</v>
      </c>
      <c r="AS73">
        <f>FLOOR(AR73*IF(ISBLANK('Cohorts Retention'!AR74),0,(1-'Cohorts Retention'!AR74)),1)</f>
        <v>0</v>
      </c>
      <c r="AT73">
        <f>FLOOR(AS73*IF(ISBLANK('Cohorts Retention'!AS74),0,(1-'Cohorts Retention'!AS74)),1)</f>
        <v>0</v>
      </c>
      <c r="AU73">
        <f>FLOOR(AT73*IF(ISBLANK('Cohorts Retention'!AT74),0,(1-'Cohorts Retention'!AT74)),1)</f>
        <v>0</v>
      </c>
      <c r="AV73">
        <f>FLOOR(AU73*IF(ISBLANK('Cohorts Retention'!AU74),0,(1-'Cohorts Retention'!AU74)),1)</f>
        <v>0</v>
      </c>
      <c r="AW73">
        <f>FLOOR(AV73*IF(ISBLANK('Cohorts Retention'!AV74),0,(1-'Cohorts Retention'!AV74)),1)</f>
        <v>0</v>
      </c>
      <c r="AX73">
        <f>FLOOR(AW73*IF(ISBLANK('Cohorts Retention'!AW74),0,(1-'Cohorts Retention'!AW74)),1)</f>
        <v>0</v>
      </c>
      <c r="AY73">
        <f>FLOOR(AX73*IF(ISBLANK('Cohorts Retention'!AX74),0,(1-'Cohorts Retention'!AX74)),1)</f>
        <v>0</v>
      </c>
      <c r="AZ73">
        <f>FLOOR(AY73*IF(ISBLANK('Cohorts Retention'!AY74),0,(1-'Cohorts Retention'!AY74)),1)</f>
        <v>0</v>
      </c>
      <c r="BA73">
        <f>FLOOR(AZ73*IF(ISBLANK('Cohorts Retention'!AZ74),0,(1-'Cohorts Retention'!AZ74)),1)</f>
        <v>0</v>
      </c>
      <c r="BB73">
        <f>FLOOR(BA73*IF(ISBLANK('Cohorts Retention'!BA74),0,(1-'Cohorts Retention'!BA74)),1)</f>
        <v>0</v>
      </c>
      <c r="BC73">
        <f>FLOOR(BB73*IF(ISBLANK('Cohorts Retention'!BB74),0,(1-'Cohorts Retention'!BB74)),1)</f>
        <v>0</v>
      </c>
      <c r="BD73">
        <f>FLOOR(BC73*IF(ISBLANK('Cohorts Retention'!BC74),0,(1-'Cohorts Retention'!BC74)),1)</f>
        <v>0</v>
      </c>
      <c r="BE73">
        <f>FLOOR(BD73*IF(ISBLANK('Cohorts Retention'!BD74),0,(1-'Cohorts Retention'!BD74)),1)</f>
        <v>0</v>
      </c>
      <c r="BF73">
        <f>FLOOR(BE73*IF(ISBLANK('Cohorts Retention'!BE74),0,(1-'Cohorts Retention'!BE74)),1)</f>
        <v>0</v>
      </c>
      <c r="BG73">
        <f>FLOOR(BF73*IF(ISBLANK('Cohorts Retention'!BF74),0,(1-'Cohorts Retention'!BF74)),1)</f>
        <v>0</v>
      </c>
      <c r="BH73">
        <f>FLOOR(BG73*IF(ISBLANK('Cohorts Retention'!BG74),0,(1-'Cohorts Retention'!BG74)),1)</f>
        <v>0</v>
      </c>
      <c r="BI73">
        <f>FLOOR(BH73*IF(ISBLANK('Cohorts Retention'!BH74),0,(1-'Cohorts Retention'!BH74)),1)</f>
        <v>0</v>
      </c>
      <c r="BJ73">
        <f>FLOOR(BI73*IF(ISBLANK('Cohorts Retention'!BI74),0,(1-'Cohorts Retention'!BI74)),1)</f>
        <v>0</v>
      </c>
      <c r="BK73">
        <f>FLOOR(BJ73*IF(ISBLANK('Cohorts Retention'!BJ74),0,(1-'Cohorts Retention'!BJ74)),1)</f>
        <v>0</v>
      </c>
      <c r="BL73">
        <f>FLOOR(BK73*IF(ISBLANK('Cohorts Retention'!BK74),0,(1-'Cohorts Retention'!BK74)),1)</f>
        <v>0</v>
      </c>
      <c r="BM73">
        <f>FLOOR(BL73*IF(ISBLANK('Cohorts Retention'!BL74),0,(1-'Cohorts Retention'!BL74)),1)</f>
        <v>0</v>
      </c>
      <c r="BN73">
        <f>FLOOR(BM73*IF(ISBLANK('Cohorts Retention'!BM74),0,(1-'Cohorts Retention'!BM74)),1)</f>
        <v>0</v>
      </c>
      <c r="BO73">
        <f>FLOOR(BN73*IF(ISBLANK('Cohorts Retention'!BN74),0,(1-'Cohorts Retention'!BN74)),1)</f>
        <v>0</v>
      </c>
      <c r="BP73">
        <f>FLOOR(BO73*IF(ISBLANK('Cohorts Retention'!BO74),0,(1-'Cohorts Retention'!BO74)),1)</f>
        <v>0</v>
      </c>
      <c r="BQ73">
        <f>FLOOR(BP73*IF(ISBLANK('Cohorts Retention'!BP74),0,(1-'Cohorts Retention'!BP74)),1)</f>
        <v>0</v>
      </c>
      <c r="BR73">
        <f>FLOOR(BQ73*IF(ISBLANK('Cohorts Retention'!BQ74),0,(1-'Cohorts Retention'!BQ74)),1)</f>
        <v>0</v>
      </c>
      <c r="BS73">
        <f>FLOOR(BR73*IF(ISBLANK('Cohorts Retention'!BR74),0,(1-'Cohorts Retention'!BR74)),1)</f>
        <v>0</v>
      </c>
      <c r="BT73">
        <f>FLOOR(BS73*IF(ISBLANK('Cohorts Retention'!BS74),0,(1-'Cohorts Retention'!BS74)),1)</f>
        <v>0</v>
      </c>
      <c r="BU73">
        <f>FLOOR(BT73*IF(ISBLANK('Cohorts Retention'!BT74),0,(1-'Cohorts Retention'!BT74)),1)</f>
        <v>0</v>
      </c>
      <c r="BV73">
        <f>FLOOR(BU73*IF(ISBLANK('Cohorts Retention'!BU74),0,(1-'Cohorts Retention'!BU74)),1)</f>
        <v>0</v>
      </c>
      <c r="BW73">
        <f>FLOOR(BV73*IF(ISBLANK('Cohorts Retention'!BV74),0,(1-'Cohorts Retention'!BV74)),1)</f>
        <v>0</v>
      </c>
      <c r="BX73">
        <f>FLOOR(BW73*IF(ISBLANK('Cohorts Retention'!BW74),0,(1-'Cohorts Retention'!BW74)),1)</f>
        <v>0</v>
      </c>
      <c r="BY73">
        <f>FLOOR(BX73*IF(ISBLANK('Cohorts Retention'!BX74),0,(1-'Cohorts Retention'!BX74)),1)</f>
        <v>0</v>
      </c>
      <c r="BZ73">
        <f>FLOOR(BY73*IF(ISBLANK('Cohorts Retention'!BY74),0,(1-'Cohorts Retention'!BY74)),1)</f>
        <v>0</v>
      </c>
      <c r="CA73">
        <f>FLOOR(BZ73*IF(ISBLANK('Cohorts Retention'!BZ74),0,(1-'Cohorts Retention'!BZ74)),1)</f>
        <v>0</v>
      </c>
      <c r="CB73">
        <f>FLOOR(CA73*IF(ISBLANK('Cohorts Retention'!CA74),0,(1-'Cohorts Retention'!CA74)),1)</f>
        <v>0</v>
      </c>
      <c r="CC73">
        <f>FLOOR(CB73*IF(ISBLANK('Cohorts Retention'!CB74),0,(1-'Cohorts Retention'!CB74)),1)</f>
        <v>0</v>
      </c>
      <c r="CD73">
        <f>FLOOR(CC73*IF(ISBLANK('Cohorts Retention'!CC74),0,(1-'Cohorts Retention'!CC74)),1)</f>
        <v>0</v>
      </c>
      <c r="CE73">
        <f>FLOOR(CD73*IF(ISBLANK('Cohorts Retention'!CD74),0,(1-'Cohorts Retention'!CD74)),1)</f>
        <v>0</v>
      </c>
      <c r="CF73">
        <f>FLOOR(CE73*IF(ISBLANK('Cohorts Retention'!CE74),0,(1-'Cohorts Retention'!CE74)),1)</f>
        <v>0</v>
      </c>
      <c r="CG73">
        <f>FLOOR(CF73*IF(ISBLANK('Cohorts Retention'!CF74),0,(1-'Cohorts Retention'!CF74)),1)</f>
        <v>0</v>
      </c>
      <c r="CH73">
        <f>FLOOR(CG73*IF(ISBLANK('Cohorts Retention'!CG74),0,(1-'Cohorts Retention'!CG74)),1)</f>
        <v>0</v>
      </c>
      <c r="CI73">
        <f>FLOOR(CH73*IF(ISBLANK('Cohorts Retention'!CH74),0,(1-'Cohorts Retention'!CH74)),1)</f>
        <v>0</v>
      </c>
      <c r="CJ73">
        <f>FLOOR(CI73*IF(ISBLANK('Cohorts Retention'!CI74),0,(1-'Cohorts Retention'!CI74)),1)</f>
        <v>0</v>
      </c>
      <c r="CK73">
        <f>FLOOR(CJ73*IF(ISBLANK('Cohorts Retention'!CJ74),0,(1-'Cohorts Retention'!CJ74)),1)</f>
        <v>0</v>
      </c>
      <c r="CL73">
        <f>FLOOR(CK73*IF(ISBLANK('Cohorts Retention'!CK74),0,(1-'Cohorts Retention'!CK74)),1)</f>
        <v>0</v>
      </c>
      <c r="CM73">
        <f>FLOOR(CL73*IF(ISBLANK('Cohorts Retention'!CL74),0,(1-'Cohorts Retention'!CL74)),1)</f>
        <v>0</v>
      </c>
      <c r="CN73">
        <f>FLOOR(CM73*IF(ISBLANK('Cohorts Retention'!CM74),0,(1-'Cohorts Retention'!CM74)),1)</f>
        <v>0</v>
      </c>
      <c r="CO73">
        <f>FLOOR(CN73*IF(ISBLANK('Cohorts Retention'!CN74),0,(1-'Cohorts Retention'!CN74)),1)</f>
        <v>0</v>
      </c>
      <c r="CP73">
        <f>FLOOR(CO73*IF(ISBLANK('Cohorts Retention'!CO74),0,(1-'Cohorts Retention'!CO74)),1)</f>
        <v>0</v>
      </c>
      <c r="CQ73">
        <f>FLOOR(CP73*IF(ISBLANK('Cohorts Retention'!CP74),0,(1-'Cohorts Retention'!CP74)),1)</f>
        <v>0</v>
      </c>
      <c r="CR73">
        <f>FLOOR(CQ73*IF(ISBLANK('Cohorts Retention'!CQ74),0,(1-'Cohorts Retention'!CQ74)),1)</f>
        <v>0</v>
      </c>
      <c r="CS73">
        <f>FLOOR(CR73*IF(ISBLANK('Cohorts Retention'!CR74),0,(1-'Cohorts Retention'!CR74)),1)</f>
        <v>0</v>
      </c>
      <c r="CT73">
        <f>FLOOR(CS73*IF(ISBLANK('Cohorts Retention'!CS74),0,(1-'Cohorts Retention'!CS74)),1)</f>
        <v>0</v>
      </c>
      <c r="CU73">
        <f>FLOOR(CT73*IF(ISBLANK('Cohorts Retention'!CT74),0,(1-'Cohorts Retention'!CT74)),1)</f>
        <v>0</v>
      </c>
      <c r="CV73">
        <f>FLOOR(CU73*IF(ISBLANK('Cohorts Retention'!CU74),0,(1-'Cohorts Retention'!CU74)),1)</f>
        <v>0</v>
      </c>
      <c r="CW73">
        <f>FLOOR(CV73*IF(ISBLANK('Cohorts Retention'!CV74),0,(1-'Cohorts Retention'!CV74)),1)</f>
        <v>0</v>
      </c>
      <c r="CX73">
        <f>FLOOR(CW73*IF(ISBLANK('Cohorts Retention'!CW74),0,(1-'Cohorts Retention'!CW74)),1)</f>
        <v>0</v>
      </c>
    </row>
    <row r="74">
      <c r="A74" s="32">
        <v>99000.0</v>
      </c>
      <c r="B74" s="13">
        <v>73.0</v>
      </c>
      <c r="C74">
        <f>FLOOR(A74/Params!$B$6*(1-'Cohorts Retention'!B75),1)</f>
        <v>3884</v>
      </c>
      <c r="D74">
        <f>FLOOR(C74*IF(ISBLANK('Cohorts Retention'!C75),0,(1-'Cohorts Retention'!C75)),1)</f>
        <v>3734</v>
      </c>
      <c r="E74">
        <f>FLOOR(D74*IF(ISBLANK('Cohorts Retention'!D75),0,(1-'Cohorts Retention'!D75)),1)</f>
        <v>3531</v>
      </c>
      <c r="F74">
        <f>FLOOR(E74*IF(ISBLANK('Cohorts Retention'!E75),0,(1-'Cohorts Retention'!E75)),1)</f>
        <v>3427</v>
      </c>
      <c r="G74">
        <f>FLOOR(F74*IF(ISBLANK('Cohorts Retention'!F75),0,(1-'Cohorts Retention'!F75)),1)</f>
        <v>3377</v>
      </c>
      <c r="H74">
        <f>FLOOR(G74*IF(ISBLANK('Cohorts Retention'!G75),0,(1-'Cohorts Retention'!G75)),1)</f>
        <v>3303</v>
      </c>
      <c r="I74">
        <f>FLOOR(H74*IF(ISBLANK('Cohorts Retention'!H75),0,(1-'Cohorts Retention'!H75)),1)</f>
        <v>3156</v>
      </c>
      <c r="J74">
        <f>FLOOR(I74*IF(ISBLANK('Cohorts Retention'!I75),0,(1-'Cohorts Retention'!I75)),1)</f>
        <v>3156</v>
      </c>
      <c r="K74">
        <f>FLOOR(J74*IF(ISBLANK('Cohorts Retention'!J75),0,(1-'Cohorts Retention'!J75)),1)</f>
        <v>3095</v>
      </c>
      <c r="L74">
        <f>FLOOR(K74*IF(ISBLANK('Cohorts Retention'!K75),0,(1-'Cohorts Retention'!K75)),1)</f>
        <v>3032</v>
      </c>
      <c r="M74">
        <f>FLOOR(L74*IF(ISBLANK('Cohorts Retention'!L75),0,(1-'Cohorts Retention'!L75)),1)</f>
        <v>2971</v>
      </c>
      <c r="N74">
        <f>FLOOR(M74*IF(ISBLANK('Cohorts Retention'!M75),0,(1-'Cohorts Retention'!M75)),1)</f>
        <v>2929</v>
      </c>
      <c r="O74">
        <f>FLOOR(N74*IF(ISBLANK('Cohorts Retention'!N75),0,(1-'Cohorts Retention'!N75)),1)</f>
        <v>2878</v>
      </c>
      <c r="P74">
        <f>FLOOR(O74*IF(ISBLANK('Cohorts Retention'!O75),0,(1-'Cohorts Retention'!O75)),1)</f>
        <v>2829</v>
      </c>
      <c r="Q74">
        <f>FLOOR(P74*IF(ISBLANK('Cohorts Retention'!P75),0,(1-'Cohorts Retention'!P75)),1)</f>
        <v>2783</v>
      </c>
      <c r="R74">
        <f>FLOOR(Q74*IF(ISBLANK('Cohorts Retention'!Q75),0,(1-'Cohorts Retention'!Q75)),1)</f>
        <v>2740</v>
      </c>
      <c r="S74">
        <f>FLOOR(R74*IF(ISBLANK('Cohorts Retention'!R75),0,(1-'Cohorts Retention'!R75)),1)</f>
        <v>2697</v>
      </c>
      <c r="T74">
        <f>FLOOR(S74*IF(ISBLANK('Cohorts Retention'!S75),0,(1-'Cohorts Retention'!S75)),1)</f>
        <v>2655</v>
      </c>
      <c r="U74">
        <f>FLOOR(T74*IF(ISBLANK('Cohorts Retention'!T75),0,(1-'Cohorts Retention'!T75)),1)</f>
        <v>2615</v>
      </c>
      <c r="V74">
        <f>FLOOR(U74*IF(ISBLANK('Cohorts Retention'!U75),0,(1-'Cohorts Retention'!U75)),1)</f>
        <v>2577</v>
      </c>
      <c r="W74">
        <f>FLOOR(V74*IF(ISBLANK('Cohorts Retention'!V75),0,(1-'Cohorts Retention'!V75)),1)</f>
        <v>2540</v>
      </c>
      <c r="X74">
        <f>FLOOR(W74*IF(ISBLANK('Cohorts Retention'!W75),0,(1-'Cohorts Retention'!W75)),1)</f>
        <v>2504</v>
      </c>
      <c r="Y74">
        <f>FLOOR(X74*IF(ISBLANK('Cohorts Retention'!X75),0,(1-'Cohorts Retention'!X75)),1)</f>
        <v>2469</v>
      </c>
      <c r="Z74">
        <f>FLOOR(Y74*IF(ISBLANK('Cohorts Retention'!Y75),0,(1-'Cohorts Retention'!Y75)),1)</f>
        <v>2435</v>
      </c>
      <c r="AA74">
        <f>FLOOR(Z74*IF(ISBLANK('Cohorts Retention'!Z75),0,(1-'Cohorts Retention'!Z75)),1)</f>
        <v>2402</v>
      </c>
      <c r="AB74">
        <f>FLOOR(AA74*IF(ISBLANK('Cohorts Retention'!AA75),0,(1-'Cohorts Retention'!AA75)),1)</f>
        <v>2371</v>
      </c>
      <c r="AC74">
        <f>FLOOR(AB74*IF(ISBLANK('Cohorts Retention'!AB75),0,(1-'Cohorts Retention'!AB75)),1)</f>
        <v>2341</v>
      </c>
      <c r="AD74">
        <f>FLOOR(AC74*IF(ISBLANK('Cohorts Retention'!AC75),0,(1-'Cohorts Retention'!AC75)),1)</f>
        <v>2312</v>
      </c>
      <c r="AE74">
        <f>FLOOR(AD74*IF(ISBLANK('Cohorts Retention'!AD75),0,(1-'Cohorts Retention'!AD75)),1)</f>
        <v>0</v>
      </c>
      <c r="AF74">
        <f>FLOOR(AE74*IF(ISBLANK('Cohorts Retention'!AE75),0,(1-'Cohorts Retention'!AE75)),1)</f>
        <v>0</v>
      </c>
      <c r="AG74">
        <f>FLOOR(AF74*IF(ISBLANK('Cohorts Retention'!AF75),0,(1-'Cohorts Retention'!AF75)),1)</f>
        <v>0</v>
      </c>
      <c r="AH74">
        <f>FLOOR(AG74*IF(ISBLANK('Cohorts Retention'!AG75),0,(1-'Cohorts Retention'!AG75)),1)</f>
        <v>0</v>
      </c>
      <c r="AI74">
        <f>FLOOR(AH74*IF(ISBLANK('Cohorts Retention'!AH75),0,(1-'Cohorts Retention'!AH75)),1)</f>
        <v>0</v>
      </c>
      <c r="AJ74">
        <f>FLOOR(AI74*IF(ISBLANK('Cohorts Retention'!AI75),0,(1-'Cohorts Retention'!AI75)),1)</f>
        <v>0</v>
      </c>
      <c r="AK74">
        <f>FLOOR(AJ74*IF(ISBLANK('Cohorts Retention'!AJ75),0,(1-'Cohorts Retention'!AJ75)),1)</f>
        <v>0</v>
      </c>
      <c r="AL74">
        <f>FLOOR(AK74*IF(ISBLANK('Cohorts Retention'!AK75),0,(1-'Cohorts Retention'!AK75)),1)</f>
        <v>0</v>
      </c>
      <c r="AM74">
        <f>FLOOR(AL74*IF(ISBLANK('Cohorts Retention'!AL75),0,(1-'Cohorts Retention'!AL75)),1)</f>
        <v>0</v>
      </c>
      <c r="AN74">
        <f>FLOOR(AM74*IF(ISBLANK('Cohorts Retention'!AM75),0,(1-'Cohorts Retention'!AM75)),1)</f>
        <v>0</v>
      </c>
      <c r="AO74">
        <f>FLOOR(AN74*IF(ISBLANK('Cohorts Retention'!AN75),0,(1-'Cohorts Retention'!AN75)),1)</f>
        <v>0</v>
      </c>
      <c r="AP74">
        <f>FLOOR(AO74*IF(ISBLANK('Cohorts Retention'!AO75),0,(1-'Cohorts Retention'!AO75)),1)</f>
        <v>0</v>
      </c>
      <c r="AQ74">
        <f>FLOOR(AP74*IF(ISBLANK('Cohorts Retention'!AP75),0,(1-'Cohorts Retention'!AP75)),1)</f>
        <v>0</v>
      </c>
      <c r="AR74">
        <f>FLOOR(AQ74*IF(ISBLANK('Cohorts Retention'!AQ75),0,(1-'Cohorts Retention'!AQ75)),1)</f>
        <v>0</v>
      </c>
      <c r="AS74">
        <f>FLOOR(AR74*IF(ISBLANK('Cohorts Retention'!AR75),0,(1-'Cohorts Retention'!AR75)),1)</f>
        <v>0</v>
      </c>
      <c r="AT74">
        <f>FLOOR(AS74*IF(ISBLANK('Cohorts Retention'!AS75),0,(1-'Cohorts Retention'!AS75)),1)</f>
        <v>0</v>
      </c>
      <c r="AU74">
        <f>FLOOR(AT74*IF(ISBLANK('Cohorts Retention'!AT75),0,(1-'Cohorts Retention'!AT75)),1)</f>
        <v>0</v>
      </c>
      <c r="AV74">
        <f>FLOOR(AU74*IF(ISBLANK('Cohorts Retention'!AU75),0,(1-'Cohorts Retention'!AU75)),1)</f>
        <v>0</v>
      </c>
      <c r="AW74">
        <f>FLOOR(AV74*IF(ISBLANK('Cohorts Retention'!AV75),0,(1-'Cohorts Retention'!AV75)),1)</f>
        <v>0</v>
      </c>
      <c r="AX74">
        <f>FLOOR(AW74*IF(ISBLANK('Cohorts Retention'!AW75),0,(1-'Cohorts Retention'!AW75)),1)</f>
        <v>0</v>
      </c>
      <c r="AY74">
        <f>FLOOR(AX74*IF(ISBLANK('Cohorts Retention'!AX75),0,(1-'Cohorts Retention'!AX75)),1)</f>
        <v>0</v>
      </c>
      <c r="AZ74">
        <f>FLOOR(AY74*IF(ISBLANK('Cohorts Retention'!AY75),0,(1-'Cohorts Retention'!AY75)),1)</f>
        <v>0</v>
      </c>
      <c r="BA74">
        <f>FLOOR(AZ74*IF(ISBLANK('Cohorts Retention'!AZ75),0,(1-'Cohorts Retention'!AZ75)),1)</f>
        <v>0</v>
      </c>
      <c r="BB74">
        <f>FLOOR(BA74*IF(ISBLANK('Cohorts Retention'!BA75),0,(1-'Cohorts Retention'!BA75)),1)</f>
        <v>0</v>
      </c>
      <c r="BC74">
        <f>FLOOR(BB74*IF(ISBLANK('Cohorts Retention'!BB75),0,(1-'Cohorts Retention'!BB75)),1)</f>
        <v>0</v>
      </c>
      <c r="BD74">
        <f>FLOOR(BC74*IF(ISBLANK('Cohorts Retention'!BC75),0,(1-'Cohorts Retention'!BC75)),1)</f>
        <v>0</v>
      </c>
      <c r="BE74">
        <f>FLOOR(BD74*IF(ISBLANK('Cohorts Retention'!BD75),0,(1-'Cohorts Retention'!BD75)),1)</f>
        <v>0</v>
      </c>
      <c r="BF74">
        <f>FLOOR(BE74*IF(ISBLANK('Cohorts Retention'!BE75),0,(1-'Cohorts Retention'!BE75)),1)</f>
        <v>0</v>
      </c>
      <c r="BG74">
        <f>FLOOR(BF74*IF(ISBLANK('Cohorts Retention'!BF75),0,(1-'Cohorts Retention'!BF75)),1)</f>
        <v>0</v>
      </c>
      <c r="BH74">
        <f>FLOOR(BG74*IF(ISBLANK('Cohorts Retention'!BG75),0,(1-'Cohorts Retention'!BG75)),1)</f>
        <v>0</v>
      </c>
      <c r="BI74">
        <f>FLOOR(BH74*IF(ISBLANK('Cohorts Retention'!BH75),0,(1-'Cohorts Retention'!BH75)),1)</f>
        <v>0</v>
      </c>
      <c r="BJ74">
        <f>FLOOR(BI74*IF(ISBLANK('Cohorts Retention'!BI75),0,(1-'Cohorts Retention'!BI75)),1)</f>
        <v>0</v>
      </c>
      <c r="BK74">
        <f>FLOOR(BJ74*IF(ISBLANK('Cohorts Retention'!BJ75),0,(1-'Cohorts Retention'!BJ75)),1)</f>
        <v>0</v>
      </c>
      <c r="BL74">
        <f>FLOOR(BK74*IF(ISBLANK('Cohorts Retention'!BK75),0,(1-'Cohorts Retention'!BK75)),1)</f>
        <v>0</v>
      </c>
      <c r="BM74">
        <f>FLOOR(BL74*IF(ISBLANK('Cohorts Retention'!BL75),0,(1-'Cohorts Retention'!BL75)),1)</f>
        <v>0</v>
      </c>
      <c r="BN74">
        <f>FLOOR(BM74*IF(ISBLANK('Cohorts Retention'!BM75),0,(1-'Cohorts Retention'!BM75)),1)</f>
        <v>0</v>
      </c>
      <c r="BO74">
        <f>FLOOR(BN74*IF(ISBLANK('Cohorts Retention'!BN75),0,(1-'Cohorts Retention'!BN75)),1)</f>
        <v>0</v>
      </c>
      <c r="BP74">
        <f>FLOOR(BO74*IF(ISBLANK('Cohorts Retention'!BO75),0,(1-'Cohorts Retention'!BO75)),1)</f>
        <v>0</v>
      </c>
      <c r="BQ74">
        <f>FLOOR(BP74*IF(ISBLANK('Cohorts Retention'!BP75),0,(1-'Cohorts Retention'!BP75)),1)</f>
        <v>0</v>
      </c>
      <c r="BR74">
        <f>FLOOR(BQ74*IF(ISBLANK('Cohorts Retention'!BQ75),0,(1-'Cohorts Retention'!BQ75)),1)</f>
        <v>0</v>
      </c>
      <c r="BS74">
        <f>FLOOR(BR74*IF(ISBLANK('Cohorts Retention'!BR75),0,(1-'Cohorts Retention'!BR75)),1)</f>
        <v>0</v>
      </c>
      <c r="BT74">
        <f>FLOOR(BS74*IF(ISBLANK('Cohorts Retention'!BS75),0,(1-'Cohorts Retention'!BS75)),1)</f>
        <v>0</v>
      </c>
      <c r="BU74">
        <f>FLOOR(BT74*IF(ISBLANK('Cohorts Retention'!BT75),0,(1-'Cohorts Retention'!BT75)),1)</f>
        <v>0</v>
      </c>
      <c r="BV74">
        <f>FLOOR(BU74*IF(ISBLANK('Cohorts Retention'!BU75),0,(1-'Cohorts Retention'!BU75)),1)</f>
        <v>0</v>
      </c>
      <c r="BW74">
        <f>FLOOR(BV74*IF(ISBLANK('Cohorts Retention'!BV75),0,(1-'Cohorts Retention'!BV75)),1)</f>
        <v>0</v>
      </c>
      <c r="BX74">
        <f>FLOOR(BW74*IF(ISBLANK('Cohorts Retention'!BW75),0,(1-'Cohorts Retention'!BW75)),1)</f>
        <v>0</v>
      </c>
      <c r="BY74">
        <f>FLOOR(BX74*IF(ISBLANK('Cohorts Retention'!BX75),0,(1-'Cohorts Retention'!BX75)),1)</f>
        <v>0</v>
      </c>
      <c r="BZ74">
        <f>FLOOR(BY74*IF(ISBLANK('Cohorts Retention'!BY75),0,(1-'Cohorts Retention'!BY75)),1)</f>
        <v>0</v>
      </c>
      <c r="CA74">
        <f>FLOOR(BZ74*IF(ISBLANK('Cohorts Retention'!BZ75),0,(1-'Cohorts Retention'!BZ75)),1)</f>
        <v>0</v>
      </c>
      <c r="CB74">
        <f>FLOOR(CA74*IF(ISBLANK('Cohorts Retention'!CA75),0,(1-'Cohorts Retention'!CA75)),1)</f>
        <v>0</v>
      </c>
      <c r="CC74">
        <f>FLOOR(CB74*IF(ISBLANK('Cohorts Retention'!CB75),0,(1-'Cohorts Retention'!CB75)),1)</f>
        <v>0</v>
      </c>
      <c r="CD74">
        <f>FLOOR(CC74*IF(ISBLANK('Cohorts Retention'!CC75),0,(1-'Cohorts Retention'!CC75)),1)</f>
        <v>0</v>
      </c>
      <c r="CE74">
        <f>FLOOR(CD74*IF(ISBLANK('Cohorts Retention'!CD75),0,(1-'Cohorts Retention'!CD75)),1)</f>
        <v>0</v>
      </c>
      <c r="CF74">
        <f>FLOOR(CE74*IF(ISBLANK('Cohorts Retention'!CE75),0,(1-'Cohorts Retention'!CE75)),1)</f>
        <v>0</v>
      </c>
      <c r="CG74">
        <f>FLOOR(CF74*IF(ISBLANK('Cohorts Retention'!CF75),0,(1-'Cohorts Retention'!CF75)),1)</f>
        <v>0</v>
      </c>
      <c r="CH74">
        <f>FLOOR(CG74*IF(ISBLANK('Cohorts Retention'!CG75),0,(1-'Cohorts Retention'!CG75)),1)</f>
        <v>0</v>
      </c>
      <c r="CI74">
        <f>FLOOR(CH74*IF(ISBLANK('Cohorts Retention'!CH75),0,(1-'Cohorts Retention'!CH75)),1)</f>
        <v>0</v>
      </c>
      <c r="CJ74">
        <f>FLOOR(CI74*IF(ISBLANK('Cohorts Retention'!CI75),0,(1-'Cohorts Retention'!CI75)),1)</f>
        <v>0</v>
      </c>
      <c r="CK74">
        <f>FLOOR(CJ74*IF(ISBLANK('Cohorts Retention'!CJ75),0,(1-'Cohorts Retention'!CJ75)),1)</f>
        <v>0</v>
      </c>
      <c r="CL74">
        <f>FLOOR(CK74*IF(ISBLANK('Cohorts Retention'!CK75),0,(1-'Cohorts Retention'!CK75)),1)</f>
        <v>0</v>
      </c>
      <c r="CM74">
        <f>FLOOR(CL74*IF(ISBLANK('Cohorts Retention'!CL75),0,(1-'Cohorts Retention'!CL75)),1)</f>
        <v>0</v>
      </c>
      <c r="CN74">
        <f>FLOOR(CM74*IF(ISBLANK('Cohorts Retention'!CM75),0,(1-'Cohorts Retention'!CM75)),1)</f>
        <v>0</v>
      </c>
      <c r="CO74">
        <f>FLOOR(CN74*IF(ISBLANK('Cohorts Retention'!CN75),0,(1-'Cohorts Retention'!CN75)),1)</f>
        <v>0</v>
      </c>
      <c r="CP74">
        <f>FLOOR(CO74*IF(ISBLANK('Cohorts Retention'!CO75),0,(1-'Cohorts Retention'!CO75)),1)</f>
        <v>0</v>
      </c>
      <c r="CQ74">
        <f>FLOOR(CP74*IF(ISBLANK('Cohorts Retention'!CP75),0,(1-'Cohorts Retention'!CP75)),1)</f>
        <v>0</v>
      </c>
      <c r="CR74">
        <f>FLOOR(CQ74*IF(ISBLANK('Cohorts Retention'!CQ75),0,(1-'Cohorts Retention'!CQ75)),1)</f>
        <v>0</v>
      </c>
      <c r="CS74">
        <f>FLOOR(CR74*IF(ISBLANK('Cohorts Retention'!CR75),0,(1-'Cohorts Retention'!CR75)),1)</f>
        <v>0</v>
      </c>
      <c r="CT74">
        <f>FLOOR(CS74*IF(ISBLANK('Cohorts Retention'!CS75),0,(1-'Cohorts Retention'!CS75)),1)</f>
        <v>0</v>
      </c>
      <c r="CU74">
        <f>FLOOR(CT74*IF(ISBLANK('Cohorts Retention'!CT75),0,(1-'Cohorts Retention'!CT75)),1)</f>
        <v>0</v>
      </c>
      <c r="CV74">
        <f>FLOOR(CU74*IF(ISBLANK('Cohorts Retention'!CU75),0,(1-'Cohorts Retention'!CU75)),1)</f>
        <v>0</v>
      </c>
      <c r="CW74">
        <f>FLOOR(CV74*IF(ISBLANK('Cohorts Retention'!CV75),0,(1-'Cohorts Retention'!CV75)),1)</f>
        <v>0</v>
      </c>
      <c r="CX74">
        <f>FLOOR(CW74*IF(ISBLANK('Cohorts Retention'!CW75),0,(1-'Cohorts Retention'!CW75)),1)</f>
        <v>0</v>
      </c>
    </row>
    <row r="75">
      <c r="A75" s="32">
        <v>99000.0</v>
      </c>
      <c r="B75" s="13">
        <v>74.0</v>
      </c>
      <c r="C75">
        <f>FLOOR(A75/Params!$B$6*(1-'Cohorts Retention'!B76),1)</f>
        <v>3851</v>
      </c>
      <c r="D75">
        <f>FLOOR(C75*IF(ISBLANK('Cohorts Retention'!C76),0,(1-'Cohorts Retention'!C76)),1)</f>
        <v>3763</v>
      </c>
      <c r="E75">
        <f>FLOOR(D75*IF(ISBLANK('Cohorts Retention'!D76),0,(1-'Cohorts Retention'!D76)),1)</f>
        <v>3503</v>
      </c>
      <c r="F75">
        <f>FLOOR(E75*IF(ISBLANK('Cohorts Retention'!E76),0,(1-'Cohorts Retention'!E76)),1)</f>
        <v>3269</v>
      </c>
      <c r="G75">
        <f>FLOOR(F75*IF(ISBLANK('Cohorts Retention'!F76),0,(1-'Cohorts Retention'!F76)),1)</f>
        <v>3227</v>
      </c>
      <c r="H75">
        <f>FLOOR(G75*IF(ISBLANK('Cohorts Retention'!G76),0,(1-'Cohorts Retention'!G76)),1)</f>
        <v>3060</v>
      </c>
      <c r="I75">
        <f>FLOOR(H75*IF(ISBLANK('Cohorts Retention'!H76),0,(1-'Cohorts Retention'!H76)),1)</f>
        <v>2993</v>
      </c>
      <c r="J75">
        <f>FLOOR(I75*IF(ISBLANK('Cohorts Retention'!I76),0,(1-'Cohorts Retention'!I76)),1)</f>
        <v>2951</v>
      </c>
      <c r="K75">
        <f>FLOOR(J75*IF(ISBLANK('Cohorts Retention'!J76),0,(1-'Cohorts Retention'!J76)),1)</f>
        <v>2881</v>
      </c>
      <c r="L75">
        <f>FLOOR(K75*IF(ISBLANK('Cohorts Retention'!K76),0,(1-'Cohorts Retention'!K76)),1)</f>
        <v>2805</v>
      </c>
      <c r="M75">
        <f>FLOOR(L75*IF(ISBLANK('Cohorts Retention'!L76),0,(1-'Cohorts Retention'!L76)),1)</f>
        <v>2748</v>
      </c>
      <c r="N75">
        <f>FLOOR(M75*IF(ISBLANK('Cohorts Retention'!M76),0,(1-'Cohorts Retention'!M76)),1)</f>
        <v>2693</v>
      </c>
      <c r="O75">
        <f>FLOOR(N75*IF(ISBLANK('Cohorts Retention'!N76),0,(1-'Cohorts Retention'!N76)),1)</f>
        <v>2635</v>
      </c>
      <c r="P75">
        <f>FLOOR(O75*IF(ISBLANK('Cohorts Retention'!O76),0,(1-'Cohorts Retention'!O76)),1)</f>
        <v>2580</v>
      </c>
      <c r="Q75">
        <f>FLOOR(P75*IF(ISBLANK('Cohorts Retention'!P76),0,(1-'Cohorts Retention'!P76)),1)</f>
        <v>2529</v>
      </c>
      <c r="R75">
        <f>FLOOR(Q75*IF(ISBLANK('Cohorts Retention'!Q76),0,(1-'Cohorts Retention'!Q76)),1)</f>
        <v>2479</v>
      </c>
      <c r="S75">
        <f>FLOOR(R75*IF(ISBLANK('Cohorts Retention'!R76),0,(1-'Cohorts Retention'!R76)),1)</f>
        <v>2431</v>
      </c>
      <c r="T75">
        <f>FLOOR(S75*IF(ISBLANK('Cohorts Retention'!S76),0,(1-'Cohorts Retention'!S76)),1)</f>
        <v>2385</v>
      </c>
      <c r="U75">
        <f>FLOOR(T75*IF(ISBLANK('Cohorts Retention'!T76),0,(1-'Cohorts Retention'!T76)),1)</f>
        <v>2341</v>
      </c>
      <c r="V75">
        <f>FLOOR(U75*IF(ISBLANK('Cohorts Retention'!U76),0,(1-'Cohorts Retention'!U76)),1)</f>
        <v>2298</v>
      </c>
      <c r="W75">
        <f>FLOOR(V75*IF(ISBLANK('Cohorts Retention'!V76),0,(1-'Cohorts Retention'!V76)),1)</f>
        <v>2257</v>
      </c>
      <c r="X75">
        <f>FLOOR(W75*IF(ISBLANK('Cohorts Retention'!W76),0,(1-'Cohorts Retention'!W76)),1)</f>
        <v>2217</v>
      </c>
      <c r="Y75">
        <f>FLOOR(X75*IF(ISBLANK('Cohorts Retention'!X76),0,(1-'Cohorts Retention'!X76)),1)</f>
        <v>2179</v>
      </c>
      <c r="Z75">
        <f>FLOOR(Y75*IF(ISBLANK('Cohorts Retention'!Y76),0,(1-'Cohorts Retention'!Y76)),1)</f>
        <v>2142</v>
      </c>
      <c r="AA75">
        <f>FLOOR(Z75*IF(ISBLANK('Cohorts Retention'!Z76),0,(1-'Cohorts Retention'!Z76)),1)</f>
        <v>2107</v>
      </c>
      <c r="AB75">
        <f>FLOOR(AA75*IF(ISBLANK('Cohorts Retention'!AA76),0,(1-'Cohorts Retention'!AA76)),1)</f>
        <v>2073</v>
      </c>
      <c r="AC75">
        <f>FLOOR(AB75*IF(ISBLANK('Cohorts Retention'!AB76),0,(1-'Cohorts Retention'!AB76)),1)</f>
        <v>2040</v>
      </c>
      <c r="AD75">
        <f>FLOOR(AC75*IF(ISBLANK('Cohorts Retention'!AC76),0,(1-'Cohorts Retention'!AC76)),1)</f>
        <v>0</v>
      </c>
      <c r="AE75">
        <f>FLOOR(AD75*IF(ISBLANK('Cohorts Retention'!AD76),0,(1-'Cohorts Retention'!AD76)),1)</f>
        <v>0</v>
      </c>
      <c r="AF75">
        <f>FLOOR(AE75*IF(ISBLANK('Cohorts Retention'!AE76),0,(1-'Cohorts Retention'!AE76)),1)</f>
        <v>0</v>
      </c>
      <c r="AG75">
        <f>FLOOR(AF75*IF(ISBLANK('Cohorts Retention'!AF76),0,(1-'Cohorts Retention'!AF76)),1)</f>
        <v>0</v>
      </c>
      <c r="AH75">
        <f>FLOOR(AG75*IF(ISBLANK('Cohorts Retention'!AG76),0,(1-'Cohorts Retention'!AG76)),1)</f>
        <v>0</v>
      </c>
      <c r="AI75">
        <f>FLOOR(AH75*IF(ISBLANK('Cohorts Retention'!AH76),0,(1-'Cohorts Retention'!AH76)),1)</f>
        <v>0</v>
      </c>
      <c r="AJ75">
        <f>FLOOR(AI75*IF(ISBLANK('Cohorts Retention'!AI76),0,(1-'Cohorts Retention'!AI76)),1)</f>
        <v>0</v>
      </c>
      <c r="AK75">
        <f>FLOOR(AJ75*IF(ISBLANK('Cohorts Retention'!AJ76),0,(1-'Cohorts Retention'!AJ76)),1)</f>
        <v>0</v>
      </c>
      <c r="AL75">
        <f>FLOOR(AK75*IF(ISBLANK('Cohorts Retention'!AK76),0,(1-'Cohorts Retention'!AK76)),1)</f>
        <v>0</v>
      </c>
      <c r="AM75">
        <f>FLOOR(AL75*IF(ISBLANK('Cohorts Retention'!AL76),0,(1-'Cohorts Retention'!AL76)),1)</f>
        <v>0</v>
      </c>
      <c r="AN75">
        <f>FLOOR(AM75*IF(ISBLANK('Cohorts Retention'!AM76),0,(1-'Cohorts Retention'!AM76)),1)</f>
        <v>0</v>
      </c>
      <c r="AO75">
        <f>FLOOR(AN75*IF(ISBLANK('Cohorts Retention'!AN76),0,(1-'Cohorts Retention'!AN76)),1)</f>
        <v>0</v>
      </c>
      <c r="AP75">
        <f>FLOOR(AO75*IF(ISBLANK('Cohorts Retention'!AO76),0,(1-'Cohorts Retention'!AO76)),1)</f>
        <v>0</v>
      </c>
      <c r="AQ75">
        <f>FLOOR(AP75*IF(ISBLANK('Cohorts Retention'!AP76),0,(1-'Cohorts Retention'!AP76)),1)</f>
        <v>0</v>
      </c>
      <c r="AR75">
        <f>FLOOR(AQ75*IF(ISBLANK('Cohorts Retention'!AQ76),0,(1-'Cohorts Retention'!AQ76)),1)</f>
        <v>0</v>
      </c>
      <c r="AS75">
        <f>FLOOR(AR75*IF(ISBLANK('Cohorts Retention'!AR76),0,(1-'Cohorts Retention'!AR76)),1)</f>
        <v>0</v>
      </c>
      <c r="AT75">
        <f>FLOOR(AS75*IF(ISBLANK('Cohorts Retention'!AS76),0,(1-'Cohorts Retention'!AS76)),1)</f>
        <v>0</v>
      </c>
      <c r="AU75">
        <f>FLOOR(AT75*IF(ISBLANK('Cohorts Retention'!AT76),0,(1-'Cohorts Retention'!AT76)),1)</f>
        <v>0</v>
      </c>
      <c r="AV75">
        <f>FLOOR(AU75*IF(ISBLANK('Cohorts Retention'!AU76),0,(1-'Cohorts Retention'!AU76)),1)</f>
        <v>0</v>
      </c>
      <c r="AW75">
        <f>FLOOR(AV75*IF(ISBLANK('Cohorts Retention'!AV76),0,(1-'Cohorts Retention'!AV76)),1)</f>
        <v>0</v>
      </c>
      <c r="AX75">
        <f>FLOOR(AW75*IF(ISBLANK('Cohorts Retention'!AW76),0,(1-'Cohorts Retention'!AW76)),1)</f>
        <v>0</v>
      </c>
      <c r="AY75">
        <f>FLOOR(AX75*IF(ISBLANK('Cohorts Retention'!AX76),0,(1-'Cohorts Retention'!AX76)),1)</f>
        <v>0</v>
      </c>
      <c r="AZ75">
        <f>FLOOR(AY75*IF(ISBLANK('Cohorts Retention'!AY76),0,(1-'Cohorts Retention'!AY76)),1)</f>
        <v>0</v>
      </c>
      <c r="BA75">
        <f>FLOOR(AZ75*IF(ISBLANK('Cohorts Retention'!AZ76),0,(1-'Cohorts Retention'!AZ76)),1)</f>
        <v>0</v>
      </c>
      <c r="BB75">
        <f>FLOOR(BA75*IF(ISBLANK('Cohorts Retention'!BA76),0,(1-'Cohorts Retention'!BA76)),1)</f>
        <v>0</v>
      </c>
      <c r="BC75">
        <f>FLOOR(BB75*IF(ISBLANK('Cohorts Retention'!BB76),0,(1-'Cohorts Retention'!BB76)),1)</f>
        <v>0</v>
      </c>
      <c r="BD75">
        <f>FLOOR(BC75*IF(ISBLANK('Cohorts Retention'!BC76),0,(1-'Cohorts Retention'!BC76)),1)</f>
        <v>0</v>
      </c>
      <c r="BE75">
        <f>FLOOR(BD75*IF(ISBLANK('Cohorts Retention'!BD76),0,(1-'Cohorts Retention'!BD76)),1)</f>
        <v>0</v>
      </c>
      <c r="BF75">
        <f>FLOOR(BE75*IF(ISBLANK('Cohorts Retention'!BE76),0,(1-'Cohorts Retention'!BE76)),1)</f>
        <v>0</v>
      </c>
      <c r="BG75">
        <f>FLOOR(BF75*IF(ISBLANK('Cohorts Retention'!BF76),0,(1-'Cohorts Retention'!BF76)),1)</f>
        <v>0</v>
      </c>
      <c r="BH75">
        <f>FLOOR(BG75*IF(ISBLANK('Cohorts Retention'!BG76),0,(1-'Cohorts Retention'!BG76)),1)</f>
        <v>0</v>
      </c>
      <c r="BI75">
        <f>FLOOR(BH75*IF(ISBLANK('Cohorts Retention'!BH76),0,(1-'Cohorts Retention'!BH76)),1)</f>
        <v>0</v>
      </c>
      <c r="BJ75">
        <f>FLOOR(BI75*IF(ISBLANK('Cohorts Retention'!BI76),0,(1-'Cohorts Retention'!BI76)),1)</f>
        <v>0</v>
      </c>
      <c r="BK75">
        <f>FLOOR(BJ75*IF(ISBLANK('Cohorts Retention'!BJ76),0,(1-'Cohorts Retention'!BJ76)),1)</f>
        <v>0</v>
      </c>
      <c r="BL75">
        <f>FLOOR(BK75*IF(ISBLANK('Cohorts Retention'!BK76),0,(1-'Cohorts Retention'!BK76)),1)</f>
        <v>0</v>
      </c>
      <c r="BM75">
        <f>FLOOR(BL75*IF(ISBLANK('Cohorts Retention'!BL76),0,(1-'Cohorts Retention'!BL76)),1)</f>
        <v>0</v>
      </c>
      <c r="BN75">
        <f>FLOOR(BM75*IF(ISBLANK('Cohorts Retention'!BM76),0,(1-'Cohorts Retention'!BM76)),1)</f>
        <v>0</v>
      </c>
      <c r="BO75">
        <f>FLOOR(BN75*IF(ISBLANK('Cohorts Retention'!BN76),0,(1-'Cohorts Retention'!BN76)),1)</f>
        <v>0</v>
      </c>
      <c r="BP75">
        <f>FLOOR(BO75*IF(ISBLANK('Cohorts Retention'!BO76),0,(1-'Cohorts Retention'!BO76)),1)</f>
        <v>0</v>
      </c>
      <c r="BQ75">
        <f>FLOOR(BP75*IF(ISBLANK('Cohorts Retention'!BP76),0,(1-'Cohorts Retention'!BP76)),1)</f>
        <v>0</v>
      </c>
      <c r="BR75">
        <f>FLOOR(BQ75*IF(ISBLANK('Cohorts Retention'!BQ76),0,(1-'Cohorts Retention'!BQ76)),1)</f>
        <v>0</v>
      </c>
      <c r="BS75">
        <f>FLOOR(BR75*IF(ISBLANK('Cohorts Retention'!BR76),0,(1-'Cohorts Retention'!BR76)),1)</f>
        <v>0</v>
      </c>
      <c r="BT75">
        <f>FLOOR(BS75*IF(ISBLANK('Cohorts Retention'!BS76),0,(1-'Cohorts Retention'!BS76)),1)</f>
        <v>0</v>
      </c>
      <c r="BU75">
        <f>FLOOR(BT75*IF(ISBLANK('Cohorts Retention'!BT76),0,(1-'Cohorts Retention'!BT76)),1)</f>
        <v>0</v>
      </c>
      <c r="BV75">
        <f>FLOOR(BU75*IF(ISBLANK('Cohorts Retention'!BU76),0,(1-'Cohorts Retention'!BU76)),1)</f>
        <v>0</v>
      </c>
      <c r="BW75">
        <f>FLOOR(BV75*IF(ISBLANK('Cohorts Retention'!BV76),0,(1-'Cohorts Retention'!BV76)),1)</f>
        <v>0</v>
      </c>
      <c r="BX75">
        <f>FLOOR(BW75*IF(ISBLANK('Cohorts Retention'!BW76),0,(1-'Cohorts Retention'!BW76)),1)</f>
        <v>0</v>
      </c>
      <c r="BY75">
        <f>FLOOR(BX75*IF(ISBLANK('Cohorts Retention'!BX76),0,(1-'Cohorts Retention'!BX76)),1)</f>
        <v>0</v>
      </c>
      <c r="BZ75">
        <f>FLOOR(BY75*IF(ISBLANK('Cohorts Retention'!BY76),0,(1-'Cohorts Retention'!BY76)),1)</f>
        <v>0</v>
      </c>
      <c r="CA75">
        <f>FLOOR(BZ75*IF(ISBLANK('Cohorts Retention'!BZ76),0,(1-'Cohorts Retention'!BZ76)),1)</f>
        <v>0</v>
      </c>
      <c r="CB75">
        <f>FLOOR(CA75*IF(ISBLANK('Cohorts Retention'!CA76),0,(1-'Cohorts Retention'!CA76)),1)</f>
        <v>0</v>
      </c>
      <c r="CC75">
        <f>FLOOR(CB75*IF(ISBLANK('Cohorts Retention'!CB76),0,(1-'Cohorts Retention'!CB76)),1)</f>
        <v>0</v>
      </c>
      <c r="CD75">
        <f>FLOOR(CC75*IF(ISBLANK('Cohorts Retention'!CC76),0,(1-'Cohorts Retention'!CC76)),1)</f>
        <v>0</v>
      </c>
      <c r="CE75">
        <f>FLOOR(CD75*IF(ISBLANK('Cohorts Retention'!CD76),0,(1-'Cohorts Retention'!CD76)),1)</f>
        <v>0</v>
      </c>
      <c r="CF75">
        <f>FLOOR(CE75*IF(ISBLANK('Cohorts Retention'!CE76),0,(1-'Cohorts Retention'!CE76)),1)</f>
        <v>0</v>
      </c>
      <c r="CG75">
        <f>FLOOR(CF75*IF(ISBLANK('Cohorts Retention'!CF76),0,(1-'Cohorts Retention'!CF76)),1)</f>
        <v>0</v>
      </c>
      <c r="CH75">
        <f>FLOOR(CG75*IF(ISBLANK('Cohorts Retention'!CG76),0,(1-'Cohorts Retention'!CG76)),1)</f>
        <v>0</v>
      </c>
      <c r="CI75">
        <f>FLOOR(CH75*IF(ISBLANK('Cohorts Retention'!CH76),0,(1-'Cohorts Retention'!CH76)),1)</f>
        <v>0</v>
      </c>
      <c r="CJ75">
        <f>FLOOR(CI75*IF(ISBLANK('Cohorts Retention'!CI76),0,(1-'Cohorts Retention'!CI76)),1)</f>
        <v>0</v>
      </c>
      <c r="CK75">
        <f>FLOOR(CJ75*IF(ISBLANK('Cohorts Retention'!CJ76),0,(1-'Cohorts Retention'!CJ76)),1)</f>
        <v>0</v>
      </c>
      <c r="CL75">
        <f>FLOOR(CK75*IF(ISBLANK('Cohorts Retention'!CK76),0,(1-'Cohorts Retention'!CK76)),1)</f>
        <v>0</v>
      </c>
      <c r="CM75">
        <f>FLOOR(CL75*IF(ISBLANK('Cohorts Retention'!CL76),0,(1-'Cohorts Retention'!CL76)),1)</f>
        <v>0</v>
      </c>
      <c r="CN75">
        <f>FLOOR(CM75*IF(ISBLANK('Cohorts Retention'!CM76),0,(1-'Cohorts Retention'!CM76)),1)</f>
        <v>0</v>
      </c>
      <c r="CO75">
        <f>FLOOR(CN75*IF(ISBLANK('Cohorts Retention'!CN76),0,(1-'Cohorts Retention'!CN76)),1)</f>
        <v>0</v>
      </c>
      <c r="CP75">
        <f>FLOOR(CO75*IF(ISBLANK('Cohorts Retention'!CO76),0,(1-'Cohorts Retention'!CO76)),1)</f>
        <v>0</v>
      </c>
      <c r="CQ75">
        <f>FLOOR(CP75*IF(ISBLANK('Cohorts Retention'!CP76),0,(1-'Cohorts Retention'!CP76)),1)</f>
        <v>0</v>
      </c>
      <c r="CR75">
        <f>FLOOR(CQ75*IF(ISBLANK('Cohorts Retention'!CQ76),0,(1-'Cohorts Retention'!CQ76)),1)</f>
        <v>0</v>
      </c>
      <c r="CS75">
        <f>FLOOR(CR75*IF(ISBLANK('Cohorts Retention'!CR76),0,(1-'Cohorts Retention'!CR76)),1)</f>
        <v>0</v>
      </c>
      <c r="CT75">
        <f>FLOOR(CS75*IF(ISBLANK('Cohorts Retention'!CS76),0,(1-'Cohorts Retention'!CS76)),1)</f>
        <v>0</v>
      </c>
      <c r="CU75">
        <f>FLOOR(CT75*IF(ISBLANK('Cohorts Retention'!CT76),0,(1-'Cohorts Retention'!CT76)),1)</f>
        <v>0</v>
      </c>
      <c r="CV75">
        <f>FLOOR(CU75*IF(ISBLANK('Cohorts Retention'!CU76),0,(1-'Cohorts Retention'!CU76)),1)</f>
        <v>0</v>
      </c>
      <c r="CW75">
        <f>FLOOR(CV75*IF(ISBLANK('Cohorts Retention'!CV76),0,(1-'Cohorts Retention'!CV76)),1)</f>
        <v>0</v>
      </c>
      <c r="CX75">
        <f>FLOOR(CW75*IF(ISBLANK('Cohorts Retention'!CW76),0,(1-'Cohorts Retention'!CW76)),1)</f>
        <v>0</v>
      </c>
    </row>
    <row r="76">
      <c r="A76" s="32">
        <v>99000.0</v>
      </c>
      <c r="B76" s="13">
        <v>75.0</v>
      </c>
      <c r="C76">
        <f>FLOOR(A76/Params!$B$6*(1-'Cohorts Retention'!B77),1)</f>
        <v>3925</v>
      </c>
      <c r="D76">
        <f>FLOOR(C76*IF(ISBLANK('Cohorts Retention'!C77),0,(1-'Cohorts Retention'!C77)),1)</f>
        <v>3925</v>
      </c>
      <c r="E76">
        <f>FLOOR(D76*IF(ISBLANK('Cohorts Retention'!D77),0,(1-'Cohorts Retention'!D77)),1)</f>
        <v>3768</v>
      </c>
      <c r="F76">
        <f>FLOOR(E76*IF(ISBLANK('Cohorts Retention'!E77),0,(1-'Cohorts Retention'!E77)),1)</f>
        <v>3641</v>
      </c>
      <c r="G76">
        <f>FLOOR(F76*IF(ISBLANK('Cohorts Retention'!F77),0,(1-'Cohorts Retention'!F77)),1)</f>
        <v>3563</v>
      </c>
      <c r="H76">
        <f>FLOOR(G76*IF(ISBLANK('Cohorts Retention'!G77),0,(1-'Cohorts Retention'!G77)),1)</f>
        <v>3526</v>
      </c>
      <c r="I76">
        <f>FLOOR(H76*IF(ISBLANK('Cohorts Retention'!H77),0,(1-'Cohorts Retention'!H77)),1)</f>
        <v>3473</v>
      </c>
      <c r="J76">
        <f>FLOOR(I76*IF(ISBLANK('Cohorts Retention'!I77),0,(1-'Cohorts Retention'!I77)),1)</f>
        <v>3311</v>
      </c>
      <c r="K76">
        <f>FLOOR(J76*IF(ISBLANK('Cohorts Retention'!J77),0,(1-'Cohorts Retention'!J77)),1)</f>
        <v>3237</v>
      </c>
      <c r="L76">
        <f>FLOOR(K76*IF(ISBLANK('Cohorts Retention'!K77),0,(1-'Cohorts Retention'!K77)),1)</f>
        <v>3164</v>
      </c>
      <c r="M76">
        <f>FLOOR(L76*IF(ISBLANK('Cohorts Retention'!L77),0,(1-'Cohorts Retention'!L77)),1)</f>
        <v>3084</v>
      </c>
      <c r="N76">
        <f>FLOOR(M76*IF(ISBLANK('Cohorts Retention'!M77),0,(1-'Cohorts Retention'!M77)),1)</f>
        <v>2999</v>
      </c>
      <c r="O76">
        <f>FLOOR(N76*IF(ISBLANK('Cohorts Retention'!N77),0,(1-'Cohorts Retention'!N77)),1)</f>
        <v>2929</v>
      </c>
      <c r="P76">
        <f>FLOOR(O76*IF(ISBLANK('Cohorts Retention'!O77),0,(1-'Cohorts Retention'!O77)),1)</f>
        <v>2860</v>
      </c>
      <c r="Q76">
        <f>FLOOR(P76*IF(ISBLANK('Cohorts Retention'!P77),0,(1-'Cohorts Retention'!P77)),1)</f>
        <v>2792</v>
      </c>
      <c r="R76">
        <f>FLOOR(Q76*IF(ISBLANK('Cohorts Retention'!Q77),0,(1-'Cohorts Retention'!Q77)),1)</f>
        <v>2727</v>
      </c>
      <c r="S76">
        <f>FLOOR(R76*IF(ISBLANK('Cohorts Retention'!R77),0,(1-'Cohorts Retention'!R77)),1)</f>
        <v>2666</v>
      </c>
      <c r="T76">
        <f>FLOOR(S76*IF(ISBLANK('Cohorts Retention'!S77),0,(1-'Cohorts Retention'!S77)),1)</f>
        <v>2607</v>
      </c>
      <c r="U76">
        <f>FLOOR(T76*IF(ISBLANK('Cohorts Retention'!T77),0,(1-'Cohorts Retention'!T77)),1)</f>
        <v>2550</v>
      </c>
      <c r="V76">
        <f>FLOOR(U76*IF(ISBLANK('Cohorts Retention'!U77),0,(1-'Cohorts Retention'!U77)),1)</f>
        <v>2496</v>
      </c>
      <c r="W76">
        <f>FLOOR(V76*IF(ISBLANK('Cohorts Retention'!V77),0,(1-'Cohorts Retention'!V77)),1)</f>
        <v>2444</v>
      </c>
      <c r="X76">
        <f>FLOOR(W76*IF(ISBLANK('Cohorts Retention'!W77),0,(1-'Cohorts Retention'!W77)),1)</f>
        <v>2394</v>
      </c>
      <c r="Y76">
        <f>FLOOR(X76*IF(ISBLANK('Cohorts Retention'!X77),0,(1-'Cohorts Retention'!X77)),1)</f>
        <v>2346</v>
      </c>
      <c r="Z76">
        <f>FLOOR(Y76*IF(ISBLANK('Cohorts Retention'!Y77),0,(1-'Cohorts Retention'!Y77)),1)</f>
        <v>2300</v>
      </c>
      <c r="AA76">
        <f>FLOOR(Z76*IF(ISBLANK('Cohorts Retention'!Z77),0,(1-'Cohorts Retention'!Z77)),1)</f>
        <v>2256</v>
      </c>
      <c r="AB76">
        <f>FLOOR(AA76*IF(ISBLANK('Cohorts Retention'!AA77),0,(1-'Cohorts Retention'!AA77)),1)</f>
        <v>2214</v>
      </c>
      <c r="AC76">
        <f>FLOOR(AB76*IF(ISBLANK('Cohorts Retention'!AB77),0,(1-'Cohorts Retention'!AB77)),1)</f>
        <v>0</v>
      </c>
      <c r="AD76">
        <f>FLOOR(AC76*IF(ISBLANK('Cohorts Retention'!AC77),0,(1-'Cohorts Retention'!AC77)),1)</f>
        <v>0</v>
      </c>
      <c r="AE76">
        <f>FLOOR(AD76*IF(ISBLANK('Cohorts Retention'!AD77),0,(1-'Cohorts Retention'!AD77)),1)</f>
        <v>0</v>
      </c>
      <c r="AF76">
        <f>FLOOR(AE76*IF(ISBLANK('Cohorts Retention'!AE77),0,(1-'Cohorts Retention'!AE77)),1)</f>
        <v>0</v>
      </c>
      <c r="AG76">
        <f>FLOOR(AF76*IF(ISBLANK('Cohorts Retention'!AF77),0,(1-'Cohorts Retention'!AF77)),1)</f>
        <v>0</v>
      </c>
      <c r="AH76">
        <f>FLOOR(AG76*IF(ISBLANK('Cohorts Retention'!AG77),0,(1-'Cohorts Retention'!AG77)),1)</f>
        <v>0</v>
      </c>
      <c r="AI76">
        <f>FLOOR(AH76*IF(ISBLANK('Cohorts Retention'!AH77),0,(1-'Cohorts Retention'!AH77)),1)</f>
        <v>0</v>
      </c>
      <c r="AJ76">
        <f>FLOOR(AI76*IF(ISBLANK('Cohorts Retention'!AI77),0,(1-'Cohorts Retention'!AI77)),1)</f>
        <v>0</v>
      </c>
      <c r="AK76">
        <f>FLOOR(AJ76*IF(ISBLANK('Cohorts Retention'!AJ77),0,(1-'Cohorts Retention'!AJ77)),1)</f>
        <v>0</v>
      </c>
      <c r="AL76">
        <f>FLOOR(AK76*IF(ISBLANK('Cohorts Retention'!AK77),0,(1-'Cohorts Retention'!AK77)),1)</f>
        <v>0</v>
      </c>
      <c r="AM76">
        <f>FLOOR(AL76*IF(ISBLANK('Cohorts Retention'!AL77),0,(1-'Cohorts Retention'!AL77)),1)</f>
        <v>0</v>
      </c>
      <c r="AN76">
        <f>FLOOR(AM76*IF(ISBLANK('Cohorts Retention'!AM77),0,(1-'Cohorts Retention'!AM77)),1)</f>
        <v>0</v>
      </c>
      <c r="AO76">
        <f>FLOOR(AN76*IF(ISBLANK('Cohorts Retention'!AN77),0,(1-'Cohorts Retention'!AN77)),1)</f>
        <v>0</v>
      </c>
      <c r="AP76">
        <f>FLOOR(AO76*IF(ISBLANK('Cohorts Retention'!AO77),0,(1-'Cohorts Retention'!AO77)),1)</f>
        <v>0</v>
      </c>
      <c r="AQ76">
        <f>FLOOR(AP76*IF(ISBLANK('Cohorts Retention'!AP77),0,(1-'Cohorts Retention'!AP77)),1)</f>
        <v>0</v>
      </c>
      <c r="AR76">
        <f>FLOOR(AQ76*IF(ISBLANK('Cohorts Retention'!AQ77),0,(1-'Cohorts Retention'!AQ77)),1)</f>
        <v>0</v>
      </c>
      <c r="AS76">
        <f>FLOOR(AR76*IF(ISBLANK('Cohorts Retention'!AR77),0,(1-'Cohorts Retention'!AR77)),1)</f>
        <v>0</v>
      </c>
      <c r="AT76">
        <f>FLOOR(AS76*IF(ISBLANK('Cohorts Retention'!AS77),0,(1-'Cohorts Retention'!AS77)),1)</f>
        <v>0</v>
      </c>
      <c r="AU76">
        <f>FLOOR(AT76*IF(ISBLANK('Cohorts Retention'!AT77),0,(1-'Cohorts Retention'!AT77)),1)</f>
        <v>0</v>
      </c>
      <c r="AV76">
        <f>FLOOR(AU76*IF(ISBLANK('Cohorts Retention'!AU77),0,(1-'Cohorts Retention'!AU77)),1)</f>
        <v>0</v>
      </c>
      <c r="AW76">
        <f>FLOOR(AV76*IF(ISBLANK('Cohorts Retention'!AV77),0,(1-'Cohorts Retention'!AV77)),1)</f>
        <v>0</v>
      </c>
      <c r="AX76">
        <f>FLOOR(AW76*IF(ISBLANK('Cohorts Retention'!AW77),0,(1-'Cohorts Retention'!AW77)),1)</f>
        <v>0</v>
      </c>
      <c r="AY76">
        <f>FLOOR(AX76*IF(ISBLANK('Cohorts Retention'!AX77),0,(1-'Cohorts Retention'!AX77)),1)</f>
        <v>0</v>
      </c>
      <c r="AZ76">
        <f>FLOOR(AY76*IF(ISBLANK('Cohorts Retention'!AY77),0,(1-'Cohorts Retention'!AY77)),1)</f>
        <v>0</v>
      </c>
      <c r="BA76">
        <f>FLOOR(AZ76*IF(ISBLANK('Cohorts Retention'!AZ77),0,(1-'Cohorts Retention'!AZ77)),1)</f>
        <v>0</v>
      </c>
      <c r="BB76">
        <f>FLOOR(BA76*IF(ISBLANK('Cohorts Retention'!BA77),0,(1-'Cohorts Retention'!BA77)),1)</f>
        <v>0</v>
      </c>
      <c r="BC76">
        <f>FLOOR(BB76*IF(ISBLANK('Cohorts Retention'!BB77),0,(1-'Cohorts Retention'!BB77)),1)</f>
        <v>0</v>
      </c>
      <c r="BD76">
        <f>FLOOR(BC76*IF(ISBLANK('Cohorts Retention'!BC77),0,(1-'Cohorts Retention'!BC77)),1)</f>
        <v>0</v>
      </c>
      <c r="BE76">
        <f>FLOOR(BD76*IF(ISBLANK('Cohorts Retention'!BD77),0,(1-'Cohorts Retention'!BD77)),1)</f>
        <v>0</v>
      </c>
      <c r="BF76">
        <f>FLOOR(BE76*IF(ISBLANK('Cohorts Retention'!BE77),0,(1-'Cohorts Retention'!BE77)),1)</f>
        <v>0</v>
      </c>
      <c r="BG76">
        <f>FLOOR(BF76*IF(ISBLANK('Cohorts Retention'!BF77),0,(1-'Cohorts Retention'!BF77)),1)</f>
        <v>0</v>
      </c>
      <c r="BH76">
        <f>FLOOR(BG76*IF(ISBLANK('Cohorts Retention'!BG77),0,(1-'Cohorts Retention'!BG77)),1)</f>
        <v>0</v>
      </c>
      <c r="BI76">
        <f>FLOOR(BH76*IF(ISBLANK('Cohorts Retention'!BH77),0,(1-'Cohorts Retention'!BH77)),1)</f>
        <v>0</v>
      </c>
      <c r="BJ76">
        <f>FLOOR(BI76*IF(ISBLANK('Cohorts Retention'!BI77),0,(1-'Cohorts Retention'!BI77)),1)</f>
        <v>0</v>
      </c>
      <c r="BK76">
        <f>FLOOR(BJ76*IF(ISBLANK('Cohorts Retention'!BJ77),0,(1-'Cohorts Retention'!BJ77)),1)</f>
        <v>0</v>
      </c>
      <c r="BL76">
        <f>FLOOR(BK76*IF(ISBLANK('Cohorts Retention'!BK77),0,(1-'Cohorts Retention'!BK77)),1)</f>
        <v>0</v>
      </c>
      <c r="BM76">
        <f>FLOOR(BL76*IF(ISBLANK('Cohorts Retention'!BL77),0,(1-'Cohorts Retention'!BL77)),1)</f>
        <v>0</v>
      </c>
      <c r="BN76">
        <f>FLOOR(BM76*IF(ISBLANK('Cohorts Retention'!BM77),0,(1-'Cohorts Retention'!BM77)),1)</f>
        <v>0</v>
      </c>
      <c r="BO76">
        <f>FLOOR(BN76*IF(ISBLANK('Cohorts Retention'!BN77),0,(1-'Cohorts Retention'!BN77)),1)</f>
        <v>0</v>
      </c>
      <c r="BP76">
        <f>FLOOR(BO76*IF(ISBLANK('Cohorts Retention'!BO77),0,(1-'Cohorts Retention'!BO77)),1)</f>
        <v>0</v>
      </c>
      <c r="BQ76">
        <f>FLOOR(BP76*IF(ISBLANK('Cohorts Retention'!BP77),0,(1-'Cohorts Retention'!BP77)),1)</f>
        <v>0</v>
      </c>
      <c r="BR76">
        <f>FLOOR(BQ76*IF(ISBLANK('Cohorts Retention'!BQ77),0,(1-'Cohorts Retention'!BQ77)),1)</f>
        <v>0</v>
      </c>
      <c r="BS76">
        <f>FLOOR(BR76*IF(ISBLANK('Cohorts Retention'!BR77),0,(1-'Cohorts Retention'!BR77)),1)</f>
        <v>0</v>
      </c>
      <c r="BT76">
        <f>FLOOR(BS76*IF(ISBLANK('Cohorts Retention'!BS77),0,(1-'Cohorts Retention'!BS77)),1)</f>
        <v>0</v>
      </c>
      <c r="BU76">
        <f>FLOOR(BT76*IF(ISBLANK('Cohorts Retention'!BT77),0,(1-'Cohorts Retention'!BT77)),1)</f>
        <v>0</v>
      </c>
      <c r="BV76">
        <f>FLOOR(BU76*IF(ISBLANK('Cohorts Retention'!BU77),0,(1-'Cohorts Retention'!BU77)),1)</f>
        <v>0</v>
      </c>
      <c r="BW76">
        <f>FLOOR(BV76*IF(ISBLANK('Cohorts Retention'!BV77),0,(1-'Cohorts Retention'!BV77)),1)</f>
        <v>0</v>
      </c>
      <c r="BX76">
        <f>FLOOR(BW76*IF(ISBLANK('Cohorts Retention'!BW77),0,(1-'Cohorts Retention'!BW77)),1)</f>
        <v>0</v>
      </c>
      <c r="BY76">
        <f>FLOOR(BX76*IF(ISBLANK('Cohorts Retention'!BX77),0,(1-'Cohorts Retention'!BX77)),1)</f>
        <v>0</v>
      </c>
      <c r="BZ76">
        <f>FLOOR(BY76*IF(ISBLANK('Cohorts Retention'!BY77),0,(1-'Cohorts Retention'!BY77)),1)</f>
        <v>0</v>
      </c>
      <c r="CA76">
        <f>FLOOR(BZ76*IF(ISBLANK('Cohorts Retention'!BZ77),0,(1-'Cohorts Retention'!BZ77)),1)</f>
        <v>0</v>
      </c>
      <c r="CB76">
        <f>FLOOR(CA76*IF(ISBLANK('Cohorts Retention'!CA77),0,(1-'Cohorts Retention'!CA77)),1)</f>
        <v>0</v>
      </c>
      <c r="CC76">
        <f>FLOOR(CB76*IF(ISBLANK('Cohorts Retention'!CB77),0,(1-'Cohorts Retention'!CB77)),1)</f>
        <v>0</v>
      </c>
      <c r="CD76">
        <f>FLOOR(CC76*IF(ISBLANK('Cohorts Retention'!CC77),0,(1-'Cohorts Retention'!CC77)),1)</f>
        <v>0</v>
      </c>
      <c r="CE76">
        <f>FLOOR(CD76*IF(ISBLANK('Cohorts Retention'!CD77),0,(1-'Cohorts Retention'!CD77)),1)</f>
        <v>0</v>
      </c>
      <c r="CF76">
        <f>FLOOR(CE76*IF(ISBLANK('Cohorts Retention'!CE77),0,(1-'Cohorts Retention'!CE77)),1)</f>
        <v>0</v>
      </c>
      <c r="CG76">
        <f>FLOOR(CF76*IF(ISBLANK('Cohorts Retention'!CF77),0,(1-'Cohorts Retention'!CF77)),1)</f>
        <v>0</v>
      </c>
      <c r="CH76">
        <f>FLOOR(CG76*IF(ISBLANK('Cohorts Retention'!CG77),0,(1-'Cohorts Retention'!CG77)),1)</f>
        <v>0</v>
      </c>
      <c r="CI76">
        <f>FLOOR(CH76*IF(ISBLANK('Cohorts Retention'!CH77),0,(1-'Cohorts Retention'!CH77)),1)</f>
        <v>0</v>
      </c>
      <c r="CJ76">
        <f>FLOOR(CI76*IF(ISBLANK('Cohorts Retention'!CI77),0,(1-'Cohorts Retention'!CI77)),1)</f>
        <v>0</v>
      </c>
      <c r="CK76">
        <f>FLOOR(CJ76*IF(ISBLANK('Cohorts Retention'!CJ77),0,(1-'Cohorts Retention'!CJ77)),1)</f>
        <v>0</v>
      </c>
      <c r="CL76">
        <f>FLOOR(CK76*IF(ISBLANK('Cohorts Retention'!CK77),0,(1-'Cohorts Retention'!CK77)),1)</f>
        <v>0</v>
      </c>
      <c r="CM76">
        <f>FLOOR(CL76*IF(ISBLANK('Cohorts Retention'!CL77),0,(1-'Cohorts Retention'!CL77)),1)</f>
        <v>0</v>
      </c>
      <c r="CN76">
        <f>FLOOR(CM76*IF(ISBLANK('Cohorts Retention'!CM77),0,(1-'Cohorts Retention'!CM77)),1)</f>
        <v>0</v>
      </c>
      <c r="CO76">
        <f>FLOOR(CN76*IF(ISBLANK('Cohorts Retention'!CN77),0,(1-'Cohorts Retention'!CN77)),1)</f>
        <v>0</v>
      </c>
      <c r="CP76">
        <f>FLOOR(CO76*IF(ISBLANK('Cohorts Retention'!CO77),0,(1-'Cohorts Retention'!CO77)),1)</f>
        <v>0</v>
      </c>
      <c r="CQ76">
        <f>FLOOR(CP76*IF(ISBLANK('Cohorts Retention'!CP77),0,(1-'Cohorts Retention'!CP77)),1)</f>
        <v>0</v>
      </c>
      <c r="CR76">
        <f>FLOOR(CQ76*IF(ISBLANK('Cohorts Retention'!CQ77),0,(1-'Cohorts Retention'!CQ77)),1)</f>
        <v>0</v>
      </c>
      <c r="CS76">
        <f>FLOOR(CR76*IF(ISBLANK('Cohorts Retention'!CR77),0,(1-'Cohorts Retention'!CR77)),1)</f>
        <v>0</v>
      </c>
      <c r="CT76">
        <f>FLOOR(CS76*IF(ISBLANK('Cohorts Retention'!CS77),0,(1-'Cohorts Retention'!CS77)),1)</f>
        <v>0</v>
      </c>
      <c r="CU76">
        <f>FLOOR(CT76*IF(ISBLANK('Cohorts Retention'!CT77),0,(1-'Cohorts Retention'!CT77)),1)</f>
        <v>0</v>
      </c>
      <c r="CV76">
        <f>FLOOR(CU76*IF(ISBLANK('Cohorts Retention'!CU77),0,(1-'Cohorts Retention'!CU77)),1)</f>
        <v>0</v>
      </c>
      <c r="CW76">
        <f>FLOOR(CV76*IF(ISBLANK('Cohorts Retention'!CV77),0,(1-'Cohorts Retention'!CV77)),1)</f>
        <v>0</v>
      </c>
      <c r="CX76">
        <f>FLOOR(CW76*IF(ISBLANK('Cohorts Retention'!CW77),0,(1-'Cohorts Retention'!CW77)),1)</f>
        <v>0</v>
      </c>
    </row>
    <row r="77">
      <c r="A77" s="32">
        <v>99000.0</v>
      </c>
      <c r="B77" s="13">
        <v>76.0</v>
      </c>
      <c r="C77">
        <f>FLOOR(A77/Params!$B$6*(1-'Cohorts Retention'!B78),1)</f>
        <v>3960</v>
      </c>
      <c r="D77">
        <f>FLOOR(C77*IF(ISBLANK('Cohorts Retention'!C78),0,(1-'Cohorts Retention'!C78)),1)</f>
        <v>3923</v>
      </c>
      <c r="E77">
        <f>FLOOR(D77*IF(ISBLANK('Cohorts Retention'!D78),0,(1-'Cohorts Retention'!D78)),1)</f>
        <v>3740</v>
      </c>
      <c r="F77">
        <f>FLOOR(E77*IF(ISBLANK('Cohorts Retention'!E78),0,(1-'Cohorts Retention'!E78)),1)</f>
        <v>3617</v>
      </c>
      <c r="G77">
        <f>FLOOR(F77*IF(ISBLANK('Cohorts Retention'!F78),0,(1-'Cohorts Retention'!F78)),1)</f>
        <v>3543</v>
      </c>
      <c r="H77">
        <f>FLOOR(G77*IF(ISBLANK('Cohorts Retention'!G78),0,(1-'Cohorts Retention'!G78)),1)</f>
        <v>3440</v>
      </c>
      <c r="I77">
        <f>FLOOR(H77*IF(ISBLANK('Cohorts Retention'!H78),0,(1-'Cohorts Retention'!H78)),1)</f>
        <v>3304</v>
      </c>
      <c r="J77">
        <f>FLOOR(I77*IF(ISBLANK('Cohorts Retention'!I78),0,(1-'Cohorts Retention'!I78)),1)</f>
        <v>3304</v>
      </c>
      <c r="K77">
        <f>FLOOR(J77*IF(ISBLANK('Cohorts Retention'!J78),0,(1-'Cohorts Retention'!J78)),1)</f>
        <v>3234</v>
      </c>
      <c r="L77">
        <f>FLOOR(K77*IF(ISBLANK('Cohorts Retention'!K78),0,(1-'Cohorts Retention'!K78)),1)</f>
        <v>3165</v>
      </c>
      <c r="M77">
        <f>FLOOR(L77*IF(ISBLANK('Cohorts Retention'!L78),0,(1-'Cohorts Retention'!L78)),1)</f>
        <v>3103</v>
      </c>
      <c r="N77">
        <f>FLOOR(M77*IF(ISBLANK('Cohorts Retention'!M78),0,(1-'Cohorts Retention'!M78)),1)</f>
        <v>3057</v>
      </c>
      <c r="O77">
        <f>FLOOR(N77*IF(ISBLANK('Cohorts Retention'!N78),0,(1-'Cohorts Retention'!N78)),1)</f>
        <v>3001</v>
      </c>
      <c r="P77">
        <f>FLOOR(O77*IF(ISBLANK('Cohorts Retention'!O78),0,(1-'Cohorts Retention'!O78)),1)</f>
        <v>2948</v>
      </c>
      <c r="Q77">
        <f>FLOOR(P77*IF(ISBLANK('Cohorts Retention'!P78),0,(1-'Cohorts Retention'!P78)),1)</f>
        <v>2899</v>
      </c>
      <c r="R77">
        <f>FLOOR(Q77*IF(ISBLANK('Cohorts Retention'!Q78),0,(1-'Cohorts Retention'!Q78)),1)</f>
        <v>2852</v>
      </c>
      <c r="S77">
        <f>FLOOR(R77*IF(ISBLANK('Cohorts Retention'!R78),0,(1-'Cohorts Retention'!R78)),1)</f>
        <v>2805</v>
      </c>
      <c r="T77">
        <f>FLOOR(S77*IF(ISBLANK('Cohorts Retention'!S78),0,(1-'Cohorts Retention'!S78)),1)</f>
        <v>2760</v>
      </c>
      <c r="U77">
        <f>FLOOR(T77*IF(ISBLANK('Cohorts Retention'!T78),0,(1-'Cohorts Retention'!T78)),1)</f>
        <v>2717</v>
      </c>
      <c r="V77">
        <f>FLOOR(U77*IF(ISBLANK('Cohorts Retention'!U78),0,(1-'Cohorts Retention'!U78)),1)</f>
        <v>2676</v>
      </c>
      <c r="W77">
        <f>FLOOR(V77*IF(ISBLANK('Cohorts Retention'!V78),0,(1-'Cohorts Retention'!V78)),1)</f>
        <v>2636</v>
      </c>
      <c r="X77">
        <f>FLOOR(W77*IF(ISBLANK('Cohorts Retention'!W78),0,(1-'Cohorts Retention'!W78)),1)</f>
        <v>2598</v>
      </c>
      <c r="Y77">
        <f>FLOOR(X77*IF(ISBLANK('Cohorts Retention'!X78),0,(1-'Cohorts Retention'!X78)),1)</f>
        <v>2561</v>
      </c>
      <c r="Z77">
        <f>FLOOR(Y77*IF(ISBLANK('Cohorts Retention'!Y78),0,(1-'Cohorts Retention'!Y78)),1)</f>
        <v>2525</v>
      </c>
      <c r="AA77">
        <f>FLOOR(Z77*IF(ISBLANK('Cohorts Retention'!Z78),0,(1-'Cohorts Retention'!Z78)),1)</f>
        <v>2490</v>
      </c>
      <c r="AB77">
        <f>FLOOR(AA77*IF(ISBLANK('Cohorts Retention'!AA78),0,(1-'Cohorts Retention'!AA78)),1)</f>
        <v>0</v>
      </c>
      <c r="AC77">
        <f>FLOOR(AB77*IF(ISBLANK('Cohorts Retention'!AB78),0,(1-'Cohorts Retention'!AB78)),1)</f>
        <v>0</v>
      </c>
      <c r="AD77">
        <f>FLOOR(AC77*IF(ISBLANK('Cohorts Retention'!AC78),0,(1-'Cohorts Retention'!AC78)),1)</f>
        <v>0</v>
      </c>
      <c r="AE77">
        <f>FLOOR(AD77*IF(ISBLANK('Cohorts Retention'!AD78),0,(1-'Cohorts Retention'!AD78)),1)</f>
        <v>0</v>
      </c>
      <c r="AF77">
        <f>FLOOR(AE77*IF(ISBLANK('Cohorts Retention'!AE78),0,(1-'Cohorts Retention'!AE78)),1)</f>
        <v>0</v>
      </c>
      <c r="AG77">
        <f>FLOOR(AF77*IF(ISBLANK('Cohorts Retention'!AF78),0,(1-'Cohorts Retention'!AF78)),1)</f>
        <v>0</v>
      </c>
      <c r="AH77">
        <f>FLOOR(AG77*IF(ISBLANK('Cohorts Retention'!AG78),0,(1-'Cohorts Retention'!AG78)),1)</f>
        <v>0</v>
      </c>
      <c r="AI77">
        <f>FLOOR(AH77*IF(ISBLANK('Cohorts Retention'!AH78),0,(1-'Cohorts Retention'!AH78)),1)</f>
        <v>0</v>
      </c>
      <c r="AJ77">
        <f>FLOOR(AI77*IF(ISBLANK('Cohorts Retention'!AI78),0,(1-'Cohorts Retention'!AI78)),1)</f>
        <v>0</v>
      </c>
      <c r="AK77">
        <f>FLOOR(AJ77*IF(ISBLANK('Cohorts Retention'!AJ78),0,(1-'Cohorts Retention'!AJ78)),1)</f>
        <v>0</v>
      </c>
      <c r="AL77">
        <f>FLOOR(AK77*IF(ISBLANK('Cohorts Retention'!AK78),0,(1-'Cohorts Retention'!AK78)),1)</f>
        <v>0</v>
      </c>
      <c r="AM77">
        <f>FLOOR(AL77*IF(ISBLANK('Cohorts Retention'!AL78),0,(1-'Cohorts Retention'!AL78)),1)</f>
        <v>0</v>
      </c>
      <c r="AN77">
        <f>FLOOR(AM77*IF(ISBLANK('Cohorts Retention'!AM78),0,(1-'Cohorts Retention'!AM78)),1)</f>
        <v>0</v>
      </c>
      <c r="AO77">
        <f>FLOOR(AN77*IF(ISBLANK('Cohorts Retention'!AN78),0,(1-'Cohorts Retention'!AN78)),1)</f>
        <v>0</v>
      </c>
      <c r="AP77">
        <f>FLOOR(AO77*IF(ISBLANK('Cohorts Retention'!AO78),0,(1-'Cohorts Retention'!AO78)),1)</f>
        <v>0</v>
      </c>
      <c r="AQ77">
        <f>FLOOR(AP77*IF(ISBLANK('Cohorts Retention'!AP78),0,(1-'Cohorts Retention'!AP78)),1)</f>
        <v>0</v>
      </c>
      <c r="AR77">
        <f>FLOOR(AQ77*IF(ISBLANK('Cohorts Retention'!AQ78),0,(1-'Cohorts Retention'!AQ78)),1)</f>
        <v>0</v>
      </c>
      <c r="AS77">
        <f>FLOOR(AR77*IF(ISBLANK('Cohorts Retention'!AR78),0,(1-'Cohorts Retention'!AR78)),1)</f>
        <v>0</v>
      </c>
      <c r="AT77">
        <f>FLOOR(AS77*IF(ISBLANK('Cohorts Retention'!AS78),0,(1-'Cohorts Retention'!AS78)),1)</f>
        <v>0</v>
      </c>
      <c r="AU77">
        <f>FLOOR(AT77*IF(ISBLANK('Cohorts Retention'!AT78),0,(1-'Cohorts Retention'!AT78)),1)</f>
        <v>0</v>
      </c>
      <c r="AV77">
        <f>FLOOR(AU77*IF(ISBLANK('Cohorts Retention'!AU78),0,(1-'Cohorts Retention'!AU78)),1)</f>
        <v>0</v>
      </c>
      <c r="AW77">
        <f>FLOOR(AV77*IF(ISBLANK('Cohorts Retention'!AV78),0,(1-'Cohorts Retention'!AV78)),1)</f>
        <v>0</v>
      </c>
      <c r="AX77">
        <f>FLOOR(AW77*IF(ISBLANK('Cohorts Retention'!AW78),0,(1-'Cohorts Retention'!AW78)),1)</f>
        <v>0</v>
      </c>
      <c r="AY77">
        <f>FLOOR(AX77*IF(ISBLANK('Cohorts Retention'!AX78),0,(1-'Cohorts Retention'!AX78)),1)</f>
        <v>0</v>
      </c>
      <c r="AZ77">
        <f>FLOOR(AY77*IF(ISBLANK('Cohorts Retention'!AY78),0,(1-'Cohorts Retention'!AY78)),1)</f>
        <v>0</v>
      </c>
      <c r="BA77">
        <f>FLOOR(AZ77*IF(ISBLANK('Cohorts Retention'!AZ78),0,(1-'Cohorts Retention'!AZ78)),1)</f>
        <v>0</v>
      </c>
      <c r="BB77">
        <f>FLOOR(BA77*IF(ISBLANK('Cohorts Retention'!BA78),0,(1-'Cohorts Retention'!BA78)),1)</f>
        <v>0</v>
      </c>
      <c r="BC77">
        <f>FLOOR(BB77*IF(ISBLANK('Cohorts Retention'!BB78),0,(1-'Cohorts Retention'!BB78)),1)</f>
        <v>0</v>
      </c>
      <c r="BD77">
        <f>FLOOR(BC77*IF(ISBLANK('Cohorts Retention'!BC78),0,(1-'Cohorts Retention'!BC78)),1)</f>
        <v>0</v>
      </c>
      <c r="BE77">
        <f>FLOOR(BD77*IF(ISBLANK('Cohorts Retention'!BD78),0,(1-'Cohorts Retention'!BD78)),1)</f>
        <v>0</v>
      </c>
      <c r="BF77">
        <f>FLOOR(BE77*IF(ISBLANK('Cohorts Retention'!BE78),0,(1-'Cohorts Retention'!BE78)),1)</f>
        <v>0</v>
      </c>
      <c r="BG77">
        <f>FLOOR(BF77*IF(ISBLANK('Cohorts Retention'!BF78),0,(1-'Cohorts Retention'!BF78)),1)</f>
        <v>0</v>
      </c>
      <c r="BH77">
        <f>FLOOR(BG77*IF(ISBLANK('Cohorts Retention'!BG78),0,(1-'Cohorts Retention'!BG78)),1)</f>
        <v>0</v>
      </c>
      <c r="BI77">
        <f>FLOOR(BH77*IF(ISBLANK('Cohorts Retention'!BH78),0,(1-'Cohorts Retention'!BH78)),1)</f>
        <v>0</v>
      </c>
      <c r="BJ77">
        <f>FLOOR(BI77*IF(ISBLANK('Cohorts Retention'!BI78),0,(1-'Cohorts Retention'!BI78)),1)</f>
        <v>0</v>
      </c>
      <c r="BK77">
        <f>FLOOR(BJ77*IF(ISBLANK('Cohorts Retention'!BJ78),0,(1-'Cohorts Retention'!BJ78)),1)</f>
        <v>0</v>
      </c>
      <c r="BL77">
        <f>FLOOR(BK77*IF(ISBLANK('Cohorts Retention'!BK78),0,(1-'Cohorts Retention'!BK78)),1)</f>
        <v>0</v>
      </c>
      <c r="BM77">
        <f>FLOOR(BL77*IF(ISBLANK('Cohorts Retention'!BL78),0,(1-'Cohorts Retention'!BL78)),1)</f>
        <v>0</v>
      </c>
      <c r="BN77">
        <f>FLOOR(BM77*IF(ISBLANK('Cohorts Retention'!BM78),0,(1-'Cohorts Retention'!BM78)),1)</f>
        <v>0</v>
      </c>
      <c r="BO77">
        <f>FLOOR(BN77*IF(ISBLANK('Cohorts Retention'!BN78),0,(1-'Cohorts Retention'!BN78)),1)</f>
        <v>0</v>
      </c>
      <c r="BP77">
        <f>FLOOR(BO77*IF(ISBLANK('Cohorts Retention'!BO78),0,(1-'Cohorts Retention'!BO78)),1)</f>
        <v>0</v>
      </c>
      <c r="BQ77">
        <f>FLOOR(BP77*IF(ISBLANK('Cohorts Retention'!BP78),0,(1-'Cohorts Retention'!BP78)),1)</f>
        <v>0</v>
      </c>
      <c r="BR77">
        <f>FLOOR(BQ77*IF(ISBLANK('Cohorts Retention'!BQ78),0,(1-'Cohorts Retention'!BQ78)),1)</f>
        <v>0</v>
      </c>
      <c r="BS77">
        <f>FLOOR(BR77*IF(ISBLANK('Cohorts Retention'!BR78),0,(1-'Cohorts Retention'!BR78)),1)</f>
        <v>0</v>
      </c>
      <c r="BT77">
        <f>FLOOR(BS77*IF(ISBLANK('Cohorts Retention'!BS78),0,(1-'Cohorts Retention'!BS78)),1)</f>
        <v>0</v>
      </c>
      <c r="BU77">
        <f>FLOOR(BT77*IF(ISBLANK('Cohorts Retention'!BT78),0,(1-'Cohorts Retention'!BT78)),1)</f>
        <v>0</v>
      </c>
      <c r="BV77">
        <f>FLOOR(BU77*IF(ISBLANK('Cohorts Retention'!BU78),0,(1-'Cohorts Retention'!BU78)),1)</f>
        <v>0</v>
      </c>
      <c r="BW77">
        <f>FLOOR(BV77*IF(ISBLANK('Cohorts Retention'!BV78),0,(1-'Cohorts Retention'!BV78)),1)</f>
        <v>0</v>
      </c>
      <c r="BX77">
        <f>FLOOR(BW77*IF(ISBLANK('Cohorts Retention'!BW78),0,(1-'Cohorts Retention'!BW78)),1)</f>
        <v>0</v>
      </c>
      <c r="BY77">
        <f>FLOOR(BX77*IF(ISBLANK('Cohorts Retention'!BX78),0,(1-'Cohorts Retention'!BX78)),1)</f>
        <v>0</v>
      </c>
      <c r="BZ77">
        <f>FLOOR(BY77*IF(ISBLANK('Cohorts Retention'!BY78),0,(1-'Cohorts Retention'!BY78)),1)</f>
        <v>0</v>
      </c>
      <c r="CA77">
        <f>FLOOR(BZ77*IF(ISBLANK('Cohorts Retention'!BZ78),0,(1-'Cohorts Retention'!BZ78)),1)</f>
        <v>0</v>
      </c>
      <c r="CB77">
        <f>FLOOR(CA77*IF(ISBLANK('Cohorts Retention'!CA78),0,(1-'Cohorts Retention'!CA78)),1)</f>
        <v>0</v>
      </c>
      <c r="CC77">
        <f>FLOOR(CB77*IF(ISBLANK('Cohorts Retention'!CB78),0,(1-'Cohorts Retention'!CB78)),1)</f>
        <v>0</v>
      </c>
      <c r="CD77">
        <f>FLOOR(CC77*IF(ISBLANK('Cohorts Retention'!CC78),0,(1-'Cohorts Retention'!CC78)),1)</f>
        <v>0</v>
      </c>
      <c r="CE77">
        <f>FLOOR(CD77*IF(ISBLANK('Cohorts Retention'!CD78),0,(1-'Cohorts Retention'!CD78)),1)</f>
        <v>0</v>
      </c>
      <c r="CF77">
        <f>FLOOR(CE77*IF(ISBLANK('Cohorts Retention'!CE78),0,(1-'Cohorts Retention'!CE78)),1)</f>
        <v>0</v>
      </c>
      <c r="CG77">
        <f>FLOOR(CF77*IF(ISBLANK('Cohorts Retention'!CF78),0,(1-'Cohorts Retention'!CF78)),1)</f>
        <v>0</v>
      </c>
      <c r="CH77">
        <f>FLOOR(CG77*IF(ISBLANK('Cohorts Retention'!CG78),0,(1-'Cohorts Retention'!CG78)),1)</f>
        <v>0</v>
      </c>
      <c r="CI77">
        <f>FLOOR(CH77*IF(ISBLANK('Cohorts Retention'!CH78),0,(1-'Cohorts Retention'!CH78)),1)</f>
        <v>0</v>
      </c>
      <c r="CJ77">
        <f>FLOOR(CI77*IF(ISBLANK('Cohorts Retention'!CI78),0,(1-'Cohorts Retention'!CI78)),1)</f>
        <v>0</v>
      </c>
      <c r="CK77">
        <f>FLOOR(CJ77*IF(ISBLANK('Cohorts Retention'!CJ78),0,(1-'Cohorts Retention'!CJ78)),1)</f>
        <v>0</v>
      </c>
      <c r="CL77">
        <f>FLOOR(CK77*IF(ISBLANK('Cohorts Retention'!CK78),0,(1-'Cohorts Retention'!CK78)),1)</f>
        <v>0</v>
      </c>
      <c r="CM77">
        <f>FLOOR(CL77*IF(ISBLANK('Cohorts Retention'!CL78),0,(1-'Cohorts Retention'!CL78)),1)</f>
        <v>0</v>
      </c>
      <c r="CN77">
        <f>FLOOR(CM77*IF(ISBLANK('Cohorts Retention'!CM78),0,(1-'Cohorts Retention'!CM78)),1)</f>
        <v>0</v>
      </c>
      <c r="CO77">
        <f>FLOOR(CN77*IF(ISBLANK('Cohorts Retention'!CN78),0,(1-'Cohorts Retention'!CN78)),1)</f>
        <v>0</v>
      </c>
      <c r="CP77">
        <f>FLOOR(CO77*IF(ISBLANK('Cohorts Retention'!CO78),0,(1-'Cohorts Retention'!CO78)),1)</f>
        <v>0</v>
      </c>
      <c r="CQ77">
        <f>FLOOR(CP77*IF(ISBLANK('Cohorts Retention'!CP78),0,(1-'Cohorts Retention'!CP78)),1)</f>
        <v>0</v>
      </c>
      <c r="CR77">
        <f>FLOOR(CQ77*IF(ISBLANK('Cohorts Retention'!CQ78),0,(1-'Cohorts Retention'!CQ78)),1)</f>
        <v>0</v>
      </c>
      <c r="CS77">
        <f>FLOOR(CR77*IF(ISBLANK('Cohorts Retention'!CR78),0,(1-'Cohorts Retention'!CR78)),1)</f>
        <v>0</v>
      </c>
      <c r="CT77">
        <f>FLOOR(CS77*IF(ISBLANK('Cohorts Retention'!CS78),0,(1-'Cohorts Retention'!CS78)),1)</f>
        <v>0</v>
      </c>
      <c r="CU77">
        <f>FLOOR(CT77*IF(ISBLANK('Cohorts Retention'!CT78),0,(1-'Cohorts Retention'!CT78)),1)</f>
        <v>0</v>
      </c>
      <c r="CV77">
        <f>FLOOR(CU77*IF(ISBLANK('Cohorts Retention'!CU78),0,(1-'Cohorts Retention'!CU78)),1)</f>
        <v>0</v>
      </c>
      <c r="CW77">
        <f>FLOOR(CV77*IF(ISBLANK('Cohorts Retention'!CV78),0,(1-'Cohorts Retention'!CV78)),1)</f>
        <v>0</v>
      </c>
      <c r="CX77">
        <f>FLOOR(CW77*IF(ISBLANK('Cohorts Retention'!CW78),0,(1-'Cohorts Retention'!CW78)),1)</f>
        <v>0</v>
      </c>
    </row>
    <row r="78">
      <c r="A78" s="32">
        <v>99000.0</v>
      </c>
      <c r="B78" s="13">
        <v>77.0</v>
      </c>
      <c r="C78">
        <f>FLOOR(A78/Params!$B$6*(1-'Cohorts Retention'!B79),1)</f>
        <v>3931</v>
      </c>
      <c r="D78">
        <f>FLOOR(C78*IF(ISBLANK('Cohorts Retention'!C79),0,(1-'Cohorts Retention'!C79)),1)</f>
        <v>3862</v>
      </c>
      <c r="E78">
        <f>FLOOR(D78*IF(ISBLANK('Cohorts Retention'!D79),0,(1-'Cohorts Retention'!D79)),1)</f>
        <v>3674</v>
      </c>
      <c r="F78">
        <f>FLOOR(E78*IF(ISBLANK('Cohorts Retention'!E79),0,(1-'Cohorts Retention'!E79)),1)</f>
        <v>3571</v>
      </c>
      <c r="G78">
        <f>FLOOR(F78*IF(ISBLANK('Cohorts Retention'!F79),0,(1-'Cohorts Retention'!F79)),1)</f>
        <v>3534</v>
      </c>
      <c r="H78">
        <f>FLOOR(G78*IF(ISBLANK('Cohorts Retention'!G79),0,(1-'Cohorts Retention'!G79)),1)</f>
        <v>3488</v>
      </c>
      <c r="I78">
        <f>FLOOR(H78*IF(ISBLANK('Cohorts Retention'!H79),0,(1-'Cohorts Retention'!H79)),1)</f>
        <v>3333</v>
      </c>
      <c r="J78">
        <f>FLOOR(I78*IF(ISBLANK('Cohorts Retention'!I79),0,(1-'Cohorts Retention'!I79)),1)</f>
        <v>3287</v>
      </c>
      <c r="K78">
        <f>FLOOR(J78*IF(ISBLANK('Cohorts Retention'!J79),0,(1-'Cohorts Retention'!J79)),1)</f>
        <v>3223</v>
      </c>
      <c r="L78">
        <f>FLOOR(K78*IF(ISBLANK('Cohorts Retention'!K79),0,(1-'Cohorts Retention'!K79)),1)</f>
        <v>3153</v>
      </c>
      <c r="M78">
        <f>FLOOR(L78*IF(ISBLANK('Cohorts Retention'!L79),0,(1-'Cohorts Retention'!L79)),1)</f>
        <v>3078</v>
      </c>
      <c r="N78">
        <f>FLOOR(M78*IF(ISBLANK('Cohorts Retention'!M79),0,(1-'Cohorts Retention'!M79)),1)</f>
        <v>3021</v>
      </c>
      <c r="O78">
        <f>FLOOR(N78*IF(ISBLANK('Cohorts Retention'!N79),0,(1-'Cohorts Retention'!N79)),1)</f>
        <v>2961</v>
      </c>
      <c r="P78">
        <f>FLOOR(O78*IF(ISBLANK('Cohorts Retention'!O79),0,(1-'Cohorts Retention'!O79)),1)</f>
        <v>2902</v>
      </c>
      <c r="Q78">
        <f>FLOOR(P78*IF(ISBLANK('Cohorts Retention'!P79),0,(1-'Cohorts Retention'!P79)),1)</f>
        <v>2845</v>
      </c>
      <c r="R78">
        <f>FLOOR(Q78*IF(ISBLANK('Cohorts Retention'!Q79),0,(1-'Cohorts Retention'!Q79)),1)</f>
        <v>2792</v>
      </c>
      <c r="S78">
        <f>FLOOR(R78*IF(ISBLANK('Cohorts Retention'!R79),0,(1-'Cohorts Retention'!R79)),1)</f>
        <v>2740</v>
      </c>
      <c r="T78">
        <f>FLOOR(S78*IF(ISBLANK('Cohorts Retention'!S79),0,(1-'Cohorts Retention'!S79)),1)</f>
        <v>2690</v>
      </c>
      <c r="U78">
        <f>FLOOR(T78*IF(ISBLANK('Cohorts Retention'!T79),0,(1-'Cohorts Retention'!T79)),1)</f>
        <v>2642</v>
      </c>
      <c r="V78">
        <f>FLOOR(U78*IF(ISBLANK('Cohorts Retention'!U79),0,(1-'Cohorts Retention'!U79)),1)</f>
        <v>2596</v>
      </c>
      <c r="W78">
        <f>FLOOR(V78*IF(ISBLANK('Cohorts Retention'!V79),0,(1-'Cohorts Retention'!V79)),1)</f>
        <v>2552</v>
      </c>
      <c r="X78">
        <f>FLOOR(W78*IF(ISBLANK('Cohorts Retention'!W79),0,(1-'Cohorts Retention'!W79)),1)</f>
        <v>2509</v>
      </c>
      <c r="Y78">
        <f>FLOOR(X78*IF(ISBLANK('Cohorts Retention'!X79),0,(1-'Cohorts Retention'!X79)),1)</f>
        <v>2468</v>
      </c>
      <c r="Z78">
        <f>FLOOR(Y78*IF(ISBLANK('Cohorts Retention'!Y79),0,(1-'Cohorts Retention'!Y79)),1)</f>
        <v>2428</v>
      </c>
      <c r="AA78">
        <f>FLOOR(Z78*IF(ISBLANK('Cohorts Retention'!Z79),0,(1-'Cohorts Retention'!Z79)),1)</f>
        <v>0</v>
      </c>
      <c r="AB78">
        <f>FLOOR(AA78*IF(ISBLANK('Cohorts Retention'!AA79),0,(1-'Cohorts Retention'!AA79)),1)</f>
        <v>0</v>
      </c>
      <c r="AC78">
        <f>FLOOR(AB78*IF(ISBLANK('Cohorts Retention'!AB79),0,(1-'Cohorts Retention'!AB79)),1)</f>
        <v>0</v>
      </c>
      <c r="AD78">
        <f>FLOOR(AC78*IF(ISBLANK('Cohorts Retention'!AC79),0,(1-'Cohorts Retention'!AC79)),1)</f>
        <v>0</v>
      </c>
      <c r="AE78">
        <f>FLOOR(AD78*IF(ISBLANK('Cohorts Retention'!AD79),0,(1-'Cohorts Retention'!AD79)),1)</f>
        <v>0</v>
      </c>
      <c r="AF78">
        <f>FLOOR(AE78*IF(ISBLANK('Cohorts Retention'!AE79),0,(1-'Cohorts Retention'!AE79)),1)</f>
        <v>0</v>
      </c>
      <c r="AG78">
        <f>FLOOR(AF78*IF(ISBLANK('Cohorts Retention'!AF79),0,(1-'Cohorts Retention'!AF79)),1)</f>
        <v>0</v>
      </c>
      <c r="AH78">
        <f>FLOOR(AG78*IF(ISBLANK('Cohorts Retention'!AG79),0,(1-'Cohorts Retention'!AG79)),1)</f>
        <v>0</v>
      </c>
      <c r="AI78">
        <f>FLOOR(AH78*IF(ISBLANK('Cohorts Retention'!AH79),0,(1-'Cohorts Retention'!AH79)),1)</f>
        <v>0</v>
      </c>
      <c r="AJ78">
        <f>FLOOR(AI78*IF(ISBLANK('Cohorts Retention'!AI79),0,(1-'Cohorts Retention'!AI79)),1)</f>
        <v>0</v>
      </c>
      <c r="AK78">
        <f>FLOOR(AJ78*IF(ISBLANK('Cohorts Retention'!AJ79),0,(1-'Cohorts Retention'!AJ79)),1)</f>
        <v>0</v>
      </c>
      <c r="AL78">
        <f>FLOOR(AK78*IF(ISBLANK('Cohorts Retention'!AK79),0,(1-'Cohorts Retention'!AK79)),1)</f>
        <v>0</v>
      </c>
      <c r="AM78">
        <f>FLOOR(AL78*IF(ISBLANK('Cohorts Retention'!AL79),0,(1-'Cohorts Retention'!AL79)),1)</f>
        <v>0</v>
      </c>
      <c r="AN78">
        <f>FLOOR(AM78*IF(ISBLANK('Cohorts Retention'!AM79),0,(1-'Cohorts Retention'!AM79)),1)</f>
        <v>0</v>
      </c>
      <c r="AO78">
        <f>FLOOR(AN78*IF(ISBLANK('Cohorts Retention'!AN79),0,(1-'Cohorts Retention'!AN79)),1)</f>
        <v>0</v>
      </c>
      <c r="AP78">
        <f>FLOOR(AO78*IF(ISBLANK('Cohorts Retention'!AO79),0,(1-'Cohorts Retention'!AO79)),1)</f>
        <v>0</v>
      </c>
      <c r="AQ78">
        <f>FLOOR(AP78*IF(ISBLANK('Cohorts Retention'!AP79),0,(1-'Cohorts Retention'!AP79)),1)</f>
        <v>0</v>
      </c>
      <c r="AR78">
        <f>FLOOR(AQ78*IF(ISBLANK('Cohorts Retention'!AQ79),0,(1-'Cohorts Retention'!AQ79)),1)</f>
        <v>0</v>
      </c>
      <c r="AS78">
        <f>FLOOR(AR78*IF(ISBLANK('Cohorts Retention'!AR79),0,(1-'Cohorts Retention'!AR79)),1)</f>
        <v>0</v>
      </c>
      <c r="AT78">
        <f>FLOOR(AS78*IF(ISBLANK('Cohorts Retention'!AS79),0,(1-'Cohorts Retention'!AS79)),1)</f>
        <v>0</v>
      </c>
      <c r="AU78">
        <f>FLOOR(AT78*IF(ISBLANK('Cohorts Retention'!AT79),0,(1-'Cohorts Retention'!AT79)),1)</f>
        <v>0</v>
      </c>
      <c r="AV78">
        <f>FLOOR(AU78*IF(ISBLANK('Cohorts Retention'!AU79),0,(1-'Cohorts Retention'!AU79)),1)</f>
        <v>0</v>
      </c>
      <c r="AW78">
        <f>FLOOR(AV78*IF(ISBLANK('Cohorts Retention'!AV79),0,(1-'Cohorts Retention'!AV79)),1)</f>
        <v>0</v>
      </c>
      <c r="AX78">
        <f>FLOOR(AW78*IF(ISBLANK('Cohorts Retention'!AW79),0,(1-'Cohorts Retention'!AW79)),1)</f>
        <v>0</v>
      </c>
      <c r="AY78">
        <f>FLOOR(AX78*IF(ISBLANK('Cohorts Retention'!AX79),0,(1-'Cohorts Retention'!AX79)),1)</f>
        <v>0</v>
      </c>
      <c r="AZ78">
        <f>FLOOR(AY78*IF(ISBLANK('Cohorts Retention'!AY79),0,(1-'Cohorts Retention'!AY79)),1)</f>
        <v>0</v>
      </c>
      <c r="BA78">
        <f>FLOOR(AZ78*IF(ISBLANK('Cohorts Retention'!AZ79),0,(1-'Cohorts Retention'!AZ79)),1)</f>
        <v>0</v>
      </c>
      <c r="BB78">
        <f>FLOOR(BA78*IF(ISBLANK('Cohorts Retention'!BA79),0,(1-'Cohorts Retention'!BA79)),1)</f>
        <v>0</v>
      </c>
      <c r="BC78">
        <f>FLOOR(BB78*IF(ISBLANK('Cohorts Retention'!BB79),0,(1-'Cohorts Retention'!BB79)),1)</f>
        <v>0</v>
      </c>
      <c r="BD78">
        <f>FLOOR(BC78*IF(ISBLANK('Cohorts Retention'!BC79),0,(1-'Cohorts Retention'!BC79)),1)</f>
        <v>0</v>
      </c>
      <c r="BE78">
        <f>FLOOR(BD78*IF(ISBLANK('Cohorts Retention'!BD79),0,(1-'Cohorts Retention'!BD79)),1)</f>
        <v>0</v>
      </c>
      <c r="BF78">
        <f>FLOOR(BE78*IF(ISBLANK('Cohorts Retention'!BE79),0,(1-'Cohorts Retention'!BE79)),1)</f>
        <v>0</v>
      </c>
      <c r="BG78">
        <f>FLOOR(BF78*IF(ISBLANK('Cohorts Retention'!BF79),0,(1-'Cohorts Retention'!BF79)),1)</f>
        <v>0</v>
      </c>
      <c r="BH78">
        <f>FLOOR(BG78*IF(ISBLANK('Cohorts Retention'!BG79),0,(1-'Cohorts Retention'!BG79)),1)</f>
        <v>0</v>
      </c>
      <c r="BI78">
        <f>FLOOR(BH78*IF(ISBLANK('Cohorts Retention'!BH79),0,(1-'Cohorts Retention'!BH79)),1)</f>
        <v>0</v>
      </c>
      <c r="BJ78">
        <f>FLOOR(BI78*IF(ISBLANK('Cohorts Retention'!BI79),0,(1-'Cohorts Retention'!BI79)),1)</f>
        <v>0</v>
      </c>
      <c r="BK78">
        <f>FLOOR(BJ78*IF(ISBLANK('Cohorts Retention'!BJ79),0,(1-'Cohorts Retention'!BJ79)),1)</f>
        <v>0</v>
      </c>
      <c r="BL78">
        <f>FLOOR(BK78*IF(ISBLANK('Cohorts Retention'!BK79),0,(1-'Cohorts Retention'!BK79)),1)</f>
        <v>0</v>
      </c>
      <c r="BM78">
        <f>FLOOR(BL78*IF(ISBLANK('Cohorts Retention'!BL79),0,(1-'Cohorts Retention'!BL79)),1)</f>
        <v>0</v>
      </c>
      <c r="BN78">
        <f>FLOOR(BM78*IF(ISBLANK('Cohorts Retention'!BM79),0,(1-'Cohorts Retention'!BM79)),1)</f>
        <v>0</v>
      </c>
      <c r="BO78">
        <f>FLOOR(BN78*IF(ISBLANK('Cohorts Retention'!BN79),0,(1-'Cohorts Retention'!BN79)),1)</f>
        <v>0</v>
      </c>
      <c r="BP78">
        <f>FLOOR(BO78*IF(ISBLANK('Cohorts Retention'!BO79),0,(1-'Cohorts Retention'!BO79)),1)</f>
        <v>0</v>
      </c>
      <c r="BQ78">
        <f>FLOOR(BP78*IF(ISBLANK('Cohorts Retention'!BP79),0,(1-'Cohorts Retention'!BP79)),1)</f>
        <v>0</v>
      </c>
      <c r="BR78">
        <f>FLOOR(BQ78*IF(ISBLANK('Cohorts Retention'!BQ79),0,(1-'Cohorts Retention'!BQ79)),1)</f>
        <v>0</v>
      </c>
      <c r="BS78">
        <f>FLOOR(BR78*IF(ISBLANK('Cohorts Retention'!BR79),0,(1-'Cohorts Retention'!BR79)),1)</f>
        <v>0</v>
      </c>
      <c r="BT78">
        <f>FLOOR(BS78*IF(ISBLANK('Cohorts Retention'!BS79),0,(1-'Cohorts Retention'!BS79)),1)</f>
        <v>0</v>
      </c>
      <c r="BU78">
        <f>FLOOR(BT78*IF(ISBLANK('Cohorts Retention'!BT79),0,(1-'Cohorts Retention'!BT79)),1)</f>
        <v>0</v>
      </c>
      <c r="BV78">
        <f>FLOOR(BU78*IF(ISBLANK('Cohorts Retention'!BU79),0,(1-'Cohorts Retention'!BU79)),1)</f>
        <v>0</v>
      </c>
      <c r="BW78">
        <f>FLOOR(BV78*IF(ISBLANK('Cohorts Retention'!BV79),0,(1-'Cohorts Retention'!BV79)),1)</f>
        <v>0</v>
      </c>
      <c r="BX78">
        <f>FLOOR(BW78*IF(ISBLANK('Cohorts Retention'!BW79),0,(1-'Cohorts Retention'!BW79)),1)</f>
        <v>0</v>
      </c>
      <c r="BY78">
        <f>FLOOR(BX78*IF(ISBLANK('Cohorts Retention'!BX79),0,(1-'Cohorts Retention'!BX79)),1)</f>
        <v>0</v>
      </c>
      <c r="BZ78">
        <f>FLOOR(BY78*IF(ISBLANK('Cohorts Retention'!BY79),0,(1-'Cohorts Retention'!BY79)),1)</f>
        <v>0</v>
      </c>
      <c r="CA78">
        <f>FLOOR(BZ78*IF(ISBLANK('Cohorts Retention'!BZ79),0,(1-'Cohorts Retention'!BZ79)),1)</f>
        <v>0</v>
      </c>
      <c r="CB78">
        <f>FLOOR(CA78*IF(ISBLANK('Cohorts Retention'!CA79),0,(1-'Cohorts Retention'!CA79)),1)</f>
        <v>0</v>
      </c>
      <c r="CC78">
        <f>FLOOR(CB78*IF(ISBLANK('Cohorts Retention'!CB79),0,(1-'Cohorts Retention'!CB79)),1)</f>
        <v>0</v>
      </c>
      <c r="CD78">
        <f>FLOOR(CC78*IF(ISBLANK('Cohorts Retention'!CC79),0,(1-'Cohorts Retention'!CC79)),1)</f>
        <v>0</v>
      </c>
      <c r="CE78">
        <f>FLOOR(CD78*IF(ISBLANK('Cohorts Retention'!CD79),0,(1-'Cohorts Retention'!CD79)),1)</f>
        <v>0</v>
      </c>
      <c r="CF78">
        <f>FLOOR(CE78*IF(ISBLANK('Cohorts Retention'!CE79),0,(1-'Cohorts Retention'!CE79)),1)</f>
        <v>0</v>
      </c>
      <c r="CG78">
        <f>FLOOR(CF78*IF(ISBLANK('Cohorts Retention'!CF79),0,(1-'Cohorts Retention'!CF79)),1)</f>
        <v>0</v>
      </c>
      <c r="CH78">
        <f>FLOOR(CG78*IF(ISBLANK('Cohorts Retention'!CG79),0,(1-'Cohorts Retention'!CG79)),1)</f>
        <v>0</v>
      </c>
      <c r="CI78">
        <f>FLOOR(CH78*IF(ISBLANK('Cohorts Retention'!CH79),0,(1-'Cohorts Retention'!CH79)),1)</f>
        <v>0</v>
      </c>
      <c r="CJ78">
        <f>FLOOR(CI78*IF(ISBLANK('Cohorts Retention'!CI79),0,(1-'Cohorts Retention'!CI79)),1)</f>
        <v>0</v>
      </c>
      <c r="CK78">
        <f>FLOOR(CJ78*IF(ISBLANK('Cohorts Retention'!CJ79),0,(1-'Cohorts Retention'!CJ79)),1)</f>
        <v>0</v>
      </c>
      <c r="CL78">
        <f>FLOOR(CK78*IF(ISBLANK('Cohorts Retention'!CK79),0,(1-'Cohorts Retention'!CK79)),1)</f>
        <v>0</v>
      </c>
      <c r="CM78">
        <f>FLOOR(CL78*IF(ISBLANK('Cohorts Retention'!CL79),0,(1-'Cohorts Retention'!CL79)),1)</f>
        <v>0</v>
      </c>
      <c r="CN78">
        <f>FLOOR(CM78*IF(ISBLANK('Cohorts Retention'!CM79),0,(1-'Cohorts Retention'!CM79)),1)</f>
        <v>0</v>
      </c>
      <c r="CO78">
        <f>FLOOR(CN78*IF(ISBLANK('Cohorts Retention'!CN79),0,(1-'Cohorts Retention'!CN79)),1)</f>
        <v>0</v>
      </c>
      <c r="CP78">
        <f>FLOOR(CO78*IF(ISBLANK('Cohorts Retention'!CO79),0,(1-'Cohorts Retention'!CO79)),1)</f>
        <v>0</v>
      </c>
      <c r="CQ78">
        <f>FLOOR(CP78*IF(ISBLANK('Cohorts Retention'!CP79),0,(1-'Cohorts Retention'!CP79)),1)</f>
        <v>0</v>
      </c>
      <c r="CR78">
        <f>FLOOR(CQ78*IF(ISBLANK('Cohorts Retention'!CQ79),0,(1-'Cohorts Retention'!CQ79)),1)</f>
        <v>0</v>
      </c>
      <c r="CS78">
        <f>FLOOR(CR78*IF(ISBLANK('Cohorts Retention'!CR79),0,(1-'Cohorts Retention'!CR79)),1)</f>
        <v>0</v>
      </c>
      <c r="CT78">
        <f>FLOOR(CS78*IF(ISBLANK('Cohorts Retention'!CS79),0,(1-'Cohorts Retention'!CS79)),1)</f>
        <v>0</v>
      </c>
      <c r="CU78">
        <f>FLOOR(CT78*IF(ISBLANK('Cohorts Retention'!CT79),0,(1-'Cohorts Retention'!CT79)),1)</f>
        <v>0</v>
      </c>
      <c r="CV78">
        <f>FLOOR(CU78*IF(ISBLANK('Cohorts Retention'!CU79),0,(1-'Cohorts Retention'!CU79)),1)</f>
        <v>0</v>
      </c>
      <c r="CW78">
        <f>FLOOR(CV78*IF(ISBLANK('Cohorts Retention'!CV79),0,(1-'Cohorts Retention'!CV79)),1)</f>
        <v>0</v>
      </c>
      <c r="CX78">
        <f>FLOOR(CW78*IF(ISBLANK('Cohorts Retention'!CW79),0,(1-'Cohorts Retention'!CW79)),1)</f>
        <v>0</v>
      </c>
    </row>
    <row r="79">
      <c r="A79" s="32">
        <v>99000.0</v>
      </c>
      <c r="B79" s="13">
        <v>78.0</v>
      </c>
      <c r="C79">
        <f>FLOOR(A79/Params!$B$6*(1-'Cohorts Retention'!B80),1)</f>
        <v>3907</v>
      </c>
      <c r="D79">
        <f>FLOOR(C79*IF(ISBLANK('Cohorts Retention'!C80),0,(1-'Cohorts Retention'!C80)),1)</f>
        <v>3723</v>
      </c>
      <c r="E79">
        <f>FLOOR(D79*IF(ISBLANK('Cohorts Retention'!D80),0,(1-'Cohorts Retention'!D80)),1)</f>
        <v>3582</v>
      </c>
      <c r="F79">
        <f>FLOOR(E79*IF(ISBLANK('Cohorts Retention'!E80),0,(1-'Cohorts Retention'!E80)),1)</f>
        <v>3407</v>
      </c>
      <c r="G79">
        <f>FLOOR(F79*IF(ISBLANK('Cohorts Retention'!F80),0,(1-'Cohorts Retention'!F80)),1)</f>
        <v>3258</v>
      </c>
      <c r="H79">
        <f>FLOOR(G79*IF(ISBLANK('Cohorts Retention'!G80),0,(1-'Cohorts Retention'!G80)),1)</f>
        <v>3187</v>
      </c>
      <c r="I79">
        <f>FLOOR(H79*IF(ISBLANK('Cohorts Retention'!H80),0,(1-'Cohorts Retention'!H80)),1)</f>
        <v>3117</v>
      </c>
      <c r="J79">
        <f>FLOOR(I79*IF(ISBLANK('Cohorts Retention'!I80),0,(1-'Cohorts Retention'!I80)),1)</f>
        <v>2972</v>
      </c>
      <c r="K79">
        <f>FLOOR(J79*IF(ISBLANK('Cohorts Retention'!J80),0,(1-'Cohorts Retention'!J80)),1)</f>
        <v>2877</v>
      </c>
      <c r="L79">
        <f>FLOOR(K79*IF(ISBLANK('Cohorts Retention'!K80),0,(1-'Cohorts Retention'!K80)),1)</f>
        <v>2793</v>
      </c>
      <c r="M79">
        <f>FLOOR(L79*IF(ISBLANK('Cohorts Retention'!L80),0,(1-'Cohorts Retention'!L80)),1)</f>
        <v>2707</v>
      </c>
      <c r="N79">
        <f>FLOOR(M79*IF(ISBLANK('Cohorts Retention'!M80),0,(1-'Cohorts Retention'!M80)),1)</f>
        <v>2618</v>
      </c>
      <c r="O79">
        <f>FLOOR(N79*IF(ISBLANK('Cohorts Retention'!N80),0,(1-'Cohorts Retention'!N80)),1)</f>
        <v>2541</v>
      </c>
      <c r="P79">
        <f>FLOOR(O79*IF(ISBLANK('Cohorts Retention'!O80),0,(1-'Cohorts Retention'!O80)),1)</f>
        <v>2467</v>
      </c>
      <c r="Q79">
        <f>FLOOR(P79*IF(ISBLANK('Cohorts Retention'!P80),0,(1-'Cohorts Retention'!P80)),1)</f>
        <v>2395</v>
      </c>
      <c r="R79">
        <f>FLOOR(Q79*IF(ISBLANK('Cohorts Retention'!Q80),0,(1-'Cohorts Retention'!Q80)),1)</f>
        <v>2326</v>
      </c>
      <c r="S79">
        <f>FLOOR(R79*IF(ISBLANK('Cohorts Retention'!R80),0,(1-'Cohorts Retention'!R80)),1)</f>
        <v>2262</v>
      </c>
      <c r="T79">
        <f>FLOOR(S79*IF(ISBLANK('Cohorts Retention'!S80),0,(1-'Cohorts Retention'!S80)),1)</f>
        <v>2200</v>
      </c>
      <c r="U79">
        <f>FLOOR(T79*IF(ISBLANK('Cohorts Retention'!T80),0,(1-'Cohorts Retention'!T80)),1)</f>
        <v>2141</v>
      </c>
      <c r="V79">
        <f>FLOOR(U79*IF(ISBLANK('Cohorts Retention'!U80),0,(1-'Cohorts Retention'!U80)),1)</f>
        <v>2085</v>
      </c>
      <c r="W79">
        <f>FLOOR(V79*IF(ISBLANK('Cohorts Retention'!V80),0,(1-'Cohorts Retention'!V80)),1)</f>
        <v>2032</v>
      </c>
      <c r="X79">
        <f>FLOOR(W79*IF(ISBLANK('Cohorts Retention'!W80),0,(1-'Cohorts Retention'!W80)),1)</f>
        <v>1981</v>
      </c>
      <c r="Y79">
        <f>FLOOR(X79*IF(ISBLANK('Cohorts Retention'!X80),0,(1-'Cohorts Retention'!X80)),1)</f>
        <v>1932</v>
      </c>
      <c r="Z79">
        <f>FLOOR(Y79*IF(ISBLANK('Cohorts Retention'!Y80),0,(1-'Cohorts Retention'!Y80)),1)</f>
        <v>0</v>
      </c>
      <c r="AA79">
        <f>FLOOR(Z79*IF(ISBLANK('Cohorts Retention'!Z80),0,(1-'Cohorts Retention'!Z80)),1)</f>
        <v>0</v>
      </c>
      <c r="AB79">
        <f>FLOOR(AA79*IF(ISBLANK('Cohorts Retention'!AA80),0,(1-'Cohorts Retention'!AA80)),1)</f>
        <v>0</v>
      </c>
      <c r="AC79">
        <f>FLOOR(AB79*IF(ISBLANK('Cohorts Retention'!AB80),0,(1-'Cohorts Retention'!AB80)),1)</f>
        <v>0</v>
      </c>
      <c r="AD79">
        <f>FLOOR(AC79*IF(ISBLANK('Cohorts Retention'!AC80),0,(1-'Cohorts Retention'!AC80)),1)</f>
        <v>0</v>
      </c>
      <c r="AE79">
        <f>FLOOR(AD79*IF(ISBLANK('Cohorts Retention'!AD80),0,(1-'Cohorts Retention'!AD80)),1)</f>
        <v>0</v>
      </c>
      <c r="AF79">
        <f>FLOOR(AE79*IF(ISBLANK('Cohorts Retention'!AE80),0,(1-'Cohorts Retention'!AE80)),1)</f>
        <v>0</v>
      </c>
      <c r="AG79">
        <f>FLOOR(AF79*IF(ISBLANK('Cohorts Retention'!AF80),0,(1-'Cohorts Retention'!AF80)),1)</f>
        <v>0</v>
      </c>
      <c r="AH79">
        <f>FLOOR(AG79*IF(ISBLANK('Cohorts Retention'!AG80),0,(1-'Cohorts Retention'!AG80)),1)</f>
        <v>0</v>
      </c>
      <c r="AI79">
        <f>FLOOR(AH79*IF(ISBLANK('Cohorts Retention'!AH80),0,(1-'Cohorts Retention'!AH80)),1)</f>
        <v>0</v>
      </c>
      <c r="AJ79">
        <f>FLOOR(AI79*IF(ISBLANK('Cohorts Retention'!AI80),0,(1-'Cohorts Retention'!AI80)),1)</f>
        <v>0</v>
      </c>
      <c r="AK79">
        <f>FLOOR(AJ79*IF(ISBLANK('Cohorts Retention'!AJ80),0,(1-'Cohorts Retention'!AJ80)),1)</f>
        <v>0</v>
      </c>
      <c r="AL79">
        <f>FLOOR(AK79*IF(ISBLANK('Cohorts Retention'!AK80),0,(1-'Cohorts Retention'!AK80)),1)</f>
        <v>0</v>
      </c>
      <c r="AM79">
        <f>FLOOR(AL79*IF(ISBLANK('Cohorts Retention'!AL80),0,(1-'Cohorts Retention'!AL80)),1)</f>
        <v>0</v>
      </c>
      <c r="AN79">
        <f>FLOOR(AM79*IF(ISBLANK('Cohorts Retention'!AM80),0,(1-'Cohorts Retention'!AM80)),1)</f>
        <v>0</v>
      </c>
      <c r="AO79">
        <f>FLOOR(AN79*IF(ISBLANK('Cohorts Retention'!AN80),0,(1-'Cohorts Retention'!AN80)),1)</f>
        <v>0</v>
      </c>
      <c r="AP79">
        <f>FLOOR(AO79*IF(ISBLANK('Cohorts Retention'!AO80),0,(1-'Cohorts Retention'!AO80)),1)</f>
        <v>0</v>
      </c>
      <c r="AQ79">
        <f>FLOOR(AP79*IF(ISBLANK('Cohorts Retention'!AP80),0,(1-'Cohorts Retention'!AP80)),1)</f>
        <v>0</v>
      </c>
      <c r="AR79">
        <f>FLOOR(AQ79*IF(ISBLANK('Cohorts Retention'!AQ80),0,(1-'Cohorts Retention'!AQ80)),1)</f>
        <v>0</v>
      </c>
      <c r="AS79">
        <f>FLOOR(AR79*IF(ISBLANK('Cohorts Retention'!AR80),0,(1-'Cohorts Retention'!AR80)),1)</f>
        <v>0</v>
      </c>
      <c r="AT79">
        <f>FLOOR(AS79*IF(ISBLANK('Cohorts Retention'!AS80),0,(1-'Cohorts Retention'!AS80)),1)</f>
        <v>0</v>
      </c>
      <c r="AU79">
        <f>FLOOR(AT79*IF(ISBLANK('Cohorts Retention'!AT80),0,(1-'Cohorts Retention'!AT80)),1)</f>
        <v>0</v>
      </c>
      <c r="AV79">
        <f>FLOOR(AU79*IF(ISBLANK('Cohorts Retention'!AU80),0,(1-'Cohorts Retention'!AU80)),1)</f>
        <v>0</v>
      </c>
      <c r="AW79">
        <f>FLOOR(AV79*IF(ISBLANK('Cohorts Retention'!AV80),0,(1-'Cohorts Retention'!AV80)),1)</f>
        <v>0</v>
      </c>
      <c r="AX79">
        <f>FLOOR(AW79*IF(ISBLANK('Cohorts Retention'!AW80),0,(1-'Cohorts Retention'!AW80)),1)</f>
        <v>0</v>
      </c>
      <c r="AY79">
        <f>FLOOR(AX79*IF(ISBLANK('Cohorts Retention'!AX80),0,(1-'Cohorts Retention'!AX80)),1)</f>
        <v>0</v>
      </c>
      <c r="AZ79">
        <f>FLOOR(AY79*IF(ISBLANK('Cohorts Retention'!AY80),0,(1-'Cohorts Retention'!AY80)),1)</f>
        <v>0</v>
      </c>
      <c r="BA79">
        <f>FLOOR(AZ79*IF(ISBLANK('Cohorts Retention'!AZ80),0,(1-'Cohorts Retention'!AZ80)),1)</f>
        <v>0</v>
      </c>
      <c r="BB79">
        <f>FLOOR(BA79*IF(ISBLANK('Cohorts Retention'!BA80),0,(1-'Cohorts Retention'!BA80)),1)</f>
        <v>0</v>
      </c>
      <c r="BC79">
        <f>FLOOR(BB79*IF(ISBLANK('Cohorts Retention'!BB80),0,(1-'Cohorts Retention'!BB80)),1)</f>
        <v>0</v>
      </c>
      <c r="BD79">
        <f>FLOOR(BC79*IF(ISBLANK('Cohorts Retention'!BC80),0,(1-'Cohorts Retention'!BC80)),1)</f>
        <v>0</v>
      </c>
      <c r="BE79">
        <f>FLOOR(BD79*IF(ISBLANK('Cohorts Retention'!BD80),0,(1-'Cohorts Retention'!BD80)),1)</f>
        <v>0</v>
      </c>
      <c r="BF79">
        <f>FLOOR(BE79*IF(ISBLANK('Cohorts Retention'!BE80),0,(1-'Cohorts Retention'!BE80)),1)</f>
        <v>0</v>
      </c>
      <c r="BG79">
        <f>FLOOR(BF79*IF(ISBLANK('Cohorts Retention'!BF80),0,(1-'Cohorts Retention'!BF80)),1)</f>
        <v>0</v>
      </c>
      <c r="BH79">
        <f>FLOOR(BG79*IF(ISBLANK('Cohorts Retention'!BG80),0,(1-'Cohorts Retention'!BG80)),1)</f>
        <v>0</v>
      </c>
      <c r="BI79">
        <f>FLOOR(BH79*IF(ISBLANK('Cohorts Retention'!BH80),0,(1-'Cohorts Retention'!BH80)),1)</f>
        <v>0</v>
      </c>
      <c r="BJ79">
        <f>FLOOR(BI79*IF(ISBLANK('Cohorts Retention'!BI80),0,(1-'Cohorts Retention'!BI80)),1)</f>
        <v>0</v>
      </c>
      <c r="BK79">
        <f>FLOOR(BJ79*IF(ISBLANK('Cohorts Retention'!BJ80),0,(1-'Cohorts Retention'!BJ80)),1)</f>
        <v>0</v>
      </c>
      <c r="BL79">
        <f>FLOOR(BK79*IF(ISBLANK('Cohorts Retention'!BK80),0,(1-'Cohorts Retention'!BK80)),1)</f>
        <v>0</v>
      </c>
      <c r="BM79">
        <f>FLOOR(BL79*IF(ISBLANK('Cohorts Retention'!BL80),0,(1-'Cohorts Retention'!BL80)),1)</f>
        <v>0</v>
      </c>
      <c r="BN79">
        <f>FLOOR(BM79*IF(ISBLANK('Cohorts Retention'!BM80),0,(1-'Cohorts Retention'!BM80)),1)</f>
        <v>0</v>
      </c>
      <c r="BO79">
        <f>FLOOR(BN79*IF(ISBLANK('Cohorts Retention'!BN80),0,(1-'Cohorts Retention'!BN80)),1)</f>
        <v>0</v>
      </c>
      <c r="BP79">
        <f>FLOOR(BO79*IF(ISBLANK('Cohorts Retention'!BO80),0,(1-'Cohorts Retention'!BO80)),1)</f>
        <v>0</v>
      </c>
      <c r="BQ79">
        <f>FLOOR(BP79*IF(ISBLANK('Cohorts Retention'!BP80),0,(1-'Cohorts Retention'!BP80)),1)</f>
        <v>0</v>
      </c>
      <c r="BR79">
        <f>FLOOR(BQ79*IF(ISBLANK('Cohorts Retention'!BQ80),0,(1-'Cohorts Retention'!BQ80)),1)</f>
        <v>0</v>
      </c>
      <c r="BS79">
        <f>FLOOR(BR79*IF(ISBLANK('Cohorts Retention'!BR80),0,(1-'Cohorts Retention'!BR80)),1)</f>
        <v>0</v>
      </c>
      <c r="BT79">
        <f>FLOOR(BS79*IF(ISBLANK('Cohorts Retention'!BS80),0,(1-'Cohorts Retention'!BS80)),1)</f>
        <v>0</v>
      </c>
      <c r="BU79">
        <f>FLOOR(BT79*IF(ISBLANK('Cohorts Retention'!BT80),0,(1-'Cohorts Retention'!BT80)),1)</f>
        <v>0</v>
      </c>
      <c r="BV79">
        <f>FLOOR(BU79*IF(ISBLANK('Cohorts Retention'!BU80),0,(1-'Cohorts Retention'!BU80)),1)</f>
        <v>0</v>
      </c>
      <c r="BW79">
        <f>FLOOR(BV79*IF(ISBLANK('Cohorts Retention'!BV80),0,(1-'Cohorts Retention'!BV80)),1)</f>
        <v>0</v>
      </c>
      <c r="BX79">
        <f>FLOOR(BW79*IF(ISBLANK('Cohorts Retention'!BW80),0,(1-'Cohorts Retention'!BW80)),1)</f>
        <v>0</v>
      </c>
      <c r="BY79">
        <f>FLOOR(BX79*IF(ISBLANK('Cohorts Retention'!BX80),0,(1-'Cohorts Retention'!BX80)),1)</f>
        <v>0</v>
      </c>
      <c r="BZ79">
        <f>FLOOR(BY79*IF(ISBLANK('Cohorts Retention'!BY80),0,(1-'Cohorts Retention'!BY80)),1)</f>
        <v>0</v>
      </c>
      <c r="CA79">
        <f>FLOOR(BZ79*IF(ISBLANK('Cohorts Retention'!BZ80),0,(1-'Cohorts Retention'!BZ80)),1)</f>
        <v>0</v>
      </c>
      <c r="CB79">
        <f>FLOOR(CA79*IF(ISBLANK('Cohorts Retention'!CA80),0,(1-'Cohorts Retention'!CA80)),1)</f>
        <v>0</v>
      </c>
      <c r="CC79">
        <f>FLOOR(CB79*IF(ISBLANK('Cohorts Retention'!CB80),0,(1-'Cohorts Retention'!CB80)),1)</f>
        <v>0</v>
      </c>
      <c r="CD79">
        <f>FLOOR(CC79*IF(ISBLANK('Cohorts Retention'!CC80),0,(1-'Cohorts Retention'!CC80)),1)</f>
        <v>0</v>
      </c>
      <c r="CE79">
        <f>FLOOR(CD79*IF(ISBLANK('Cohorts Retention'!CD80),0,(1-'Cohorts Retention'!CD80)),1)</f>
        <v>0</v>
      </c>
      <c r="CF79">
        <f>FLOOR(CE79*IF(ISBLANK('Cohorts Retention'!CE80),0,(1-'Cohorts Retention'!CE80)),1)</f>
        <v>0</v>
      </c>
      <c r="CG79">
        <f>FLOOR(CF79*IF(ISBLANK('Cohorts Retention'!CF80),0,(1-'Cohorts Retention'!CF80)),1)</f>
        <v>0</v>
      </c>
      <c r="CH79">
        <f>FLOOR(CG79*IF(ISBLANK('Cohorts Retention'!CG80),0,(1-'Cohorts Retention'!CG80)),1)</f>
        <v>0</v>
      </c>
      <c r="CI79">
        <f>FLOOR(CH79*IF(ISBLANK('Cohorts Retention'!CH80),0,(1-'Cohorts Retention'!CH80)),1)</f>
        <v>0</v>
      </c>
      <c r="CJ79">
        <f>FLOOR(CI79*IF(ISBLANK('Cohorts Retention'!CI80),0,(1-'Cohorts Retention'!CI80)),1)</f>
        <v>0</v>
      </c>
      <c r="CK79">
        <f>FLOOR(CJ79*IF(ISBLANK('Cohorts Retention'!CJ80),0,(1-'Cohorts Retention'!CJ80)),1)</f>
        <v>0</v>
      </c>
      <c r="CL79">
        <f>FLOOR(CK79*IF(ISBLANK('Cohorts Retention'!CK80),0,(1-'Cohorts Retention'!CK80)),1)</f>
        <v>0</v>
      </c>
      <c r="CM79">
        <f>FLOOR(CL79*IF(ISBLANK('Cohorts Retention'!CL80),0,(1-'Cohorts Retention'!CL80)),1)</f>
        <v>0</v>
      </c>
      <c r="CN79">
        <f>FLOOR(CM79*IF(ISBLANK('Cohorts Retention'!CM80),0,(1-'Cohorts Retention'!CM80)),1)</f>
        <v>0</v>
      </c>
      <c r="CO79">
        <f>FLOOR(CN79*IF(ISBLANK('Cohorts Retention'!CN80),0,(1-'Cohorts Retention'!CN80)),1)</f>
        <v>0</v>
      </c>
      <c r="CP79">
        <f>FLOOR(CO79*IF(ISBLANK('Cohorts Retention'!CO80),0,(1-'Cohorts Retention'!CO80)),1)</f>
        <v>0</v>
      </c>
      <c r="CQ79">
        <f>FLOOR(CP79*IF(ISBLANK('Cohorts Retention'!CP80),0,(1-'Cohorts Retention'!CP80)),1)</f>
        <v>0</v>
      </c>
      <c r="CR79">
        <f>FLOOR(CQ79*IF(ISBLANK('Cohorts Retention'!CQ80),0,(1-'Cohorts Retention'!CQ80)),1)</f>
        <v>0</v>
      </c>
      <c r="CS79">
        <f>FLOOR(CR79*IF(ISBLANK('Cohorts Retention'!CR80),0,(1-'Cohorts Retention'!CR80)),1)</f>
        <v>0</v>
      </c>
      <c r="CT79">
        <f>FLOOR(CS79*IF(ISBLANK('Cohorts Retention'!CS80),0,(1-'Cohorts Retention'!CS80)),1)</f>
        <v>0</v>
      </c>
      <c r="CU79">
        <f>FLOOR(CT79*IF(ISBLANK('Cohorts Retention'!CT80),0,(1-'Cohorts Retention'!CT80)),1)</f>
        <v>0</v>
      </c>
      <c r="CV79">
        <f>FLOOR(CU79*IF(ISBLANK('Cohorts Retention'!CU80),0,(1-'Cohorts Retention'!CU80)),1)</f>
        <v>0</v>
      </c>
      <c r="CW79">
        <f>FLOOR(CV79*IF(ISBLANK('Cohorts Retention'!CV80),0,(1-'Cohorts Retention'!CV80)),1)</f>
        <v>0</v>
      </c>
      <c r="CX79">
        <f>FLOOR(CW79*IF(ISBLANK('Cohorts Retention'!CW80),0,(1-'Cohorts Retention'!CW80)),1)</f>
        <v>0</v>
      </c>
    </row>
    <row r="80">
      <c r="A80" s="32">
        <v>99000.0</v>
      </c>
      <c r="B80" s="13">
        <v>79.0</v>
      </c>
      <c r="C80">
        <f>FLOOR(A80/Params!$B$6*(1-'Cohorts Retention'!B81),1)</f>
        <v>3886</v>
      </c>
      <c r="D80">
        <f>FLOOR(C80*IF(ISBLANK('Cohorts Retention'!C81),0,(1-'Cohorts Retention'!C81)),1)</f>
        <v>3685</v>
      </c>
      <c r="E80">
        <f>FLOOR(D80*IF(ISBLANK('Cohorts Retention'!D81),0,(1-'Cohorts Retention'!D81)),1)</f>
        <v>3454</v>
      </c>
      <c r="F80">
        <f>FLOOR(E80*IF(ISBLANK('Cohorts Retention'!E81),0,(1-'Cohorts Retention'!E81)),1)</f>
        <v>3313</v>
      </c>
      <c r="G80">
        <f>FLOOR(F80*IF(ISBLANK('Cohorts Retention'!F81),0,(1-'Cohorts Retention'!F81)),1)</f>
        <v>3265</v>
      </c>
      <c r="H80">
        <f>FLOOR(G80*IF(ISBLANK('Cohorts Retention'!G81),0,(1-'Cohorts Retention'!G81)),1)</f>
        <v>3096</v>
      </c>
      <c r="I80">
        <f>FLOOR(H80*IF(ISBLANK('Cohorts Retention'!H81),0,(1-'Cohorts Retention'!H81)),1)</f>
        <v>3049</v>
      </c>
      <c r="J80">
        <f>FLOOR(I80*IF(ISBLANK('Cohorts Retention'!I81),0,(1-'Cohorts Retention'!I81)),1)</f>
        <v>3049</v>
      </c>
      <c r="K80">
        <f>FLOOR(J80*IF(ISBLANK('Cohorts Retention'!J81),0,(1-'Cohorts Retention'!J81)),1)</f>
        <v>2990</v>
      </c>
      <c r="L80">
        <f>FLOOR(K80*IF(ISBLANK('Cohorts Retention'!K81),0,(1-'Cohorts Retention'!K81)),1)</f>
        <v>2929</v>
      </c>
      <c r="M80">
        <f>FLOOR(L80*IF(ISBLANK('Cohorts Retention'!L81),0,(1-'Cohorts Retention'!L81)),1)</f>
        <v>2891</v>
      </c>
      <c r="N80">
        <f>FLOOR(M80*IF(ISBLANK('Cohorts Retention'!M81),0,(1-'Cohorts Retention'!M81)),1)</f>
        <v>2855</v>
      </c>
      <c r="O80">
        <f>FLOOR(N80*IF(ISBLANK('Cohorts Retention'!N81),0,(1-'Cohorts Retention'!N81)),1)</f>
        <v>2811</v>
      </c>
      <c r="P80">
        <f>FLOOR(O80*IF(ISBLANK('Cohorts Retention'!O81),0,(1-'Cohorts Retention'!O81)),1)</f>
        <v>2770</v>
      </c>
      <c r="Q80">
        <f>FLOOR(P80*IF(ISBLANK('Cohorts Retention'!P81),0,(1-'Cohorts Retention'!P81)),1)</f>
        <v>2733</v>
      </c>
      <c r="R80">
        <f>FLOOR(Q80*IF(ISBLANK('Cohorts Retention'!Q81),0,(1-'Cohorts Retention'!Q81)),1)</f>
        <v>2696</v>
      </c>
      <c r="S80">
        <f>FLOOR(R80*IF(ISBLANK('Cohorts Retention'!R81),0,(1-'Cohorts Retention'!R81)),1)</f>
        <v>2660</v>
      </c>
      <c r="T80">
        <f>FLOOR(S80*IF(ISBLANK('Cohorts Retention'!S81),0,(1-'Cohorts Retention'!S81)),1)</f>
        <v>2625</v>
      </c>
      <c r="U80">
        <f>FLOOR(T80*IF(ISBLANK('Cohorts Retention'!T81),0,(1-'Cohorts Retention'!T81)),1)</f>
        <v>2592</v>
      </c>
      <c r="V80">
        <f>FLOOR(U80*IF(ISBLANK('Cohorts Retention'!U81),0,(1-'Cohorts Retention'!U81)),1)</f>
        <v>2560</v>
      </c>
      <c r="W80">
        <f>FLOOR(V80*IF(ISBLANK('Cohorts Retention'!V81),0,(1-'Cohorts Retention'!V81)),1)</f>
        <v>2528</v>
      </c>
      <c r="X80">
        <f>FLOOR(W80*IF(ISBLANK('Cohorts Retention'!W81),0,(1-'Cohorts Retention'!W81)),1)</f>
        <v>2498</v>
      </c>
      <c r="Y80">
        <f>FLOOR(X80*IF(ISBLANK('Cohorts Retention'!X81),0,(1-'Cohorts Retention'!X81)),1)</f>
        <v>0</v>
      </c>
      <c r="Z80">
        <f>FLOOR(Y80*IF(ISBLANK('Cohorts Retention'!Y81),0,(1-'Cohorts Retention'!Y81)),1)</f>
        <v>0</v>
      </c>
      <c r="AA80">
        <f>FLOOR(Z80*IF(ISBLANK('Cohorts Retention'!Z81),0,(1-'Cohorts Retention'!Z81)),1)</f>
        <v>0</v>
      </c>
      <c r="AB80">
        <f>FLOOR(AA80*IF(ISBLANK('Cohorts Retention'!AA81),0,(1-'Cohorts Retention'!AA81)),1)</f>
        <v>0</v>
      </c>
      <c r="AC80">
        <f>FLOOR(AB80*IF(ISBLANK('Cohorts Retention'!AB81),0,(1-'Cohorts Retention'!AB81)),1)</f>
        <v>0</v>
      </c>
      <c r="AD80">
        <f>FLOOR(AC80*IF(ISBLANK('Cohorts Retention'!AC81),0,(1-'Cohorts Retention'!AC81)),1)</f>
        <v>0</v>
      </c>
      <c r="AE80">
        <f>FLOOR(AD80*IF(ISBLANK('Cohorts Retention'!AD81),0,(1-'Cohorts Retention'!AD81)),1)</f>
        <v>0</v>
      </c>
      <c r="AF80">
        <f>FLOOR(AE80*IF(ISBLANK('Cohorts Retention'!AE81),0,(1-'Cohorts Retention'!AE81)),1)</f>
        <v>0</v>
      </c>
      <c r="AG80">
        <f>FLOOR(AF80*IF(ISBLANK('Cohorts Retention'!AF81),0,(1-'Cohorts Retention'!AF81)),1)</f>
        <v>0</v>
      </c>
      <c r="AH80">
        <f>FLOOR(AG80*IF(ISBLANK('Cohorts Retention'!AG81),0,(1-'Cohorts Retention'!AG81)),1)</f>
        <v>0</v>
      </c>
      <c r="AI80">
        <f>FLOOR(AH80*IF(ISBLANK('Cohorts Retention'!AH81),0,(1-'Cohorts Retention'!AH81)),1)</f>
        <v>0</v>
      </c>
      <c r="AJ80">
        <f>FLOOR(AI80*IF(ISBLANK('Cohorts Retention'!AI81),0,(1-'Cohorts Retention'!AI81)),1)</f>
        <v>0</v>
      </c>
      <c r="AK80">
        <f>FLOOR(AJ80*IF(ISBLANK('Cohorts Retention'!AJ81),0,(1-'Cohorts Retention'!AJ81)),1)</f>
        <v>0</v>
      </c>
      <c r="AL80">
        <f>FLOOR(AK80*IF(ISBLANK('Cohorts Retention'!AK81),0,(1-'Cohorts Retention'!AK81)),1)</f>
        <v>0</v>
      </c>
      <c r="AM80">
        <f>FLOOR(AL80*IF(ISBLANK('Cohorts Retention'!AL81),0,(1-'Cohorts Retention'!AL81)),1)</f>
        <v>0</v>
      </c>
      <c r="AN80">
        <f>FLOOR(AM80*IF(ISBLANK('Cohorts Retention'!AM81),0,(1-'Cohorts Retention'!AM81)),1)</f>
        <v>0</v>
      </c>
      <c r="AO80">
        <f>FLOOR(AN80*IF(ISBLANK('Cohorts Retention'!AN81),0,(1-'Cohorts Retention'!AN81)),1)</f>
        <v>0</v>
      </c>
      <c r="AP80">
        <f>FLOOR(AO80*IF(ISBLANK('Cohorts Retention'!AO81),0,(1-'Cohorts Retention'!AO81)),1)</f>
        <v>0</v>
      </c>
      <c r="AQ80">
        <f>FLOOR(AP80*IF(ISBLANK('Cohorts Retention'!AP81),0,(1-'Cohorts Retention'!AP81)),1)</f>
        <v>0</v>
      </c>
      <c r="AR80">
        <f>FLOOR(AQ80*IF(ISBLANK('Cohorts Retention'!AQ81),0,(1-'Cohorts Retention'!AQ81)),1)</f>
        <v>0</v>
      </c>
      <c r="AS80">
        <f>FLOOR(AR80*IF(ISBLANK('Cohorts Retention'!AR81),0,(1-'Cohorts Retention'!AR81)),1)</f>
        <v>0</v>
      </c>
      <c r="AT80">
        <f>FLOOR(AS80*IF(ISBLANK('Cohorts Retention'!AS81),0,(1-'Cohorts Retention'!AS81)),1)</f>
        <v>0</v>
      </c>
      <c r="AU80">
        <f>FLOOR(AT80*IF(ISBLANK('Cohorts Retention'!AT81),0,(1-'Cohorts Retention'!AT81)),1)</f>
        <v>0</v>
      </c>
      <c r="AV80">
        <f>FLOOR(AU80*IF(ISBLANK('Cohorts Retention'!AU81),0,(1-'Cohorts Retention'!AU81)),1)</f>
        <v>0</v>
      </c>
      <c r="AW80">
        <f>FLOOR(AV80*IF(ISBLANK('Cohorts Retention'!AV81),0,(1-'Cohorts Retention'!AV81)),1)</f>
        <v>0</v>
      </c>
      <c r="AX80">
        <f>FLOOR(AW80*IF(ISBLANK('Cohorts Retention'!AW81),0,(1-'Cohorts Retention'!AW81)),1)</f>
        <v>0</v>
      </c>
      <c r="AY80">
        <f>FLOOR(AX80*IF(ISBLANK('Cohorts Retention'!AX81),0,(1-'Cohorts Retention'!AX81)),1)</f>
        <v>0</v>
      </c>
      <c r="AZ80">
        <f>FLOOR(AY80*IF(ISBLANK('Cohorts Retention'!AY81),0,(1-'Cohorts Retention'!AY81)),1)</f>
        <v>0</v>
      </c>
      <c r="BA80">
        <f>FLOOR(AZ80*IF(ISBLANK('Cohorts Retention'!AZ81),0,(1-'Cohorts Retention'!AZ81)),1)</f>
        <v>0</v>
      </c>
      <c r="BB80">
        <f>FLOOR(BA80*IF(ISBLANK('Cohorts Retention'!BA81),0,(1-'Cohorts Retention'!BA81)),1)</f>
        <v>0</v>
      </c>
      <c r="BC80">
        <f>FLOOR(BB80*IF(ISBLANK('Cohorts Retention'!BB81),0,(1-'Cohorts Retention'!BB81)),1)</f>
        <v>0</v>
      </c>
      <c r="BD80">
        <f>FLOOR(BC80*IF(ISBLANK('Cohorts Retention'!BC81),0,(1-'Cohorts Retention'!BC81)),1)</f>
        <v>0</v>
      </c>
      <c r="BE80">
        <f>FLOOR(BD80*IF(ISBLANK('Cohorts Retention'!BD81),0,(1-'Cohorts Retention'!BD81)),1)</f>
        <v>0</v>
      </c>
      <c r="BF80">
        <f>FLOOR(BE80*IF(ISBLANK('Cohorts Retention'!BE81),0,(1-'Cohorts Retention'!BE81)),1)</f>
        <v>0</v>
      </c>
      <c r="BG80">
        <f>FLOOR(BF80*IF(ISBLANK('Cohorts Retention'!BF81),0,(1-'Cohorts Retention'!BF81)),1)</f>
        <v>0</v>
      </c>
      <c r="BH80">
        <f>FLOOR(BG80*IF(ISBLANK('Cohorts Retention'!BG81),0,(1-'Cohorts Retention'!BG81)),1)</f>
        <v>0</v>
      </c>
      <c r="BI80">
        <f>FLOOR(BH80*IF(ISBLANK('Cohorts Retention'!BH81),0,(1-'Cohorts Retention'!BH81)),1)</f>
        <v>0</v>
      </c>
      <c r="BJ80">
        <f>FLOOR(BI80*IF(ISBLANK('Cohorts Retention'!BI81),0,(1-'Cohorts Retention'!BI81)),1)</f>
        <v>0</v>
      </c>
      <c r="BK80">
        <f>FLOOR(BJ80*IF(ISBLANK('Cohorts Retention'!BJ81),0,(1-'Cohorts Retention'!BJ81)),1)</f>
        <v>0</v>
      </c>
      <c r="BL80">
        <f>FLOOR(BK80*IF(ISBLANK('Cohorts Retention'!BK81),0,(1-'Cohorts Retention'!BK81)),1)</f>
        <v>0</v>
      </c>
      <c r="BM80">
        <f>FLOOR(BL80*IF(ISBLANK('Cohorts Retention'!BL81),0,(1-'Cohorts Retention'!BL81)),1)</f>
        <v>0</v>
      </c>
      <c r="BN80">
        <f>FLOOR(BM80*IF(ISBLANK('Cohorts Retention'!BM81),0,(1-'Cohorts Retention'!BM81)),1)</f>
        <v>0</v>
      </c>
      <c r="BO80">
        <f>FLOOR(BN80*IF(ISBLANK('Cohorts Retention'!BN81),0,(1-'Cohorts Retention'!BN81)),1)</f>
        <v>0</v>
      </c>
      <c r="BP80">
        <f>FLOOR(BO80*IF(ISBLANK('Cohorts Retention'!BO81),0,(1-'Cohorts Retention'!BO81)),1)</f>
        <v>0</v>
      </c>
      <c r="BQ80">
        <f>FLOOR(BP80*IF(ISBLANK('Cohorts Retention'!BP81),0,(1-'Cohorts Retention'!BP81)),1)</f>
        <v>0</v>
      </c>
      <c r="BR80">
        <f>FLOOR(BQ80*IF(ISBLANK('Cohorts Retention'!BQ81),0,(1-'Cohorts Retention'!BQ81)),1)</f>
        <v>0</v>
      </c>
      <c r="BS80">
        <f>FLOOR(BR80*IF(ISBLANK('Cohorts Retention'!BR81),0,(1-'Cohorts Retention'!BR81)),1)</f>
        <v>0</v>
      </c>
      <c r="BT80">
        <f>FLOOR(BS80*IF(ISBLANK('Cohorts Retention'!BS81),0,(1-'Cohorts Retention'!BS81)),1)</f>
        <v>0</v>
      </c>
      <c r="BU80">
        <f>FLOOR(BT80*IF(ISBLANK('Cohorts Retention'!BT81),0,(1-'Cohorts Retention'!BT81)),1)</f>
        <v>0</v>
      </c>
      <c r="BV80">
        <f>FLOOR(BU80*IF(ISBLANK('Cohorts Retention'!BU81),0,(1-'Cohorts Retention'!BU81)),1)</f>
        <v>0</v>
      </c>
      <c r="BW80">
        <f>FLOOR(BV80*IF(ISBLANK('Cohorts Retention'!BV81),0,(1-'Cohorts Retention'!BV81)),1)</f>
        <v>0</v>
      </c>
      <c r="BX80">
        <f>FLOOR(BW80*IF(ISBLANK('Cohorts Retention'!BW81),0,(1-'Cohorts Retention'!BW81)),1)</f>
        <v>0</v>
      </c>
      <c r="BY80">
        <f>FLOOR(BX80*IF(ISBLANK('Cohorts Retention'!BX81),0,(1-'Cohorts Retention'!BX81)),1)</f>
        <v>0</v>
      </c>
      <c r="BZ80">
        <f>FLOOR(BY80*IF(ISBLANK('Cohorts Retention'!BY81),0,(1-'Cohorts Retention'!BY81)),1)</f>
        <v>0</v>
      </c>
      <c r="CA80">
        <f>FLOOR(BZ80*IF(ISBLANK('Cohorts Retention'!BZ81),0,(1-'Cohorts Retention'!BZ81)),1)</f>
        <v>0</v>
      </c>
      <c r="CB80">
        <f>FLOOR(CA80*IF(ISBLANK('Cohorts Retention'!CA81),0,(1-'Cohorts Retention'!CA81)),1)</f>
        <v>0</v>
      </c>
      <c r="CC80">
        <f>FLOOR(CB80*IF(ISBLANK('Cohorts Retention'!CB81),0,(1-'Cohorts Retention'!CB81)),1)</f>
        <v>0</v>
      </c>
      <c r="CD80">
        <f>FLOOR(CC80*IF(ISBLANK('Cohorts Retention'!CC81),0,(1-'Cohorts Retention'!CC81)),1)</f>
        <v>0</v>
      </c>
      <c r="CE80">
        <f>FLOOR(CD80*IF(ISBLANK('Cohorts Retention'!CD81),0,(1-'Cohorts Retention'!CD81)),1)</f>
        <v>0</v>
      </c>
      <c r="CF80">
        <f>FLOOR(CE80*IF(ISBLANK('Cohorts Retention'!CE81),0,(1-'Cohorts Retention'!CE81)),1)</f>
        <v>0</v>
      </c>
      <c r="CG80">
        <f>FLOOR(CF80*IF(ISBLANK('Cohorts Retention'!CF81),0,(1-'Cohorts Retention'!CF81)),1)</f>
        <v>0</v>
      </c>
      <c r="CH80">
        <f>FLOOR(CG80*IF(ISBLANK('Cohorts Retention'!CG81),0,(1-'Cohorts Retention'!CG81)),1)</f>
        <v>0</v>
      </c>
      <c r="CI80">
        <f>FLOOR(CH80*IF(ISBLANK('Cohorts Retention'!CH81),0,(1-'Cohorts Retention'!CH81)),1)</f>
        <v>0</v>
      </c>
      <c r="CJ80">
        <f>FLOOR(CI80*IF(ISBLANK('Cohorts Retention'!CI81),0,(1-'Cohorts Retention'!CI81)),1)</f>
        <v>0</v>
      </c>
      <c r="CK80">
        <f>FLOOR(CJ80*IF(ISBLANK('Cohorts Retention'!CJ81),0,(1-'Cohorts Retention'!CJ81)),1)</f>
        <v>0</v>
      </c>
      <c r="CL80">
        <f>FLOOR(CK80*IF(ISBLANK('Cohorts Retention'!CK81),0,(1-'Cohorts Retention'!CK81)),1)</f>
        <v>0</v>
      </c>
      <c r="CM80">
        <f>FLOOR(CL80*IF(ISBLANK('Cohorts Retention'!CL81),0,(1-'Cohorts Retention'!CL81)),1)</f>
        <v>0</v>
      </c>
      <c r="CN80">
        <f>FLOOR(CM80*IF(ISBLANK('Cohorts Retention'!CM81),0,(1-'Cohorts Retention'!CM81)),1)</f>
        <v>0</v>
      </c>
      <c r="CO80">
        <f>FLOOR(CN80*IF(ISBLANK('Cohorts Retention'!CN81),0,(1-'Cohorts Retention'!CN81)),1)</f>
        <v>0</v>
      </c>
      <c r="CP80">
        <f>FLOOR(CO80*IF(ISBLANK('Cohorts Retention'!CO81),0,(1-'Cohorts Retention'!CO81)),1)</f>
        <v>0</v>
      </c>
      <c r="CQ80">
        <f>FLOOR(CP80*IF(ISBLANK('Cohorts Retention'!CP81),0,(1-'Cohorts Retention'!CP81)),1)</f>
        <v>0</v>
      </c>
      <c r="CR80">
        <f>FLOOR(CQ80*IF(ISBLANK('Cohorts Retention'!CQ81),0,(1-'Cohorts Retention'!CQ81)),1)</f>
        <v>0</v>
      </c>
      <c r="CS80">
        <f>FLOOR(CR80*IF(ISBLANK('Cohorts Retention'!CR81),0,(1-'Cohorts Retention'!CR81)),1)</f>
        <v>0</v>
      </c>
      <c r="CT80">
        <f>FLOOR(CS80*IF(ISBLANK('Cohorts Retention'!CS81),0,(1-'Cohorts Retention'!CS81)),1)</f>
        <v>0</v>
      </c>
      <c r="CU80">
        <f>FLOOR(CT80*IF(ISBLANK('Cohorts Retention'!CT81),0,(1-'Cohorts Retention'!CT81)),1)</f>
        <v>0</v>
      </c>
      <c r="CV80">
        <f>FLOOR(CU80*IF(ISBLANK('Cohorts Retention'!CU81),0,(1-'Cohorts Retention'!CU81)),1)</f>
        <v>0</v>
      </c>
      <c r="CW80">
        <f>FLOOR(CV80*IF(ISBLANK('Cohorts Retention'!CV81),0,(1-'Cohorts Retention'!CV81)),1)</f>
        <v>0</v>
      </c>
      <c r="CX80">
        <f>FLOOR(CW80*IF(ISBLANK('Cohorts Retention'!CW81),0,(1-'Cohorts Retention'!CW81)),1)</f>
        <v>0</v>
      </c>
    </row>
    <row r="81">
      <c r="A81" s="32">
        <v>99000.0</v>
      </c>
      <c r="B81" s="13">
        <v>80.0</v>
      </c>
      <c r="C81">
        <f>FLOOR(A81/Params!$B$6*(1-'Cohorts Retention'!B82),1)</f>
        <v>3936</v>
      </c>
      <c r="D81">
        <f>FLOOR(C81*IF(ISBLANK('Cohorts Retention'!C82),0,(1-'Cohorts Retention'!C82)),1)</f>
        <v>3830</v>
      </c>
      <c r="E81">
        <f>FLOOR(D81*IF(ISBLANK('Cohorts Retention'!D82),0,(1-'Cohorts Retention'!D82)),1)</f>
        <v>3735</v>
      </c>
      <c r="F81">
        <f>FLOOR(E81*IF(ISBLANK('Cohorts Retention'!E82),0,(1-'Cohorts Retention'!E82)),1)</f>
        <v>3625</v>
      </c>
      <c r="G81">
        <f>FLOOR(F81*IF(ISBLANK('Cohorts Retention'!F82),0,(1-'Cohorts Retention'!F82)),1)</f>
        <v>3578</v>
      </c>
      <c r="H81">
        <f>FLOOR(G81*IF(ISBLANK('Cohorts Retention'!G82),0,(1-'Cohorts Retention'!G82)),1)</f>
        <v>3541</v>
      </c>
      <c r="I81">
        <f>FLOOR(H81*IF(ISBLANK('Cohorts Retention'!H82),0,(1-'Cohorts Retention'!H82)),1)</f>
        <v>3401</v>
      </c>
      <c r="J81">
        <f>FLOOR(I81*IF(ISBLANK('Cohorts Retention'!I82),0,(1-'Cohorts Retention'!I82)),1)</f>
        <v>3354</v>
      </c>
      <c r="K81">
        <f>FLOOR(J81*IF(ISBLANK('Cohorts Retention'!J82),0,(1-'Cohorts Retention'!J82)),1)</f>
        <v>3293</v>
      </c>
      <c r="L81">
        <f>FLOOR(K81*IF(ISBLANK('Cohorts Retention'!K82),0,(1-'Cohorts Retention'!K82)),1)</f>
        <v>3229</v>
      </c>
      <c r="M81">
        <f>FLOOR(L81*IF(ISBLANK('Cohorts Retention'!L82),0,(1-'Cohorts Retention'!L82)),1)</f>
        <v>3159</v>
      </c>
      <c r="N81">
        <f>FLOOR(M81*IF(ISBLANK('Cohorts Retention'!M82),0,(1-'Cohorts Retention'!M82)),1)</f>
        <v>3104</v>
      </c>
      <c r="O81">
        <f>FLOOR(N81*IF(ISBLANK('Cohorts Retention'!N82),0,(1-'Cohorts Retention'!N82)),1)</f>
        <v>3047</v>
      </c>
      <c r="P81">
        <f>FLOOR(O81*IF(ISBLANK('Cohorts Retention'!O82),0,(1-'Cohorts Retention'!O82)),1)</f>
        <v>2991</v>
      </c>
      <c r="Q81">
        <f>FLOOR(P81*IF(ISBLANK('Cohorts Retention'!P82),0,(1-'Cohorts Retention'!P82)),1)</f>
        <v>2937</v>
      </c>
      <c r="R81">
        <f>FLOOR(Q81*IF(ISBLANK('Cohorts Retention'!Q82),0,(1-'Cohorts Retention'!Q82)),1)</f>
        <v>2887</v>
      </c>
      <c r="S81">
        <f>FLOOR(R81*IF(ISBLANK('Cohorts Retention'!R82),0,(1-'Cohorts Retention'!R82)),1)</f>
        <v>2838</v>
      </c>
      <c r="T81">
        <f>FLOOR(S81*IF(ISBLANK('Cohorts Retention'!S82),0,(1-'Cohorts Retention'!S82)),1)</f>
        <v>2790</v>
      </c>
      <c r="U81">
        <f>FLOOR(T81*IF(ISBLANK('Cohorts Retention'!T82),0,(1-'Cohorts Retention'!T82)),1)</f>
        <v>2744</v>
      </c>
      <c r="V81">
        <f>FLOOR(U81*IF(ISBLANK('Cohorts Retention'!U82),0,(1-'Cohorts Retention'!U82)),1)</f>
        <v>2700</v>
      </c>
      <c r="W81">
        <f>FLOOR(V81*IF(ISBLANK('Cohorts Retention'!V82),0,(1-'Cohorts Retention'!V82)),1)</f>
        <v>2658</v>
      </c>
      <c r="X81">
        <f>FLOOR(W81*IF(ISBLANK('Cohorts Retention'!W82),0,(1-'Cohorts Retention'!W82)),1)</f>
        <v>0</v>
      </c>
      <c r="Y81">
        <f>FLOOR(X81*IF(ISBLANK('Cohorts Retention'!X82),0,(1-'Cohorts Retention'!X82)),1)</f>
        <v>0</v>
      </c>
      <c r="Z81">
        <f>FLOOR(Y81*IF(ISBLANK('Cohorts Retention'!Y82),0,(1-'Cohorts Retention'!Y82)),1)</f>
        <v>0</v>
      </c>
      <c r="AA81">
        <f>FLOOR(Z81*IF(ISBLANK('Cohorts Retention'!Z82),0,(1-'Cohorts Retention'!Z82)),1)</f>
        <v>0</v>
      </c>
      <c r="AB81">
        <f>FLOOR(AA81*IF(ISBLANK('Cohorts Retention'!AA82),0,(1-'Cohorts Retention'!AA82)),1)</f>
        <v>0</v>
      </c>
      <c r="AC81">
        <f>FLOOR(AB81*IF(ISBLANK('Cohorts Retention'!AB82),0,(1-'Cohorts Retention'!AB82)),1)</f>
        <v>0</v>
      </c>
      <c r="AD81">
        <f>FLOOR(AC81*IF(ISBLANK('Cohorts Retention'!AC82),0,(1-'Cohorts Retention'!AC82)),1)</f>
        <v>0</v>
      </c>
      <c r="AE81">
        <f>FLOOR(AD81*IF(ISBLANK('Cohorts Retention'!AD82),0,(1-'Cohorts Retention'!AD82)),1)</f>
        <v>0</v>
      </c>
      <c r="AF81">
        <f>FLOOR(AE81*IF(ISBLANK('Cohorts Retention'!AE82),0,(1-'Cohorts Retention'!AE82)),1)</f>
        <v>0</v>
      </c>
      <c r="AG81">
        <f>FLOOR(AF81*IF(ISBLANK('Cohorts Retention'!AF82),0,(1-'Cohorts Retention'!AF82)),1)</f>
        <v>0</v>
      </c>
      <c r="AH81">
        <f>FLOOR(AG81*IF(ISBLANK('Cohorts Retention'!AG82),0,(1-'Cohorts Retention'!AG82)),1)</f>
        <v>0</v>
      </c>
      <c r="AI81">
        <f>FLOOR(AH81*IF(ISBLANK('Cohorts Retention'!AH82),0,(1-'Cohorts Retention'!AH82)),1)</f>
        <v>0</v>
      </c>
      <c r="AJ81">
        <f>FLOOR(AI81*IF(ISBLANK('Cohorts Retention'!AI82),0,(1-'Cohorts Retention'!AI82)),1)</f>
        <v>0</v>
      </c>
      <c r="AK81">
        <f>FLOOR(AJ81*IF(ISBLANK('Cohorts Retention'!AJ82),0,(1-'Cohorts Retention'!AJ82)),1)</f>
        <v>0</v>
      </c>
      <c r="AL81">
        <f>FLOOR(AK81*IF(ISBLANK('Cohorts Retention'!AK82),0,(1-'Cohorts Retention'!AK82)),1)</f>
        <v>0</v>
      </c>
      <c r="AM81">
        <f>FLOOR(AL81*IF(ISBLANK('Cohorts Retention'!AL82),0,(1-'Cohorts Retention'!AL82)),1)</f>
        <v>0</v>
      </c>
      <c r="AN81">
        <f>FLOOR(AM81*IF(ISBLANK('Cohorts Retention'!AM82),0,(1-'Cohorts Retention'!AM82)),1)</f>
        <v>0</v>
      </c>
      <c r="AO81">
        <f>FLOOR(AN81*IF(ISBLANK('Cohorts Retention'!AN82),0,(1-'Cohorts Retention'!AN82)),1)</f>
        <v>0</v>
      </c>
      <c r="AP81">
        <f>FLOOR(AO81*IF(ISBLANK('Cohorts Retention'!AO82),0,(1-'Cohorts Retention'!AO82)),1)</f>
        <v>0</v>
      </c>
      <c r="AQ81">
        <f>FLOOR(AP81*IF(ISBLANK('Cohorts Retention'!AP82),0,(1-'Cohorts Retention'!AP82)),1)</f>
        <v>0</v>
      </c>
      <c r="AR81">
        <f>FLOOR(AQ81*IF(ISBLANK('Cohorts Retention'!AQ82),0,(1-'Cohorts Retention'!AQ82)),1)</f>
        <v>0</v>
      </c>
      <c r="AS81">
        <f>FLOOR(AR81*IF(ISBLANK('Cohorts Retention'!AR82),0,(1-'Cohorts Retention'!AR82)),1)</f>
        <v>0</v>
      </c>
      <c r="AT81">
        <f>FLOOR(AS81*IF(ISBLANK('Cohorts Retention'!AS82),0,(1-'Cohorts Retention'!AS82)),1)</f>
        <v>0</v>
      </c>
      <c r="AU81">
        <f>FLOOR(AT81*IF(ISBLANK('Cohorts Retention'!AT82),0,(1-'Cohorts Retention'!AT82)),1)</f>
        <v>0</v>
      </c>
      <c r="AV81">
        <f>FLOOR(AU81*IF(ISBLANK('Cohorts Retention'!AU82),0,(1-'Cohorts Retention'!AU82)),1)</f>
        <v>0</v>
      </c>
      <c r="AW81">
        <f>FLOOR(AV81*IF(ISBLANK('Cohorts Retention'!AV82),0,(1-'Cohorts Retention'!AV82)),1)</f>
        <v>0</v>
      </c>
      <c r="AX81">
        <f>FLOOR(AW81*IF(ISBLANK('Cohorts Retention'!AW82),0,(1-'Cohorts Retention'!AW82)),1)</f>
        <v>0</v>
      </c>
      <c r="AY81">
        <f>FLOOR(AX81*IF(ISBLANK('Cohorts Retention'!AX82),0,(1-'Cohorts Retention'!AX82)),1)</f>
        <v>0</v>
      </c>
      <c r="AZ81">
        <f>FLOOR(AY81*IF(ISBLANK('Cohorts Retention'!AY82),0,(1-'Cohorts Retention'!AY82)),1)</f>
        <v>0</v>
      </c>
      <c r="BA81">
        <f>FLOOR(AZ81*IF(ISBLANK('Cohorts Retention'!AZ82),0,(1-'Cohorts Retention'!AZ82)),1)</f>
        <v>0</v>
      </c>
      <c r="BB81">
        <f>FLOOR(BA81*IF(ISBLANK('Cohorts Retention'!BA82),0,(1-'Cohorts Retention'!BA82)),1)</f>
        <v>0</v>
      </c>
      <c r="BC81">
        <f>FLOOR(BB81*IF(ISBLANK('Cohorts Retention'!BB82),0,(1-'Cohorts Retention'!BB82)),1)</f>
        <v>0</v>
      </c>
      <c r="BD81">
        <f>FLOOR(BC81*IF(ISBLANK('Cohorts Retention'!BC82),0,(1-'Cohorts Retention'!BC82)),1)</f>
        <v>0</v>
      </c>
      <c r="BE81">
        <f>FLOOR(BD81*IF(ISBLANK('Cohorts Retention'!BD82),0,(1-'Cohorts Retention'!BD82)),1)</f>
        <v>0</v>
      </c>
      <c r="BF81">
        <f>FLOOR(BE81*IF(ISBLANK('Cohorts Retention'!BE82),0,(1-'Cohorts Retention'!BE82)),1)</f>
        <v>0</v>
      </c>
      <c r="BG81">
        <f>FLOOR(BF81*IF(ISBLANK('Cohorts Retention'!BF82),0,(1-'Cohorts Retention'!BF82)),1)</f>
        <v>0</v>
      </c>
      <c r="BH81">
        <f>FLOOR(BG81*IF(ISBLANK('Cohorts Retention'!BG82),0,(1-'Cohorts Retention'!BG82)),1)</f>
        <v>0</v>
      </c>
      <c r="BI81">
        <f>FLOOR(BH81*IF(ISBLANK('Cohorts Retention'!BH82),0,(1-'Cohorts Retention'!BH82)),1)</f>
        <v>0</v>
      </c>
      <c r="BJ81">
        <f>FLOOR(BI81*IF(ISBLANK('Cohorts Retention'!BI82),0,(1-'Cohorts Retention'!BI82)),1)</f>
        <v>0</v>
      </c>
      <c r="BK81">
        <f>FLOOR(BJ81*IF(ISBLANK('Cohorts Retention'!BJ82),0,(1-'Cohorts Retention'!BJ82)),1)</f>
        <v>0</v>
      </c>
      <c r="BL81">
        <f>FLOOR(BK81*IF(ISBLANK('Cohorts Retention'!BK82),0,(1-'Cohorts Retention'!BK82)),1)</f>
        <v>0</v>
      </c>
      <c r="BM81">
        <f>FLOOR(BL81*IF(ISBLANK('Cohorts Retention'!BL82),0,(1-'Cohorts Retention'!BL82)),1)</f>
        <v>0</v>
      </c>
      <c r="BN81">
        <f>FLOOR(BM81*IF(ISBLANK('Cohorts Retention'!BM82),0,(1-'Cohorts Retention'!BM82)),1)</f>
        <v>0</v>
      </c>
      <c r="BO81">
        <f>FLOOR(BN81*IF(ISBLANK('Cohorts Retention'!BN82),0,(1-'Cohorts Retention'!BN82)),1)</f>
        <v>0</v>
      </c>
      <c r="BP81">
        <f>FLOOR(BO81*IF(ISBLANK('Cohorts Retention'!BO82),0,(1-'Cohorts Retention'!BO82)),1)</f>
        <v>0</v>
      </c>
      <c r="BQ81">
        <f>FLOOR(BP81*IF(ISBLANK('Cohorts Retention'!BP82),0,(1-'Cohorts Retention'!BP82)),1)</f>
        <v>0</v>
      </c>
      <c r="BR81">
        <f>FLOOR(BQ81*IF(ISBLANK('Cohorts Retention'!BQ82),0,(1-'Cohorts Retention'!BQ82)),1)</f>
        <v>0</v>
      </c>
      <c r="BS81">
        <f>FLOOR(BR81*IF(ISBLANK('Cohorts Retention'!BR82),0,(1-'Cohorts Retention'!BR82)),1)</f>
        <v>0</v>
      </c>
      <c r="BT81">
        <f>FLOOR(BS81*IF(ISBLANK('Cohorts Retention'!BS82),0,(1-'Cohorts Retention'!BS82)),1)</f>
        <v>0</v>
      </c>
      <c r="BU81">
        <f>FLOOR(BT81*IF(ISBLANK('Cohorts Retention'!BT82),0,(1-'Cohorts Retention'!BT82)),1)</f>
        <v>0</v>
      </c>
      <c r="BV81">
        <f>FLOOR(BU81*IF(ISBLANK('Cohorts Retention'!BU82),0,(1-'Cohorts Retention'!BU82)),1)</f>
        <v>0</v>
      </c>
      <c r="BW81">
        <f>FLOOR(BV81*IF(ISBLANK('Cohorts Retention'!BV82),0,(1-'Cohorts Retention'!BV82)),1)</f>
        <v>0</v>
      </c>
      <c r="BX81">
        <f>FLOOR(BW81*IF(ISBLANK('Cohorts Retention'!BW82),0,(1-'Cohorts Retention'!BW82)),1)</f>
        <v>0</v>
      </c>
      <c r="BY81">
        <f>FLOOR(BX81*IF(ISBLANK('Cohorts Retention'!BX82),0,(1-'Cohorts Retention'!BX82)),1)</f>
        <v>0</v>
      </c>
      <c r="BZ81">
        <f>FLOOR(BY81*IF(ISBLANK('Cohorts Retention'!BY82),0,(1-'Cohorts Retention'!BY82)),1)</f>
        <v>0</v>
      </c>
      <c r="CA81">
        <f>FLOOR(BZ81*IF(ISBLANK('Cohorts Retention'!BZ82),0,(1-'Cohorts Retention'!BZ82)),1)</f>
        <v>0</v>
      </c>
      <c r="CB81">
        <f>FLOOR(CA81*IF(ISBLANK('Cohorts Retention'!CA82),0,(1-'Cohorts Retention'!CA82)),1)</f>
        <v>0</v>
      </c>
      <c r="CC81">
        <f>FLOOR(CB81*IF(ISBLANK('Cohorts Retention'!CB82),0,(1-'Cohorts Retention'!CB82)),1)</f>
        <v>0</v>
      </c>
      <c r="CD81">
        <f>FLOOR(CC81*IF(ISBLANK('Cohorts Retention'!CC82),0,(1-'Cohorts Retention'!CC82)),1)</f>
        <v>0</v>
      </c>
      <c r="CE81">
        <f>FLOOR(CD81*IF(ISBLANK('Cohorts Retention'!CD82),0,(1-'Cohorts Retention'!CD82)),1)</f>
        <v>0</v>
      </c>
      <c r="CF81">
        <f>FLOOR(CE81*IF(ISBLANK('Cohorts Retention'!CE82),0,(1-'Cohorts Retention'!CE82)),1)</f>
        <v>0</v>
      </c>
      <c r="CG81">
        <f>FLOOR(CF81*IF(ISBLANK('Cohorts Retention'!CF82),0,(1-'Cohorts Retention'!CF82)),1)</f>
        <v>0</v>
      </c>
      <c r="CH81">
        <f>FLOOR(CG81*IF(ISBLANK('Cohorts Retention'!CG82),0,(1-'Cohorts Retention'!CG82)),1)</f>
        <v>0</v>
      </c>
      <c r="CI81">
        <f>FLOOR(CH81*IF(ISBLANK('Cohorts Retention'!CH82),0,(1-'Cohorts Retention'!CH82)),1)</f>
        <v>0</v>
      </c>
      <c r="CJ81">
        <f>FLOOR(CI81*IF(ISBLANK('Cohorts Retention'!CI82),0,(1-'Cohorts Retention'!CI82)),1)</f>
        <v>0</v>
      </c>
      <c r="CK81">
        <f>FLOOR(CJ81*IF(ISBLANK('Cohorts Retention'!CJ82),0,(1-'Cohorts Retention'!CJ82)),1)</f>
        <v>0</v>
      </c>
      <c r="CL81">
        <f>FLOOR(CK81*IF(ISBLANK('Cohorts Retention'!CK82),0,(1-'Cohorts Retention'!CK82)),1)</f>
        <v>0</v>
      </c>
      <c r="CM81">
        <f>FLOOR(CL81*IF(ISBLANK('Cohorts Retention'!CL82),0,(1-'Cohorts Retention'!CL82)),1)</f>
        <v>0</v>
      </c>
      <c r="CN81">
        <f>FLOOR(CM81*IF(ISBLANK('Cohorts Retention'!CM82),0,(1-'Cohorts Retention'!CM82)),1)</f>
        <v>0</v>
      </c>
      <c r="CO81">
        <f>FLOOR(CN81*IF(ISBLANK('Cohorts Retention'!CN82),0,(1-'Cohorts Retention'!CN82)),1)</f>
        <v>0</v>
      </c>
      <c r="CP81">
        <f>FLOOR(CO81*IF(ISBLANK('Cohorts Retention'!CO82),0,(1-'Cohorts Retention'!CO82)),1)</f>
        <v>0</v>
      </c>
      <c r="CQ81">
        <f>FLOOR(CP81*IF(ISBLANK('Cohorts Retention'!CP82),0,(1-'Cohorts Retention'!CP82)),1)</f>
        <v>0</v>
      </c>
      <c r="CR81">
        <f>FLOOR(CQ81*IF(ISBLANK('Cohorts Retention'!CQ82),0,(1-'Cohorts Retention'!CQ82)),1)</f>
        <v>0</v>
      </c>
      <c r="CS81">
        <f>FLOOR(CR81*IF(ISBLANK('Cohorts Retention'!CR82),0,(1-'Cohorts Retention'!CR82)),1)</f>
        <v>0</v>
      </c>
      <c r="CT81">
        <f>FLOOR(CS81*IF(ISBLANK('Cohorts Retention'!CS82),0,(1-'Cohorts Retention'!CS82)),1)</f>
        <v>0</v>
      </c>
      <c r="CU81">
        <f>FLOOR(CT81*IF(ISBLANK('Cohorts Retention'!CT82),0,(1-'Cohorts Retention'!CT82)),1)</f>
        <v>0</v>
      </c>
      <c r="CV81">
        <f>FLOOR(CU81*IF(ISBLANK('Cohorts Retention'!CU82),0,(1-'Cohorts Retention'!CU82)),1)</f>
        <v>0</v>
      </c>
      <c r="CW81">
        <f>FLOOR(CV81*IF(ISBLANK('Cohorts Retention'!CV82),0,(1-'Cohorts Retention'!CV82)),1)</f>
        <v>0</v>
      </c>
      <c r="CX81">
        <f>FLOOR(CW81*IF(ISBLANK('Cohorts Retention'!CW82),0,(1-'Cohorts Retention'!CW82)),1)</f>
        <v>0</v>
      </c>
    </row>
    <row r="82">
      <c r="A82" s="32">
        <v>99000.0</v>
      </c>
      <c r="B82" s="13">
        <v>81.0</v>
      </c>
      <c r="C82">
        <f>FLOOR(A82/Params!$B$6*(1-'Cohorts Retention'!B83),1)</f>
        <v>3861</v>
      </c>
      <c r="D82">
        <f>FLOOR(C82*IF(ISBLANK('Cohorts Retention'!C83),0,(1-'Cohorts Retention'!C83)),1)</f>
        <v>3763</v>
      </c>
      <c r="E82">
        <f>FLOOR(D82*IF(ISBLANK('Cohorts Retention'!D83),0,(1-'Cohorts Retention'!D83)),1)</f>
        <v>3558</v>
      </c>
      <c r="F82">
        <f>FLOOR(E82*IF(ISBLANK('Cohorts Retention'!E83),0,(1-'Cohorts Retention'!E83)),1)</f>
        <v>3320</v>
      </c>
      <c r="G82">
        <f>FLOOR(F82*IF(ISBLANK('Cohorts Retention'!F83),0,(1-'Cohorts Retention'!F83)),1)</f>
        <v>3249</v>
      </c>
      <c r="H82">
        <f>FLOOR(G82*IF(ISBLANK('Cohorts Retention'!G83),0,(1-'Cohorts Retention'!G83)),1)</f>
        <v>3154</v>
      </c>
      <c r="I82">
        <f>FLOOR(H82*IF(ISBLANK('Cohorts Retention'!H83),0,(1-'Cohorts Retention'!H83)),1)</f>
        <v>3013</v>
      </c>
      <c r="J82">
        <f>FLOOR(I82*IF(ISBLANK('Cohorts Retention'!I83),0,(1-'Cohorts Retention'!I83)),1)</f>
        <v>2872</v>
      </c>
      <c r="K82">
        <f>FLOOR(J82*IF(ISBLANK('Cohorts Retention'!J83),0,(1-'Cohorts Retention'!J83)),1)</f>
        <v>2775</v>
      </c>
      <c r="L82">
        <f>FLOOR(K82*IF(ISBLANK('Cohorts Retention'!K83),0,(1-'Cohorts Retention'!K83)),1)</f>
        <v>2673</v>
      </c>
      <c r="M82">
        <f>FLOOR(L82*IF(ISBLANK('Cohorts Retention'!L83),0,(1-'Cohorts Retention'!L83)),1)</f>
        <v>2570</v>
      </c>
      <c r="N82">
        <f>FLOOR(M82*IF(ISBLANK('Cohorts Retention'!M83),0,(1-'Cohorts Retention'!M83)),1)</f>
        <v>2475</v>
      </c>
      <c r="O82">
        <f>FLOOR(N82*IF(ISBLANK('Cohorts Retention'!N83),0,(1-'Cohorts Retention'!N83)),1)</f>
        <v>2389</v>
      </c>
      <c r="P82">
        <f>FLOOR(O82*IF(ISBLANK('Cohorts Retention'!O83),0,(1-'Cohorts Retention'!O83)),1)</f>
        <v>2306</v>
      </c>
      <c r="Q82">
        <f>FLOOR(P82*IF(ISBLANK('Cohorts Retention'!P83),0,(1-'Cohorts Retention'!P83)),1)</f>
        <v>2227</v>
      </c>
      <c r="R82">
        <f>FLOOR(Q82*IF(ISBLANK('Cohorts Retention'!Q83),0,(1-'Cohorts Retention'!Q83)),1)</f>
        <v>2152</v>
      </c>
      <c r="S82">
        <f>FLOOR(R82*IF(ISBLANK('Cohorts Retention'!R83),0,(1-'Cohorts Retention'!R83)),1)</f>
        <v>2082</v>
      </c>
      <c r="T82">
        <f>FLOOR(S82*IF(ISBLANK('Cohorts Retention'!S83),0,(1-'Cohorts Retention'!S83)),1)</f>
        <v>2015</v>
      </c>
      <c r="U82">
        <f>FLOOR(T82*IF(ISBLANK('Cohorts Retention'!T83),0,(1-'Cohorts Retention'!T83)),1)</f>
        <v>1951</v>
      </c>
      <c r="V82">
        <f>FLOOR(U82*IF(ISBLANK('Cohorts Retention'!U83),0,(1-'Cohorts Retention'!U83)),1)</f>
        <v>1891</v>
      </c>
      <c r="W82">
        <f>FLOOR(V82*IF(ISBLANK('Cohorts Retention'!V83),0,(1-'Cohorts Retention'!V83)),1)</f>
        <v>0</v>
      </c>
      <c r="X82">
        <f>FLOOR(W82*IF(ISBLANK('Cohorts Retention'!W83),0,(1-'Cohorts Retention'!W83)),1)</f>
        <v>0</v>
      </c>
      <c r="Y82">
        <f>FLOOR(X82*IF(ISBLANK('Cohorts Retention'!X83),0,(1-'Cohorts Retention'!X83)),1)</f>
        <v>0</v>
      </c>
      <c r="Z82">
        <f>FLOOR(Y82*IF(ISBLANK('Cohorts Retention'!Y83),0,(1-'Cohorts Retention'!Y83)),1)</f>
        <v>0</v>
      </c>
      <c r="AA82">
        <f>FLOOR(Z82*IF(ISBLANK('Cohorts Retention'!Z83),0,(1-'Cohorts Retention'!Z83)),1)</f>
        <v>0</v>
      </c>
      <c r="AB82">
        <f>FLOOR(AA82*IF(ISBLANK('Cohorts Retention'!AA83),0,(1-'Cohorts Retention'!AA83)),1)</f>
        <v>0</v>
      </c>
      <c r="AC82">
        <f>FLOOR(AB82*IF(ISBLANK('Cohorts Retention'!AB83),0,(1-'Cohorts Retention'!AB83)),1)</f>
        <v>0</v>
      </c>
      <c r="AD82">
        <f>FLOOR(AC82*IF(ISBLANK('Cohorts Retention'!AC83),0,(1-'Cohorts Retention'!AC83)),1)</f>
        <v>0</v>
      </c>
      <c r="AE82">
        <f>FLOOR(AD82*IF(ISBLANK('Cohorts Retention'!AD83),0,(1-'Cohorts Retention'!AD83)),1)</f>
        <v>0</v>
      </c>
      <c r="AF82">
        <f>FLOOR(AE82*IF(ISBLANK('Cohorts Retention'!AE83),0,(1-'Cohorts Retention'!AE83)),1)</f>
        <v>0</v>
      </c>
      <c r="AG82">
        <f>FLOOR(AF82*IF(ISBLANK('Cohorts Retention'!AF83),0,(1-'Cohorts Retention'!AF83)),1)</f>
        <v>0</v>
      </c>
      <c r="AH82">
        <f>FLOOR(AG82*IF(ISBLANK('Cohorts Retention'!AG83),0,(1-'Cohorts Retention'!AG83)),1)</f>
        <v>0</v>
      </c>
      <c r="AI82">
        <f>FLOOR(AH82*IF(ISBLANK('Cohorts Retention'!AH83),0,(1-'Cohorts Retention'!AH83)),1)</f>
        <v>0</v>
      </c>
      <c r="AJ82">
        <f>FLOOR(AI82*IF(ISBLANK('Cohorts Retention'!AI83),0,(1-'Cohorts Retention'!AI83)),1)</f>
        <v>0</v>
      </c>
      <c r="AK82">
        <f>FLOOR(AJ82*IF(ISBLANK('Cohorts Retention'!AJ83),0,(1-'Cohorts Retention'!AJ83)),1)</f>
        <v>0</v>
      </c>
      <c r="AL82">
        <f>FLOOR(AK82*IF(ISBLANK('Cohorts Retention'!AK83),0,(1-'Cohorts Retention'!AK83)),1)</f>
        <v>0</v>
      </c>
      <c r="AM82">
        <f>FLOOR(AL82*IF(ISBLANK('Cohorts Retention'!AL83),0,(1-'Cohorts Retention'!AL83)),1)</f>
        <v>0</v>
      </c>
      <c r="AN82">
        <f>FLOOR(AM82*IF(ISBLANK('Cohorts Retention'!AM83),0,(1-'Cohorts Retention'!AM83)),1)</f>
        <v>0</v>
      </c>
      <c r="AO82">
        <f>FLOOR(AN82*IF(ISBLANK('Cohorts Retention'!AN83),0,(1-'Cohorts Retention'!AN83)),1)</f>
        <v>0</v>
      </c>
      <c r="AP82">
        <f>FLOOR(AO82*IF(ISBLANK('Cohorts Retention'!AO83),0,(1-'Cohorts Retention'!AO83)),1)</f>
        <v>0</v>
      </c>
      <c r="AQ82">
        <f>FLOOR(AP82*IF(ISBLANK('Cohorts Retention'!AP83),0,(1-'Cohorts Retention'!AP83)),1)</f>
        <v>0</v>
      </c>
      <c r="AR82">
        <f>FLOOR(AQ82*IF(ISBLANK('Cohorts Retention'!AQ83),0,(1-'Cohorts Retention'!AQ83)),1)</f>
        <v>0</v>
      </c>
      <c r="AS82">
        <f>FLOOR(AR82*IF(ISBLANK('Cohorts Retention'!AR83),0,(1-'Cohorts Retention'!AR83)),1)</f>
        <v>0</v>
      </c>
      <c r="AT82">
        <f>FLOOR(AS82*IF(ISBLANK('Cohorts Retention'!AS83),0,(1-'Cohorts Retention'!AS83)),1)</f>
        <v>0</v>
      </c>
      <c r="AU82">
        <f>FLOOR(AT82*IF(ISBLANK('Cohorts Retention'!AT83),0,(1-'Cohorts Retention'!AT83)),1)</f>
        <v>0</v>
      </c>
      <c r="AV82">
        <f>FLOOR(AU82*IF(ISBLANK('Cohorts Retention'!AU83),0,(1-'Cohorts Retention'!AU83)),1)</f>
        <v>0</v>
      </c>
      <c r="AW82">
        <f>FLOOR(AV82*IF(ISBLANK('Cohorts Retention'!AV83),0,(1-'Cohorts Retention'!AV83)),1)</f>
        <v>0</v>
      </c>
      <c r="AX82">
        <f>FLOOR(AW82*IF(ISBLANK('Cohorts Retention'!AW83),0,(1-'Cohorts Retention'!AW83)),1)</f>
        <v>0</v>
      </c>
      <c r="AY82">
        <f>FLOOR(AX82*IF(ISBLANK('Cohorts Retention'!AX83),0,(1-'Cohorts Retention'!AX83)),1)</f>
        <v>0</v>
      </c>
      <c r="AZ82">
        <f>FLOOR(AY82*IF(ISBLANK('Cohorts Retention'!AY83),0,(1-'Cohorts Retention'!AY83)),1)</f>
        <v>0</v>
      </c>
      <c r="BA82">
        <f>FLOOR(AZ82*IF(ISBLANK('Cohorts Retention'!AZ83),0,(1-'Cohorts Retention'!AZ83)),1)</f>
        <v>0</v>
      </c>
      <c r="BB82">
        <f>FLOOR(BA82*IF(ISBLANK('Cohorts Retention'!BA83),0,(1-'Cohorts Retention'!BA83)),1)</f>
        <v>0</v>
      </c>
      <c r="BC82">
        <f>FLOOR(BB82*IF(ISBLANK('Cohorts Retention'!BB83),0,(1-'Cohorts Retention'!BB83)),1)</f>
        <v>0</v>
      </c>
      <c r="BD82">
        <f>FLOOR(BC82*IF(ISBLANK('Cohorts Retention'!BC83),0,(1-'Cohorts Retention'!BC83)),1)</f>
        <v>0</v>
      </c>
      <c r="BE82">
        <f>FLOOR(BD82*IF(ISBLANK('Cohorts Retention'!BD83),0,(1-'Cohorts Retention'!BD83)),1)</f>
        <v>0</v>
      </c>
      <c r="BF82">
        <f>FLOOR(BE82*IF(ISBLANK('Cohorts Retention'!BE83),0,(1-'Cohorts Retention'!BE83)),1)</f>
        <v>0</v>
      </c>
      <c r="BG82">
        <f>FLOOR(BF82*IF(ISBLANK('Cohorts Retention'!BF83),0,(1-'Cohorts Retention'!BF83)),1)</f>
        <v>0</v>
      </c>
      <c r="BH82">
        <f>FLOOR(BG82*IF(ISBLANK('Cohorts Retention'!BG83),0,(1-'Cohorts Retention'!BG83)),1)</f>
        <v>0</v>
      </c>
      <c r="BI82">
        <f>FLOOR(BH82*IF(ISBLANK('Cohorts Retention'!BH83),0,(1-'Cohorts Retention'!BH83)),1)</f>
        <v>0</v>
      </c>
      <c r="BJ82">
        <f>FLOOR(BI82*IF(ISBLANK('Cohorts Retention'!BI83),0,(1-'Cohorts Retention'!BI83)),1)</f>
        <v>0</v>
      </c>
      <c r="BK82">
        <f>FLOOR(BJ82*IF(ISBLANK('Cohorts Retention'!BJ83),0,(1-'Cohorts Retention'!BJ83)),1)</f>
        <v>0</v>
      </c>
      <c r="BL82">
        <f>FLOOR(BK82*IF(ISBLANK('Cohorts Retention'!BK83),0,(1-'Cohorts Retention'!BK83)),1)</f>
        <v>0</v>
      </c>
      <c r="BM82">
        <f>FLOOR(BL82*IF(ISBLANK('Cohorts Retention'!BL83),0,(1-'Cohorts Retention'!BL83)),1)</f>
        <v>0</v>
      </c>
      <c r="BN82">
        <f>FLOOR(BM82*IF(ISBLANK('Cohorts Retention'!BM83),0,(1-'Cohorts Retention'!BM83)),1)</f>
        <v>0</v>
      </c>
      <c r="BO82">
        <f>FLOOR(BN82*IF(ISBLANK('Cohorts Retention'!BN83),0,(1-'Cohorts Retention'!BN83)),1)</f>
        <v>0</v>
      </c>
      <c r="BP82">
        <f>FLOOR(BO82*IF(ISBLANK('Cohorts Retention'!BO83),0,(1-'Cohorts Retention'!BO83)),1)</f>
        <v>0</v>
      </c>
      <c r="BQ82">
        <f>FLOOR(BP82*IF(ISBLANK('Cohorts Retention'!BP83),0,(1-'Cohorts Retention'!BP83)),1)</f>
        <v>0</v>
      </c>
      <c r="BR82">
        <f>FLOOR(BQ82*IF(ISBLANK('Cohorts Retention'!BQ83),0,(1-'Cohorts Retention'!BQ83)),1)</f>
        <v>0</v>
      </c>
      <c r="BS82">
        <f>FLOOR(BR82*IF(ISBLANK('Cohorts Retention'!BR83),0,(1-'Cohorts Retention'!BR83)),1)</f>
        <v>0</v>
      </c>
      <c r="BT82">
        <f>FLOOR(BS82*IF(ISBLANK('Cohorts Retention'!BS83),0,(1-'Cohorts Retention'!BS83)),1)</f>
        <v>0</v>
      </c>
      <c r="BU82">
        <f>FLOOR(BT82*IF(ISBLANK('Cohorts Retention'!BT83),0,(1-'Cohorts Retention'!BT83)),1)</f>
        <v>0</v>
      </c>
      <c r="BV82">
        <f>FLOOR(BU82*IF(ISBLANK('Cohorts Retention'!BU83),0,(1-'Cohorts Retention'!BU83)),1)</f>
        <v>0</v>
      </c>
      <c r="BW82">
        <f>FLOOR(BV82*IF(ISBLANK('Cohorts Retention'!BV83),0,(1-'Cohorts Retention'!BV83)),1)</f>
        <v>0</v>
      </c>
      <c r="BX82">
        <f>FLOOR(BW82*IF(ISBLANK('Cohorts Retention'!BW83),0,(1-'Cohorts Retention'!BW83)),1)</f>
        <v>0</v>
      </c>
      <c r="BY82">
        <f>FLOOR(BX82*IF(ISBLANK('Cohorts Retention'!BX83),0,(1-'Cohorts Retention'!BX83)),1)</f>
        <v>0</v>
      </c>
      <c r="BZ82">
        <f>FLOOR(BY82*IF(ISBLANK('Cohorts Retention'!BY83),0,(1-'Cohorts Retention'!BY83)),1)</f>
        <v>0</v>
      </c>
      <c r="CA82">
        <f>FLOOR(BZ82*IF(ISBLANK('Cohorts Retention'!BZ83),0,(1-'Cohorts Retention'!BZ83)),1)</f>
        <v>0</v>
      </c>
      <c r="CB82">
        <f>FLOOR(CA82*IF(ISBLANK('Cohorts Retention'!CA83),0,(1-'Cohorts Retention'!CA83)),1)</f>
        <v>0</v>
      </c>
      <c r="CC82">
        <f>FLOOR(CB82*IF(ISBLANK('Cohorts Retention'!CB83),0,(1-'Cohorts Retention'!CB83)),1)</f>
        <v>0</v>
      </c>
      <c r="CD82">
        <f>FLOOR(CC82*IF(ISBLANK('Cohorts Retention'!CC83),0,(1-'Cohorts Retention'!CC83)),1)</f>
        <v>0</v>
      </c>
      <c r="CE82">
        <f>FLOOR(CD82*IF(ISBLANK('Cohorts Retention'!CD83),0,(1-'Cohorts Retention'!CD83)),1)</f>
        <v>0</v>
      </c>
      <c r="CF82">
        <f>FLOOR(CE82*IF(ISBLANK('Cohorts Retention'!CE83),0,(1-'Cohorts Retention'!CE83)),1)</f>
        <v>0</v>
      </c>
      <c r="CG82">
        <f>FLOOR(CF82*IF(ISBLANK('Cohorts Retention'!CF83),0,(1-'Cohorts Retention'!CF83)),1)</f>
        <v>0</v>
      </c>
      <c r="CH82">
        <f>FLOOR(CG82*IF(ISBLANK('Cohorts Retention'!CG83),0,(1-'Cohorts Retention'!CG83)),1)</f>
        <v>0</v>
      </c>
      <c r="CI82">
        <f>FLOOR(CH82*IF(ISBLANK('Cohorts Retention'!CH83),0,(1-'Cohorts Retention'!CH83)),1)</f>
        <v>0</v>
      </c>
      <c r="CJ82">
        <f>FLOOR(CI82*IF(ISBLANK('Cohorts Retention'!CI83),0,(1-'Cohorts Retention'!CI83)),1)</f>
        <v>0</v>
      </c>
      <c r="CK82">
        <f>FLOOR(CJ82*IF(ISBLANK('Cohorts Retention'!CJ83),0,(1-'Cohorts Retention'!CJ83)),1)</f>
        <v>0</v>
      </c>
      <c r="CL82">
        <f>FLOOR(CK82*IF(ISBLANK('Cohorts Retention'!CK83),0,(1-'Cohorts Retention'!CK83)),1)</f>
        <v>0</v>
      </c>
      <c r="CM82">
        <f>FLOOR(CL82*IF(ISBLANK('Cohorts Retention'!CL83),0,(1-'Cohorts Retention'!CL83)),1)</f>
        <v>0</v>
      </c>
      <c r="CN82">
        <f>FLOOR(CM82*IF(ISBLANK('Cohorts Retention'!CM83),0,(1-'Cohorts Retention'!CM83)),1)</f>
        <v>0</v>
      </c>
      <c r="CO82">
        <f>FLOOR(CN82*IF(ISBLANK('Cohorts Retention'!CN83),0,(1-'Cohorts Retention'!CN83)),1)</f>
        <v>0</v>
      </c>
      <c r="CP82">
        <f>FLOOR(CO82*IF(ISBLANK('Cohorts Retention'!CO83),0,(1-'Cohorts Retention'!CO83)),1)</f>
        <v>0</v>
      </c>
      <c r="CQ82">
        <f>FLOOR(CP82*IF(ISBLANK('Cohorts Retention'!CP83),0,(1-'Cohorts Retention'!CP83)),1)</f>
        <v>0</v>
      </c>
      <c r="CR82">
        <f>FLOOR(CQ82*IF(ISBLANK('Cohorts Retention'!CQ83),0,(1-'Cohorts Retention'!CQ83)),1)</f>
        <v>0</v>
      </c>
      <c r="CS82">
        <f>FLOOR(CR82*IF(ISBLANK('Cohorts Retention'!CR83),0,(1-'Cohorts Retention'!CR83)),1)</f>
        <v>0</v>
      </c>
      <c r="CT82">
        <f>FLOOR(CS82*IF(ISBLANK('Cohorts Retention'!CS83),0,(1-'Cohorts Retention'!CS83)),1)</f>
        <v>0</v>
      </c>
      <c r="CU82">
        <f>FLOOR(CT82*IF(ISBLANK('Cohorts Retention'!CT83),0,(1-'Cohorts Retention'!CT83)),1)</f>
        <v>0</v>
      </c>
      <c r="CV82">
        <f>FLOOR(CU82*IF(ISBLANK('Cohorts Retention'!CU83),0,(1-'Cohorts Retention'!CU83)),1)</f>
        <v>0</v>
      </c>
      <c r="CW82">
        <f>FLOOR(CV82*IF(ISBLANK('Cohorts Retention'!CV83),0,(1-'Cohorts Retention'!CV83)),1)</f>
        <v>0</v>
      </c>
      <c r="CX82">
        <f>FLOOR(CW82*IF(ISBLANK('Cohorts Retention'!CW83),0,(1-'Cohorts Retention'!CW83)),1)</f>
        <v>0</v>
      </c>
    </row>
    <row r="83">
      <c r="A83" s="32">
        <v>99000.0</v>
      </c>
      <c r="B83" s="13">
        <v>82.0</v>
      </c>
      <c r="C83">
        <f>FLOOR(A83/Params!$B$6*(1-'Cohorts Retention'!B84),1)</f>
        <v>3960</v>
      </c>
      <c r="D83">
        <f>FLOOR(C83*IF(ISBLANK('Cohorts Retention'!C84),0,(1-'Cohorts Retention'!C84)),1)</f>
        <v>3807</v>
      </c>
      <c r="E83">
        <f>FLOOR(D83*IF(ISBLANK('Cohorts Retention'!D84),0,(1-'Cohorts Retention'!D84)),1)</f>
        <v>3544</v>
      </c>
      <c r="F83">
        <f>FLOOR(E83*IF(ISBLANK('Cohorts Retention'!E84),0,(1-'Cohorts Retention'!E84)),1)</f>
        <v>3424</v>
      </c>
      <c r="G83">
        <f>FLOOR(F83*IF(ISBLANK('Cohorts Retention'!F84),0,(1-'Cohorts Retention'!F84)),1)</f>
        <v>3354</v>
      </c>
      <c r="H83">
        <f>FLOOR(G83*IF(ISBLANK('Cohorts Retention'!G84),0,(1-'Cohorts Retention'!G84)),1)</f>
        <v>3310</v>
      </c>
      <c r="I83">
        <f>FLOOR(H83*IF(ISBLANK('Cohorts Retention'!H84),0,(1-'Cohorts Retention'!H84)),1)</f>
        <v>3238</v>
      </c>
      <c r="J83">
        <f>FLOOR(I83*IF(ISBLANK('Cohorts Retention'!I84),0,(1-'Cohorts Retention'!I84)),1)</f>
        <v>3238</v>
      </c>
      <c r="K83">
        <f>FLOOR(J83*IF(ISBLANK('Cohorts Retention'!J84),0,(1-'Cohorts Retention'!J84)),1)</f>
        <v>3195</v>
      </c>
      <c r="L83">
        <f>FLOOR(K83*IF(ISBLANK('Cohorts Retention'!K84),0,(1-'Cohorts Retention'!K84)),1)</f>
        <v>3158</v>
      </c>
      <c r="M83">
        <f>FLOOR(L83*IF(ISBLANK('Cohorts Retention'!L84),0,(1-'Cohorts Retention'!L84)),1)</f>
        <v>3123</v>
      </c>
      <c r="N83">
        <f>FLOOR(M83*IF(ISBLANK('Cohorts Retention'!M84),0,(1-'Cohorts Retention'!M84)),1)</f>
        <v>3096</v>
      </c>
      <c r="O83">
        <f>FLOOR(N83*IF(ISBLANK('Cohorts Retention'!N84),0,(1-'Cohorts Retention'!N84)),1)</f>
        <v>3063</v>
      </c>
      <c r="P83">
        <f>FLOOR(O83*IF(ISBLANK('Cohorts Retention'!O84),0,(1-'Cohorts Retention'!O84)),1)</f>
        <v>3033</v>
      </c>
      <c r="Q83">
        <f>FLOOR(P83*IF(ISBLANK('Cohorts Retention'!P84),0,(1-'Cohorts Retention'!P84)),1)</f>
        <v>3004</v>
      </c>
      <c r="R83">
        <f>FLOOR(Q83*IF(ISBLANK('Cohorts Retention'!Q84),0,(1-'Cohorts Retention'!Q84)),1)</f>
        <v>2976</v>
      </c>
      <c r="S83">
        <f>FLOOR(R83*IF(ISBLANK('Cohorts Retention'!R84),0,(1-'Cohorts Retention'!R84)),1)</f>
        <v>2948</v>
      </c>
      <c r="T83">
        <f>FLOOR(S83*IF(ISBLANK('Cohorts Retention'!S84),0,(1-'Cohorts Retention'!S84)),1)</f>
        <v>2921</v>
      </c>
      <c r="U83">
        <f>FLOOR(T83*IF(ISBLANK('Cohorts Retention'!T84),0,(1-'Cohorts Retention'!T84)),1)</f>
        <v>2895</v>
      </c>
      <c r="V83">
        <f>FLOOR(U83*IF(ISBLANK('Cohorts Retention'!U84),0,(1-'Cohorts Retention'!U84)),1)</f>
        <v>0</v>
      </c>
      <c r="W83">
        <f>FLOOR(V83*IF(ISBLANK('Cohorts Retention'!V84),0,(1-'Cohorts Retention'!V84)),1)</f>
        <v>0</v>
      </c>
      <c r="X83">
        <f>FLOOR(W83*IF(ISBLANK('Cohorts Retention'!W84),0,(1-'Cohorts Retention'!W84)),1)</f>
        <v>0</v>
      </c>
      <c r="Y83">
        <f>FLOOR(X83*IF(ISBLANK('Cohorts Retention'!X84),0,(1-'Cohorts Retention'!X84)),1)</f>
        <v>0</v>
      </c>
      <c r="Z83">
        <f>FLOOR(Y83*IF(ISBLANK('Cohorts Retention'!Y84),0,(1-'Cohorts Retention'!Y84)),1)</f>
        <v>0</v>
      </c>
      <c r="AA83">
        <f>FLOOR(Z83*IF(ISBLANK('Cohorts Retention'!Z84),0,(1-'Cohorts Retention'!Z84)),1)</f>
        <v>0</v>
      </c>
      <c r="AB83">
        <f>FLOOR(AA83*IF(ISBLANK('Cohorts Retention'!AA84),0,(1-'Cohorts Retention'!AA84)),1)</f>
        <v>0</v>
      </c>
      <c r="AC83">
        <f>FLOOR(AB83*IF(ISBLANK('Cohorts Retention'!AB84),0,(1-'Cohorts Retention'!AB84)),1)</f>
        <v>0</v>
      </c>
      <c r="AD83">
        <f>FLOOR(AC83*IF(ISBLANK('Cohorts Retention'!AC84),0,(1-'Cohorts Retention'!AC84)),1)</f>
        <v>0</v>
      </c>
      <c r="AE83">
        <f>FLOOR(AD83*IF(ISBLANK('Cohorts Retention'!AD84),0,(1-'Cohorts Retention'!AD84)),1)</f>
        <v>0</v>
      </c>
      <c r="AF83">
        <f>FLOOR(AE83*IF(ISBLANK('Cohorts Retention'!AE84),0,(1-'Cohorts Retention'!AE84)),1)</f>
        <v>0</v>
      </c>
      <c r="AG83">
        <f>FLOOR(AF83*IF(ISBLANK('Cohorts Retention'!AF84),0,(1-'Cohorts Retention'!AF84)),1)</f>
        <v>0</v>
      </c>
      <c r="AH83">
        <f>FLOOR(AG83*IF(ISBLANK('Cohorts Retention'!AG84),0,(1-'Cohorts Retention'!AG84)),1)</f>
        <v>0</v>
      </c>
      <c r="AI83">
        <f>FLOOR(AH83*IF(ISBLANK('Cohorts Retention'!AH84),0,(1-'Cohorts Retention'!AH84)),1)</f>
        <v>0</v>
      </c>
      <c r="AJ83">
        <f>FLOOR(AI83*IF(ISBLANK('Cohorts Retention'!AI84),0,(1-'Cohorts Retention'!AI84)),1)</f>
        <v>0</v>
      </c>
      <c r="AK83">
        <f>FLOOR(AJ83*IF(ISBLANK('Cohorts Retention'!AJ84),0,(1-'Cohorts Retention'!AJ84)),1)</f>
        <v>0</v>
      </c>
      <c r="AL83">
        <f>FLOOR(AK83*IF(ISBLANK('Cohorts Retention'!AK84),0,(1-'Cohorts Retention'!AK84)),1)</f>
        <v>0</v>
      </c>
      <c r="AM83">
        <f>FLOOR(AL83*IF(ISBLANK('Cohorts Retention'!AL84),0,(1-'Cohorts Retention'!AL84)),1)</f>
        <v>0</v>
      </c>
      <c r="AN83">
        <f>FLOOR(AM83*IF(ISBLANK('Cohorts Retention'!AM84),0,(1-'Cohorts Retention'!AM84)),1)</f>
        <v>0</v>
      </c>
      <c r="AO83">
        <f>FLOOR(AN83*IF(ISBLANK('Cohorts Retention'!AN84),0,(1-'Cohorts Retention'!AN84)),1)</f>
        <v>0</v>
      </c>
      <c r="AP83">
        <f>FLOOR(AO83*IF(ISBLANK('Cohorts Retention'!AO84),0,(1-'Cohorts Retention'!AO84)),1)</f>
        <v>0</v>
      </c>
      <c r="AQ83">
        <f>FLOOR(AP83*IF(ISBLANK('Cohorts Retention'!AP84),0,(1-'Cohorts Retention'!AP84)),1)</f>
        <v>0</v>
      </c>
      <c r="AR83">
        <f>FLOOR(AQ83*IF(ISBLANK('Cohorts Retention'!AQ84),0,(1-'Cohorts Retention'!AQ84)),1)</f>
        <v>0</v>
      </c>
      <c r="AS83">
        <f>FLOOR(AR83*IF(ISBLANK('Cohorts Retention'!AR84),0,(1-'Cohorts Retention'!AR84)),1)</f>
        <v>0</v>
      </c>
      <c r="AT83">
        <f>FLOOR(AS83*IF(ISBLANK('Cohorts Retention'!AS84),0,(1-'Cohorts Retention'!AS84)),1)</f>
        <v>0</v>
      </c>
      <c r="AU83">
        <f>FLOOR(AT83*IF(ISBLANK('Cohorts Retention'!AT84),0,(1-'Cohorts Retention'!AT84)),1)</f>
        <v>0</v>
      </c>
      <c r="AV83">
        <f>FLOOR(AU83*IF(ISBLANK('Cohorts Retention'!AU84),0,(1-'Cohorts Retention'!AU84)),1)</f>
        <v>0</v>
      </c>
      <c r="AW83">
        <f>FLOOR(AV83*IF(ISBLANK('Cohorts Retention'!AV84),0,(1-'Cohorts Retention'!AV84)),1)</f>
        <v>0</v>
      </c>
      <c r="AX83">
        <f>FLOOR(AW83*IF(ISBLANK('Cohorts Retention'!AW84),0,(1-'Cohorts Retention'!AW84)),1)</f>
        <v>0</v>
      </c>
      <c r="AY83">
        <f>FLOOR(AX83*IF(ISBLANK('Cohorts Retention'!AX84),0,(1-'Cohorts Retention'!AX84)),1)</f>
        <v>0</v>
      </c>
      <c r="AZ83">
        <f>FLOOR(AY83*IF(ISBLANK('Cohorts Retention'!AY84),0,(1-'Cohorts Retention'!AY84)),1)</f>
        <v>0</v>
      </c>
      <c r="BA83">
        <f>FLOOR(AZ83*IF(ISBLANK('Cohorts Retention'!AZ84),0,(1-'Cohorts Retention'!AZ84)),1)</f>
        <v>0</v>
      </c>
      <c r="BB83">
        <f>FLOOR(BA83*IF(ISBLANK('Cohorts Retention'!BA84),0,(1-'Cohorts Retention'!BA84)),1)</f>
        <v>0</v>
      </c>
      <c r="BC83">
        <f>FLOOR(BB83*IF(ISBLANK('Cohorts Retention'!BB84),0,(1-'Cohorts Retention'!BB84)),1)</f>
        <v>0</v>
      </c>
      <c r="BD83">
        <f>FLOOR(BC83*IF(ISBLANK('Cohorts Retention'!BC84),0,(1-'Cohorts Retention'!BC84)),1)</f>
        <v>0</v>
      </c>
      <c r="BE83">
        <f>FLOOR(BD83*IF(ISBLANK('Cohorts Retention'!BD84),0,(1-'Cohorts Retention'!BD84)),1)</f>
        <v>0</v>
      </c>
      <c r="BF83">
        <f>FLOOR(BE83*IF(ISBLANK('Cohorts Retention'!BE84),0,(1-'Cohorts Retention'!BE84)),1)</f>
        <v>0</v>
      </c>
      <c r="BG83">
        <f>FLOOR(BF83*IF(ISBLANK('Cohorts Retention'!BF84),0,(1-'Cohorts Retention'!BF84)),1)</f>
        <v>0</v>
      </c>
      <c r="BH83">
        <f>FLOOR(BG83*IF(ISBLANK('Cohorts Retention'!BG84),0,(1-'Cohorts Retention'!BG84)),1)</f>
        <v>0</v>
      </c>
      <c r="BI83">
        <f>FLOOR(BH83*IF(ISBLANK('Cohorts Retention'!BH84),0,(1-'Cohorts Retention'!BH84)),1)</f>
        <v>0</v>
      </c>
      <c r="BJ83">
        <f>FLOOR(BI83*IF(ISBLANK('Cohorts Retention'!BI84),0,(1-'Cohorts Retention'!BI84)),1)</f>
        <v>0</v>
      </c>
      <c r="BK83">
        <f>FLOOR(BJ83*IF(ISBLANK('Cohorts Retention'!BJ84),0,(1-'Cohorts Retention'!BJ84)),1)</f>
        <v>0</v>
      </c>
      <c r="BL83">
        <f>FLOOR(BK83*IF(ISBLANK('Cohorts Retention'!BK84),0,(1-'Cohorts Retention'!BK84)),1)</f>
        <v>0</v>
      </c>
      <c r="BM83">
        <f>FLOOR(BL83*IF(ISBLANK('Cohorts Retention'!BL84),0,(1-'Cohorts Retention'!BL84)),1)</f>
        <v>0</v>
      </c>
      <c r="BN83">
        <f>FLOOR(BM83*IF(ISBLANK('Cohorts Retention'!BM84),0,(1-'Cohorts Retention'!BM84)),1)</f>
        <v>0</v>
      </c>
      <c r="BO83">
        <f>FLOOR(BN83*IF(ISBLANK('Cohorts Retention'!BN84),0,(1-'Cohorts Retention'!BN84)),1)</f>
        <v>0</v>
      </c>
      <c r="BP83">
        <f>FLOOR(BO83*IF(ISBLANK('Cohorts Retention'!BO84),0,(1-'Cohorts Retention'!BO84)),1)</f>
        <v>0</v>
      </c>
      <c r="BQ83">
        <f>FLOOR(BP83*IF(ISBLANK('Cohorts Retention'!BP84),0,(1-'Cohorts Retention'!BP84)),1)</f>
        <v>0</v>
      </c>
      <c r="BR83">
        <f>FLOOR(BQ83*IF(ISBLANK('Cohorts Retention'!BQ84),0,(1-'Cohorts Retention'!BQ84)),1)</f>
        <v>0</v>
      </c>
      <c r="BS83">
        <f>FLOOR(BR83*IF(ISBLANK('Cohorts Retention'!BR84),0,(1-'Cohorts Retention'!BR84)),1)</f>
        <v>0</v>
      </c>
      <c r="BT83">
        <f>FLOOR(BS83*IF(ISBLANK('Cohorts Retention'!BS84),0,(1-'Cohorts Retention'!BS84)),1)</f>
        <v>0</v>
      </c>
      <c r="BU83">
        <f>FLOOR(BT83*IF(ISBLANK('Cohorts Retention'!BT84),0,(1-'Cohorts Retention'!BT84)),1)</f>
        <v>0</v>
      </c>
      <c r="BV83">
        <f>FLOOR(BU83*IF(ISBLANK('Cohorts Retention'!BU84),0,(1-'Cohorts Retention'!BU84)),1)</f>
        <v>0</v>
      </c>
      <c r="BW83">
        <f>FLOOR(BV83*IF(ISBLANK('Cohorts Retention'!BV84),0,(1-'Cohorts Retention'!BV84)),1)</f>
        <v>0</v>
      </c>
      <c r="BX83">
        <f>FLOOR(BW83*IF(ISBLANK('Cohorts Retention'!BW84),0,(1-'Cohorts Retention'!BW84)),1)</f>
        <v>0</v>
      </c>
      <c r="BY83">
        <f>FLOOR(BX83*IF(ISBLANK('Cohorts Retention'!BX84),0,(1-'Cohorts Retention'!BX84)),1)</f>
        <v>0</v>
      </c>
      <c r="BZ83">
        <f>FLOOR(BY83*IF(ISBLANK('Cohorts Retention'!BY84),0,(1-'Cohorts Retention'!BY84)),1)</f>
        <v>0</v>
      </c>
      <c r="CA83">
        <f>FLOOR(BZ83*IF(ISBLANK('Cohorts Retention'!BZ84),0,(1-'Cohorts Retention'!BZ84)),1)</f>
        <v>0</v>
      </c>
      <c r="CB83">
        <f>FLOOR(CA83*IF(ISBLANK('Cohorts Retention'!CA84),0,(1-'Cohorts Retention'!CA84)),1)</f>
        <v>0</v>
      </c>
      <c r="CC83">
        <f>FLOOR(CB83*IF(ISBLANK('Cohorts Retention'!CB84),0,(1-'Cohorts Retention'!CB84)),1)</f>
        <v>0</v>
      </c>
      <c r="CD83">
        <f>FLOOR(CC83*IF(ISBLANK('Cohorts Retention'!CC84),0,(1-'Cohorts Retention'!CC84)),1)</f>
        <v>0</v>
      </c>
      <c r="CE83">
        <f>FLOOR(CD83*IF(ISBLANK('Cohorts Retention'!CD84),0,(1-'Cohorts Retention'!CD84)),1)</f>
        <v>0</v>
      </c>
      <c r="CF83">
        <f>FLOOR(CE83*IF(ISBLANK('Cohorts Retention'!CE84),0,(1-'Cohorts Retention'!CE84)),1)</f>
        <v>0</v>
      </c>
      <c r="CG83">
        <f>FLOOR(CF83*IF(ISBLANK('Cohorts Retention'!CF84),0,(1-'Cohorts Retention'!CF84)),1)</f>
        <v>0</v>
      </c>
      <c r="CH83">
        <f>FLOOR(CG83*IF(ISBLANK('Cohorts Retention'!CG84),0,(1-'Cohorts Retention'!CG84)),1)</f>
        <v>0</v>
      </c>
      <c r="CI83">
        <f>FLOOR(CH83*IF(ISBLANK('Cohorts Retention'!CH84),0,(1-'Cohorts Retention'!CH84)),1)</f>
        <v>0</v>
      </c>
      <c r="CJ83">
        <f>FLOOR(CI83*IF(ISBLANK('Cohorts Retention'!CI84),0,(1-'Cohorts Retention'!CI84)),1)</f>
        <v>0</v>
      </c>
      <c r="CK83">
        <f>FLOOR(CJ83*IF(ISBLANK('Cohorts Retention'!CJ84),0,(1-'Cohorts Retention'!CJ84)),1)</f>
        <v>0</v>
      </c>
      <c r="CL83">
        <f>FLOOR(CK83*IF(ISBLANK('Cohorts Retention'!CK84),0,(1-'Cohorts Retention'!CK84)),1)</f>
        <v>0</v>
      </c>
      <c r="CM83">
        <f>FLOOR(CL83*IF(ISBLANK('Cohorts Retention'!CL84),0,(1-'Cohorts Retention'!CL84)),1)</f>
        <v>0</v>
      </c>
      <c r="CN83">
        <f>FLOOR(CM83*IF(ISBLANK('Cohorts Retention'!CM84),0,(1-'Cohorts Retention'!CM84)),1)</f>
        <v>0</v>
      </c>
      <c r="CO83">
        <f>FLOOR(CN83*IF(ISBLANK('Cohorts Retention'!CN84),0,(1-'Cohorts Retention'!CN84)),1)</f>
        <v>0</v>
      </c>
      <c r="CP83">
        <f>FLOOR(CO83*IF(ISBLANK('Cohorts Retention'!CO84),0,(1-'Cohorts Retention'!CO84)),1)</f>
        <v>0</v>
      </c>
      <c r="CQ83">
        <f>FLOOR(CP83*IF(ISBLANK('Cohorts Retention'!CP84),0,(1-'Cohorts Retention'!CP84)),1)</f>
        <v>0</v>
      </c>
      <c r="CR83">
        <f>FLOOR(CQ83*IF(ISBLANK('Cohorts Retention'!CQ84),0,(1-'Cohorts Retention'!CQ84)),1)</f>
        <v>0</v>
      </c>
      <c r="CS83">
        <f>FLOOR(CR83*IF(ISBLANK('Cohorts Retention'!CR84),0,(1-'Cohorts Retention'!CR84)),1)</f>
        <v>0</v>
      </c>
      <c r="CT83">
        <f>FLOOR(CS83*IF(ISBLANK('Cohorts Retention'!CS84),0,(1-'Cohorts Retention'!CS84)),1)</f>
        <v>0</v>
      </c>
      <c r="CU83">
        <f>FLOOR(CT83*IF(ISBLANK('Cohorts Retention'!CT84),0,(1-'Cohorts Retention'!CT84)),1)</f>
        <v>0</v>
      </c>
      <c r="CV83">
        <f>FLOOR(CU83*IF(ISBLANK('Cohorts Retention'!CU84),0,(1-'Cohorts Retention'!CU84)),1)</f>
        <v>0</v>
      </c>
      <c r="CW83">
        <f>FLOOR(CV83*IF(ISBLANK('Cohorts Retention'!CV84),0,(1-'Cohorts Retention'!CV84)),1)</f>
        <v>0</v>
      </c>
      <c r="CX83">
        <f>FLOOR(CW83*IF(ISBLANK('Cohorts Retention'!CW84),0,(1-'Cohorts Retention'!CW84)),1)</f>
        <v>0</v>
      </c>
    </row>
    <row r="84">
      <c r="A84" s="32">
        <v>99000.0</v>
      </c>
      <c r="B84" s="13">
        <v>83.0</v>
      </c>
      <c r="C84">
        <f>FLOOR(A84/Params!$B$6*(1-'Cohorts Retention'!B85),1)</f>
        <v>3884</v>
      </c>
      <c r="D84">
        <f>FLOOR(C84*IF(ISBLANK('Cohorts Retention'!C85),0,(1-'Cohorts Retention'!C85)),1)</f>
        <v>3795</v>
      </c>
      <c r="E84">
        <f>FLOOR(D84*IF(ISBLANK('Cohorts Retention'!D85),0,(1-'Cohorts Retention'!D85)),1)</f>
        <v>3643</v>
      </c>
      <c r="F84">
        <f>FLOOR(E84*IF(ISBLANK('Cohorts Retention'!E85),0,(1-'Cohorts Retention'!E85)),1)</f>
        <v>3523</v>
      </c>
      <c r="G84">
        <f>FLOOR(F84*IF(ISBLANK('Cohorts Retention'!F85),0,(1-'Cohorts Retention'!F85)),1)</f>
        <v>3487</v>
      </c>
      <c r="H84">
        <f>FLOOR(G84*IF(ISBLANK('Cohorts Retention'!G85),0,(1-'Cohorts Retention'!G85)),1)</f>
        <v>3411</v>
      </c>
      <c r="I84">
        <f>FLOOR(H84*IF(ISBLANK('Cohorts Retention'!H85),0,(1-'Cohorts Retention'!H85)),1)</f>
        <v>3360</v>
      </c>
      <c r="J84">
        <f>FLOOR(I84*IF(ISBLANK('Cohorts Retention'!I85),0,(1-'Cohorts Retention'!I85)),1)</f>
        <v>3313</v>
      </c>
      <c r="K84">
        <f>FLOOR(J84*IF(ISBLANK('Cohorts Retention'!J85),0,(1-'Cohorts Retention'!J85)),1)</f>
        <v>3265</v>
      </c>
      <c r="L84">
        <f>FLOOR(K84*IF(ISBLANK('Cohorts Retention'!K85),0,(1-'Cohorts Retention'!K85)),1)</f>
        <v>3214</v>
      </c>
      <c r="M84">
        <f>FLOOR(L84*IF(ISBLANK('Cohorts Retention'!L85),0,(1-'Cohorts Retention'!L85)),1)</f>
        <v>3169</v>
      </c>
      <c r="N84">
        <f>FLOOR(M84*IF(ISBLANK('Cohorts Retention'!M85),0,(1-'Cohorts Retention'!M85)),1)</f>
        <v>3125</v>
      </c>
      <c r="O84">
        <f>FLOOR(N84*IF(ISBLANK('Cohorts Retention'!N85),0,(1-'Cohorts Retention'!N85)),1)</f>
        <v>3082</v>
      </c>
      <c r="P84">
        <f>FLOOR(O84*IF(ISBLANK('Cohorts Retention'!O85),0,(1-'Cohorts Retention'!O85)),1)</f>
        <v>3040</v>
      </c>
      <c r="Q84">
        <f>FLOOR(P84*IF(ISBLANK('Cohorts Retention'!P85),0,(1-'Cohorts Retention'!P85)),1)</f>
        <v>3000</v>
      </c>
      <c r="R84">
        <f>FLOOR(Q84*IF(ISBLANK('Cohorts Retention'!Q85),0,(1-'Cohorts Retention'!Q85)),1)</f>
        <v>2961</v>
      </c>
      <c r="S84">
        <f>FLOOR(R84*IF(ISBLANK('Cohorts Retention'!R85),0,(1-'Cohorts Retention'!R85)),1)</f>
        <v>2924</v>
      </c>
      <c r="T84">
        <f>FLOOR(S84*IF(ISBLANK('Cohorts Retention'!S85),0,(1-'Cohorts Retention'!S85)),1)</f>
        <v>2888</v>
      </c>
      <c r="U84">
        <f>FLOOR(T84*IF(ISBLANK('Cohorts Retention'!T85),0,(1-'Cohorts Retention'!T85)),1)</f>
        <v>0</v>
      </c>
      <c r="V84">
        <f>FLOOR(U84*IF(ISBLANK('Cohorts Retention'!U85),0,(1-'Cohorts Retention'!U85)),1)</f>
        <v>0</v>
      </c>
      <c r="W84">
        <f>FLOOR(V84*IF(ISBLANK('Cohorts Retention'!V85),0,(1-'Cohorts Retention'!V85)),1)</f>
        <v>0</v>
      </c>
      <c r="X84">
        <f>FLOOR(W84*IF(ISBLANK('Cohorts Retention'!W85),0,(1-'Cohorts Retention'!W85)),1)</f>
        <v>0</v>
      </c>
      <c r="Y84">
        <f>FLOOR(X84*IF(ISBLANK('Cohorts Retention'!X85),0,(1-'Cohorts Retention'!X85)),1)</f>
        <v>0</v>
      </c>
      <c r="Z84">
        <f>FLOOR(Y84*IF(ISBLANK('Cohorts Retention'!Y85),0,(1-'Cohorts Retention'!Y85)),1)</f>
        <v>0</v>
      </c>
      <c r="AA84">
        <f>FLOOR(Z84*IF(ISBLANK('Cohorts Retention'!Z85),0,(1-'Cohorts Retention'!Z85)),1)</f>
        <v>0</v>
      </c>
      <c r="AB84">
        <f>FLOOR(AA84*IF(ISBLANK('Cohorts Retention'!AA85),0,(1-'Cohorts Retention'!AA85)),1)</f>
        <v>0</v>
      </c>
      <c r="AC84">
        <f>FLOOR(AB84*IF(ISBLANK('Cohorts Retention'!AB85),0,(1-'Cohorts Retention'!AB85)),1)</f>
        <v>0</v>
      </c>
      <c r="AD84">
        <f>FLOOR(AC84*IF(ISBLANK('Cohorts Retention'!AC85),0,(1-'Cohorts Retention'!AC85)),1)</f>
        <v>0</v>
      </c>
      <c r="AE84">
        <f>FLOOR(AD84*IF(ISBLANK('Cohorts Retention'!AD85),0,(1-'Cohorts Retention'!AD85)),1)</f>
        <v>0</v>
      </c>
      <c r="AF84">
        <f>FLOOR(AE84*IF(ISBLANK('Cohorts Retention'!AE85),0,(1-'Cohorts Retention'!AE85)),1)</f>
        <v>0</v>
      </c>
      <c r="AG84">
        <f>FLOOR(AF84*IF(ISBLANK('Cohorts Retention'!AF85),0,(1-'Cohorts Retention'!AF85)),1)</f>
        <v>0</v>
      </c>
      <c r="AH84">
        <f>FLOOR(AG84*IF(ISBLANK('Cohorts Retention'!AG85),0,(1-'Cohorts Retention'!AG85)),1)</f>
        <v>0</v>
      </c>
      <c r="AI84">
        <f>FLOOR(AH84*IF(ISBLANK('Cohorts Retention'!AH85),0,(1-'Cohorts Retention'!AH85)),1)</f>
        <v>0</v>
      </c>
      <c r="AJ84">
        <f>FLOOR(AI84*IF(ISBLANK('Cohorts Retention'!AI85),0,(1-'Cohorts Retention'!AI85)),1)</f>
        <v>0</v>
      </c>
      <c r="AK84">
        <f>FLOOR(AJ84*IF(ISBLANK('Cohorts Retention'!AJ85),0,(1-'Cohorts Retention'!AJ85)),1)</f>
        <v>0</v>
      </c>
      <c r="AL84">
        <f>FLOOR(AK84*IF(ISBLANK('Cohorts Retention'!AK85),0,(1-'Cohorts Retention'!AK85)),1)</f>
        <v>0</v>
      </c>
      <c r="AM84">
        <f>FLOOR(AL84*IF(ISBLANK('Cohorts Retention'!AL85),0,(1-'Cohorts Retention'!AL85)),1)</f>
        <v>0</v>
      </c>
      <c r="AN84">
        <f>FLOOR(AM84*IF(ISBLANK('Cohorts Retention'!AM85),0,(1-'Cohorts Retention'!AM85)),1)</f>
        <v>0</v>
      </c>
      <c r="AO84">
        <f>FLOOR(AN84*IF(ISBLANK('Cohorts Retention'!AN85),0,(1-'Cohorts Retention'!AN85)),1)</f>
        <v>0</v>
      </c>
      <c r="AP84">
        <f>FLOOR(AO84*IF(ISBLANK('Cohorts Retention'!AO85),0,(1-'Cohorts Retention'!AO85)),1)</f>
        <v>0</v>
      </c>
      <c r="AQ84">
        <f>FLOOR(AP84*IF(ISBLANK('Cohorts Retention'!AP85),0,(1-'Cohorts Retention'!AP85)),1)</f>
        <v>0</v>
      </c>
      <c r="AR84">
        <f>FLOOR(AQ84*IF(ISBLANK('Cohorts Retention'!AQ85),0,(1-'Cohorts Retention'!AQ85)),1)</f>
        <v>0</v>
      </c>
      <c r="AS84">
        <f>FLOOR(AR84*IF(ISBLANK('Cohorts Retention'!AR85),0,(1-'Cohorts Retention'!AR85)),1)</f>
        <v>0</v>
      </c>
      <c r="AT84">
        <f>FLOOR(AS84*IF(ISBLANK('Cohorts Retention'!AS85),0,(1-'Cohorts Retention'!AS85)),1)</f>
        <v>0</v>
      </c>
      <c r="AU84">
        <f>FLOOR(AT84*IF(ISBLANK('Cohorts Retention'!AT85),0,(1-'Cohorts Retention'!AT85)),1)</f>
        <v>0</v>
      </c>
      <c r="AV84">
        <f>FLOOR(AU84*IF(ISBLANK('Cohorts Retention'!AU85),0,(1-'Cohorts Retention'!AU85)),1)</f>
        <v>0</v>
      </c>
      <c r="AW84">
        <f>FLOOR(AV84*IF(ISBLANK('Cohorts Retention'!AV85),0,(1-'Cohorts Retention'!AV85)),1)</f>
        <v>0</v>
      </c>
      <c r="AX84">
        <f>FLOOR(AW84*IF(ISBLANK('Cohorts Retention'!AW85),0,(1-'Cohorts Retention'!AW85)),1)</f>
        <v>0</v>
      </c>
      <c r="AY84">
        <f>FLOOR(AX84*IF(ISBLANK('Cohorts Retention'!AX85),0,(1-'Cohorts Retention'!AX85)),1)</f>
        <v>0</v>
      </c>
      <c r="AZ84">
        <f>FLOOR(AY84*IF(ISBLANK('Cohorts Retention'!AY85),0,(1-'Cohorts Retention'!AY85)),1)</f>
        <v>0</v>
      </c>
      <c r="BA84">
        <f>FLOOR(AZ84*IF(ISBLANK('Cohorts Retention'!AZ85),0,(1-'Cohorts Retention'!AZ85)),1)</f>
        <v>0</v>
      </c>
      <c r="BB84">
        <f>FLOOR(BA84*IF(ISBLANK('Cohorts Retention'!BA85),0,(1-'Cohorts Retention'!BA85)),1)</f>
        <v>0</v>
      </c>
      <c r="BC84">
        <f>FLOOR(BB84*IF(ISBLANK('Cohorts Retention'!BB85),0,(1-'Cohorts Retention'!BB85)),1)</f>
        <v>0</v>
      </c>
      <c r="BD84">
        <f>FLOOR(BC84*IF(ISBLANK('Cohorts Retention'!BC85),0,(1-'Cohorts Retention'!BC85)),1)</f>
        <v>0</v>
      </c>
      <c r="BE84">
        <f>FLOOR(BD84*IF(ISBLANK('Cohorts Retention'!BD85),0,(1-'Cohorts Retention'!BD85)),1)</f>
        <v>0</v>
      </c>
      <c r="BF84">
        <f>FLOOR(BE84*IF(ISBLANK('Cohorts Retention'!BE85),0,(1-'Cohorts Retention'!BE85)),1)</f>
        <v>0</v>
      </c>
      <c r="BG84">
        <f>FLOOR(BF84*IF(ISBLANK('Cohorts Retention'!BF85),0,(1-'Cohorts Retention'!BF85)),1)</f>
        <v>0</v>
      </c>
      <c r="BH84">
        <f>FLOOR(BG84*IF(ISBLANK('Cohorts Retention'!BG85),0,(1-'Cohorts Retention'!BG85)),1)</f>
        <v>0</v>
      </c>
      <c r="BI84">
        <f>FLOOR(BH84*IF(ISBLANK('Cohorts Retention'!BH85),0,(1-'Cohorts Retention'!BH85)),1)</f>
        <v>0</v>
      </c>
      <c r="BJ84">
        <f>FLOOR(BI84*IF(ISBLANK('Cohorts Retention'!BI85),0,(1-'Cohorts Retention'!BI85)),1)</f>
        <v>0</v>
      </c>
      <c r="BK84">
        <f>FLOOR(BJ84*IF(ISBLANK('Cohorts Retention'!BJ85),0,(1-'Cohorts Retention'!BJ85)),1)</f>
        <v>0</v>
      </c>
      <c r="BL84">
        <f>FLOOR(BK84*IF(ISBLANK('Cohorts Retention'!BK85),0,(1-'Cohorts Retention'!BK85)),1)</f>
        <v>0</v>
      </c>
      <c r="BM84">
        <f>FLOOR(BL84*IF(ISBLANK('Cohorts Retention'!BL85),0,(1-'Cohorts Retention'!BL85)),1)</f>
        <v>0</v>
      </c>
      <c r="BN84">
        <f>FLOOR(BM84*IF(ISBLANK('Cohorts Retention'!BM85),0,(1-'Cohorts Retention'!BM85)),1)</f>
        <v>0</v>
      </c>
      <c r="BO84">
        <f>FLOOR(BN84*IF(ISBLANK('Cohorts Retention'!BN85),0,(1-'Cohorts Retention'!BN85)),1)</f>
        <v>0</v>
      </c>
      <c r="BP84">
        <f>FLOOR(BO84*IF(ISBLANK('Cohorts Retention'!BO85),0,(1-'Cohorts Retention'!BO85)),1)</f>
        <v>0</v>
      </c>
      <c r="BQ84">
        <f>FLOOR(BP84*IF(ISBLANK('Cohorts Retention'!BP85),0,(1-'Cohorts Retention'!BP85)),1)</f>
        <v>0</v>
      </c>
      <c r="BR84">
        <f>FLOOR(BQ84*IF(ISBLANK('Cohorts Retention'!BQ85),0,(1-'Cohorts Retention'!BQ85)),1)</f>
        <v>0</v>
      </c>
      <c r="BS84">
        <f>FLOOR(BR84*IF(ISBLANK('Cohorts Retention'!BR85),0,(1-'Cohorts Retention'!BR85)),1)</f>
        <v>0</v>
      </c>
      <c r="BT84">
        <f>FLOOR(BS84*IF(ISBLANK('Cohorts Retention'!BS85),0,(1-'Cohorts Retention'!BS85)),1)</f>
        <v>0</v>
      </c>
      <c r="BU84">
        <f>FLOOR(BT84*IF(ISBLANK('Cohorts Retention'!BT85),0,(1-'Cohorts Retention'!BT85)),1)</f>
        <v>0</v>
      </c>
      <c r="BV84">
        <f>FLOOR(BU84*IF(ISBLANK('Cohorts Retention'!BU85),0,(1-'Cohorts Retention'!BU85)),1)</f>
        <v>0</v>
      </c>
      <c r="BW84">
        <f>FLOOR(BV84*IF(ISBLANK('Cohorts Retention'!BV85),0,(1-'Cohorts Retention'!BV85)),1)</f>
        <v>0</v>
      </c>
      <c r="BX84">
        <f>FLOOR(BW84*IF(ISBLANK('Cohorts Retention'!BW85),0,(1-'Cohorts Retention'!BW85)),1)</f>
        <v>0</v>
      </c>
      <c r="BY84">
        <f>FLOOR(BX84*IF(ISBLANK('Cohorts Retention'!BX85),0,(1-'Cohorts Retention'!BX85)),1)</f>
        <v>0</v>
      </c>
      <c r="BZ84">
        <f>FLOOR(BY84*IF(ISBLANK('Cohorts Retention'!BY85),0,(1-'Cohorts Retention'!BY85)),1)</f>
        <v>0</v>
      </c>
      <c r="CA84">
        <f>FLOOR(BZ84*IF(ISBLANK('Cohorts Retention'!BZ85),0,(1-'Cohorts Retention'!BZ85)),1)</f>
        <v>0</v>
      </c>
      <c r="CB84">
        <f>FLOOR(CA84*IF(ISBLANK('Cohorts Retention'!CA85),0,(1-'Cohorts Retention'!CA85)),1)</f>
        <v>0</v>
      </c>
      <c r="CC84">
        <f>FLOOR(CB84*IF(ISBLANK('Cohorts Retention'!CB85),0,(1-'Cohorts Retention'!CB85)),1)</f>
        <v>0</v>
      </c>
      <c r="CD84">
        <f>FLOOR(CC84*IF(ISBLANK('Cohorts Retention'!CC85),0,(1-'Cohorts Retention'!CC85)),1)</f>
        <v>0</v>
      </c>
      <c r="CE84">
        <f>FLOOR(CD84*IF(ISBLANK('Cohorts Retention'!CD85),0,(1-'Cohorts Retention'!CD85)),1)</f>
        <v>0</v>
      </c>
      <c r="CF84">
        <f>FLOOR(CE84*IF(ISBLANK('Cohorts Retention'!CE85),0,(1-'Cohorts Retention'!CE85)),1)</f>
        <v>0</v>
      </c>
      <c r="CG84">
        <f>FLOOR(CF84*IF(ISBLANK('Cohorts Retention'!CF85),0,(1-'Cohorts Retention'!CF85)),1)</f>
        <v>0</v>
      </c>
      <c r="CH84">
        <f>FLOOR(CG84*IF(ISBLANK('Cohorts Retention'!CG85),0,(1-'Cohorts Retention'!CG85)),1)</f>
        <v>0</v>
      </c>
      <c r="CI84">
        <f>FLOOR(CH84*IF(ISBLANK('Cohorts Retention'!CH85),0,(1-'Cohorts Retention'!CH85)),1)</f>
        <v>0</v>
      </c>
      <c r="CJ84">
        <f>FLOOR(CI84*IF(ISBLANK('Cohorts Retention'!CI85),0,(1-'Cohorts Retention'!CI85)),1)</f>
        <v>0</v>
      </c>
      <c r="CK84">
        <f>FLOOR(CJ84*IF(ISBLANK('Cohorts Retention'!CJ85),0,(1-'Cohorts Retention'!CJ85)),1)</f>
        <v>0</v>
      </c>
      <c r="CL84">
        <f>FLOOR(CK84*IF(ISBLANK('Cohorts Retention'!CK85),0,(1-'Cohorts Retention'!CK85)),1)</f>
        <v>0</v>
      </c>
      <c r="CM84">
        <f>FLOOR(CL84*IF(ISBLANK('Cohorts Retention'!CL85),0,(1-'Cohorts Retention'!CL85)),1)</f>
        <v>0</v>
      </c>
      <c r="CN84">
        <f>FLOOR(CM84*IF(ISBLANK('Cohorts Retention'!CM85),0,(1-'Cohorts Retention'!CM85)),1)</f>
        <v>0</v>
      </c>
      <c r="CO84">
        <f>FLOOR(CN84*IF(ISBLANK('Cohorts Retention'!CN85),0,(1-'Cohorts Retention'!CN85)),1)</f>
        <v>0</v>
      </c>
      <c r="CP84">
        <f>FLOOR(CO84*IF(ISBLANK('Cohorts Retention'!CO85),0,(1-'Cohorts Retention'!CO85)),1)</f>
        <v>0</v>
      </c>
      <c r="CQ84">
        <f>FLOOR(CP84*IF(ISBLANK('Cohorts Retention'!CP85),0,(1-'Cohorts Retention'!CP85)),1)</f>
        <v>0</v>
      </c>
      <c r="CR84">
        <f>FLOOR(CQ84*IF(ISBLANK('Cohorts Retention'!CQ85),0,(1-'Cohorts Retention'!CQ85)),1)</f>
        <v>0</v>
      </c>
      <c r="CS84">
        <f>FLOOR(CR84*IF(ISBLANK('Cohorts Retention'!CR85),0,(1-'Cohorts Retention'!CR85)),1)</f>
        <v>0</v>
      </c>
      <c r="CT84">
        <f>FLOOR(CS84*IF(ISBLANK('Cohorts Retention'!CS85),0,(1-'Cohorts Retention'!CS85)),1)</f>
        <v>0</v>
      </c>
      <c r="CU84">
        <f>FLOOR(CT84*IF(ISBLANK('Cohorts Retention'!CT85),0,(1-'Cohorts Retention'!CT85)),1)</f>
        <v>0</v>
      </c>
      <c r="CV84">
        <f>FLOOR(CU84*IF(ISBLANK('Cohorts Retention'!CU85),0,(1-'Cohorts Retention'!CU85)),1)</f>
        <v>0</v>
      </c>
      <c r="CW84">
        <f>FLOOR(CV84*IF(ISBLANK('Cohorts Retention'!CV85),0,(1-'Cohorts Retention'!CV85)),1)</f>
        <v>0</v>
      </c>
      <c r="CX84">
        <f>FLOOR(CW84*IF(ISBLANK('Cohorts Retention'!CW85),0,(1-'Cohorts Retention'!CW85)),1)</f>
        <v>0</v>
      </c>
    </row>
    <row r="85">
      <c r="A85" s="32">
        <v>99000.0</v>
      </c>
      <c r="B85" s="13">
        <v>84.0</v>
      </c>
      <c r="C85">
        <f>FLOOR(A85/Params!$B$6*(1-'Cohorts Retention'!B86),1)</f>
        <v>3851</v>
      </c>
      <c r="D85">
        <f>FLOOR(C85*IF(ISBLANK('Cohorts Retention'!C86),0,(1-'Cohorts Retention'!C86)),1)</f>
        <v>3851</v>
      </c>
      <c r="E85">
        <f>FLOOR(D85*IF(ISBLANK('Cohorts Retention'!D86),0,(1-'Cohorts Retention'!D86)),1)</f>
        <v>3671</v>
      </c>
      <c r="F85">
        <f>FLOOR(E85*IF(ISBLANK('Cohorts Retention'!E86),0,(1-'Cohorts Retention'!E86)),1)</f>
        <v>3568</v>
      </c>
      <c r="G85">
        <f>FLOOR(F85*IF(ISBLANK('Cohorts Retention'!F86),0,(1-'Cohorts Retention'!F86)),1)</f>
        <v>3412</v>
      </c>
      <c r="H85">
        <f>FLOOR(G85*IF(ISBLANK('Cohorts Retention'!G86),0,(1-'Cohorts Retention'!G86)),1)</f>
        <v>3236</v>
      </c>
      <c r="I85">
        <f>FLOOR(H85*IF(ISBLANK('Cohorts Retention'!H86),0,(1-'Cohorts Retention'!H86)),1)</f>
        <v>3108</v>
      </c>
      <c r="J85">
        <f>FLOOR(I85*IF(ISBLANK('Cohorts Retention'!I86),0,(1-'Cohorts Retention'!I86)),1)</f>
        <v>2963</v>
      </c>
      <c r="K85">
        <f>FLOOR(J85*IF(ISBLANK('Cohorts Retention'!J86),0,(1-'Cohorts Retention'!J86)),1)</f>
        <v>2835</v>
      </c>
      <c r="L85">
        <f>FLOOR(K85*IF(ISBLANK('Cohorts Retention'!K86),0,(1-'Cohorts Retention'!K86)),1)</f>
        <v>2713</v>
      </c>
      <c r="M85">
        <f>FLOOR(L85*IF(ISBLANK('Cohorts Retention'!L86),0,(1-'Cohorts Retention'!L86)),1)</f>
        <v>2602</v>
      </c>
      <c r="N85">
        <f>FLOOR(M85*IF(ISBLANK('Cohorts Retention'!M86),0,(1-'Cohorts Retention'!M86)),1)</f>
        <v>2494</v>
      </c>
      <c r="O85">
        <f>FLOOR(N85*IF(ISBLANK('Cohorts Retention'!N86),0,(1-'Cohorts Retention'!N86)),1)</f>
        <v>2394</v>
      </c>
      <c r="P85">
        <f>FLOOR(O85*IF(ISBLANK('Cohorts Retention'!O86),0,(1-'Cohorts Retention'!O86)),1)</f>
        <v>2300</v>
      </c>
      <c r="Q85">
        <f>FLOOR(P85*IF(ISBLANK('Cohorts Retention'!P86),0,(1-'Cohorts Retention'!P86)),1)</f>
        <v>2212</v>
      </c>
      <c r="R85">
        <f>FLOOR(Q85*IF(ISBLANK('Cohorts Retention'!Q86),0,(1-'Cohorts Retention'!Q86)),1)</f>
        <v>2128</v>
      </c>
      <c r="S85">
        <f>FLOOR(R85*IF(ISBLANK('Cohorts Retention'!R86),0,(1-'Cohorts Retention'!R86)),1)</f>
        <v>2049</v>
      </c>
      <c r="T85">
        <f>FLOOR(S85*IF(ISBLANK('Cohorts Retention'!S86),0,(1-'Cohorts Retention'!S86)),1)</f>
        <v>0</v>
      </c>
      <c r="U85">
        <f>FLOOR(T85*IF(ISBLANK('Cohorts Retention'!T86),0,(1-'Cohorts Retention'!T86)),1)</f>
        <v>0</v>
      </c>
      <c r="V85">
        <f>FLOOR(U85*IF(ISBLANK('Cohorts Retention'!U86),0,(1-'Cohorts Retention'!U86)),1)</f>
        <v>0</v>
      </c>
      <c r="W85">
        <f>FLOOR(V85*IF(ISBLANK('Cohorts Retention'!V86),0,(1-'Cohorts Retention'!V86)),1)</f>
        <v>0</v>
      </c>
      <c r="X85">
        <f>FLOOR(W85*IF(ISBLANK('Cohorts Retention'!W86),0,(1-'Cohorts Retention'!W86)),1)</f>
        <v>0</v>
      </c>
      <c r="Y85">
        <f>FLOOR(X85*IF(ISBLANK('Cohorts Retention'!X86),0,(1-'Cohorts Retention'!X86)),1)</f>
        <v>0</v>
      </c>
      <c r="Z85">
        <f>FLOOR(Y85*IF(ISBLANK('Cohorts Retention'!Y86),0,(1-'Cohorts Retention'!Y86)),1)</f>
        <v>0</v>
      </c>
      <c r="AA85">
        <f>FLOOR(Z85*IF(ISBLANK('Cohorts Retention'!Z86),0,(1-'Cohorts Retention'!Z86)),1)</f>
        <v>0</v>
      </c>
      <c r="AB85">
        <f>FLOOR(AA85*IF(ISBLANK('Cohorts Retention'!AA86),0,(1-'Cohorts Retention'!AA86)),1)</f>
        <v>0</v>
      </c>
      <c r="AC85">
        <f>FLOOR(AB85*IF(ISBLANK('Cohorts Retention'!AB86),0,(1-'Cohorts Retention'!AB86)),1)</f>
        <v>0</v>
      </c>
      <c r="AD85">
        <f>FLOOR(AC85*IF(ISBLANK('Cohorts Retention'!AC86),0,(1-'Cohorts Retention'!AC86)),1)</f>
        <v>0</v>
      </c>
      <c r="AE85">
        <f>FLOOR(AD85*IF(ISBLANK('Cohorts Retention'!AD86),0,(1-'Cohorts Retention'!AD86)),1)</f>
        <v>0</v>
      </c>
      <c r="AF85">
        <f>FLOOR(AE85*IF(ISBLANK('Cohorts Retention'!AE86),0,(1-'Cohorts Retention'!AE86)),1)</f>
        <v>0</v>
      </c>
      <c r="AG85">
        <f>FLOOR(AF85*IF(ISBLANK('Cohorts Retention'!AF86),0,(1-'Cohorts Retention'!AF86)),1)</f>
        <v>0</v>
      </c>
      <c r="AH85">
        <f>FLOOR(AG85*IF(ISBLANK('Cohorts Retention'!AG86),0,(1-'Cohorts Retention'!AG86)),1)</f>
        <v>0</v>
      </c>
      <c r="AI85">
        <f>FLOOR(AH85*IF(ISBLANK('Cohorts Retention'!AH86),0,(1-'Cohorts Retention'!AH86)),1)</f>
        <v>0</v>
      </c>
      <c r="AJ85">
        <f>FLOOR(AI85*IF(ISBLANK('Cohorts Retention'!AI86),0,(1-'Cohorts Retention'!AI86)),1)</f>
        <v>0</v>
      </c>
      <c r="AK85">
        <f>FLOOR(AJ85*IF(ISBLANK('Cohorts Retention'!AJ86),0,(1-'Cohorts Retention'!AJ86)),1)</f>
        <v>0</v>
      </c>
      <c r="AL85">
        <f>FLOOR(AK85*IF(ISBLANK('Cohorts Retention'!AK86),0,(1-'Cohorts Retention'!AK86)),1)</f>
        <v>0</v>
      </c>
      <c r="AM85">
        <f>FLOOR(AL85*IF(ISBLANK('Cohorts Retention'!AL86),0,(1-'Cohorts Retention'!AL86)),1)</f>
        <v>0</v>
      </c>
      <c r="AN85">
        <f>FLOOR(AM85*IF(ISBLANK('Cohorts Retention'!AM86),0,(1-'Cohorts Retention'!AM86)),1)</f>
        <v>0</v>
      </c>
      <c r="AO85">
        <f>FLOOR(AN85*IF(ISBLANK('Cohorts Retention'!AN86),0,(1-'Cohorts Retention'!AN86)),1)</f>
        <v>0</v>
      </c>
      <c r="AP85">
        <f>FLOOR(AO85*IF(ISBLANK('Cohorts Retention'!AO86),0,(1-'Cohorts Retention'!AO86)),1)</f>
        <v>0</v>
      </c>
      <c r="AQ85">
        <f>FLOOR(AP85*IF(ISBLANK('Cohorts Retention'!AP86),0,(1-'Cohorts Retention'!AP86)),1)</f>
        <v>0</v>
      </c>
      <c r="AR85">
        <f>FLOOR(AQ85*IF(ISBLANK('Cohorts Retention'!AQ86),0,(1-'Cohorts Retention'!AQ86)),1)</f>
        <v>0</v>
      </c>
      <c r="AS85">
        <f>FLOOR(AR85*IF(ISBLANK('Cohorts Retention'!AR86),0,(1-'Cohorts Retention'!AR86)),1)</f>
        <v>0</v>
      </c>
      <c r="AT85">
        <f>FLOOR(AS85*IF(ISBLANK('Cohorts Retention'!AS86),0,(1-'Cohorts Retention'!AS86)),1)</f>
        <v>0</v>
      </c>
      <c r="AU85">
        <f>FLOOR(AT85*IF(ISBLANK('Cohorts Retention'!AT86),0,(1-'Cohorts Retention'!AT86)),1)</f>
        <v>0</v>
      </c>
      <c r="AV85">
        <f>FLOOR(AU85*IF(ISBLANK('Cohorts Retention'!AU86),0,(1-'Cohorts Retention'!AU86)),1)</f>
        <v>0</v>
      </c>
      <c r="AW85">
        <f>FLOOR(AV85*IF(ISBLANK('Cohorts Retention'!AV86),0,(1-'Cohorts Retention'!AV86)),1)</f>
        <v>0</v>
      </c>
      <c r="AX85">
        <f>FLOOR(AW85*IF(ISBLANK('Cohorts Retention'!AW86),0,(1-'Cohorts Retention'!AW86)),1)</f>
        <v>0</v>
      </c>
      <c r="AY85">
        <f>FLOOR(AX85*IF(ISBLANK('Cohorts Retention'!AX86),0,(1-'Cohorts Retention'!AX86)),1)</f>
        <v>0</v>
      </c>
      <c r="AZ85">
        <f>FLOOR(AY85*IF(ISBLANK('Cohorts Retention'!AY86),0,(1-'Cohorts Retention'!AY86)),1)</f>
        <v>0</v>
      </c>
      <c r="BA85">
        <f>FLOOR(AZ85*IF(ISBLANK('Cohorts Retention'!AZ86),0,(1-'Cohorts Retention'!AZ86)),1)</f>
        <v>0</v>
      </c>
      <c r="BB85">
        <f>FLOOR(BA85*IF(ISBLANK('Cohorts Retention'!BA86),0,(1-'Cohorts Retention'!BA86)),1)</f>
        <v>0</v>
      </c>
      <c r="BC85">
        <f>FLOOR(BB85*IF(ISBLANK('Cohorts Retention'!BB86),0,(1-'Cohorts Retention'!BB86)),1)</f>
        <v>0</v>
      </c>
      <c r="BD85">
        <f>FLOOR(BC85*IF(ISBLANK('Cohorts Retention'!BC86),0,(1-'Cohorts Retention'!BC86)),1)</f>
        <v>0</v>
      </c>
      <c r="BE85">
        <f>FLOOR(BD85*IF(ISBLANK('Cohorts Retention'!BD86),0,(1-'Cohorts Retention'!BD86)),1)</f>
        <v>0</v>
      </c>
      <c r="BF85">
        <f>FLOOR(BE85*IF(ISBLANK('Cohorts Retention'!BE86),0,(1-'Cohorts Retention'!BE86)),1)</f>
        <v>0</v>
      </c>
      <c r="BG85">
        <f>FLOOR(BF85*IF(ISBLANK('Cohorts Retention'!BF86),0,(1-'Cohorts Retention'!BF86)),1)</f>
        <v>0</v>
      </c>
      <c r="BH85">
        <f>FLOOR(BG85*IF(ISBLANK('Cohorts Retention'!BG86),0,(1-'Cohorts Retention'!BG86)),1)</f>
        <v>0</v>
      </c>
      <c r="BI85">
        <f>FLOOR(BH85*IF(ISBLANK('Cohorts Retention'!BH86),0,(1-'Cohorts Retention'!BH86)),1)</f>
        <v>0</v>
      </c>
      <c r="BJ85">
        <f>FLOOR(BI85*IF(ISBLANK('Cohorts Retention'!BI86),0,(1-'Cohorts Retention'!BI86)),1)</f>
        <v>0</v>
      </c>
      <c r="BK85">
        <f>FLOOR(BJ85*IF(ISBLANK('Cohorts Retention'!BJ86),0,(1-'Cohorts Retention'!BJ86)),1)</f>
        <v>0</v>
      </c>
      <c r="BL85">
        <f>FLOOR(BK85*IF(ISBLANK('Cohorts Retention'!BK86),0,(1-'Cohorts Retention'!BK86)),1)</f>
        <v>0</v>
      </c>
      <c r="BM85">
        <f>FLOOR(BL85*IF(ISBLANK('Cohorts Retention'!BL86),0,(1-'Cohorts Retention'!BL86)),1)</f>
        <v>0</v>
      </c>
      <c r="BN85">
        <f>FLOOR(BM85*IF(ISBLANK('Cohorts Retention'!BM86),0,(1-'Cohorts Retention'!BM86)),1)</f>
        <v>0</v>
      </c>
      <c r="BO85">
        <f>FLOOR(BN85*IF(ISBLANK('Cohorts Retention'!BN86),0,(1-'Cohorts Retention'!BN86)),1)</f>
        <v>0</v>
      </c>
      <c r="BP85">
        <f>FLOOR(BO85*IF(ISBLANK('Cohorts Retention'!BO86),0,(1-'Cohorts Retention'!BO86)),1)</f>
        <v>0</v>
      </c>
      <c r="BQ85">
        <f>FLOOR(BP85*IF(ISBLANK('Cohorts Retention'!BP86),0,(1-'Cohorts Retention'!BP86)),1)</f>
        <v>0</v>
      </c>
      <c r="BR85">
        <f>FLOOR(BQ85*IF(ISBLANK('Cohorts Retention'!BQ86),0,(1-'Cohorts Retention'!BQ86)),1)</f>
        <v>0</v>
      </c>
      <c r="BS85">
        <f>FLOOR(BR85*IF(ISBLANK('Cohorts Retention'!BR86),0,(1-'Cohorts Retention'!BR86)),1)</f>
        <v>0</v>
      </c>
      <c r="BT85">
        <f>FLOOR(BS85*IF(ISBLANK('Cohorts Retention'!BS86),0,(1-'Cohorts Retention'!BS86)),1)</f>
        <v>0</v>
      </c>
      <c r="BU85">
        <f>FLOOR(BT85*IF(ISBLANK('Cohorts Retention'!BT86),0,(1-'Cohorts Retention'!BT86)),1)</f>
        <v>0</v>
      </c>
      <c r="BV85">
        <f>FLOOR(BU85*IF(ISBLANK('Cohorts Retention'!BU86),0,(1-'Cohorts Retention'!BU86)),1)</f>
        <v>0</v>
      </c>
      <c r="BW85">
        <f>FLOOR(BV85*IF(ISBLANK('Cohorts Retention'!BV86),0,(1-'Cohorts Retention'!BV86)),1)</f>
        <v>0</v>
      </c>
      <c r="BX85">
        <f>FLOOR(BW85*IF(ISBLANK('Cohorts Retention'!BW86),0,(1-'Cohorts Retention'!BW86)),1)</f>
        <v>0</v>
      </c>
      <c r="BY85">
        <f>FLOOR(BX85*IF(ISBLANK('Cohorts Retention'!BX86),0,(1-'Cohorts Retention'!BX86)),1)</f>
        <v>0</v>
      </c>
      <c r="BZ85">
        <f>FLOOR(BY85*IF(ISBLANK('Cohorts Retention'!BY86),0,(1-'Cohorts Retention'!BY86)),1)</f>
        <v>0</v>
      </c>
      <c r="CA85">
        <f>FLOOR(BZ85*IF(ISBLANK('Cohorts Retention'!BZ86),0,(1-'Cohorts Retention'!BZ86)),1)</f>
        <v>0</v>
      </c>
      <c r="CB85">
        <f>FLOOR(CA85*IF(ISBLANK('Cohorts Retention'!CA86),0,(1-'Cohorts Retention'!CA86)),1)</f>
        <v>0</v>
      </c>
      <c r="CC85">
        <f>FLOOR(CB85*IF(ISBLANK('Cohorts Retention'!CB86),0,(1-'Cohorts Retention'!CB86)),1)</f>
        <v>0</v>
      </c>
      <c r="CD85">
        <f>FLOOR(CC85*IF(ISBLANK('Cohorts Retention'!CC86),0,(1-'Cohorts Retention'!CC86)),1)</f>
        <v>0</v>
      </c>
      <c r="CE85">
        <f>FLOOR(CD85*IF(ISBLANK('Cohorts Retention'!CD86),0,(1-'Cohorts Retention'!CD86)),1)</f>
        <v>0</v>
      </c>
      <c r="CF85">
        <f>FLOOR(CE85*IF(ISBLANK('Cohorts Retention'!CE86),0,(1-'Cohorts Retention'!CE86)),1)</f>
        <v>0</v>
      </c>
      <c r="CG85">
        <f>FLOOR(CF85*IF(ISBLANK('Cohorts Retention'!CF86),0,(1-'Cohorts Retention'!CF86)),1)</f>
        <v>0</v>
      </c>
      <c r="CH85">
        <f>FLOOR(CG85*IF(ISBLANK('Cohorts Retention'!CG86),0,(1-'Cohorts Retention'!CG86)),1)</f>
        <v>0</v>
      </c>
      <c r="CI85">
        <f>FLOOR(CH85*IF(ISBLANK('Cohorts Retention'!CH86),0,(1-'Cohorts Retention'!CH86)),1)</f>
        <v>0</v>
      </c>
      <c r="CJ85">
        <f>FLOOR(CI85*IF(ISBLANK('Cohorts Retention'!CI86),0,(1-'Cohorts Retention'!CI86)),1)</f>
        <v>0</v>
      </c>
      <c r="CK85">
        <f>FLOOR(CJ85*IF(ISBLANK('Cohorts Retention'!CJ86),0,(1-'Cohorts Retention'!CJ86)),1)</f>
        <v>0</v>
      </c>
      <c r="CL85">
        <f>FLOOR(CK85*IF(ISBLANK('Cohorts Retention'!CK86),0,(1-'Cohorts Retention'!CK86)),1)</f>
        <v>0</v>
      </c>
      <c r="CM85">
        <f>FLOOR(CL85*IF(ISBLANK('Cohorts Retention'!CL86),0,(1-'Cohorts Retention'!CL86)),1)</f>
        <v>0</v>
      </c>
      <c r="CN85">
        <f>FLOOR(CM85*IF(ISBLANK('Cohorts Retention'!CM86),0,(1-'Cohorts Retention'!CM86)),1)</f>
        <v>0</v>
      </c>
      <c r="CO85">
        <f>FLOOR(CN85*IF(ISBLANK('Cohorts Retention'!CN86),0,(1-'Cohorts Retention'!CN86)),1)</f>
        <v>0</v>
      </c>
      <c r="CP85">
        <f>FLOOR(CO85*IF(ISBLANK('Cohorts Retention'!CO86),0,(1-'Cohorts Retention'!CO86)),1)</f>
        <v>0</v>
      </c>
      <c r="CQ85">
        <f>FLOOR(CP85*IF(ISBLANK('Cohorts Retention'!CP86),0,(1-'Cohorts Retention'!CP86)),1)</f>
        <v>0</v>
      </c>
      <c r="CR85">
        <f>FLOOR(CQ85*IF(ISBLANK('Cohorts Retention'!CQ86),0,(1-'Cohorts Retention'!CQ86)),1)</f>
        <v>0</v>
      </c>
      <c r="CS85">
        <f>FLOOR(CR85*IF(ISBLANK('Cohorts Retention'!CR86),0,(1-'Cohorts Retention'!CR86)),1)</f>
        <v>0</v>
      </c>
      <c r="CT85">
        <f>FLOOR(CS85*IF(ISBLANK('Cohorts Retention'!CS86),0,(1-'Cohorts Retention'!CS86)),1)</f>
        <v>0</v>
      </c>
      <c r="CU85">
        <f>FLOOR(CT85*IF(ISBLANK('Cohorts Retention'!CT86),0,(1-'Cohorts Retention'!CT86)),1)</f>
        <v>0</v>
      </c>
      <c r="CV85">
        <f>FLOOR(CU85*IF(ISBLANK('Cohorts Retention'!CU86),0,(1-'Cohorts Retention'!CU86)),1)</f>
        <v>0</v>
      </c>
      <c r="CW85">
        <f>FLOOR(CV85*IF(ISBLANK('Cohorts Retention'!CV86),0,(1-'Cohorts Retention'!CV86)),1)</f>
        <v>0</v>
      </c>
      <c r="CX85">
        <f>FLOOR(CW85*IF(ISBLANK('Cohorts Retention'!CW86),0,(1-'Cohorts Retention'!CW86)),1)</f>
        <v>0</v>
      </c>
    </row>
    <row r="86">
      <c r="A86" s="32">
        <v>99000.0</v>
      </c>
      <c r="B86" s="13">
        <v>85.0</v>
      </c>
      <c r="C86">
        <f>FLOOR(A86/Params!$B$6*(1-'Cohorts Retention'!B87),1)</f>
        <v>3925</v>
      </c>
      <c r="D86">
        <f>FLOOR(C86*IF(ISBLANK('Cohorts Retention'!C87),0,(1-'Cohorts Retention'!C87)),1)</f>
        <v>3888</v>
      </c>
      <c r="E86">
        <f>FLOOR(D86*IF(ISBLANK('Cohorts Retention'!D87),0,(1-'Cohorts Retention'!D87)),1)</f>
        <v>3699</v>
      </c>
      <c r="F86">
        <f>FLOOR(E86*IF(ISBLANK('Cohorts Retention'!E87),0,(1-'Cohorts Retention'!E87)),1)</f>
        <v>3518</v>
      </c>
      <c r="G86">
        <f>FLOOR(F86*IF(ISBLANK('Cohorts Retention'!F87),0,(1-'Cohorts Retention'!F87)),1)</f>
        <v>3467</v>
      </c>
      <c r="H86">
        <f>FLOOR(G86*IF(ISBLANK('Cohorts Retention'!G87),0,(1-'Cohorts Retention'!G87)),1)</f>
        <v>3431</v>
      </c>
      <c r="I86">
        <f>FLOOR(H86*IF(ISBLANK('Cohorts Retention'!H87),0,(1-'Cohorts Retention'!H87)),1)</f>
        <v>3278</v>
      </c>
      <c r="J86">
        <f>FLOOR(I86*IF(ISBLANK('Cohorts Retention'!I87),0,(1-'Cohorts Retention'!I87)),1)</f>
        <v>3278</v>
      </c>
      <c r="K86">
        <f>FLOOR(J86*IF(ISBLANK('Cohorts Retention'!J87),0,(1-'Cohorts Retention'!J87)),1)</f>
        <v>3224</v>
      </c>
      <c r="L86">
        <f>FLOOR(K86*IF(ISBLANK('Cohorts Retention'!K87),0,(1-'Cohorts Retention'!K87)),1)</f>
        <v>3169</v>
      </c>
      <c r="M86">
        <f>FLOOR(L86*IF(ISBLANK('Cohorts Retention'!L87),0,(1-'Cohorts Retention'!L87)),1)</f>
        <v>3110</v>
      </c>
      <c r="N86">
        <f>FLOOR(M86*IF(ISBLANK('Cohorts Retention'!M87),0,(1-'Cohorts Retention'!M87)),1)</f>
        <v>3071</v>
      </c>
      <c r="O86">
        <f>FLOOR(N86*IF(ISBLANK('Cohorts Retention'!N87),0,(1-'Cohorts Retention'!N87)),1)</f>
        <v>3024</v>
      </c>
      <c r="P86">
        <f>FLOOR(O86*IF(ISBLANK('Cohorts Retention'!O87),0,(1-'Cohorts Retention'!O87)),1)</f>
        <v>2978</v>
      </c>
      <c r="Q86">
        <f>FLOOR(P86*IF(ISBLANK('Cohorts Retention'!P87),0,(1-'Cohorts Retention'!P87)),1)</f>
        <v>2934</v>
      </c>
      <c r="R86">
        <f>FLOOR(Q86*IF(ISBLANK('Cohorts Retention'!Q87),0,(1-'Cohorts Retention'!Q87)),1)</f>
        <v>2894</v>
      </c>
      <c r="S86">
        <f>FLOOR(R86*IF(ISBLANK('Cohorts Retention'!R87),0,(1-'Cohorts Retention'!R87)),1)</f>
        <v>0</v>
      </c>
      <c r="T86">
        <f>FLOOR(S86*IF(ISBLANK('Cohorts Retention'!S87),0,(1-'Cohorts Retention'!S87)),1)</f>
        <v>0</v>
      </c>
      <c r="U86">
        <f>FLOOR(T86*IF(ISBLANK('Cohorts Retention'!T87),0,(1-'Cohorts Retention'!T87)),1)</f>
        <v>0</v>
      </c>
      <c r="V86">
        <f>FLOOR(U86*IF(ISBLANK('Cohorts Retention'!U87),0,(1-'Cohorts Retention'!U87)),1)</f>
        <v>0</v>
      </c>
      <c r="W86">
        <f>FLOOR(V86*IF(ISBLANK('Cohorts Retention'!V87),0,(1-'Cohorts Retention'!V87)),1)</f>
        <v>0</v>
      </c>
      <c r="X86">
        <f>FLOOR(W86*IF(ISBLANK('Cohorts Retention'!W87),0,(1-'Cohorts Retention'!W87)),1)</f>
        <v>0</v>
      </c>
      <c r="Y86">
        <f>FLOOR(X86*IF(ISBLANK('Cohorts Retention'!X87),0,(1-'Cohorts Retention'!X87)),1)</f>
        <v>0</v>
      </c>
      <c r="Z86">
        <f>FLOOR(Y86*IF(ISBLANK('Cohorts Retention'!Y87),0,(1-'Cohorts Retention'!Y87)),1)</f>
        <v>0</v>
      </c>
      <c r="AA86">
        <f>FLOOR(Z86*IF(ISBLANK('Cohorts Retention'!Z87),0,(1-'Cohorts Retention'!Z87)),1)</f>
        <v>0</v>
      </c>
      <c r="AB86">
        <f>FLOOR(AA86*IF(ISBLANK('Cohorts Retention'!AA87),0,(1-'Cohorts Retention'!AA87)),1)</f>
        <v>0</v>
      </c>
      <c r="AC86">
        <f>FLOOR(AB86*IF(ISBLANK('Cohorts Retention'!AB87),0,(1-'Cohorts Retention'!AB87)),1)</f>
        <v>0</v>
      </c>
      <c r="AD86">
        <f>FLOOR(AC86*IF(ISBLANK('Cohorts Retention'!AC87),0,(1-'Cohorts Retention'!AC87)),1)</f>
        <v>0</v>
      </c>
      <c r="AE86">
        <f>FLOOR(AD86*IF(ISBLANK('Cohorts Retention'!AD87),0,(1-'Cohorts Retention'!AD87)),1)</f>
        <v>0</v>
      </c>
      <c r="AF86">
        <f>FLOOR(AE86*IF(ISBLANK('Cohorts Retention'!AE87),0,(1-'Cohorts Retention'!AE87)),1)</f>
        <v>0</v>
      </c>
      <c r="AG86">
        <f>FLOOR(AF86*IF(ISBLANK('Cohorts Retention'!AF87),0,(1-'Cohorts Retention'!AF87)),1)</f>
        <v>0</v>
      </c>
      <c r="AH86">
        <f>FLOOR(AG86*IF(ISBLANK('Cohorts Retention'!AG87),0,(1-'Cohorts Retention'!AG87)),1)</f>
        <v>0</v>
      </c>
      <c r="AI86">
        <f>FLOOR(AH86*IF(ISBLANK('Cohorts Retention'!AH87),0,(1-'Cohorts Retention'!AH87)),1)</f>
        <v>0</v>
      </c>
      <c r="AJ86">
        <f>FLOOR(AI86*IF(ISBLANK('Cohorts Retention'!AI87),0,(1-'Cohorts Retention'!AI87)),1)</f>
        <v>0</v>
      </c>
      <c r="AK86">
        <f>FLOOR(AJ86*IF(ISBLANK('Cohorts Retention'!AJ87),0,(1-'Cohorts Retention'!AJ87)),1)</f>
        <v>0</v>
      </c>
      <c r="AL86">
        <f>FLOOR(AK86*IF(ISBLANK('Cohorts Retention'!AK87),0,(1-'Cohorts Retention'!AK87)),1)</f>
        <v>0</v>
      </c>
      <c r="AM86">
        <f>FLOOR(AL86*IF(ISBLANK('Cohorts Retention'!AL87),0,(1-'Cohorts Retention'!AL87)),1)</f>
        <v>0</v>
      </c>
      <c r="AN86">
        <f>FLOOR(AM86*IF(ISBLANK('Cohorts Retention'!AM87),0,(1-'Cohorts Retention'!AM87)),1)</f>
        <v>0</v>
      </c>
      <c r="AO86">
        <f>FLOOR(AN86*IF(ISBLANK('Cohorts Retention'!AN87),0,(1-'Cohorts Retention'!AN87)),1)</f>
        <v>0</v>
      </c>
      <c r="AP86">
        <f>FLOOR(AO86*IF(ISBLANK('Cohorts Retention'!AO87),0,(1-'Cohorts Retention'!AO87)),1)</f>
        <v>0</v>
      </c>
      <c r="AQ86">
        <f>FLOOR(AP86*IF(ISBLANK('Cohorts Retention'!AP87),0,(1-'Cohorts Retention'!AP87)),1)</f>
        <v>0</v>
      </c>
      <c r="AR86">
        <f>FLOOR(AQ86*IF(ISBLANK('Cohorts Retention'!AQ87),0,(1-'Cohorts Retention'!AQ87)),1)</f>
        <v>0</v>
      </c>
      <c r="AS86">
        <f>FLOOR(AR86*IF(ISBLANK('Cohorts Retention'!AR87),0,(1-'Cohorts Retention'!AR87)),1)</f>
        <v>0</v>
      </c>
      <c r="AT86">
        <f>FLOOR(AS86*IF(ISBLANK('Cohorts Retention'!AS87),0,(1-'Cohorts Retention'!AS87)),1)</f>
        <v>0</v>
      </c>
      <c r="AU86">
        <f>FLOOR(AT86*IF(ISBLANK('Cohorts Retention'!AT87),0,(1-'Cohorts Retention'!AT87)),1)</f>
        <v>0</v>
      </c>
      <c r="AV86">
        <f>FLOOR(AU86*IF(ISBLANK('Cohorts Retention'!AU87),0,(1-'Cohorts Retention'!AU87)),1)</f>
        <v>0</v>
      </c>
      <c r="AW86">
        <f>FLOOR(AV86*IF(ISBLANK('Cohorts Retention'!AV87),0,(1-'Cohorts Retention'!AV87)),1)</f>
        <v>0</v>
      </c>
      <c r="AX86">
        <f>FLOOR(AW86*IF(ISBLANK('Cohorts Retention'!AW87),0,(1-'Cohorts Retention'!AW87)),1)</f>
        <v>0</v>
      </c>
      <c r="AY86">
        <f>FLOOR(AX86*IF(ISBLANK('Cohorts Retention'!AX87),0,(1-'Cohorts Retention'!AX87)),1)</f>
        <v>0</v>
      </c>
      <c r="AZ86">
        <f>FLOOR(AY86*IF(ISBLANK('Cohorts Retention'!AY87),0,(1-'Cohorts Retention'!AY87)),1)</f>
        <v>0</v>
      </c>
      <c r="BA86">
        <f>FLOOR(AZ86*IF(ISBLANK('Cohorts Retention'!AZ87),0,(1-'Cohorts Retention'!AZ87)),1)</f>
        <v>0</v>
      </c>
      <c r="BB86">
        <f>FLOOR(BA86*IF(ISBLANK('Cohorts Retention'!BA87),0,(1-'Cohorts Retention'!BA87)),1)</f>
        <v>0</v>
      </c>
      <c r="BC86">
        <f>FLOOR(BB86*IF(ISBLANK('Cohorts Retention'!BB87),0,(1-'Cohorts Retention'!BB87)),1)</f>
        <v>0</v>
      </c>
      <c r="BD86">
        <f>FLOOR(BC86*IF(ISBLANK('Cohorts Retention'!BC87),0,(1-'Cohorts Retention'!BC87)),1)</f>
        <v>0</v>
      </c>
      <c r="BE86">
        <f>FLOOR(BD86*IF(ISBLANK('Cohorts Retention'!BD87),0,(1-'Cohorts Retention'!BD87)),1)</f>
        <v>0</v>
      </c>
      <c r="BF86">
        <f>FLOOR(BE86*IF(ISBLANK('Cohorts Retention'!BE87),0,(1-'Cohorts Retention'!BE87)),1)</f>
        <v>0</v>
      </c>
      <c r="BG86">
        <f>FLOOR(BF86*IF(ISBLANK('Cohorts Retention'!BF87),0,(1-'Cohorts Retention'!BF87)),1)</f>
        <v>0</v>
      </c>
      <c r="BH86">
        <f>FLOOR(BG86*IF(ISBLANK('Cohorts Retention'!BG87),0,(1-'Cohorts Retention'!BG87)),1)</f>
        <v>0</v>
      </c>
      <c r="BI86">
        <f>FLOOR(BH86*IF(ISBLANK('Cohorts Retention'!BH87),0,(1-'Cohorts Retention'!BH87)),1)</f>
        <v>0</v>
      </c>
      <c r="BJ86">
        <f>FLOOR(BI86*IF(ISBLANK('Cohorts Retention'!BI87),0,(1-'Cohorts Retention'!BI87)),1)</f>
        <v>0</v>
      </c>
      <c r="BK86">
        <f>FLOOR(BJ86*IF(ISBLANK('Cohorts Retention'!BJ87),0,(1-'Cohorts Retention'!BJ87)),1)</f>
        <v>0</v>
      </c>
      <c r="BL86">
        <f>FLOOR(BK86*IF(ISBLANK('Cohorts Retention'!BK87),0,(1-'Cohorts Retention'!BK87)),1)</f>
        <v>0</v>
      </c>
      <c r="BM86">
        <f>FLOOR(BL86*IF(ISBLANK('Cohorts Retention'!BL87),0,(1-'Cohorts Retention'!BL87)),1)</f>
        <v>0</v>
      </c>
      <c r="BN86">
        <f>FLOOR(BM86*IF(ISBLANK('Cohorts Retention'!BM87),0,(1-'Cohorts Retention'!BM87)),1)</f>
        <v>0</v>
      </c>
      <c r="BO86">
        <f>FLOOR(BN86*IF(ISBLANK('Cohorts Retention'!BN87),0,(1-'Cohorts Retention'!BN87)),1)</f>
        <v>0</v>
      </c>
      <c r="BP86">
        <f>FLOOR(BO86*IF(ISBLANK('Cohorts Retention'!BO87),0,(1-'Cohorts Retention'!BO87)),1)</f>
        <v>0</v>
      </c>
      <c r="BQ86">
        <f>FLOOR(BP86*IF(ISBLANK('Cohorts Retention'!BP87),0,(1-'Cohorts Retention'!BP87)),1)</f>
        <v>0</v>
      </c>
      <c r="BR86">
        <f>FLOOR(BQ86*IF(ISBLANK('Cohorts Retention'!BQ87),0,(1-'Cohorts Retention'!BQ87)),1)</f>
        <v>0</v>
      </c>
      <c r="BS86">
        <f>FLOOR(BR86*IF(ISBLANK('Cohorts Retention'!BR87),0,(1-'Cohorts Retention'!BR87)),1)</f>
        <v>0</v>
      </c>
      <c r="BT86">
        <f>FLOOR(BS86*IF(ISBLANK('Cohorts Retention'!BS87),0,(1-'Cohorts Retention'!BS87)),1)</f>
        <v>0</v>
      </c>
      <c r="BU86">
        <f>FLOOR(BT86*IF(ISBLANK('Cohorts Retention'!BT87),0,(1-'Cohorts Retention'!BT87)),1)</f>
        <v>0</v>
      </c>
      <c r="BV86">
        <f>FLOOR(BU86*IF(ISBLANK('Cohorts Retention'!BU87),0,(1-'Cohorts Retention'!BU87)),1)</f>
        <v>0</v>
      </c>
      <c r="BW86">
        <f>FLOOR(BV86*IF(ISBLANK('Cohorts Retention'!BV87),0,(1-'Cohorts Retention'!BV87)),1)</f>
        <v>0</v>
      </c>
      <c r="BX86">
        <f>FLOOR(BW86*IF(ISBLANK('Cohorts Retention'!BW87),0,(1-'Cohorts Retention'!BW87)),1)</f>
        <v>0</v>
      </c>
      <c r="BY86">
        <f>FLOOR(BX86*IF(ISBLANK('Cohorts Retention'!BX87),0,(1-'Cohorts Retention'!BX87)),1)</f>
        <v>0</v>
      </c>
      <c r="BZ86">
        <f>FLOOR(BY86*IF(ISBLANK('Cohorts Retention'!BY87),0,(1-'Cohorts Retention'!BY87)),1)</f>
        <v>0</v>
      </c>
      <c r="CA86">
        <f>FLOOR(BZ86*IF(ISBLANK('Cohorts Retention'!BZ87),0,(1-'Cohorts Retention'!BZ87)),1)</f>
        <v>0</v>
      </c>
      <c r="CB86">
        <f>FLOOR(CA86*IF(ISBLANK('Cohorts Retention'!CA87),0,(1-'Cohorts Retention'!CA87)),1)</f>
        <v>0</v>
      </c>
      <c r="CC86">
        <f>FLOOR(CB86*IF(ISBLANK('Cohorts Retention'!CB87),0,(1-'Cohorts Retention'!CB87)),1)</f>
        <v>0</v>
      </c>
      <c r="CD86">
        <f>FLOOR(CC86*IF(ISBLANK('Cohorts Retention'!CC87),0,(1-'Cohorts Retention'!CC87)),1)</f>
        <v>0</v>
      </c>
      <c r="CE86">
        <f>FLOOR(CD86*IF(ISBLANK('Cohorts Retention'!CD87),0,(1-'Cohorts Retention'!CD87)),1)</f>
        <v>0</v>
      </c>
      <c r="CF86">
        <f>FLOOR(CE86*IF(ISBLANK('Cohorts Retention'!CE87),0,(1-'Cohorts Retention'!CE87)),1)</f>
        <v>0</v>
      </c>
      <c r="CG86">
        <f>FLOOR(CF86*IF(ISBLANK('Cohorts Retention'!CF87),0,(1-'Cohorts Retention'!CF87)),1)</f>
        <v>0</v>
      </c>
      <c r="CH86">
        <f>FLOOR(CG86*IF(ISBLANK('Cohorts Retention'!CG87),0,(1-'Cohorts Retention'!CG87)),1)</f>
        <v>0</v>
      </c>
      <c r="CI86">
        <f>FLOOR(CH86*IF(ISBLANK('Cohorts Retention'!CH87),0,(1-'Cohorts Retention'!CH87)),1)</f>
        <v>0</v>
      </c>
      <c r="CJ86">
        <f>FLOOR(CI86*IF(ISBLANK('Cohorts Retention'!CI87),0,(1-'Cohorts Retention'!CI87)),1)</f>
        <v>0</v>
      </c>
      <c r="CK86">
        <f>FLOOR(CJ86*IF(ISBLANK('Cohorts Retention'!CJ87),0,(1-'Cohorts Retention'!CJ87)),1)</f>
        <v>0</v>
      </c>
      <c r="CL86">
        <f>FLOOR(CK86*IF(ISBLANK('Cohorts Retention'!CK87),0,(1-'Cohorts Retention'!CK87)),1)</f>
        <v>0</v>
      </c>
      <c r="CM86">
        <f>FLOOR(CL86*IF(ISBLANK('Cohorts Retention'!CL87),0,(1-'Cohorts Retention'!CL87)),1)</f>
        <v>0</v>
      </c>
      <c r="CN86">
        <f>FLOOR(CM86*IF(ISBLANK('Cohorts Retention'!CM87),0,(1-'Cohorts Retention'!CM87)),1)</f>
        <v>0</v>
      </c>
      <c r="CO86">
        <f>FLOOR(CN86*IF(ISBLANK('Cohorts Retention'!CN87),0,(1-'Cohorts Retention'!CN87)),1)</f>
        <v>0</v>
      </c>
      <c r="CP86">
        <f>FLOOR(CO86*IF(ISBLANK('Cohorts Retention'!CO87),0,(1-'Cohorts Retention'!CO87)),1)</f>
        <v>0</v>
      </c>
      <c r="CQ86">
        <f>FLOOR(CP86*IF(ISBLANK('Cohorts Retention'!CP87),0,(1-'Cohorts Retention'!CP87)),1)</f>
        <v>0</v>
      </c>
      <c r="CR86">
        <f>FLOOR(CQ86*IF(ISBLANK('Cohorts Retention'!CQ87),0,(1-'Cohorts Retention'!CQ87)),1)</f>
        <v>0</v>
      </c>
      <c r="CS86">
        <f>FLOOR(CR86*IF(ISBLANK('Cohorts Retention'!CR87),0,(1-'Cohorts Retention'!CR87)),1)</f>
        <v>0</v>
      </c>
      <c r="CT86">
        <f>FLOOR(CS86*IF(ISBLANK('Cohorts Retention'!CS87),0,(1-'Cohorts Retention'!CS87)),1)</f>
        <v>0</v>
      </c>
      <c r="CU86">
        <f>FLOOR(CT86*IF(ISBLANK('Cohorts Retention'!CT87),0,(1-'Cohorts Retention'!CT87)),1)</f>
        <v>0</v>
      </c>
      <c r="CV86">
        <f>FLOOR(CU86*IF(ISBLANK('Cohorts Retention'!CU87),0,(1-'Cohorts Retention'!CU87)),1)</f>
        <v>0</v>
      </c>
      <c r="CW86">
        <f>FLOOR(CV86*IF(ISBLANK('Cohorts Retention'!CV87),0,(1-'Cohorts Retention'!CV87)),1)</f>
        <v>0</v>
      </c>
      <c r="CX86">
        <f>FLOOR(CW86*IF(ISBLANK('Cohorts Retention'!CW87),0,(1-'Cohorts Retention'!CW87)),1)</f>
        <v>0</v>
      </c>
    </row>
    <row r="87">
      <c r="A87" s="32">
        <v>99000.0</v>
      </c>
      <c r="B87" s="13">
        <v>86.0</v>
      </c>
      <c r="C87">
        <f>FLOOR(A87/Params!$B$6*(1-'Cohorts Retention'!B88),1)</f>
        <v>3960</v>
      </c>
      <c r="D87">
        <f>FLOOR(C87*IF(ISBLANK('Cohorts Retention'!C88),0,(1-'Cohorts Retention'!C88)),1)</f>
        <v>3890</v>
      </c>
      <c r="E87">
        <f>FLOOR(D87*IF(ISBLANK('Cohorts Retention'!D88),0,(1-'Cohorts Retention'!D88)),1)</f>
        <v>3743</v>
      </c>
      <c r="F87">
        <f>FLOOR(E87*IF(ISBLANK('Cohorts Retention'!E88),0,(1-'Cohorts Retention'!E88)),1)</f>
        <v>3590</v>
      </c>
      <c r="G87">
        <f>FLOOR(F87*IF(ISBLANK('Cohorts Retention'!F88),0,(1-'Cohorts Retention'!F88)),1)</f>
        <v>3544</v>
      </c>
      <c r="H87">
        <f>FLOOR(G87*IF(ISBLANK('Cohorts Retention'!G88),0,(1-'Cohorts Retention'!G88)),1)</f>
        <v>3441</v>
      </c>
      <c r="I87">
        <f>FLOOR(H87*IF(ISBLANK('Cohorts Retention'!H88),0,(1-'Cohorts Retention'!H88)),1)</f>
        <v>3366</v>
      </c>
      <c r="J87">
        <f>FLOOR(I87*IF(ISBLANK('Cohorts Retention'!I88),0,(1-'Cohorts Retention'!I88)),1)</f>
        <v>3319</v>
      </c>
      <c r="K87">
        <f>FLOOR(J87*IF(ISBLANK('Cohorts Retention'!J88),0,(1-'Cohorts Retention'!J88)),1)</f>
        <v>3258</v>
      </c>
      <c r="L87">
        <f>FLOOR(K87*IF(ISBLANK('Cohorts Retention'!K88),0,(1-'Cohorts Retention'!K88)),1)</f>
        <v>3193</v>
      </c>
      <c r="M87">
        <f>FLOOR(L87*IF(ISBLANK('Cohorts Retention'!L88),0,(1-'Cohorts Retention'!L88)),1)</f>
        <v>3137</v>
      </c>
      <c r="N87">
        <f>FLOOR(M87*IF(ISBLANK('Cohorts Retention'!M88),0,(1-'Cohorts Retention'!M88)),1)</f>
        <v>3085</v>
      </c>
      <c r="O87">
        <f>FLOOR(N87*IF(ISBLANK('Cohorts Retention'!N88),0,(1-'Cohorts Retention'!N88)),1)</f>
        <v>3032</v>
      </c>
      <c r="P87">
        <f>FLOOR(O87*IF(ISBLANK('Cohorts Retention'!O88),0,(1-'Cohorts Retention'!O88)),1)</f>
        <v>2981</v>
      </c>
      <c r="Q87">
        <f>FLOOR(P87*IF(ISBLANK('Cohorts Retention'!P88),0,(1-'Cohorts Retention'!P88)),1)</f>
        <v>2933</v>
      </c>
      <c r="R87">
        <f>FLOOR(Q87*IF(ISBLANK('Cohorts Retention'!Q88),0,(1-'Cohorts Retention'!Q88)),1)</f>
        <v>0</v>
      </c>
      <c r="S87">
        <f>FLOOR(R87*IF(ISBLANK('Cohorts Retention'!R88),0,(1-'Cohorts Retention'!R88)),1)</f>
        <v>0</v>
      </c>
      <c r="T87">
        <f>FLOOR(S87*IF(ISBLANK('Cohorts Retention'!S88),0,(1-'Cohorts Retention'!S88)),1)</f>
        <v>0</v>
      </c>
      <c r="U87">
        <f>FLOOR(T87*IF(ISBLANK('Cohorts Retention'!T88),0,(1-'Cohorts Retention'!T88)),1)</f>
        <v>0</v>
      </c>
      <c r="V87">
        <f>FLOOR(U87*IF(ISBLANK('Cohorts Retention'!U88),0,(1-'Cohorts Retention'!U88)),1)</f>
        <v>0</v>
      </c>
      <c r="W87">
        <f>FLOOR(V87*IF(ISBLANK('Cohorts Retention'!V88),0,(1-'Cohorts Retention'!V88)),1)</f>
        <v>0</v>
      </c>
      <c r="X87">
        <f>FLOOR(W87*IF(ISBLANK('Cohorts Retention'!W88),0,(1-'Cohorts Retention'!W88)),1)</f>
        <v>0</v>
      </c>
      <c r="Y87">
        <f>FLOOR(X87*IF(ISBLANK('Cohorts Retention'!X88),0,(1-'Cohorts Retention'!X88)),1)</f>
        <v>0</v>
      </c>
      <c r="Z87">
        <f>FLOOR(Y87*IF(ISBLANK('Cohorts Retention'!Y88),0,(1-'Cohorts Retention'!Y88)),1)</f>
        <v>0</v>
      </c>
      <c r="AA87">
        <f>FLOOR(Z87*IF(ISBLANK('Cohorts Retention'!Z88),0,(1-'Cohorts Retention'!Z88)),1)</f>
        <v>0</v>
      </c>
      <c r="AB87">
        <f>FLOOR(AA87*IF(ISBLANK('Cohorts Retention'!AA88),0,(1-'Cohorts Retention'!AA88)),1)</f>
        <v>0</v>
      </c>
      <c r="AC87">
        <f>FLOOR(AB87*IF(ISBLANK('Cohorts Retention'!AB88),0,(1-'Cohorts Retention'!AB88)),1)</f>
        <v>0</v>
      </c>
      <c r="AD87">
        <f>FLOOR(AC87*IF(ISBLANK('Cohorts Retention'!AC88),0,(1-'Cohorts Retention'!AC88)),1)</f>
        <v>0</v>
      </c>
      <c r="AE87">
        <f>FLOOR(AD87*IF(ISBLANK('Cohorts Retention'!AD88),0,(1-'Cohorts Retention'!AD88)),1)</f>
        <v>0</v>
      </c>
      <c r="AF87">
        <f>FLOOR(AE87*IF(ISBLANK('Cohorts Retention'!AE88),0,(1-'Cohorts Retention'!AE88)),1)</f>
        <v>0</v>
      </c>
      <c r="AG87">
        <f>FLOOR(AF87*IF(ISBLANK('Cohorts Retention'!AF88),0,(1-'Cohorts Retention'!AF88)),1)</f>
        <v>0</v>
      </c>
      <c r="AH87">
        <f>FLOOR(AG87*IF(ISBLANK('Cohorts Retention'!AG88),0,(1-'Cohorts Retention'!AG88)),1)</f>
        <v>0</v>
      </c>
      <c r="AI87">
        <f>FLOOR(AH87*IF(ISBLANK('Cohorts Retention'!AH88),0,(1-'Cohorts Retention'!AH88)),1)</f>
        <v>0</v>
      </c>
      <c r="AJ87">
        <f>FLOOR(AI87*IF(ISBLANK('Cohorts Retention'!AI88),0,(1-'Cohorts Retention'!AI88)),1)</f>
        <v>0</v>
      </c>
      <c r="AK87">
        <f>FLOOR(AJ87*IF(ISBLANK('Cohorts Retention'!AJ88),0,(1-'Cohorts Retention'!AJ88)),1)</f>
        <v>0</v>
      </c>
      <c r="AL87">
        <f>FLOOR(AK87*IF(ISBLANK('Cohorts Retention'!AK88),0,(1-'Cohorts Retention'!AK88)),1)</f>
        <v>0</v>
      </c>
      <c r="AM87">
        <f>FLOOR(AL87*IF(ISBLANK('Cohorts Retention'!AL88),0,(1-'Cohorts Retention'!AL88)),1)</f>
        <v>0</v>
      </c>
      <c r="AN87">
        <f>FLOOR(AM87*IF(ISBLANK('Cohorts Retention'!AM88),0,(1-'Cohorts Retention'!AM88)),1)</f>
        <v>0</v>
      </c>
      <c r="AO87">
        <f>FLOOR(AN87*IF(ISBLANK('Cohorts Retention'!AN88),0,(1-'Cohorts Retention'!AN88)),1)</f>
        <v>0</v>
      </c>
      <c r="AP87">
        <f>FLOOR(AO87*IF(ISBLANK('Cohorts Retention'!AO88),0,(1-'Cohorts Retention'!AO88)),1)</f>
        <v>0</v>
      </c>
      <c r="AQ87">
        <f>FLOOR(AP87*IF(ISBLANK('Cohorts Retention'!AP88),0,(1-'Cohorts Retention'!AP88)),1)</f>
        <v>0</v>
      </c>
      <c r="AR87">
        <f>FLOOR(AQ87*IF(ISBLANK('Cohorts Retention'!AQ88),0,(1-'Cohorts Retention'!AQ88)),1)</f>
        <v>0</v>
      </c>
      <c r="AS87">
        <f>FLOOR(AR87*IF(ISBLANK('Cohorts Retention'!AR88),0,(1-'Cohorts Retention'!AR88)),1)</f>
        <v>0</v>
      </c>
      <c r="AT87">
        <f>FLOOR(AS87*IF(ISBLANK('Cohorts Retention'!AS88),0,(1-'Cohorts Retention'!AS88)),1)</f>
        <v>0</v>
      </c>
      <c r="AU87">
        <f>FLOOR(AT87*IF(ISBLANK('Cohorts Retention'!AT88),0,(1-'Cohorts Retention'!AT88)),1)</f>
        <v>0</v>
      </c>
      <c r="AV87">
        <f>FLOOR(AU87*IF(ISBLANK('Cohorts Retention'!AU88),0,(1-'Cohorts Retention'!AU88)),1)</f>
        <v>0</v>
      </c>
      <c r="AW87">
        <f>FLOOR(AV87*IF(ISBLANK('Cohorts Retention'!AV88),0,(1-'Cohorts Retention'!AV88)),1)</f>
        <v>0</v>
      </c>
      <c r="AX87">
        <f>FLOOR(AW87*IF(ISBLANK('Cohorts Retention'!AW88),0,(1-'Cohorts Retention'!AW88)),1)</f>
        <v>0</v>
      </c>
      <c r="AY87">
        <f>FLOOR(AX87*IF(ISBLANK('Cohorts Retention'!AX88),0,(1-'Cohorts Retention'!AX88)),1)</f>
        <v>0</v>
      </c>
      <c r="AZ87">
        <f>FLOOR(AY87*IF(ISBLANK('Cohorts Retention'!AY88),0,(1-'Cohorts Retention'!AY88)),1)</f>
        <v>0</v>
      </c>
      <c r="BA87">
        <f>FLOOR(AZ87*IF(ISBLANK('Cohorts Retention'!AZ88),0,(1-'Cohorts Retention'!AZ88)),1)</f>
        <v>0</v>
      </c>
      <c r="BB87">
        <f>FLOOR(BA87*IF(ISBLANK('Cohorts Retention'!BA88),0,(1-'Cohorts Retention'!BA88)),1)</f>
        <v>0</v>
      </c>
      <c r="BC87">
        <f>FLOOR(BB87*IF(ISBLANK('Cohorts Retention'!BB88),0,(1-'Cohorts Retention'!BB88)),1)</f>
        <v>0</v>
      </c>
      <c r="BD87">
        <f>FLOOR(BC87*IF(ISBLANK('Cohorts Retention'!BC88),0,(1-'Cohorts Retention'!BC88)),1)</f>
        <v>0</v>
      </c>
      <c r="BE87">
        <f>FLOOR(BD87*IF(ISBLANK('Cohorts Retention'!BD88),0,(1-'Cohorts Retention'!BD88)),1)</f>
        <v>0</v>
      </c>
      <c r="BF87">
        <f>FLOOR(BE87*IF(ISBLANK('Cohorts Retention'!BE88),0,(1-'Cohorts Retention'!BE88)),1)</f>
        <v>0</v>
      </c>
      <c r="BG87">
        <f>FLOOR(BF87*IF(ISBLANK('Cohorts Retention'!BF88),0,(1-'Cohorts Retention'!BF88)),1)</f>
        <v>0</v>
      </c>
      <c r="BH87">
        <f>FLOOR(BG87*IF(ISBLANK('Cohorts Retention'!BG88),0,(1-'Cohorts Retention'!BG88)),1)</f>
        <v>0</v>
      </c>
      <c r="BI87">
        <f>FLOOR(BH87*IF(ISBLANK('Cohorts Retention'!BH88),0,(1-'Cohorts Retention'!BH88)),1)</f>
        <v>0</v>
      </c>
      <c r="BJ87">
        <f>FLOOR(BI87*IF(ISBLANK('Cohorts Retention'!BI88),0,(1-'Cohorts Retention'!BI88)),1)</f>
        <v>0</v>
      </c>
      <c r="BK87">
        <f>FLOOR(BJ87*IF(ISBLANK('Cohorts Retention'!BJ88),0,(1-'Cohorts Retention'!BJ88)),1)</f>
        <v>0</v>
      </c>
      <c r="BL87">
        <f>FLOOR(BK87*IF(ISBLANK('Cohorts Retention'!BK88),0,(1-'Cohorts Retention'!BK88)),1)</f>
        <v>0</v>
      </c>
      <c r="BM87">
        <f>FLOOR(BL87*IF(ISBLANK('Cohorts Retention'!BL88),0,(1-'Cohorts Retention'!BL88)),1)</f>
        <v>0</v>
      </c>
      <c r="BN87">
        <f>FLOOR(BM87*IF(ISBLANK('Cohorts Retention'!BM88),0,(1-'Cohorts Retention'!BM88)),1)</f>
        <v>0</v>
      </c>
      <c r="BO87">
        <f>FLOOR(BN87*IF(ISBLANK('Cohorts Retention'!BN88),0,(1-'Cohorts Retention'!BN88)),1)</f>
        <v>0</v>
      </c>
      <c r="BP87">
        <f>FLOOR(BO87*IF(ISBLANK('Cohorts Retention'!BO88),0,(1-'Cohorts Retention'!BO88)),1)</f>
        <v>0</v>
      </c>
      <c r="BQ87">
        <f>FLOOR(BP87*IF(ISBLANK('Cohorts Retention'!BP88),0,(1-'Cohorts Retention'!BP88)),1)</f>
        <v>0</v>
      </c>
      <c r="BR87">
        <f>FLOOR(BQ87*IF(ISBLANK('Cohorts Retention'!BQ88),0,(1-'Cohorts Retention'!BQ88)),1)</f>
        <v>0</v>
      </c>
      <c r="BS87">
        <f>FLOOR(BR87*IF(ISBLANK('Cohorts Retention'!BR88),0,(1-'Cohorts Retention'!BR88)),1)</f>
        <v>0</v>
      </c>
      <c r="BT87">
        <f>FLOOR(BS87*IF(ISBLANK('Cohorts Retention'!BS88),0,(1-'Cohorts Retention'!BS88)),1)</f>
        <v>0</v>
      </c>
      <c r="BU87">
        <f>FLOOR(BT87*IF(ISBLANK('Cohorts Retention'!BT88),0,(1-'Cohorts Retention'!BT88)),1)</f>
        <v>0</v>
      </c>
      <c r="BV87">
        <f>FLOOR(BU87*IF(ISBLANK('Cohorts Retention'!BU88),0,(1-'Cohorts Retention'!BU88)),1)</f>
        <v>0</v>
      </c>
      <c r="BW87">
        <f>FLOOR(BV87*IF(ISBLANK('Cohorts Retention'!BV88),0,(1-'Cohorts Retention'!BV88)),1)</f>
        <v>0</v>
      </c>
      <c r="BX87">
        <f>FLOOR(BW87*IF(ISBLANK('Cohorts Retention'!BW88),0,(1-'Cohorts Retention'!BW88)),1)</f>
        <v>0</v>
      </c>
      <c r="BY87">
        <f>FLOOR(BX87*IF(ISBLANK('Cohorts Retention'!BX88),0,(1-'Cohorts Retention'!BX88)),1)</f>
        <v>0</v>
      </c>
      <c r="BZ87">
        <f>FLOOR(BY87*IF(ISBLANK('Cohorts Retention'!BY88),0,(1-'Cohorts Retention'!BY88)),1)</f>
        <v>0</v>
      </c>
      <c r="CA87">
        <f>FLOOR(BZ87*IF(ISBLANK('Cohorts Retention'!BZ88),0,(1-'Cohorts Retention'!BZ88)),1)</f>
        <v>0</v>
      </c>
      <c r="CB87">
        <f>FLOOR(CA87*IF(ISBLANK('Cohorts Retention'!CA88),0,(1-'Cohorts Retention'!CA88)),1)</f>
        <v>0</v>
      </c>
      <c r="CC87">
        <f>FLOOR(CB87*IF(ISBLANK('Cohorts Retention'!CB88),0,(1-'Cohorts Retention'!CB88)),1)</f>
        <v>0</v>
      </c>
      <c r="CD87">
        <f>FLOOR(CC87*IF(ISBLANK('Cohorts Retention'!CC88),0,(1-'Cohorts Retention'!CC88)),1)</f>
        <v>0</v>
      </c>
      <c r="CE87">
        <f>FLOOR(CD87*IF(ISBLANK('Cohorts Retention'!CD88),0,(1-'Cohorts Retention'!CD88)),1)</f>
        <v>0</v>
      </c>
      <c r="CF87">
        <f>FLOOR(CE87*IF(ISBLANK('Cohorts Retention'!CE88),0,(1-'Cohorts Retention'!CE88)),1)</f>
        <v>0</v>
      </c>
      <c r="CG87">
        <f>FLOOR(CF87*IF(ISBLANK('Cohorts Retention'!CF88),0,(1-'Cohorts Retention'!CF88)),1)</f>
        <v>0</v>
      </c>
      <c r="CH87">
        <f>FLOOR(CG87*IF(ISBLANK('Cohorts Retention'!CG88),0,(1-'Cohorts Retention'!CG88)),1)</f>
        <v>0</v>
      </c>
      <c r="CI87">
        <f>FLOOR(CH87*IF(ISBLANK('Cohorts Retention'!CH88),0,(1-'Cohorts Retention'!CH88)),1)</f>
        <v>0</v>
      </c>
      <c r="CJ87">
        <f>FLOOR(CI87*IF(ISBLANK('Cohorts Retention'!CI88),0,(1-'Cohorts Retention'!CI88)),1)</f>
        <v>0</v>
      </c>
      <c r="CK87">
        <f>FLOOR(CJ87*IF(ISBLANK('Cohorts Retention'!CJ88),0,(1-'Cohorts Retention'!CJ88)),1)</f>
        <v>0</v>
      </c>
      <c r="CL87">
        <f>FLOOR(CK87*IF(ISBLANK('Cohorts Retention'!CK88),0,(1-'Cohorts Retention'!CK88)),1)</f>
        <v>0</v>
      </c>
      <c r="CM87">
        <f>FLOOR(CL87*IF(ISBLANK('Cohorts Retention'!CL88),0,(1-'Cohorts Retention'!CL88)),1)</f>
        <v>0</v>
      </c>
      <c r="CN87">
        <f>FLOOR(CM87*IF(ISBLANK('Cohorts Retention'!CM88),0,(1-'Cohorts Retention'!CM88)),1)</f>
        <v>0</v>
      </c>
      <c r="CO87">
        <f>FLOOR(CN87*IF(ISBLANK('Cohorts Retention'!CN88),0,(1-'Cohorts Retention'!CN88)),1)</f>
        <v>0</v>
      </c>
      <c r="CP87">
        <f>FLOOR(CO87*IF(ISBLANK('Cohorts Retention'!CO88),0,(1-'Cohorts Retention'!CO88)),1)</f>
        <v>0</v>
      </c>
      <c r="CQ87">
        <f>FLOOR(CP87*IF(ISBLANK('Cohorts Retention'!CP88),0,(1-'Cohorts Retention'!CP88)),1)</f>
        <v>0</v>
      </c>
      <c r="CR87">
        <f>FLOOR(CQ87*IF(ISBLANK('Cohorts Retention'!CQ88),0,(1-'Cohorts Retention'!CQ88)),1)</f>
        <v>0</v>
      </c>
      <c r="CS87">
        <f>FLOOR(CR87*IF(ISBLANK('Cohorts Retention'!CR88),0,(1-'Cohorts Retention'!CR88)),1)</f>
        <v>0</v>
      </c>
      <c r="CT87">
        <f>FLOOR(CS87*IF(ISBLANK('Cohorts Retention'!CS88),0,(1-'Cohorts Retention'!CS88)),1)</f>
        <v>0</v>
      </c>
      <c r="CU87">
        <f>FLOOR(CT87*IF(ISBLANK('Cohorts Retention'!CT88),0,(1-'Cohorts Retention'!CT88)),1)</f>
        <v>0</v>
      </c>
      <c r="CV87">
        <f>FLOOR(CU87*IF(ISBLANK('Cohorts Retention'!CU88),0,(1-'Cohorts Retention'!CU88)),1)</f>
        <v>0</v>
      </c>
      <c r="CW87">
        <f>FLOOR(CV87*IF(ISBLANK('Cohorts Retention'!CV88),0,(1-'Cohorts Retention'!CV88)),1)</f>
        <v>0</v>
      </c>
      <c r="CX87">
        <f>FLOOR(CW87*IF(ISBLANK('Cohorts Retention'!CW88),0,(1-'Cohorts Retention'!CW88)),1)</f>
        <v>0</v>
      </c>
    </row>
    <row r="88">
      <c r="A88" s="32">
        <v>99000.0</v>
      </c>
      <c r="B88" s="13">
        <v>87.0</v>
      </c>
      <c r="C88">
        <f>FLOOR(A88/Params!$B$6*(1-'Cohorts Retention'!B89),1)</f>
        <v>3931</v>
      </c>
      <c r="D88">
        <f>FLOOR(C88*IF(ISBLANK('Cohorts Retention'!C89),0,(1-'Cohorts Retention'!C89)),1)</f>
        <v>3746</v>
      </c>
      <c r="E88">
        <f>FLOOR(D88*IF(ISBLANK('Cohorts Retention'!D89),0,(1-'Cohorts Retention'!D89)),1)</f>
        <v>3511</v>
      </c>
      <c r="F88">
        <f>FLOOR(E88*IF(ISBLANK('Cohorts Retention'!E89),0,(1-'Cohorts Retention'!E89)),1)</f>
        <v>3407</v>
      </c>
      <c r="G88">
        <f>FLOOR(F88*IF(ISBLANK('Cohorts Retention'!F89),0,(1-'Cohorts Retention'!F89)),1)</f>
        <v>3334</v>
      </c>
      <c r="H88">
        <f>FLOOR(G88*IF(ISBLANK('Cohorts Retention'!G89),0,(1-'Cohorts Retention'!G89)),1)</f>
        <v>3290</v>
      </c>
      <c r="I88">
        <f>FLOOR(H88*IF(ISBLANK('Cohorts Retention'!H89),0,(1-'Cohorts Retention'!H89)),1)</f>
        <v>3240</v>
      </c>
      <c r="J88">
        <f>FLOOR(I88*IF(ISBLANK('Cohorts Retention'!I89),0,(1-'Cohorts Retention'!I89)),1)</f>
        <v>3089</v>
      </c>
      <c r="K88">
        <f>FLOOR(J88*IF(ISBLANK('Cohorts Retention'!J89),0,(1-'Cohorts Retention'!J89)),1)</f>
        <v>3018</v>
      </c>
      <c r="L88">
        <f>FLOOR(K88*IF(ISBLANK('Cohorts Retention'!K89),0,(1-'Cohorts Retention'!K89)),1)</f>
        <v>2948</v>
      </c>
      <c r="M88">
        <f>FLOOR(L88*IF(ISBLANK('Cohorts Retention'!L89),0,(1-'Cohorts Retention'!L89)),1)</f>
        <v>2872</v>
      </c>
      <c r="N88">
        <f>FLOOR(M88*IF(ISBLANK('Cohorts Retention'!M89),0,(1-'Cohorts Retention'!M89)),1)</f>
        <v>2791</v>
      </c>
      <c r="O88">
        <f>FLOOR(N88*IF(ISBLANK('Cohorts Retention'!N89),0,(1-'Cohorts Retention'!N89)),1)</f>
        <v>2725</v>
      </c>
      <c r="P88">
        <f>FLOOR(O88*IF(ISBLANK('Cohorts Retention'!O89),0,(1-'Cohorts Retention'!O89)),1)</f>
        <v>2660</v>
      </c>
      <c r="Q88">
        <f>FLOOR(P88*IF(ISBLANK('Cohorts Retention'!P89),0,(1-'Cohorts Retention'!P89)),1)</f>
        <v>0</v>
      </c>
      <c r="R88">
        <f>FLOOR(Q88*IF(ISBLANK('Cohorts Retention'!Q89),0,(1-'Cohorts Retention'!Q89)),1)</f>
        <v>0</v>
      </c>
      <c r="S88">
        <f>FLOOR(R88*IF(ISBLANK('Cohorts Retention'!R89),0,(1-'Cohorts Retention'!R89)),1)</f>
        <v>0</v>
      </c>
      <c r="T88">
        <f>FLOOR(S88*IF(ISBLANK('Cohorts Retention'!S89),0,(1-'Cohorts Retention'!S89)),1)</f>
        <v>0</v>
      </c>
      <c r="U88">
        <f>FLOOR(T88*IF(ISBLANK('Cohorts Retention'!T89),0,(1-'Cohorts Retention'!T89)),1)</f>
        <v>0</v>
      </c>
      <c r="V88">
        <f>FLOOR(U88*IF(ISBLANK('Cohorts Retention'!U89),0,(1-'Cohorts Retention'!U89)),1)</f>
        <v>0</v>
      </c>
      <c r="W88">
        <f>FLOOR(V88*IF(ISBLANK('Cohorts Retention'!V89),0,(1-'Cohorts Retention'!V89)),1)</f>
        <v>0</v>
      </c>
      <c r="X88">
        <f>FLOOR(W88*IF(ISBLANK('Cohorts Retention'!W89),0,(1-'Cohorts Retention'!W89)),1)</f>
        <v>0</v>
      </c>
      <c r="Y88">
        <f>FLOOR(X88*IF(ISBLANK('Cohorts Retention'!X89),0,(1-'Cohorts Retention'!X89)),1)</f>
        <v>0</v>
      </c>
      <c r="Z88">
        <f>FLOOR(Y88*IF(ISBLANK('Cohorts Retention'!Y89),0,(1-'Cohorts Retention'!Y89)),1)</f>
        <v>0</v>
      </c>
      <c r="AA88">
        <f>FLOOR(Z88*IF(ISBLANK('Cohorts Retention'!Z89),0,(1-'Cohorts Retention'!Z89)),1)</f>
        <v>0</v>
      </c>
      <c r="AB88">
        <f>FLOOR(AA88*IF(ISBLANK('Cohorts Retention'!AA89),0,(1-'Cohorts Retention'!AA89)),1)</f>
        <v>0</v>
      </c>
      <c r="AC88">
        <f>FLOOR(AB88*IF(ISBLANK('Cohorts Retention'!AB89),0,(1-'Cohorts Retention'!AB89)),1)</f>
        <v>0</v>
      </c>
      <c r="AD88">
        <f>FLOOR(AC88*IF(ISBLANK('Cohorts Retention'!AC89),0,(1-'Cohorts Retention'!AC89)),1)</f>
        <v>0</v>
      </c>
      <c r="AE88">
        <f>FLOOR(AD88*IF(ISBLANK('Cohorts Retention'!AD89),0,(1-'Cohorts Retention'!AD89)),1)</f>
        <v>0</v>
      </c>
      <c r="AF88">
        <f>FLOOR(AE88*IF(ISBLANK('Cohorts Retention'!AE89),0,(1-'Cohorts Retention'!AE89)),1)</f>
        <v>0</v>
      </c>
      <c r="AG88">
        <f>FLOOR(AF88*IF(ISBLANK('Cohorts Retention'!AF89),0,(1-'Cohorts Retention'!AF89)),1)</f>
        <v>0</v>
      </c>
      <c r="AH88">
        <f>FLOOR(AG88*IF(ISBLANK('Cohorts Retention'!AG89),0,(1-'Cohorts Retention'!AG89)),1)</f>
        <v>0</v>
      </c>
      <c r="AI88">
        <f>FLOOR(AH88*IF(ISBLANK('Cohorts Retention'!AH89),0,(1-'Cohorts Retention'!AH89)),1)</f>
        <v>0</v>
      </c>
      <c r="AJ88">
        <f>FLOOR(AI88*IF(ISBLANK('Cohorts Retention'!AI89),0,(1-'Cohorts Retention'!AI89)),1)</f>
        <v>0</v>
      </c>
      <c r="AK88">
        <f>FLOOR(AJ88*IF(ISBLANK('Cohorts Retention'!AJ89),0,(1-'Cohorts Retention'!AJ89)),1)</f>
        <v>0</v>
      </c>
      <c r="AL88">
        <f>FLOOR(AK88*IF(ISBLANK('Cohorts Retention'!AK89),0,(1-'Cohorts Retention'!AK89)),1)</f>
        <v>0</v>
      </c>
      <c r="AM88">
        <f>FLOOR(AL88*IF(ISBLANK('Cohorts Retention'!AL89),0,(1-'Cohorts Retention'!AL89)),1)</f>
        <v>0</v>
      </c>
      <c r="AN88">
        <f>FLOOR(AM88*IF(ISBLANK('Cohorts Retention'!AM89),0,(1-'Cohorts Retention'!AM89)),1)</f>
        <v>0</v>
      </c>
      <c r="AO88">
        <f>FLOOR(AN88*IF(ISBLANK('Cohorts Retention'!AN89),0,(1-'Cohorts Retention'!AN89)),1)</f>
        <v>0</v>
      </c>
      <c r="AP88">
        <f>FLOOR(AO88*IF(ISBLANK('Cohorts Retention'!AO89),0,(1-'Cohorts Retention'!AO89)),1)</f>
        <v>0</v>
      </c>
      <c r="AQ88">
        <f>FLOOR(AP88*IF(ISBLANK('Cohorts Retention'!AP89),0,(1-'Cohorts Retention'!AP89)),1)</f>
        <v>0</v>
      </c>
      <c r="AR88">
        <f>FLOOR(AQ88*IF(ISBLANK('Cohorts Retention'!AQ89),0,(1-'Cohorts Retention'!AQ89)),1)</f>
        <v>0</v>
      </c>
      <c r="AS88">
        <f>FLOOR(AR88*IF(ISBLANK('Cohorts Retention'!AR89),0,(1-'Cohorts Retention'!AR89)),1)</f>
        <v>0</v>
      </c>
      <c r="AT88">
        <f>FLOOR(AS88*IF(ISBLANK('Cohorts Retention'!AS89),0,(1-'Cohorts Retention'!AS89)),1)</f>
        <v>0</v>
      </c>
      <c r="AU88">
        <f>FLOOR(AT88*IF(ISBLANK('Cohorts Retention'!AT89),0,(1-'Cohorts Retention'!AT89)),1)</f>
        <v>0</v>
      </c>
      <c r="AV88">
        <f>FLOOR(AU88*IF(ISBLANK('Cohorts Retention'!AU89),0,(1-'Cohorts Retention'!AU89)),1)</f>
        <v>0</v>
      </c>
      <c r="AW88">
        <f>FLOOR(AV88*IF(ISBLANK('Cohorts Retention'!AV89),0,(1-'Cohorts Retention'!AV89)),1)</f>
        <v>0</v>
      </c>
      <c r="AX88">
        <f>FLOOR(AW88*IF(ISBLANK('Cohorts Retention'!AW89),0,(1-'Cohorts Retention'!AW89)),1)</f>
        <v>0</v>
      </c>
      <c r="AY88">
        <f>FLOOR(AX88*IF(ISBLANK('Cohorts Retention'!AX89),0,(1-'Cohorts Retention'!AX89)),1)</f>
        <v>0</v>
      </c>
      <c r="AZ88">
        <f>FLOOR(AY88*IF(ISBLANK('Cohorts Retention'!AY89),0,(1-'Cohorts Retention'!AY89)),1)</f>
        <v>0</v>
      </c>
      <c r="BA88">
        <f>FLOOR(AZ88*IF(ISBLANK('Cohorts Retention'!AZ89),0,(1-'Cohorts Retention'!AZ89)),1)</f>
        <v>0</v>
      </c>
      <c r="BB88">
        <f>FLOOR(BA88*IF(ISBLANK('Cohorts Retention'!BA89),0,(1-'Cohorts Retention'!BA89)),1)</f>
        <v>0</v>
      </c>
      <c r="BC88">
        <f>FLOOR(BB88*IF(ISBLANK('Cohorts Retention'!BB89),0,(1-'Cohorts Retention'!BB89)),1)</f>
        <v>0</v>
      </c>
      <c r="BD88">
        <f>FLOOR(BC88*IF(ISBLANK('Cohorts Retention'!BC89),0,(1-'Cohorts Retention'!BC89)),1)</f>
        <v>0</v>
      </c>
      <c r="BE88">
        <f>FLOOR(BD88*IF(ISBLANK('Cohorts Retention'!BD89),0,(1-'Cohorts Retention'!BD89)),1)</f>
        <v>0</v>
      </c>
      <c r="BF88">
        <f>FLOOR(BE88*IF(ISBLANK('Cohorts Retention'!BE89),0,(1-'Cohorts Retention'!BE89)),1)</f>
        <v>0</v>
      </c>
      <c r="BG88">
        <f>FLOOR(BF88*IF(ISBLANK('Cohorts Retention'!BF89),0,(1-'Cohorts Retention'!BF89)),1)</f>
        <v>0</v>
      </c>
      <c r="BH88">
        <f>FLOOR(BG88*IF(ISBLANK('Cohorts Retention'!BG89),0,(1-'Cohorts Retention'!BG89)),1)</f>
        <v>0</v>
      </c>
      <c r="BI88">
        <f>FLOOR(BH88*IF(ISBLANK('Cohorts Retention'!BH89),0,(1-'Cohorts Retention'!BH89)),1)</f>
        <v>0</v>
      </c>
      <c r="BJ88">
        <f>FLOOR(BI88*IF(ISBLANK('Cohorts Retention'!BI89),0,(1-'Cohorts Retention'!BI89)),1)</f>
        <v>0</v>
      </c>
      <c r="BK88">
        <f>FLOOR(BJ88*IF(ISBLANK('Cohorts Retention'!BJ89),0,(1-'Cohorts Retention'!BJ89)),1)</f>
        <v>0</v>
      </c>
      <c r="BL88">
        <f>FLOOR(BK88*IF(ISBLANK('Cohorts Retention'!BK89),0,(1-'Cohorts Retention'!BK89)),1)</f>
        <v>0</v>
      </c>
      <c r="BM88">
        <f>FLOOR(BL88*IF(ISBLANK('Cohorts Retention'!BL89),0,(1-'Cohorts Retention'!BL89)),1)</f>
        <v>0</v>
      </c>
      <c r="BN88">
        <f>FLOOR(BM88*IF(ISBLANK('Cohorts Retention'!BM89),0,(1-'Cohorts Retention'!BM89)),1)</f>
        <v>0</v>
      </c>
      <c r="BO88">
        <f>FLOOR(BN88*IF(ISBLANK('Cohorts Retention'!BN89),0,(1-'Cohorts Retention'!BN89)),1)</f>
        <v>0</v>
      </c>
      <c r="BP88">
        <f>FLOOR(BO88*IF(ISBLANK('Cohorts Retention'!BO89),0,(1-'Cohorts Retention'!BO89)),1)</f>
        <v>0</v>
      </c>
      <c r="BQ88">
        <f>FLOOR(BP88*IF(ISBLANK('Cohorts Retention'!BP89),0,(1-'Cohorts Retention'!BP89)),1)</f>
        <v>0</v>
      </c>
      <c r="BR88">
        <f>FLOOR(BQ88*IF(ISBLANK('Cohorts Retention'!BQ89),0,(1-'Cohorts Retention'!BQ89)),1)</f>
        <v>0</v>
      </c>
      <c r="BS88">
        <f>FLOOR(BR88*IF(ISBLANK('Cohorts Retention'!BR89),0,(1-'Cohorts Retention'!BR89)),1)</f>
        <v>0</v>
      </c>
      <c r="BT88">
        <f>FLOOR(BS88*IF(ISBLANK('Cohorts Retention'!BS89),0,(1-'Cohorts Retention'!BS89)),1)</f>
        <v>0</v>
      </c>
      <c r="BU88">
        <f>FLOOR(BT88*IF(ISBLANK('Cohorts Retention'!BT89),0,(1-'Cohorts Retention'!BT89)),1)</f>
        <v>0</v>
      </c>
      <c r="BV88">
        <f>FLOOR(BU88*IF(ISBLANK('Cohorts Retention'!BU89),0,(1-'Cohorts Retention'!BU89)),1)</f>
        <v>0</v>
      </c>
      <c r="BW88">
        <f>FLOOR(BV88*IF(ISBLANK('Cohorts Retention'!BV89),0,(1-'Cohorts Retention'!BV89)),1)</f>
        <v>0</v>
      </c>
      <c r="BX88">
        <f>FLOOR(BW88*IF(ISBLANK('Cohorts Retention'!BW89),0,(1-'Cohorts Retention'!BW89)),1)</f>
        <v>0</v>
      </c>
      <c r="BY88">
        <f>FLOOR(BX88*IF(ISBLANK('Cohorts Retention'!BX89),0,(1-'Cohorts Retention'!BX89)),1)</f>
        <v>0</v>
      </c>
      <c r="BZ88">
        <f>FLOOR(BY88*IF(ISBLANK('Cohorts Retention'!BY89),0,(1-'Cohorts Retention'!BY89)),1)</f>
        <v>0</v>
      </c>
      <c r="CA88">
        <f>FLOOR(BZ88*IF(ISBLANK('Cohorts Retention'!BZ89),0,(1-'Cohorts Retention'!BZ89)),1)</f>
        <v>0</v>
      </c>
      <c r="CB88">
        <f>FLOOR(CA88*IF(ISBLANK('Cohorts Retention'!CA89),0,(1-'Cohorts Retention'!CA89)),1)</f>
        <v>0</v>
      </c>
      <c r="CC88">
        <f>FLOOR(CB88*IF(ISBLANK('Cohorts Retention'!CB89),0,(1-'Cohorts Retention'!CB89)),1)</f>
        <v>0</v>
      </c>
      <c r="CD88">
        <f>FLOOR(CC88*IF(ISBLANK('Cohorts Retention'!CC89),0,(1-'Cohorts Retention'!CC89)),1)</f>
        <v>0</v>
      </c>
      <c r="CE88">
        <f>FLOOR(CD88*IF(ISBLANK('Cohorts Retention'!CD89),0,(1-'Cohorts Retention'!CD89)),1)</f>
        <v>0</v>
      </c>
      <c r="CF88">
        <f>FLOOR(CE88*IF(ISBLANK('Cohorts Retention'!CE89),0,(1-'Cohorts Retention'!CE89)),1)</f>
        <v>0</v>
      </c>
      <c r="CG88">
        <f>FLOOR(CF88*IF(ISBLANK('Cohorts Retention'!CF89),0,(1-'Cohorts Retention'!CF89)),1)</f>
        <v>0</v>
      </c>
      <c r="CH88">
        <f>FLOOR(CG88*IF(ISBLANK('Cohorts Retention'!CG89),0,(1-'Cohorts Retention'!CG89)),1)</f>
        <v>0</v>
      </c>
      <c r="CI88">
        <f>FLOOR(CH88*IF(ISBLANK('Cohorts Retention'!CH89),0,(1-'Cohorts Retention'!CH89)),1)</f>
        <v>0</v>
      </c>
      <c r="CJ88">
        <f>FLOOR(CI88*IF(ISBLANK('Cohorts Retention'!CI89),0,(1-'Cohorts Retention'!CI89)),1)</f>
        <v>0</v>
      </c>
      <c r="CK88">
        <f>FLOOR(CJ88*IF(ISBLANK('Cohorts Retention'!CJ89),0,(1-'Cohorts Retention'!CJ89)),1)</f>
        <v>0</v>
      </c>
      <c r="CL88">
        <f>FLOOR(CK88*IF(ISBLANK('Cohorts Retention'!CK89),0,(1-'Cohorts Retention'!CK89)),1)</f>
        <v>0</v>
      </c>
      <c r="CM88">
        <f>FLOOR(CL88*IF(ISBLANK('Cohorts Retention'!CL89),0,(1-'Cohorts Retention'!CL89)),1)</f>
        <v>0</v>
      </c>
      <c r="CN88">
        <f>FLOOR(CM88*IF(ISBLANK('Cohorts Retention'!CM89),0,(1-'Cohorts Retention'!CM89)),1)</f>
        <v>0</v>
      </c>
      <c r="CO88">
        <f>FLOOR(CN88*IF(ISBLANK('Cohorts Retention'!CN89),0,(1-'Cohorts Retention'!CN89)),1)</f>
        <v>0</v>
      </c>
      <c r="CP88">
        <f>FLOOR(CO88*IF(ISBLANK('Cohorts Retention'!CO89),0,(1-'Cohorts Retention'!CO89)),1)</f>
        <v>0</v>
      </c>
      <c r="CQ88">
        <f>FLOOR(CP88*IF(ISBLANK('Cohorts Retention'!CP89),0,(1-'Cohorts Retention'!CP89)),1)</f>
        <v>0</v>
      </c>
      <c r="CR88">
        <f>FLOOR(CQ88*IF(ISBLANK('Cohorts Retention'!CQ89),0,(1-'Cohorts Retention'!CQ89)),1)</f>
        <v>0</v>
      </c>
      <c r="CS88">
        <f>FLOOR(CR88*IF(ISBLANK('Cohorts Retention'!CR89),0,(1-'Cohorts Retention'!CR89)),1)</f>
        <v>0</v>
      </c>
      <c r="CT88">
        <f>FLOOR(CS88*IF(ISBLANK('Cohorts Retention'!CS89),0,(1-'Cohorts Retention'!CS89)),1)</f>
        <v>0</v>
      </c>
      <c r="CU88">
        <f>FLOOR(CT88*IF(ISBLANK('Cohorts Retention'!CT89),0,(1-'Cohorts Retention'!CT89)),1)</f>
        <v>0</v>
      </c>
      <c r="CV88">
        <f>FLOOR(CU88*IF(ISBLANK('Cohorts Retention'!CU89),0,(1-'Cohorts Retention'!CU89)),1)</f>
        <v>0</v>
      </c>
      <c r="CW88">
        <f>FLOOR(CV88*IF(ISBLANK('Cohorts Retention'!CV89),0,(1-'Cohorts Retention'!CV89)),1)</f>
        <v>0</v>
      </c>
      <c r="CX88">
        <f>FLOOR(CW88*IF(ISBLANK('Cohorts Retention'!CW89),0,(1-'Cohorts Retention'!CW89)),1)</f>
        <v>0</v>
      </c>
    </row>
    <row r="89">
      <c r="A89" s="32">
        <v>99000.0</v>
      </c>
      <c r="B89" s="13">
        <v>88.0</v>
      </c>
      <c r="C89">
        <f>FLOOR(A89/Params!$B$6*(1-'Cohorts Retention'!B90),1)</f>
        <v>3907</v>
      </c>
      <c r="D89">
        <f>FLOOR(C89*IF(ISBLANK('Cohorts Retention'!C90),0,(1-'Cohorts Retention'!C90)),1)</f>
        <v>3705</v>
      </c>
      <c r="E89">
        <f>FLOOR(D89*IF(ISBLANK('Cohorts Retention'!D90),0,(1-'Cohorts Retention'!D90)),1)</f>
        <v>3613</v>
      </c>
      <c r="F89">
        <f>FLOOR(E89*IF(ISBLANK('Cohorts Retention'!E90),0,(1-'Cohorts Retention'!E90)),1)</f>
        <v>3372</v>
      </c>
      <c r="G89">
        <f>FLOOR(F89*IF(ISBLANK('Cohorts Retention'!F90),0,(1-'Cohorts Retention'!F90)),1)</f>
        <v>3303</v>
      </c>
      <c r="H89">
        <f>FLOOR(G89*IF(ISBLANK('Cohorts Retention'!G90),0,(1-'Cohorts Retention'!G90)),1)</f>
        <v>3231</v>
      </c>
      <c r="I89">
        <f>FLOOR(H89*IF(ISBLANK('Cohorts Retention'!H90),0,(1-'Cohorts Retention'!H90)),1)</f>
        <v>3103</v>
      </c>
      <c r="J89">
        <f>FLOOR(I89*IF(ISBLANK('Cohorts Retention'!I90),0,(1-'Cohorts Retention'!I90)),1)</f>
        <v>3103</v>
      </c>
      <c r="K89">
        <f>FLOOR(J89*IF(ISBLANK('Cohorts Retention'!J90),0,(1-'Cohorts Retention'!J90)),1)</f>
        <v>3043</v>
      </c>
      <c r="L89">
        <f>FLOOR(K89*IF(ISBLANK('Cohorts Retention'!K90),0,(1-'Cohorts Retention'!K90)),1)</f>
        <v>2984</v>
      </c>
      <c r="M89">
        <f>FLOOR(L89*IF(ISBLANK('Cohorts Retention'!L90),0,(1-'Cohorts Retention'!L90)),1)</f>
        <v>2928</v>
      </c>
      <c r="N89">
        <f>FLOOR(M89*IF(ISBLANK('Cohorts Retention'!M90),0,(1-'Cohorts Retention'!M90)),1)</f>
        <v>2888</v>
      </c>
      <c r="O89">
        <f>FLOOR(N89*IF(ISBLANK('Cohorts Retention'!N90),0,(1-'Cohorts Retention'!N90)),1)</f>
        <v>2839</v>
      </c>
      <c r="P89">
        <f>FLOOR(O89*IF(ISBLANK('Cohorts Retention'!O90),0,(1-'Cohorts Retention'!O90)),1)</f>
        <v>0</v>
      </c>
      <c r="Q89">
        <f>FLOOR(P89*IF(ISBLANK('Cohorts Retention'!P90),0,(1-'Cohorts Retention'!P90)),1)</f>
        <v>0</v>
      </c>
      <c r="R89">
        <f>FLOOR(Q89*IF(ISBLANK('Cohorts Retention'!Q90),0,(1-'Cohorts Retention'!Q90)),1)</f>
        <v>0</v>
      </c>
      <c r="S89">
        <f>FLOOR(R89*IF(ISBLANK('Cohorts Retention'!R90),0,(1-'Cohorts Retention'!R90)),1)</f>
        <v>0</v>
      </c>
      <c r="T89">
        <f>FLOOR(S89*IF(ISBLANK('Cohorts Retention'!S90),0,(1-'Cohorts Retention'!S90)),1)</f>
        <v>0</v>
      </c>
      <c r="U89">
        <f>FLOOR(T89*IF(ISBLANK('Cohorts Retention'!T90),0,(1-'Cohorts Retention'!T90)),1)</f>
        <v>0</v>
      </c>
      <c r="V89">
        <f>FLOOR(U89*IF(ISBLANK('Cohorts Retention'!U90),0,(1-'Cohorts Retention'!U90)),1)</f>
        <v>0</v>
      </c>
      <c r="W89">
        <f>FLOOR(V89*IF(ISBLANK('Cohorts Retention'!V90),0,(1-'Cohorts Retention'!V90)),1)</f>
        <v>0</v>
      </c>
      <c r="X89">
        <f>FLOOR(W89*IF(ISBLANK('Cohorts Retention'!W90),0,(1-'Cohorts Retention'!W90)),1)</f>
        <v>0</v>
      </c>
      <c r="Y89">
        <f>FLOOR(X89*IF(ISBLANK('Cohorts Retention'!X90),0,(1-'Cohorts Retention'!X90)),1)</f>
        <v>0</v>
      </c>
      <c r="Z89">
        <f>FLOOR(Y89*IF(ISBLANK('Cohorts Retention'!Y90),0,(1-'Cohorts Retention'!Y90)),1)</f>
        <v>0</v>
      </c>
      <c r="AA89">
        <f>FLOOR(Z89*IF(ISBLANK('Cohorts Retention'!Z90),0,(1-'Cohorts Retention'!Z90)),1)</f>
        <v>0</v>
      </c>
      <c r="AB89">
        <f>FLOOR(AA89*IF(ISBLANK('Cohorts Retention'!AA90),0,(1-'Cohorts Retention'!AA90)),1)</f>
        <v>0</v>
      </c>
      <c r="AC89">
        <f>FLOOR(AB89*IF(ISBLANK('Cohorts Retention'!AB90),0,(1-'Cohorts Retention'!AB90)),1)</f>
        <v>0</v>
      </c>
      <c r="AD89">
        <f>FLOOR(AC89*IF(ISBLANK('Cohorts Retention'!AC90),0,(1-'Cohorts Retention'!AC90)),1)</f>
        <v>0</v>
      </c>
      <c r="AE89">
        <f>FLOOR(AD89*IF(ISBLANK('Cohorts Retention'!AD90),0,(1-'Cohorts Retention'!AD90)),1)</f>
        <v>0</v>
      </c>
      <c r="AF89">
        <f>FLOOR(AE89*IF(ISBLANK('Cohorts Retention'!AE90),0,(1-'Cohorts Retention'!AE90)),1)</f>
        <v>0</v>
      </c>
      <c r="AG89">
        <f>FLOOR(AF89*IF(ISBLANK('Cohorts Retention'!AF90),0,(1-'Cohorts Retention'!AF90)),1)</f>
        <v>0</v>
      </c>
      <c r="AH89">
        <f>FLOOR(AG89*IF(ISBLANK('Cohorts Retention'!AG90),0,(1-'Cohorts Retention'!AG90)),1)</f>
        <v>0</v>
      </c>
      <c r="AI89">
        <f>FLOOR(AH89*IF(ISBLANK('Cohorts Retention'!AH90),0,(1-'Cohorts Retention'!AH90)),1)</f>
        <v>0</v>
      </c>
      <c r="AJ89">
        <f>FLOOR(AI89*IF(ISBLANK('Cohorts Retention'!AI90),0,(1-'Cohorts Retention'!AI90)),1)</f>
        <v>0</v>
      </c>
      <c r="AK89">
        <f>FLOOR(AJ89*IF(ISBLANK('Cohorts Retention'!AJ90),0,(1-'Cohorts Retention'!AJ90)),1)</f>
        <v>0</v>
      </c>
      <c r="AL89">
        <f>FLOOR(AK89*IF(ISBLANK('Cohorts Retention'!AK90),0,(1-'Cohorts Retention'!AK90)),1)</f>
        <v>0</v>
      </c>
      <c r="AM89">
        <f>FLOOR(AL89*IF(ISBLANK('Cohorts Retention'!AL90),0,(1-'Cohorts Retention'!AL90)),1)</f>
        <v>0</v>
      </c>
      <c r="AN89">
        <f>FLOOR(AM89*IF(ISBLANK('Cohorts Retention'!AM90),0,(1-'Cohorts Retention'!AM90)),1)</f>
        <v>0</v>
      </c>
      <c r="AO89">
        <f>FLOOR(AN89*IF(ISBLANK('Cohorts Retention'!AN90),0,(1-'Cohorts Retention'!AN90)),1)</f>
        <v>0</v>
      </c>
      <c r="AP89">
        <f>FLOOR(AO89*IF(ISBLANK('Cohorts Retention'!AO90),0,(1-'Cohorts Retention'!AO90)),1)</f>
        <v>0</v>
      </c>
      <c r="AQ89">
        <f>FLOOR(AP89*IF(ISBLANK('Cohorts Retention'!AP90),0,(1-'Cohorts Retention'!AP90)),1)</f>
        <v>0</v>
      </c>
      <c r="AR89">
        <f>FLOOR(AQ89*IF(ISBLANK('Cohorts Retention'!AQ90),0,(1-'Cohorts Retention'!AQ90)),1)</f>
        <v>0</v>
      </c>
      <c r="AS89">
        <f>FLOOR(AR89*IF(ISBLANK('Cohorts Retention'!AR90),0,(1-'Cohorts Retention'!AR90)),1)</f>
        <v>0</v>
      </c>
      <c r="AT89">
        <f>FLOOR(AS89*IF(ISBLANK('Cohorts Retention'!AS90),0,(1-'Cohorts Retention'!AS90)),1)</f>
        <v>0</v>
      </c>
      <c r="AU89">
        <f>FLOOR(AT89*IF(ISBLANK('Cohorts Retention'!AT90),0,(1-'Cohorts Retention'!AT90)),1)</f>
        <v>0</v>
      </c>
      <c r="AV89">
        <f>FLOOR(AU89*IF(ISBLANK('Cohorts Retention'!AU90),0,(1-'Cohorts Retention'!AU90)),1)</f>
        <v>0</v>
      </c>
      <c r="AW89">
        <f>FLOOR(AV89*IF(ISBLANK('Cohorts Retention'!AV90),0,(1-'Cohorts Retention'!AV90)),1)</f>
        <v>0</v>
      </c>
      <c r="AX89">
        <f>FLOOR(AW89*IF(ISBLANK('Cohorts Retention'!AW90),0,(1-'Cohorts Retention'!AW90)),1)</f>
        <v>0</v>
      </c>
      <c r="AY89">
        <f>FLOOR(AX89*IF(ISBLANK('Cohorts Retention'!AX90),0,(1-'Cohorts Retention'!AX90)),1)</f>
        <v>0</v>
      </c>
      <c r="AZ89">
        <f>FLOOR(AY89*IF(ISBLANK('Cohorts Retention'!AY90),0,(1-'Cohorts Retention'!AY90)),1)</f>
        <v>0</v>
      </c>
      <c r="BA89">
        <f>FLOOR(AZ89*IF(ISBLANK('Cohorts Retention'!AZ90),0,(1-'Cohorts Retention'!AZ90)),1)</f>
        <v>0</v>
      </c>
      <c r="BB89">
        <f>FLOOR(BA89*IF(ISBLANK('Cohorts Retention'!BA90),0,(1-'Cohorts Retention'!BA90)),1)</f>
        <v>0</v>
      </c>
      <c r="BC89">
        <f>FLOOR(BB89*IF(ISBLANK('Cohorts Retention'!BB90),0,(1-'Cohorts Retention'!BB90)),1)</f>
        <v>0</v>
      </c>
      <c r="BD89">
        <f>FLOOR(BC89*IF(ISBLANK('Cohorts Retention'!BC90),0,(1-'Cohorts Retention'!BC90)),1)</f>
        <v>0</v>
      </c>
      <c r="BE89">
        <f>FLOOR(BD89*IF(ISBLANK('Cohorts Retention'!BD90),0,(1-'Cohorts Retention'!BD90)),1)</f>
        <v>0</v>
      </c>
      <c r="BF89">
        <f>FLOOR(BE89*IF(ISBLANK('Cohorts Retention'!BE90),0,(1-'Cohorts Retention'!BE90)),1)</f>
        <v>0</v>
      </c>
      <c r="BG89">
        <f>FLOOR(BF89*IF(ISBLANK('Cohorts Retention'!BF90),0,(1-'Cohorts Retention'!BF90)),1)</f>
        <v>0</v>
      </c>
      <c r="BH89">
        <f>FLOOR(BG89*IF(ISBLANK('Cohorts Retention'!BG90),0,(1-'Cohorts Retention'!BG90)),1)</f>
        <v>0</v>
      </c>
      <c r="BI89">
        <f>FLOOR(BH89*IF(ISBLANK('Cohorts Retention'!BH90),0,(1-'Cohorts Retention'!BH90)),1)</f>
        <v>0</v>
      </c>
      <c r="BJ89">
        <f>FLOOR(BI89*IF(ISBLANK('Cohorts Retention'!BI90),0,(1-'Cohorts Retention'!BI90)),1)</f>
        <v>0</v>
      </c>
      <c r="BK89">
        <f>FLOOR(BJ89*IF(ISBLANK('Cohorts Retention'!BJ90),0,(1-'Cohorts Retention'!BJ90)),1)</f>
        <v>0</v>
      </c>
      <c r="BL89">
        <f>FLOOR(BK89*IF(ISBLANK('Cohorts Retention'!BK90),0,(1-'Cohorts Retention'!BK90)),1)</f>
        <v>0</v>
      </c>
      <c r="BM89">
        <f>FLOOR(BL89*IF(ISBLANK('Cohorts Retention'!BL90),0,(1-'Cohorts Retention'!BL90)),1)</f>
        <v>0</v>
      </c>
      <c r="BN89">
        <f>FLOOR(BM89*IF(ISBLANK('Cohorts Retention'!BM90),0,(1-'Cohorts Retention'!BM90)),1)</f>
        <v>0</v>
      </c>
      <c r="BO89">
        <f>FLOOR(BN89*IF(ISBLANK('Cohorts Retention'!BN90),0,(1-'Cohorts Retention'!BN90)),1)</f>
        <v>0</v>
      </c>
      <c r="BP89">
        <f>FLOOR(BO89*IF(ISBLANK('Cohorts Retention'!BO90),0,(1-'Cohorts Retention'!BO90)),1)</f>
        <v>0</v>
      </c>
      <c r="BQ89">
        <f>FLOOR(BP89*IF(ISBLANK('Cohorts Retention'!BP90),0,(1-'Cohorts Retention'!BP90)),1)</f>
        <v>0</v>
      </c>
      <c r="BR89">
        <f>FLOOR(BQ89*IF(ISBLANK('Cohorts Retention'!BQ90),0,(1-'Cohorts Retention'!BQ90)),1)</f>
        <v>0</v>
      </c>
      <c r="BS89">
        <f>FLOOR(BR89*IF(ISBLANK('Cohorts Retention'!BR90),0,(1-'Cohorts Retention'!BR90)),1)</f>
        <v>0</v>
      </c>
      <c r="BT89">
        <f>FLOOR(BS89*IF(ISBLANK('Cohorts Retention'!BS90),0,(1-'Cohorts Retention'!BS90)),1)</f>
        <v>0</v>
      </c>
      <c r="BU89">
        <f>FLOOR(BT89*IF(ISBLANK('Cohorts Retention'!BT90),0,(1-'Cohorts Retention'!BT90)),1)</f>
        <v>0</v>
      </c>
      <c r="BV89">
        <f>FLOOR(BU89*IF(ISBLANK('Cohorts Retention'!BU90),0,(1-'Cohorts Retention'!BU90)),1)</f>
        <v>0</v>
      </c>
      <c r="BW89">
        <f>FLOOR(BV89*IF(ISBLANK('Cohorts Retention'!BV90),0,(1-'Cohorts Retention'!BV90)),1)</f>
        <v>0</v>
      </c>
      <c r="BX89">
        <f>FLOOR(BW89*IF(ISBLANK('Cohorts Retention'!BW90),0,(1-'Cohorts Retention'!BW90)),1)</f>
        <v>0</v>
      </c>
      <c r="BY89">
        <f>FLOOR(BX89*IF(ISBLANK('Cohorts Retention'!BX90),0,(1-'Cohorts Retention'!BX90)),1)</f>
        <v>0</v>
      </c>
      <c r="BZ89">
        <f>FLOOR(BY89*IF(ISBLANK('Cohorts Retention'!BY90),0,(1-'Cohorts Retention'!BY90)),1)</f>
        <v>0</v>
      </c>
      <c r="CA89">
        <f>FLOOR(BZ89*IF(ISBLANK('Cohorts Retention'!BZ90),0,(1-'Cohorts Retention'!BZ90)),1)</f>
        <v>0</v>
      </c>
      <c r="CB89">
        <f>FLOOR(CA89*IF(ISBLANK('Cohorts Retention'!CA90),0,(1-'Cohorts Retention'!CA90)),1)</f>
        <v>0</v>
      </c>
      <c r="CC89">
        <f>FLOOR(CB89*IF(ISBLANK('Cohorts Retention'!CB90),0,(1-'Cohorts Retention'!CB90)),1)</f>
        <v>0</v>
      </c>
      <c r="CD89">
        <f>FLOOR(CC89*IF(ISBLANK('Cohorts Retention'!CC90),0,(1-'Cohorts Retention'!CC90)),1)</f>
        <v>0</v>
      </c>
      <c r="CE89">
        <f>FLOOR(CD89*IF(ISBLANK('Cohorts Retention'!CD90),0,(1-'Cohorts Retention'!CD90)),1)</f>
        <v>0</v>
      </c>
      <c r="CF89">
        <f>FLOOR(CE89*IF(ISBLANK('Cohorts Retention'!CE90),0,(1-'Cohorts Retention'!CE90)),1)</f>
        <v>0</v>
      </c>
      <c r="CG89">
        <f>FLOOR(CF89*IF(ISBLANK('Cohorts Retention'!CF90),0,(1-'Cohorts Retention'!CF90)),1)</f>
        <v>0</v>
      </c>
      <c r="CH89">
        <f>FLOOR(CG89*IF(ISBLANK('Cohorts Retention'!CG90),0,(1-'Cohorts Retention'!CG90)),1)</f>
        <v>0</v>
      </c>
      <c r="CI89">
        <f>FLOOR(CH89*IF(ISBLANK('Cohorts Retention'!CH90),0,(1-'Cohorts Retention'!CH90)),1)</f>
        <v>0</v>
      </c>
      <c r="CJ89">
        <f>FLOOR(CI89*IF(ISBLANK('Cohorts Retention'!CI90),0,(1-'Cohorts Retention'!CI90)),1)</f>
        <v>0</v>
      </c>
      <c r="CK89">
        <f>FLOOR(CJ89*IF(ISBLANK('Cohorts Retention'!CJ90),0,(1-'Cohorts Retention'!CJ90)),1)</f>
        <v>0</v>
      </c>
      <c r="CL89">
        <f>FLOOR(CK89*IF(ISBLANK('Cohorts Retention'!CK90),0,(1-'Cohorts Retention'!CK90)),1)</f>
        <v>0</v>
      </c>
      <c r="CM89">
        <f>FLOOR(CL89*IF(ISBLANK('Cohorts Retention'!CL90),0,(1-'Cohorts Retention'!CL90)),1)</f>
        <v>0</v>
      </c>
      <c r="CN89">
        <f>FLOOR(CM89*IF(ISBLANK('Cohorts Retention'!CM90),0,(1-'Cohorts Retention'!CM90)),1)</f>
        <v>0</v>
      </c>
      <c r="CO89">
        <f>FLOOR(CN89*IF(ISBLANK('Cohorts Retention'!CN90),0,(1-'Cohorts Retention'!CN90)),1)</f>
        <v>0</v>
      </c>
      <c r="CP89">
        <f>FLOOR(CO89*IF(ISBLANK('Cohorts Retention'!CO90),0,(1-'Cohorts Retention'!CO90)),1)</f>
        <v>0</v>
      </c>
      <c r="CQ89">
        <f>FLOOR(CP89*IF(ISBLANK('Cohorts Retention'!CP90),0,(1-'Cohorts Retention'!CP90)),1)</f>
        <v>0</v>
      </c>
      <c r="CR89">
        <f>FLOOR(CQ89*IF(ISBLANK('Cohorts Retention'!CQ90),0,(1-'Cohorts Retention'!CQ90)),1)</f>
        <v>0</v>
      </c>
      <c r="CS89">
        <f>FLOOR(CR89*IF(ISBLANK('Cohorts Retention'!CR90),0,(1-'Cohorts Retention'!CR90)),1)</f>
        <v>0</v>
      </c>
      <c r="CT89">
        <f>FLOOR(CS89*IF(ISBLANK('Cohorts Retention'!CS90),0,(1-'Cohorts Retention'!CS90)),1)</f>
        <v>0</v>
      </c>
      <c r="CU89">
        <f>FLOOR(CT89*IF(ISBLANK('Cohorts Retention'!CT90),0,(1-'Cohorts Retention'!CT90)),1)</f>
        <v>0</v>
      </c>
      <c r="CV89">
        <f>FLOOR(CU89*IF(ISBLANK('Cohorts Retention'!CU90),0,(1-'Cohorts Retention'!CU90)),1)</f>
        <v>0</v>
      </c>
      <c r="CW89">
        <f>FLOOR(CV89*IF(ISBLANK('Cohorts Retention'!CV90),0,(1-'Cohorts Retention'!CV90)),1)</f>
        <v>0</v>
      </c>
      <c r="CX89">
        <f>FLOOR(CW89*IF(ISBLANK('Cohorts Retention'!CW90),0,(1-'Cohorts Retention'!CW90)),1)</f>
        <v>0</v>
      </c>
    </row>
    <row r="90">
      <c r="A90" s="32">
        <v>99000.0</v>
      </c>
      <c r="B90" s="13">
        <v>89.0</v>
      </c>
      <c r="C90">
        <f>FLOOR(A90/Params!$B$6*(1-'Cohorts Retention'!B91),1)</f>
        <v>3886</v>
      </c>
      <c r="D90">
        <f>FLOOR(C90*IF(ISBLANK('Cohorts Retention'!C91),0,(1-'Cohorts Retention'!C91)),1)</f>
        <v>3781</v>
      </c>
      <c r="E90">
        <f>FLOOR(D90*IF(ISBLANK('Cohorts Retention'!D91),0,(1-'Cohorts Retention'!D91)),1)</f>
        <v>3575</v>
      </c>
      <c r="F90">
        <f>FLOOR(E90*IF(ISBLANK('Cohorts Retention'!E91),0,(1-'Cohorts Retention'!E91)),1)</f>
        <v>3454</v>
      </c>
      <c r="G90">
        <f>FLOOR(F90*IF(ISBLANK('Cohorts Retention'!F91),0,(1-'Cohorts Retention'!F91)),1)</f>
        <v>3418</v>
      </c>
      <c r="H90">
        <f>FLOOR(G90*IF(ISBLANK('Cohorts Retention'!G91),0,(1-'Cohorts Retention'!G91)),1)</f>
        <v>3241</v>
      </c>
      <c r="I90">
        <f>FLOOR(H90*IF(ISBLANK('Cohorts Retention'!H91),0,(1-'Cohorts Retention'!H91)),1)</f>
        <v>3097</v>
      </c>
      <c r="J90">
        <f>FLOOR(I90*IF(ISBLANK('Cohorts Retention'!I91),0,(1-'Cohorts Retention'!I91)),1)</f>
        <v>3054</v>
      </c>
      <c r="K90">
        <f>FLOOR(J90*IF(ISBLANK('Cohorts Retention'!J91),0,(1-'Cohorts Retention'!J91)),1)</f>
        <v>2967</v>
      </c>
      <c r="L90">
        <f>FLOOR(K90*IF(ISBLANK('Cohorts Retention'!K91),0,(1-'Cohorts Retention'!K91)),1)</f>
        <v>2869</v>
      </c>
      <c r="M90">
        <f>FLOOR(L90*IF(ISBLANK('Cohorts Retention'!L91),0,(1-'Cohorts Retention'!L91)),1)</f>
        <v>2787</v>
      </c>
      <c r="N90">
        <f>FLOOR(M90*IF(ISBLANK('Cohorts Retention'!M91),0,(1-'Cohorts Retention'!M91)),1)</f>
        <v>2718</v>
      </c>
      <c r="O90">
        <f>FLOOR(N90*IF(ISBLANK('Cohorts Retention'!N91),0,(1-'Cohorts Retention'!N91)),1)</f>
        <v>0</v>
      </c>
      <c r="P90">
        <f>FLOOR(O90*IF(ISBLANK('Cohorts Retention'!O91),0,(1-'Cohorts Retention'!O91)),1)</f>
        <v>0</v>
      </c>
      <c r="Q90">
        <f>FLOOR(P90*IF(ISBLANK('Cohorts Retention'!P91),0,(1-'Cohorts Retention'!P91)),1)</f>
        <v>0</v>
      </c>
      <c r="R90">
        <f>FLOOR(Q90*IF(ISBLANK('Cohorts Retention'!Q91),0,(1-'Cohorts Retention'!Q91)),1)</f>
        <v>0</v>
      </c>
      <c r="S90">
        <f>FLOOR(R90*IF(ISBLANK('Cohorts Retention'!R91),0,(1-'Cohorts Retention'!R91)),1)</f>
        <v>0</v>
      </c>
      <c r="T90">
        <f>FLOOR(S90*IF(ISBLANK('Cohorts Retention'!S91),0,(1-'Cohorts Retention'!S91)),1)</f>
        <v>0</v>
      </c>
      <c r="U90">
        <f>FLOOR(T90*IF(ISBLANK('Cohorts Retention'!T91),0,(1-'Cohorts Retention'!T91)),1)</f>
        <v>0</v>
      </c>
      <c r="V90">
        <f>FLOOR(U90*IF(ISBLANK('Cohorts Retention'!U91),0,(1-'Cohorts Retention'!U91)),1)</f>
        <v>0</v>
      </c>
      <c r="W90">
        <f>FLOOR(V90*IF(ISBLANK('Cohorts Retention'!V91),0,(1-'Cohorts Retention'!V91)),1)</f>
        <v>0</v>
      </c>
      <c r="X90">
        <f>FLOOR(W90*IF(ISBLANK('Cohorts Retention'!W91),0,(1-'Cohorts Retention'!W91)),1)</f>
        <v>0</v>
      </c>
      <c r="Y90">
        <f>FLOOR(X90*IF(ISBLANK('Cohorts Retention'!X91),0,(1-'Cohorts Retention'!X91)),1)</f>
        <v>0</v>
      </c>
      <c r="Z90">
        <f>FLOOR(Y90*IF(ISBLANK('Cohorts Retention'!Y91),0,(1-'Cohorts Retention'!Y91)),1)</f>
        <v>0</v>
      </c>
      <c r="AA90">
        <f>FLOOR(Z90*IF(ISBLANK('Cohorts Retention'!Z91),0,(1-'Cohorts Retention'!Z91)),1)</f>
        <v>0</v>
      </c>
      <c r="AB90">
        <f>FLOOR(AA90*IF(ISBLANK('Cohorts Retention'!AA91),0,(1-'Cohorts Retention'!AA91)),1)</f>
        <v>0</v>
      </c>
      <c r="AC90">
        <f>FLOOR(AB90*IF(ISBLANK('Cohorts Retention'!AB91),0,(1-'Cohorts Retention'!AB91)),1)</f>
        <v>0</v>
      </c>
      <c r="AD90">
        <f>FLOOR(AC90*IF(ISBLANK('Cohorts Retention'!AC91),0,(1-'Cohorts Retention'!AC91)),1)</f>
        <v>0</v>
      </c>
      <c r="AE90">
        <f>FLOOR(AD90*IF(ISBLANK('Cohorts Retention'!AD91),0,(1-'Cohorts Retention'!AD91)),1)</f>
        <v>0</v>
      </c>
      <c r="AF90">
        <f>FLOOR(AE90*IF(ISBLANK('Cohorts Retention'!AE91),0,(1-'Cohorts Retention'!AE91)),1)</f>
        <v>0</v>
      </c>
      <c r="AG90">
        <f>FLOOR(AF90*IF(ISBLANK('Cohorts Retention'!AF91),0,(1-'Cohorts Retention'!AF91)),1)</f>
        <v>0</v>
      </c>
      <c r="AH90">
        <f>FLOOR(AG90*IF(ISBLANK('Cohorts Retention'!AG91),0,(1-'Cohorts Retention'!AG91)),1)</f>
        <v>0</v>
      </c>
      <c r="AI90">
        <f>FLOOR(AH90*IF(ISBLANK('Cohorts Retention'!AH91),0,(1-'Cohorts Retention'!AH91)),1)</f>
        <v>0</v>
      </c>
      <c r="AJ90">
        <f>FLOOR(AI90*IF(ISBLANK('Cohorts Retention'!AI91),0,(1-'Cohorts Retention'!AI91)),1)</f>
        <v>0</v>
      </c>
      <c r="AK90">
        <f>FLOOR(AJ90*IF(ISBLANK('Cohorts Retention'!AJ91),0,(1-'Cohorts Retention'!AJ91)),1)</f>
        <v>0</v>
      </c>
      <c r="AL90">
        <f>FLOOR(AK90*IF(ISBLANK('Cohorts Retention'!AK91),0,(1-'Cohorts Retention'!AK91)),1)</f>
        <v>0</v>
      </c>
      <c r="AM90">
        <f>FLOOR(AL90*IF(ISBLANK('Cohorts Retention'!AL91),0,(1-'Cohorts Retention'!AL91)),1)</f>
        <v>0</v>
      </c>
      <c r="AN90">
        <f>FLOOR(AM90*IF(ISBLANK('Cohorts Retention'!AM91),0,(1-'Cohorts Retention'!AM91)),1)</f>
        <v>0</v>
      </c>
      <c r="AO90">
        <f>FLOOR(AN90*IF(ISBLANK('Cohorts Retention'!AN91),0,(1-'Cohorts Retention'!AN91)),1)</f>
        <v>0</v>
      </c>
      <c r="AP90">
        <f>FLOOR(AO90*IF(ISBLANK('Cohorts Retention'!AO91),0,(1-'Cohorts Retention'!AO91)),1)</f>
        <v>0</v>
      </c>
      <c r="AQ90">
        <f>FLOOR(AP90*IF(ISBLANK('Cohorts Retention'!AP91),0,(1-'Cohorts Retention'!AP91)),1)</f>
        <v>0</v>
      </c>
      <c r="AR90">
        <f>FLOOR(AQ90*IF(ISBLANK('Cohorts Retention'!AQ91),0,(1-'Cohorts Retention'!AQ91)),1)</f>
        <v>0</v>
      </c>
      <c r="AS90">
        <f>FLOOR(AR90*IF(ISBLANK('Cohorts Retention'!AR91),0,(1-'Cohorts Retention'!AR91)),1)</f>
        <v>0</v>
      </c>
      <c r="AT90">
        <f>FLOOR(AS90*IF(ISBLANK('Cohorts Retention'!AS91),0,(1-'Cohorts Retention'!AS91)),1)</f>
        <v>0</v>
      </c>
      <c r="AU90">
        <f>FLOOR(AT90*IF(ISBLANK('Cohorts Retention'!AT91),0,(1-'Cohorts Retention'!AT91)),1)</f>
        <v>0</v>
      </c>
      <c r="AV90">
        <f>FLOOR(AU90*IF(ISBLANK('Cohorts Retention'!AU91),0,(1-'Cohorts Retention'!AU91)),1)</f>
        <v>0</v>
      </c>
      <c r="AW90">
        <f>FLOOR(AV90*IF(ISBLANK('Cohorts Retention'!AV91),0,(1-'Cohorts Retention'!AV91)),1)</f>
        <v>0</v>
      </c>
      <c r="AX90">
        <f>FLOOR(AW90*IF(ISBLANK('Cohorts Retention'!AW91),0,(1-'Cohorts Retention'!AW91)),1)</f>
        <v>0</v>
      </c>
      <c r="AY90">
        <f>FLOOR(AX90*IF(ISBLANK('Cohorts Retention'!AX91),0,(1-'Cohorts Retention'!AX91)),1)</f>
        <v>0</v>
      </c>
      <c r="AZ90">
        <f>FLOOR(AY90*IF(ISBLANK('Cohorts Retention'!AY91),0,(1-'Cohorts Retention'!AY91)),1)</f>
        <v>0</v>
      </c>
      <c r="BA90">
        <f>FLOOR(AZ90*IF(ISBLANK('Cohorts Retention'!AZ91),0,(1-'Cohorts Retention'!AZ91)),1)</f>
        <v>0</v>
      </c>
      <c r="BB90">
        <f>FLOOR(BA90*IF(ISBLANK('Cohorts Retention'!BA91),0,(1-'Cohorts Retention'!BA91)),1)</f>
        <v>0</v>
      </c>
      <c r="BC90">
        <f>FLOOR(BB90*IF(ISBLANK('Cohorts Retention'!BB91),0,(1-'Cohorts Retention'!BB91)),1)</f>
        <v>0</v>
      </c>
      <c r="BD90">
        <f>FLOOR(BC90*IF(ISBLANK('Cohorts Retention'!BC91),0,(1-'Cohorts Retention'!BC91)),1)</f>
        <v>0</v>
      </c>
      <c r="BE90">
        <f>FLOOR(BD90*IF(ISBLANK('Cohorts Retention'!BD91),0,(1-'Cohorts Retention'!BD91)),1)</f>
        <v>0</v>
      </c>
      <c r="BF90">
        <f>FLOOR(BE90*IF(ISBLANK('Cohorts Retention'!BE91),0,(1-'Cohorts Retention'!BE91)),1)</f>
        <v>0</v>
      </c>
      <c r="BG90">
        <f>FLOOR(BF90*IF(ISBLANK('Cohorts Retention'!BF91),0,(1-'Cohorts Retention'!BF91)),1)</f>
        <v>0</v>
      </c>
      <c r="BH90">
        <f>FLOOR(BG90*IF(ISBLANK('Cohorts Retention'!BG91),0,(1-'Cohorts Retention'!BG91)),1)</f>
        <v>0</v>
      </c>
      <c r="BI90">
        <f>FLOOR(BH90*IF(ISBLANK('Cohorts Retention'!BH91),0,(1-'Cohorts Retention'!BH91)),1)</f>
        <v>0</v>
      </c>
      <c r="BJ90">
        <f>FLOOR(BI90*IF(ISBLANK('Cohorts Retention'!BI91),0,(1-'Cohorts Retention'!BI91)),1)</f>
        <v>0</v>
      </c>
      <c r="BK90">
        <f>FLOOR(BJ90*IF(ISBLANK('Cohorts Retention'!BJ91),0,(1-'Cohorts Retention'!BJ91)),1)</f>
        <v>0</v>
      </c>
      <c r="BL90">
        <f>FLOOR(BK90*IF(ISBLANK('Cohorts Retention'!BK91),0,(1-'Cohorts Retention'!BK91)),1)</f>
        <v>0</v>
      </c>
      <c r="BM90">
        <f>FLOOR(BL90*IF(ISBLANK('Cohorts Retention'!BL91),0,(1-'Cohorts Retention'!BL91)),1)</f>
        <v>0</v>
      </c>
      <c r="BN90">
        <f>FLOOR(BM90*IF(ISBLANK('Cohorts Retention'!BM91),0,(1-'Cohorts Retention'!BM91)),1)</f>
        <v>0</v>
      </c>
      <c r="BO90">
        <f>FLOOR(BN90*IF(ISBLANK('Cohorts Retention'!BN91),0,(1-'Cohorts Retention'!BN91)),1)</f>
        <v>0</v>
      </c>
      <c r="BP90">
        <f>FLOOR(BO90*IF(ISBLANK('Cohorts Retention'!BO91),0,(1-'Cohorts Retention'!BO91)),1)</f>
        <v>0</v>
      </c>
      <c r="BQ90">
        <f>FLOOR(BP90*IF(ISBLANK('Cohorts Retention'!BP91),0,(1-'Cohorts Retention'!BP91)),1)</f>
        <v>0</v>
      </c>
      <c r="BR90">
        <f>FLOOR(BQ90*IF(ISBLANK('Cohorts Retention'!BQ91),0,(1-'Cohorts Retention'!BQ91)),1)</f>
        <v>0</v>
      </c>
      <c r="BS90">
        <f>FLOOR(BR90*IF(ISBLANK('Cohorts Retention'!BR91),0,(1-'Cohorts Retention'!BR91)),1)</f>
        <v>0</v>
      </c>
      <c r="BT90">
        <f>FLOOR(BS90*IF(ISBLANK('Cohorts Retention'!BS91),0,(1-'Cohorts Retention'!BS91)),1)</f>
        <v>0</v>
      </c>
      <c r="BU90">
        <f>FLOOR(BT90*IF(ISBLANK('Cohorts Retention'!BT91),0,(1-'Cohorts Retention'!BT91)),1)</f>
        <v>0</v>
      </c>
      <c r="BV90">
        <f>FLOOR(BU90*IF(ISBLANK('Cohorts Retention'!BU91),0,(1-'Cohorts Retention'!BU91)),1)</f>
        <v>0</v>
      </c>
      <c r="BW90">
        <f>FLOOR(BV90*IF(ISBLANK('Cohorts Retention'!BV91),0,(1-'Cohorts Retention'!BV91)),1)</f>
        <v>0</v>
      </c>
      <c r="BX90">
        <f>FLOOR(BW90*IF(ISBLANK('Cohorts Retention'!BW91),0,(1-'Cohorts Retention'!BW91)),1)</f>
        <v>0</v>
      </c>
      <c r="BY90">
        <f>FLOOR(BX90*IF(ISBLANK('Cohorts Retention'!BX91),0,(1-'Cohorts Retention'!BX91)),1)</f>
        <v>0</v>
      </c>
      <c r="BZ90">
        <f>FLOOR(BY90*IF(ISBLANK('Cohorts Retention'!BY91),0,(1-'Cohorts Retention'!BY91)),1)</f>
        <v>0</v>
      </c>
      <c r="CA90">
        <f>FLOOR(BZ90*IF(ISBLANK('Cohorts Retention'!BZ91),0,(1-'Cohorts Retention'!BZ91)),1)</f>
        <v>0</v>
      </c>
      <c r="CB90">
        <f>FLOOR(CA90*IF(ISBLANK('Cohorts Retention'!CA91),0,(1-'Cohorts Retention'!CA91)),1)</f>
        <v>0</v>
      </c>
      <c r="CC90">
        <f>FLOOR(CB90*IF(ISBLANK('Cohorts Retention'!CB91),0,(1-'Cohorts Retention'!CB91)),1)</f>
        <v>0</v>
      </c>
      <c r="CD90">
        <f>FLOOR(CC90*IF(ISBLANK('Cohorts Retention'!CC91),0,(1-'Cohorts Retention'!CC91)),1)</f>
        <v>0</v>
      </c>
      <c r="CE90">
        <f>FLOOR(CD90*IF(ISBLANK('Cohorts Retention'!CD91),0,(1-'Cohorts Retention'!CD91)),1)</f>
        <v>0</v>
      </c>
      <c r="CF90">
        <f>FLOOR(CE90*IF(ISBLANK('Cohorts Retention'!CE91),0,(1-'Cohorts Retention'!CE91)),1)</f>
        <v>0</v>
      </c>
      <c r="CG90">
        <f>FLOOR(CF90*IF(ISBLANK('Cohorts Retention'!CF91),0,(1-'Cohorts Retention'!CF91)),1)</f>
        <v>0</v>
      </c>
      <c r="CH90">
        <f>FLOOR(CG90*IF(ISBLANK('Cohorts Retention'!CG91),0,(1-'Cohorts Retention'!CG91)),1)</f>
        <v>0</v>
      </c>
      <c r="CI90">
        <f>FLOOR(CH90*IF(ISBLANK('Cohorts Retention'!CH91),0,(1-'Cohorts Retention'!CH91)),1)</f>
        <v>0</v>
      </c>
      <c r="CJ90">
        <f>FLOOR(CI90*IF(ISBLANK('Cohorts Retention'!CI91),0,(1-'Cohorts Retention'!CI91)),1)</f>
        <v>0</v>
      </c>
      <c r="CK90">
        <f>FLOOR(CJ90*IF(ISBLANK('Cohorts Retention'!CJ91),0,(1-'Cohorts Retention'!CJ91)),1)</f>
        <v>0</v>
      </c>
      <c r="CL90">
        <f>FLOOR(CK90*IF(ISBLANK('Cohorts Retention'!CK91),0,(1-'Cohorts Retention'!CK91)),1)</f>
        <v>0</v>
      </c>
      <c r="CM90">
        <f>FLOOR(CL90*IF(ISBLANK('Cohorts Retention'!CL91),0,(1-'Cohorts Retention'!CL91)),1)</f>
        <v>0</v>
      </c>
      <c r="CN90">
        <f>FLOOR(CM90*IF(ISBLANK('Cohorts Retention'!CM91),0,(1-'Cohorts Retention'!CM91)),1)</f>
        <v>0</v>
      </c>
      <c r="CO90">
        <f>FLOOR(CN90*IF(ISBLANK('Cohorts Retention'!CN91),0,(1-'Cohorts Retention'!CN91)),1)</f>
        <v>0</v>
      </c>
      <c r="CP90">
        <f>FLOOR(CO90*IF(ISBLANK('Cohorts Retention'!CO91),0,(1-'Cohorts Retention'!CO91)),1)</f>
        <v>0</v>
      </c>
      <c r="CQ90">
        <f>FLOOR(CP90*IF(ISBLANK('Cohorts Retention'!CP91),0,(1-'Cohorts Retention'!CP91)),1)</f>
        <v>0</v>
      </c>
      <c r="CR90">
        <f>FLOOR(CQ90*IF(ISBLANK('Cohorts Retention'!CQ91),0,(1-'Cohorts Retention'!CQ91)),1)</f>
        <v>0</v>
      </c>
      <c r="CS90">
        <f>FLOOR(CR90*IF(ISBLANK('Cohorts Retention'!CR91),0,(1-'Cohorts Retention'!CR91)),1)</f>
        <v>0</v>
      </c>
      <c r="CT90">
        <f>FLOOR(CS90*IF(ISBLANK('Cohorts Retention'!CS91),0,(1-'Cohorts Retention'!CS91)),1)</f>
        <v>0</v>
      </c>
      <c r="CU90">
        <f>FLOOR(CT90*IF(ISBLANK('Cohorts Retention'!CT91),0,(1-'Cohorts Retention'!CT91)),1)</f>
        <v>0</v>
      </c>
      <c r="CV90">
        <f>FLOOR(CU90*IF(ISBLANK('Cohorts Retention'!CU91),0,(1-'Cohorts Retention'!CU91)),1)</f>
        <v>0</v>
      </c>
      <c r="CW90">
        <f>FLOOR(CV90*IF(ISBLANK('Cohorts Retention'!CV91),0,(1-'Cohorts Retention'!CV91)),1)</f>
        <v>0</v>
      </c>
      <c r="CX90">
        <f>FLOOR(CW90*IF(ISBLANK('Cohorts Retention'!CW91),0,(1-'Cohorts Retention'!CW91)),1)</f>
        <v>0</v>
      </c>
    </row>
    <row r="91">
      <c r="A91" s="32">
        <v>99000.0</v>
      </c>
      <c r="B91" s="13">
        <v>90.0</v>
      </c>
      <c r="C91">
        <f>FLOOR(A91/Params!$B$6*(1-'Cohorts Retention'!B92),1)</f>
        <v>3936</v>
      </c>
      <c r="D91">
        <f>FLOOR(C91*IF(ISBLANK('Cohorts Retention'!C92),0,(1-'Cohorts Retention'!C92)),1)</f>
        <v>3836</v>
      </c>
      <c r="E91">
        <f>FLOOR(D91*IF(ISBLANK('Cohorts Retention'!D92),0,(1-'Cohorts Retention'!D92)),1)</f>
        <v>3571</v>
      </c>
      <c r="F91">
        <f>FLOOR(E91*IF(ISBLANK('Cohorts Retention'!E92),0,(1-'Cohorts Retention'!E92)),1)</f>
        <v>3453</v>
      </c>
      <c r="G91">
        <f>FLOOR(F91*IF(ISBLANK('Cohorts Retention'!F92),0,(1-'Cohorts Retention'!F92)),1)</f>
        <v>3302</v>
      </c>
      <c r="H91">
        <f>FLOOR(G91*IF(ISBLANK('Cohorts Retention'!G92),0,(1-'Cohorts Retention'!G92)),1)</f>
        <v>3267</v>
      </c>
      <c r="I91">
        <f>FLOOR(H91*IF(ISBLANK('Cohorts Retention'!H92),0,(1-'Cohorts Retention'!H92)),1)</f>
        <v>3196</v>
      </c>
      <c r="J91">
        <f>FLOOR(I91*IF(ISBLANK('Cohorts Retention'!I92),0,(1-'Cohorts Retention'!I92)),1)</f>
        <v>3047</v>
      </c>
      <c r="K91">
        <f>FLOOR(J91*IF(ISBLANK('Cohorts Retention'!J92),0,(1-'Cohorts Retention'!J92)),1)</f>
        <v>2958</v>
      </c>
      <c r="L91">
        <f>FLOOR(K91*IF(ISBLANK('Cohorts Retention'!K92),0,(1-'Cohorts Retention'!K92)),1)</f>
        <v>2882</v>
      </c>
      <c r="M91">
        <f>FLOOR(L91*IF(ISBLANK('Cohorts Retention'!L92),0,(1-'Cohorts Retention'!L92)),1)</f>
        <v>2798</v>
      </c>
      <c r="N91">
        <f>FLOOR(M91*IF(ISBLANK('Cohorts Retention'!M92),0,(1-'Cohorts Retention'!M92)),1)</f>
        <v>0</v>
      </c>
      <c r="O91">
        <f>FLOOR(N91*IF(ISBLANK('Cohorts Retention'!N92),0,(1-'Cohorts Retention'!N92)),1)</f>
        <v>0</v>
      </c>
      <c r="P91">
        <f>FLOOR(O91*IF(ISBLANK('Cohorts Retention'!O92),0,(1-'Cohorts Retention'!O92)),1)</f>
        <v>0</v>
      </c>
      <c r="Q91">
        <f>FLOOR(P91*IF(ISBLANK('Cohorts Retention'!P92),0,(1-'Cohorts Retention'!P92)),1)</f>
        <v>0</v>
      </c>
      <c r="R91">
        <f>FLOOR(Q91*IF(ISBLANK('Cohorts Retention'!Q92),0,(1-'Cohorts Retention'!Q92)),1)</f>
        <v>0</v>
      </c>
      <c r="S91">
        <f>FLOOR(R91*IF(ISBLANK('Cohorts Retention'!R92),0,(1-'Cohorts Retention'!R92)),1)</f>
        <v>0</v>
      </c>
      <c r="T91">
        <f>FLOOR(S91*IF(ISBLANK('Cohorts Retention'!S92),0,(1-'Cohorts Retention'!S92)),1)</f>
        <v>0</v>
      </c>
      <c r="U91">
        <f>FLOOR(T91*IF(ISBLANK('Cohorts Retention'!T92),0,(1-'Cohorts Retention'!T92)),1)</f>
        <v>0</v>
      </c>
      <c r="V91">
        <f>FLOOR(U91*IF(ISBLANK('Cohorts Retention'!U92),0,(1-'Cohorts Retention'!U92)),1)</f>
        <v>0</v>
      </c>
      <c r="W91">
        <f>FLOOR(V91*IF(ISBLANK('Cohorts Retention'!V92),0,(1-'Cohorts Retention'!V92)),1)</f>
        <v>0</v>
      </c>
      <c r="X91">
        <f>FLOOR(W91*IF(ISBLANK('Cohorts Retention'!W92),0,(1-'Cohorts Retention'!W92)),1)</f>
        <v>0</v>
      </c>
      <c r="Y91">
        <f>FLOOR(X91*IF(ISBLANK('Cohorts Retention'!X92),0,(1-'Cohorts Retention'!X92)),1)</f>
        <v>0</v>
      </c>
      <c r="Z91">
        <f>FLOOR(Y91*IF(ISBLANK('Cohorts Retention'!Y92),0,(1-'Cohorts Retention'!Y92)),1)</f>
        <v>0</v>
      </c>
      <c r="AA91">
        <f>FLOOR(Z91*IF(ISBLANK('Cohorts Retention'!Z92),0,(1-'Cohorts Retention'!Z92)),1)</f>
        <v>0</v>
      </c>
      <c r="AB91">
        <f>FLOOR(AA91*IF(ISBLANK('Cohorts Retention'!AA92),0,(1-'Cohorts Retention'!AA92)),1)</f>
        <v>0</v>
      </c>
      <c r="AC91">
        <f>FLOOR(AB91*IF(ISBLANK('Cohorts Retention'!AB92),0,(1-'Cohorts Retention'!AB92)),1)</f>
        <v>0</v>
      </c>
      <c r="AD91">
        <f>FLOOR(AC91*IF(ISBLANK('Cohorts Retention'!AC92),0,(1-'Cohorts Retention'!AC92)),1)</f>
        <v>0</v>
      </c>
      <c r="AE91">
        <f>FLOOR(AD91*IF(ISBLANK('Cohorts Retention'!AD92),0,(1-'Cohorts Retention'!AD92)),1)</f>
        <v>0</v>
      </c>
      <c r="AF91">
        <f>FLOOR(AE91*IF(ISBLANK('Cohorts Retention'!AE92),0,(1-'Cohorts Retention'!AE92)),1)</f>
        <v>0</v>
      </c>
      <c r="AG91">
        <f>FLOOR(AF91*IF(ISBLANK('Cohorts Retention'!AF92),0,(1-'Cohorts Retention'!AF92)),1)</f>
        <v>0</v>
      </c>
      <c r="AH91">
        <f>FLOOR(AG91*IF(ISBLANK('Cohorts Retention'!AG92),0,(1-'Cohorts Retention'!AG92)),1)</f>
        <v>0</v>
      </c>
      <c r="AI91">
        <f>FLOOR(AH91*IF(ISBLANK('Cohorts Retention'!AH92),0,(1-'Cohorts Retention'!AH92)),1)</f>
        <v>0</v>
      </c>
      <c r="AJ91">
        <f>FLOOR(AI91*IF(ISBLANK('Cohorts Retention'!AI92),0,(1-'Cohorts Retention'!AI92)),1)</f>
        <v>0</v>
      </c>
      <c r="AK91">
        <f>FLOOR(AJ91*IF(ISBLANK('Cohorts Retention'!AJ92),0,(1-'Cohorts Retention'!AJ92)),1)</f>
        <v>0</v>
      </c>
      <c r="AL91">
        <f>FLOOR(AK91*IF(ISBLANK('Cohorts Retention'!AK92),0,(1-'Cohorts Retention'!AK92)),1)</f>
        <v>0</v>
      </c>
      <c r="AM91">
        <f>FLOOR(AL91*IF(ISBLANK('Cohorts Retention'!AL92),0,(1-'Cohorts Retention'!AL92)),1)</f>
        <v>0</v>
      </c>
      <c r="AN91">
        <f>FLOOR(AM91*IF(ISBLANK('Cohorts Retention'!AM92),0,(1-'Cohorts Retention'!AM92)),1)</f>
        <v>0</v>
      </c>
      <c r="AO91">
        <f>FLOOR(AN91*IF(ISBLANK('Cohorts Retention'!AN92),0,(1-'Cohorts Retention'!AN92)),1)</f>
        <v>0</v>
      </c>
      <c r="AP91">
        <f>FLOOR(AO91*IF(ISBLANK('Cohorts Retention'!AO92),0,(1-'Cohorts Retention'!AO92)),1)</f>
        <v>0</v>
      </c>
      <c r="AQ91">
        <f>FLOOR(AP91*IF(ISBLANK('Cohorts Retention'!AP92),0,(1-'Cohorts Retention'!AP92)),1)</f>
        <v>0</v>
      </c>
      <c r="AR91">
        <f>FLOOR(AQ91*IF(ISBLANK('Cohorts Retention'!AQ92),0,(1-'Cohorts Retention'!AQ92)),1)</f>
        <v>0</v>
      </c>
      <c r="AS91">
        <f>FLOOR(AR91*IF(ISBLANK('Cohorts Retention'!AR92),0,(1-'Cohorts Retention'!AR92)),1)</f>
        <v>0</v>
      </c>
      <c r="AT91">
        <f>FLOOR(AS91*IF(ISBLANK('Cohorts Retention'!AS92),0,(1-'Cohorts Retention'!AS92)),1)</f>
        <v>0</v>
      </c>
      <c r="AU91">
        <f>FLOOR(AT91*IF(ISBLANK('Cohorts Retention'!AT92),0,(1-'Cohorts Retention'!AT92)),1)</f>
        <v>0</v>
      </c>
      <c r="AV91">
        <f>FLOOR(AU91*IF(ISBLANK('Cohorts Retention'!AU92),0,(1-'Cohorts Retention'!AU92)),1)</f>
        <v>0</v>
      </c>
      <c r="AW91">
        <f>FLOOR(AV91*IF(ISBLANK('Cohorts Retention'!AV92),0,(1-'Cohorts Retention'!AV92)),1)</f>
        <v>0</v>
      </c>
      <c r="AX91">
        <f>FLOOR(AW91*IF(ISBLANK('Cohorts Retention'!AW92),0,(1-'Cohorts Retention'!AW92)),1)</f>
        <v>0</v>
      </c>
      <c r="AY91">
        <f>FLOOR(AX91*IF(ISBLANK('Cohorts Retention'!AX92),0,(1-'Cohorts Retention'!AX92)),1)</f>
        <v>0</v>
      </c>
      <c r="AZ91">
        <f>FLOOR(AY91*IF(ISBLANK('Cohorts Retention'!AY92),0,(1-'Cohorts Retention'!AY92)),1)</f>
        <v>0</v>
      </c>
      <c r="BA91">
        <f>FLOOR(AZ91*IF(ISBLANK('Cohorts Retention'!AZ92),0,(1-'Cohorts Retention'!AZ92)),1)</f>
        <v>0</v>
      </c>
      <c r="BB91">
        <f>FLOOR(BA91*IF(ISBLANK('Cohorts Retention'!BA92),0,(1-'Cohorts Retention'!BA92)),1)</f>
        <v>0</v>
      </c>
      <c r="BC91">
        <f>FLOOR(BB91*IF(ISBLANK('Cohorts Retention'!BB92),0,(1-'Cohorts Retention'!BB92)),1)</f>
        <v>0</v>
      </c>
      <c r="BD91">
        <f>FLOOR(BC91*IF(ISBLANK('Cohorts Retention'!BC92),0,(1-'Cohorts Retention'!BC92)),1)</f>
        <v>0</v>
      </c>
      <c r="BE91">
        <f>FLOOR(BD91*IF(ISBLANK('Cohorts Retention'!BD92),0,(1-'Cohorts Retention'!BD92)),1)</f>
        <v>0</v>
      </c>
      <c r="BF91">
        <f>FLOOR(BE91*IF(ISBLANK('Cohorts Retention'!BE92),0,(1-'Cohorts Retention'!BE92)),1)</f>
        <v>0</v>
      </c>
      <c r="BG91">
        <f>FLOOR(BF91*IF(ISBLANK('Cohorts Retention'!BF92),0,(1-'Cohorts Retention'!BF92)),1)</f>
        <v>0</v>
      </c>
      <c r="BH91">
        <f>FLOOR(BG91*IF(ISBLANK('Cohorts Retention'!BG92),0,(1-'Cohorts Retention'!BG92)),1)</f>
        <v>0</v>
      </c>
      <c r="BI91">
        <f>FLOOR(BH91*IF(ISBLANK('Cohorts Retention'!BH92),0,(1-'Cohorts Retention'!BH92)),1)</f>
        <v>0</v>
      </c>
      <c r="BJ91">
        <f>FLOOR(BI91*IF(ISBLANK('Cohorts Retention'!BI92),0,(1-'Cohorts Retention'!BI92)),1)</f>
        <v>0</v>
      </c>
      <c r="BK91">
        <f>FLOOR(BJ91*IF(ISBLANK('Cohorts Retention'!BJ92),0,(1-'Cohorts Retention'!BJ92)),1)</f>
        <v>0</v>
      </c>
      <c r="BL91">
        <f>FLOOR(BK91*IF(ISBLANK('Cohorts Retention'!BK92),0,(1-'Cohorts Retention'!BK92)),1)</f>
        <v>0</v>
      </c>
      <c r="BM91">
        <f>FLOOR(BL91*IF(ISBLANK('Cohorts Retention'!BL92),0,(1-'Cohorts Retention'!BL92)),1)</f>
        <v>0</v>
      </c>
      <c r="BN91">
        <f>FLOOR(BM91*IF(ISBLANK('Cohorts Retention'!BM92),0,(1-'Cohorts Retention'!BM92)),1)</f>
        <v>0</v>
      </c>
      <c r="BO91">
        <f>FLOOR(BN91*IF(ISBLANK('Cohorts Retention'!BN92),0,(1-'Cohorts Retention'!BN92)),1)</f>
        <v>0</v>
      </c>
      <c r="BP91">
        <f>FLOOR(BO91*IF(ISBLANK('Cohorts Retention'!BO92),0,(1-'Cohorts Retention'!BO92)),1)</f>
        <v>0</v>
      </c>
      <c r="BQ91">
        <f>FLOOR(BP91*IF(ISBLANK('Cohorts Retention'!BP92),0,(1-'Cohorts Retention'!BP92)),1)</f>
        <v>0</v>
      </c>
      <c r="BR91">
        <f>FLOOR(BQ91*IF(ISBLANK('Cohorts Retention'!BQ92),0,(1-'Cohorts Retention'!BQ92)),1)</f>
        <v>0</v>
      </c>
      <c r="BS91">
        <f>FLOOR(BR91*IF(ISBLANK('Cohorts Retention'!BR92),0,(1-'Cohorts Retention'!BR92)),1)</f>
        <v>0</v>
      </c>
      <c r="BT91">
        <f>FLOOR(BS91*IF(ISBLANK('Cohorts Retention'!BS92),0,(1-'Cohorts Retention'!BS92)),1)</f>
        <v>0</v>
      </c>
      <c r="BU91">
        <f>FLOOR(BT91*IF(ISBLANK('Cohorts Retention'!BT92),0,(1-'Cohorts Retention'!BT92)),1)</f>
        <v>0</v>
      </c>
      <c r="BV91">
        <f>FLOOR(BU91*IF(ISBLANK('Cohorts Retention'!BU92),0,(1-'Cohorts Retention'!BU92)),1)</f>
        <v>0</v>
      </c>
      <c r="BW91">
        <f>FLOOR(BV91*IF(ISBLANK('Cohorts Retention'!BV92),0,(1-'Cohorts Retention'!BV92)),1)</f>
        <v>0</v>
      </c>
      <c r="BX91">
        <f>FLOOR(BW91*IF(ISBLANK('Cohorts Retention'!BW92),0,(1-'Cohorts Retention'!BW92)),1)</f>
        <v>0</v>
      </c>
      <c r="BY91">
        <f>FLOOR(BX91*IF(ISBLANK('Cohorts Retention'!BX92),0,(1-'Cohorts Retention'!BX92)),1)</f>
        <v>0</v>
      </c>
      <c r="BZ91">
        <f>FLOOR(BY91*IF(ISBLANK('Cohorts Retention'!BY92),0,(1-'Cohorts Retention'!BY92)),1)</f>
        <v>0</v>
      </c>
      <c r="CA91">
        <f>FLOOR(BZ91*IF(ISBLANK('Cohorts Retention'!BZ92),0,(1-'Cohorts Retention'!BZ92)),1)</f>
        <v>0</v>
      </c>
      <c r="CB91">
        <f>FLOOR(CA91*IF(ISBLANK('Cohorts Retention'!CA92),0,(1-'Cohorts Retention'!CA92)),1)</f>
        <v>0</v>
      </c>
      <c r="CC91">
        <f>FLOOR(CB91*IF(ISBLANK('Cohorts Retention'!CB92),0,(1-'Cohorts Retention'!CB92)),1)</f>
        <v>0</v>
      </c>
      <c r="CD91">
        <f>FLOOR(CC91*IF(ISBLANK('Cohorts Retention'!CC92),0,(1-'Cohorts Retention'!CC92)),1)</f>
        <v>0</v>
      </c>
      <c r="CE91">
        <f>FLOOR(CD91*IF(ISBLANK('Cohorts Retention'!CD92),0,(1-'Cohorts Retention'!CD92)),1)</f>
        <v>0</v>
      </c>
      <c r="CF91">
        <f>FLOOR(CE91*IF(ISBLANK('Cohorts Retention'!CE92),0,(1-'Cohorts Retention'!CE92)),1)</f>
        <v>0</v>
      </c>
      <c r="CG91">
        <f>FLOOR(CF91*IF(ISBLANK('Cohorts Retention'!CF92),0,(1-'Cohorts Retention'!CF92)),1)</f>
        <v>0</v>
      </c>
      <c r="CH91">
        <f>FLOOR(CG91*IF(ISBLANK('Cohorts Retention'!CG92),0,(1-'Cohorts Retention'!CG92)),1)</f>
        <v>0</v>
      </c>
      <c r="CI91">
        <f>FLOOR(CH91*IF(ISBLANK('Cohorts Retention'!CH92),0,(1-'Cohorts Retention'!CH92)),1)</f>
        <v>0</v>
      </c>
      <c r="CJ91">
        <f>FLOOR(CI91*IF(ISBLANK('Cohorts Retention'!CI92),0,(1-'Cohorts Retention'!CI92)),1)</f>
        <v>0</v>
      </c>
      <c r="CK91">
        <f>FLOOR(CJ91*IF(ISBLANK('Cohorts Retention'!CJ92),0,(1-'Cohorts Retention'!CJ92)),1)</f>
        <v>0</v>
      </c>
      <c r="CL91">
        <f>FLOOR(CK91*IF(ISBLANK('Cohorts Retention'!CK92),0,(1-'Cohorts Retention'!CK92)),1)</f>
        <v>0</v>
      </c>
      <c r="CM91">
        <f>FLOOR(CL91*IF(ISBLANK('Cohorts Retention'!CL92),0,(1-'Cohorts Retention'!CL92)),1)</f>
        <v>0</v>
      </c>
      <c r="CN91">
        <f>FLOOR(CM91*IF(ISBLANK('Cohorts Retention'!CM92),0,(1-'Cohorts Retention'!CM92)),1)</f>
        <v>0</v>
      </c>
      <c r="CO91">
        <f>FLOOR(CN91*IF(ISBLANK('Cohorts Retention'!CN92),0,(1-'Cohorts Retention'!CN92)),1)</f>
        <v>0</v>
      </c>
      <c r="CP91">
        <f>FLOOR(CO91*IF(ISBLANK('Cohorts Retention'!CO92),0,(1-'Cohorts Retention'!CO92)),1)</f>
        <v>0</v>
      </c>
      <c r="CQ91">
        <f>FLOOR(CP91*IF(ISBLANK('Cohorts Retention'!CP92),0,(1-'Cohorts Retention'!CP92)),1)</f>
        <v>0</v>
      </c>
      <c r="CR91">
        <f>FLOOR(CQ91*IF(ISBLANK('Cohorts Retention'!CQ92),0,(1-'Cohorts Retention'!CQ92)),1)</f>
        <v>0</v>
      </c>
      <c r="CS91">
        <f>FLOOR(CR91*IF(ISBLANK('Cohorts Retention'!CR92),0,(1-'Cohorts Retention'!CR92)),1)</f>
        <v>0</v>
      </c>
      <c r="CT91">
        <f>FLOOR(CS91*IF(ISBLANK('Cohorts Retention'!CS92),0,(1-'Cohorts Retention'!CS92)),1)</f>
        <v>0</v>
      </c>
      <c r="CU91">
        <f>FLOOR(CT91*IF(ISBLANK('Cohorts Retention'!CT92),0,(1-'Cohorts Retention'!CT92)),1)</f>
        <v>0</v>
      </c>
      <c r="CV91">
        <f>FLOOR(CU91*IF(ISBLANK('Cohorts Retention'!CU92),0,(1-'Cohorts Retention'!CU92)),1)</f>
        <v>0</v>
      </c>
      <c r="CW91">
        <f>FLOOR(CV91*IF(ISBLANK('Cohorts Retention'!CV92),0,(1-'Cohorts Retention'!CV92)),1)</f>
        <v>0</v>
      </c>
      <c r="CX91">
        <f>FLOOR(CW91*IF(ISBLANK('Cohorts Retention'!CW92),0,(1-'Cohorts Retention'!CW92)),1)</f>
        <v>0</v>
      </c>
    </row>
    <row r="92">
      <c r="A92" s="32">
        <v>99000.0</v>
      </c>
      <c r="B92" s="13">
        <v>91.0</v>
      </c>
      <c r="C92">
        <f>FLOOR(A92/Params!$B$6*(1-'Cohorts Retention'!B93),1)</f>
        <v>3861</v>
      </c>
      <c r="D92">
        <f>FLOOR(C92*IF(ISBLANK('Cohorts Retention'!C93),0,(1-'Cohorts Retention'!C93)),1)</f>
        <v>3712</v>
      </c>
      <c r="E92">
        <f>FLOOR(D92*IF(ISBLANK('Cohorts Retention'!D93),0,(1-'Cohorts Retention'!D93)),1)</f>
        <v>3563</v>
      </c>
      <c r="F92">
        <f>FLOOR(E92*IF(ISBLANK('Cohorts Retention'!E93),0,(1-'Cohorts Retention'!E93)),1)</f>
        <v>3463</v>
      </c>
      <c r="G92">
        <f>FLOOR(F92*IF(ISBLANK('Cohorts Retention'!F93),0,(1-'Cohorts Retention'!F93)),1)</f>
        <v>3413</v>
      </c>
      <c r="H92">
        <f>FLOOR(G92*IF(ISBLANK('Cohorts Retention'!G93),0,(1-'Cohorts Retention'!G93)),1)</f>
        <v>3314</v>
      </c>
      <c r="I92">
        <f>FLOOR(H92*IF(ISBLANK('Cohorts Retention'!H93),0,(1-'Cohorts Retention'!H93)),1)</f>
        <v>3264</v>
      </c>
      <c r="J92">
        <f>FLOOR(I92*IF(ISBLANK('Cohorts Retention'!I93),0,(1-'Cohorts Retention'!I93)),1)</f>
        <v>3264</v>
      </c>
      <c r="K92">
        <f>FLOOR(J92*IF(ISBLANK('Cohorts Retention'!J93),0,(1-'Cohorts Retention'!J93)),1)</f>
        <v>3218</v>
      </c>
      <c r="L92">
        <f>FLOOR(K92*IF(ISBLANK('Cohorts Retention'!K93),0,(1-'Cohorts Retention'!K93)),1)</f>
        <v>3173</v>
      </c>
      <c r="M92">
        <f>FLOOR(L92*IF(ISBLANK('Cohorts Retention'!L93),0,(1-'Cohorts Retention'!L93)),1)</f>
        <v>0</v>
      </c>
      <c r="N92">
        <f>FLOOR(M92*IF(ISBLANK('Cohorts Retention'!M93),0,(1-'Cohorts Retention'!M93)),1)</f>
        <v>0</v>
      </c>
      <c r="O92">
        <f>FLOOR(N92*IF(ISBLANK('Cohorts Retention'!N93),0,(1-'Cohorts Retention'!N93)),1)</f>
        <v>0</v>
      </c>
      <c r="P92">
        <f>FLOOR(O92*IF(ISBLANK('Cohorts Retention'!O93),0,(1-'Cohorts Retention'!O93)),1)</f>
        <v>0</v>
      </c>
      <c r="Q92">
        <f>FLOOR(P92*IF(ISBLANK('Cohorts Retention'!P93),0,(1-'Cohorts Retention'!P93)),1)</f>
        <v>0</v>
      </c>
      <c r="R92">
        <f>FLOOR(Q92*IF(ISBLANK('Cohorts Retention'!Q93),0,(1-'Cohorts Retention'!Q93)),1)</f>
        <v>0</v>
      </c>
      <c r="S92">
        <f>FLOOR(R92*IF(ISBLANK('Cohorts Retention'!R93),0,(1-'Cohorts Retention'!R93)),1)</f>
        <v>0</v>
      </c>
      <c r="T92">
        <f>FLOOR(S92*IF(ISBLANK('Cohorts Retention'!S93),0,(1-'Cohorts Retention'!S93)),1)</f>
        <v>0</v>
      </c>
      <c r="U92">
        <f>FLOOR(T92*IF(ISBLANK('Cohorts Retention'!T93),0,(1-'Cohorts Retention'!T93)),1)</f>
        <v>0</v>
      </c>
      <c r="V92">
        <f>FLOOR(U92*IF(ISBLANK('Cohorts Retention'!U93),0,(1-'Cohorts Retention'!U93)),1)</f>
        <v>0</v>
      </c>
      <c r="W92">
        <f>FLOOR(V92*IF(ISBLANK('Cohorts Retention'!V93),0,(1-'Cohorts Retention'!V93)),1)</f>
        <v>0</v>
      </c>
      <c r="X92">
        <f>FLOOR(W92*IF(ISBLANK('Cohorts Retention'!W93),0,(1-'Cohorts Retention'!W93)),1)</f>
        <v>0</v>
      </c>
      <c r="Y92">
        <f>FLOOR(X92*IF(ISBLANK('Cohorts Retention'!X93),0,(1-'Cohorts Retention'!X93)),1)</f>
        <v>0</v>
      </c>
      <c r="Z92">
        <f>FLOOR(Y92*IF(ISBLANK('Cohorts Retention'!Y93),0,(1-'Cohorts Retention'!Y93)),1)</f>
        <v>0</v>
      </c>
      <c r="AA92">
        <f>FLOOR(Z92*IF(ISBLANK('Cohorts Retention'!Z93),0,(1-'Cohorts Retention'!Z93)),1)</f>
        <v>0</v>
      </c>
      <c r="AB92">
        <f>FLOOR(AA92*IF(ISBLANK('Cohorts Retention'!AA93),0,(1-'Cohorts Retention'!AA93)),1)</f>
        <v>0</v>
      </c>
      <c r="AC92">
        <f>FLOOR(AB92*IF(ISBLANK('Cohorts Retention'!AB93),0,(1-'Cohorts Retention'!AB93)),1)</f>
        <v>0</v>
      </c>
      <c r="AD92">
        <f>FLOOR(AC92*IF(ISBLANK('Cohorts Retention'!AC93),0,(1-'Cohorts Retention'!AC93)),1)</f>
        <v>0</v>
      </c>
      <c r="AE92">
        <f>FLOOR(AD92*IF(ISBLANK('Cohorts Retention'!AD93),0,(1-'Cohorts Retention'!AD93)),1)</f>
        <v>0</v>
      </c>
      <c r="AF92">
        <f>FLOOR(AE92*IF(ISBLANK('Cohorts Retention'!AE93),0,(1-'Cohorts Retention'!AE93)),1)</f>
        <v>0</v>
      </c>
      <c r="AG92">
        <f>FLOOR(AF92*IF(ISBLANK('Cohorts Retention'!AF93),0,(1-'Cohorts Retention'!AF93)),1)</f>
        <v>0</v>
      </c>
      <c r="AH92">
        <f>FLOOR(AG92*IF(ISBLANK('Cohorts Retention'!AG93),0,(1-'Cohorts Retention'!AG93)),1)</f>
        <v>0</v>
      </c>
      <c r="AI92">
        <f>FLOOR(AH92*IF(ISBLANK('Cohorts Retention'!AH93),0,(1-'Cohorts Retention'!AH93)),1)</f>
        <v>0</v>
      </c>
      <c r="AJ92">
        <f>FLOOR(AI92*IF(ISBLANK('Cohorts Retention'!AI93),0,(1-'Cohorts Retention'!AI93)),1)</f>
        <v>0</v>
      </c>
      <c r="AK92">
        <f>FLOOR(AJ92*IF(ISBLANK('Cohorts Retention'!AJ93),0,(1-'Cohorts Retention'!AJ93)),1)</f>
        <v>0</v>
      </c>
      <c r="AL92">
        <f>FLOOR(AK92*IF(ISBLANK('Cohorts Retention'!AK93),0,(1-'Cohorts Retention'!AK93)),1)</f>
        <v>0</v>
      </c>
      <c r="AM92">
        <f>FLOOR(AL92*IF(ISBLANK('Cohorts Retention'!AL93),0,(1-'Cohorts Retention'!AL93)),1)</f>
        <v>0</v>
      </c>
      <c r="AN92">
        <f>FLOOR(AM92*IF(ISBLANK('Cohorts Retention'!AM93),0,(1-'Cohorts Retention'!AM93)),1)</f>
        <v>0</v>
      </c>
      <c r="AO92">
        <f>FLOOR(AN92*IF(ISBLANK('Cohorts Retention'!AN93),0,(1-'Cohorts Retention'!AN93)),1)</f>
        <v>0</v>
      </c>
      <c r="AP92">
        <f>FLOOR(AO92*IF(ISBLANK('Cohorts Retention'!AO93),0,(1-'Cohorts Retention'!AO93)),1)</f>
        <v>0</v>
      </c>
      <c r="AQ92">
        <f>FLOOR(AP92*IF(ISBLANK('Cohorts Retention'!AP93),0,(1-'Cohorts Retention'!AP93)),1)</f>
        <v>0</v>
      </c>
      <c r="AR92">
        <f>FLOOR(AQ92*IF(ISBLANK('Cohorts Retention'!AQ93),0,(1-'Cohorts Retention'!AQ93)),1)</f>
        <v>0</v>
      </c>
      <c r="AS92">
        <f>FLOOR(AR92*IF(ISBLANK('Cohorts Retention'!AR93),0,(1-'Cohorts Retention'!AR93)),1)</f>
        <v>0</v>
      </c>
      <c r="AT92">
        <f>FLOOR(AS92*IF(ISBLANK('Cohorts Retention'!AS93),0,(1-'Cohorts Retention'!AS93)),1)</f>
        <v>0</v>
      </c>
      <c r="AU92">
        <f>FLOOR(AT92*IF(ISBLANK('Cohorts Retention'!AT93),0,(1-'Cohorts Retention'!AT93)),1)</f>
        <v>0</v>
      </c>
      <c r="AV92">
        <f>FLOOR(AU92*IF(ISBLANK('Cohorts Retention'!AU93),0,(1-'Cohorts Retention'!AU93)),1)</f>
        <v>0</v>
      </c>
      <c r="AW92">
        <f>FLOOR(AV92*IF(ISBLANK('Cohorts Retention'!AV93),0,(1-'Cohorts Retention'!AV93)),1)</f>
        <v>0</v>
      </c>
      <c r="AX92">
        <f>FLOOR(AW92*IF(ISBLANK('Cohorts Retention'!AW93),0,(1-'Cohorts Retention'!AW93)),1)</f>
        <v>0</v>
      </c>
      <c r="AY92">
        <f>FLOOR(AX92*IF(ISBLANK('Cohorts Retention'!AX93),0,(1-'Cohorts Retention'!AX93)),1)</f>
        <v>0</v>
      </c>
      <c r="AZ92">
        <f>FLOOR(AY92*IF(ISBLANK('Cohorts Retention'!AY93),0,(1-'Cohorts Retention'!AY93)),1)</f>
        <v>0</v>
      </c>
      <c r="BA92">
        <f>FLOOR(AZ92*IF(ISBLANK('Cohorts Retention'!AZ93),0,(1-'Cohorts Retention'!AZ93)),1)</f>
        <v>0</v>
      </c>
      <c r="BB92">
        <f>FLOOR(BA92*IF(ISBLANK('Cohorts Retention'!BA93),0,(1-'Cohorts Retention'!BA93)),1)</f>
        <v>0</v>
      </c>
      <c r="BC92">
        <f>FLOOR(BB92*IF(ISBLANK('Cohorts Retention'!BB93),0,(1-'Cohorts Retention'!BB93)),1)</f>
        <v>0</v>
      </c>
      <c r="BD92">
        <f>FLOOR(BC92*IF(ISBLANK('Cohorts Retention'!BC93),0,(1-'Cohorts Retention'!BC93)),1)</f>
        <v>0</v>
      </c>
      <c r="BE92">
        <f>FLOOR(BD92*IF(ISBLANK('Cohorts Retention'!BD93),0,(1-'Cohorts Retention'!BD93)),1)</f>
        <v>0</v>
      </c>
      <c r="BF92">
        <f>FLOOR(BE92*IF(ISBLANK('Cohorts Retention'!BE93),0,(1-'Cohorts Retention'!BE93)),1)</f>
        <v>0</v>
      </c>
      <c r="BG92">
        <f>FLOOR(BF92*IF(ISBLANK('Cohorts Retention'!BF93),0,(1-'Cohorts Retention'!BF93)),1)</f>
        <v>0</v>
      </c>
      <c r="BH92">
        <f>FLOOR(BG92*IF(ISBLANK('Cohorts Retention'!BG93),0,(1-'Cohorts Retention'!BG93)),1)</f>
        <v>0</v>
      </c>
      <c r="BI92">
        <f>FLOOR(BH92*IF(ISBLANK('Cohorts Retention'!BH93),0,(1-'Cohorts Retention'!BH93)),1)</f>
        <v>0</v>
      </c>
      <c r="BJ92">
        <f>FLOOR(BI92*IF(ISBLANK('Cohorts Retention'!BI93),0,(1-'Cohorts Retention'!BI93)),1)</f>
        <v>0</v>
      </c>
      <c r="BK92">
        <f>FLOOR(BJ92*IF(ISBLANK('Cohorts Retention'!BJ93),0,(1-'Cohorts Retention'!BJ93)),1)</f>
        <v>0</v>
      </c>
      <c r="BL92">
        <f>FLOOR(BK92*IF(ISBLANK('Cohorts Retention'!BK93),0,(1-'Cohorts Retention'!BK93)),1)</f>
        <v>0</v>
      </c>
      <c r="BM92">
        <f>FLOOR(BL92*IF(ISBLANK('Cohorts Retention'!BL93),0,(1-'Cohorts Retention'!BL93)),1)</f>
        <v>0</v>
      </c>
      <c r="BN92">
        <f>FLOOR(BM92*IF(ISBLANK('Cohorts Retention'!BM93),0,(1-'Cohorts Retention'!BM93)),1)</f>
        <v>0</v>
      </c>
      <c r="BO92">
        <f>FLOOR(BN92*IF(ISBLANK('Cohorts Retention'!BN93),0,(1-'Cohorts Retention'!BN93)),1)</f>
        <v>0</v>
      </c>
      <c r="BP92">
        <f>FLOOR(BO92*IF(ISBLANK('Cohorts Retention'!BO93),0,(1-'Cohorts Retention'!BO93)),1)</f>
        <v>0</v>
      </c>
      <c r="BQ92">
        <f>FLOOR(BP92*IF(ISBLANK('Cohorts Retention'!BP93),0,(1-'Cohorts Retention'!BP93)),1)</f>
        <v>0</v>
      </c>
      <c r="BR92">
        <f>FLOOR(BQ92*IF(ISBLANK('Cohorts Retention'!BQ93),0,(1-'Cohorts Retention'!BQ93)),1)</f>
        <v>0</v>
      </c>
      <c r="BS92">
        <f>FLOOR(BR92*IF(ISBLANK('Cohorts Retention'!BR93),0,(1-'Cohorts Retention'!BR93)),1)</f>
        <v>0</v>
      </c>
      <c r="BT92">
        <f>FLOOR(BS92*IF(ISBLANK('Cohorts Retention'!BS93),0,(1-'Cohorts Retention'!BS93)),1)</f>
        <v>0</v>
      </c>
      <c r="BU92">
        <f>FLOOR(BT92*IF(ISBLANK('Cohorts Retention'!BT93),0,(1-'Cohorts Retention'!BT93)),1)</f>
        <v>0</v>
      </c>
      <c r="BV92">
        <f>FLOOR(BU92*IF(ISBLANK('Cohorts Retention'!BU93),0,(1-'Cohorts Retention'!BU93)),1)</f>
        <v>0</v>
      </c>
      <c r="BW92">
        <f>FLOOR(BV92*IF(ISBLANK('Cohorts Retention'!BV93),0,(1-'Cohorts Retention'!BV93)),1)</f>
        <v>0</v>
      </c>
      <c r="BX92">
        <f>FLOOR(BW92*IF(ISBLANK('Cohorts Retention'!BW93),0,(1-'Cohorts Retention'!BW93)),1)</f>
        <v>0</v>
      </c>
      <c r="BY92">
        <f>FLOOR(BX92*IF(ISBLANK('Cohorts Retention'!BX93),0,(1-'Cohorts Retention'!BX93)),1)</f>
        <v>0</v>
      </c>
      <c r="BZ92">
        <f>FLOOR(BY92*IF(ISBLANK('Cohorts Retention'!BY93),0,(1-'Cohorts Retention'!BY93)),1)</f>
        <v>0</v>
      </c>
      <c r="CA92">
        <f>FLOOR(BZ92*IF(ISBLANK('Cohorts Retention'!BZ93),0,(1-'Cohorts Retention'!BZ93)),1)</f>
        <v>0</v>
      </c>
      <c r="CB92">
        <f>FLOOR(CA92*IF(ISBLANK('Cohorts Retention'!CA93),0,(1-'Cohorts Retention'!CA93)),1)</f>
        <v>0</v>
      </c>
      <c r="CC92">
        <f>FLOOR(CB92*IF(ISBLANK('Cohorts Retention'!CB93),0,(1-'Cohorts Retention'!CB93)),1)</f>
        <v>0</v>
      </c>
      <c r="CD92">
        <f>FLOOR(CC92*IF(ISBLANK('Cohorts Retention'!CC93),0,(1-'Cohorts Retention'!CC93)),1)</f>
        <v>0</v>
      </c>
      <c r="CE92">
        <f>FLOOR(CD92*IF(ISBLANK('Cohorts Retention'!CD93),0,(1-'Cohorts Retention'!CD93)),1)</f>
        <v>0</v>
      </c>
      <c r="CF92">
        <f>FLOOR(CE92*IF(ISBLANK('Cohorts Retention'!CE93),0,(1-'Cohorts Retention'!CE93)),1)</f>
        <v>0</v>
      </c>
      <c r="CG92">
        <f>FLOOR(CF92*IF(ISBLANK('Cohorts Retention'!CF93),0,(1-'Cohorts Retention'!CF93)),1)</f>
        <v>0</v>
      </c>
      <c r="CH92">
        <f>FLOOR(CG92*IF(ISBLANK('Cohorts Retention'!CG93),0,(1-'Cohorts Retention'!CG93)),1)</f>
        <v>0</v>
      </c>
      <c r="CI92">
        <f>FLOOR(CH92*IF(ISBLANK('Cohorts Retention'!CH93),0,(1-'Cohorts Retention'!CH93)),1)</f>
        <v>0</v>
      </c>
      <c r="CJ92">
        <f>FLOOR(CI92*IF(ISBLANK('Cohorts Retention'!CI93),0,(1-'Cohorts Retention'!CI93)),1)</f>
        <v>0</v>
      </c>
      <c r="CK92">
        <f>FLOOR(CJ92*IF(ISBLANK('Cohorts Retention'!CJ93),0,(1-'Cohorts Retention'!CJ93)),1)</f>
        <v>0</v>
      </c>
      <c r="CL92">
        <f>FLOOR(CK92*IF(ISBLANK('Cohorts Retention'!CK93),0,(1-'Cohorts Retention'!CK93)),1)</f>
        <v>0</v>
      </c>
      <c r="CM92">
        <f>FLOOR(CL92*IF(ISBLANK('Cohorts Retention'!CL93),0,(1-'Cohorts Retention'!CL93)),1)</f>
        <v>0</v>
      </c>
      <c r="CN92">
        <f>FLOOR(CM92*IF(ISBLANK('Cohorts Retention'!CM93),0,(1-'Cohorts Retention'!CM93)),1)</f>
        <v>0</v>
      </c>
      <c r="CO92">
        <f>FLOOR(CN92*IF(ISBLANK('Cohorts Retention'!CN93),0,(1-'Cohorts Retention'!CN93)),1)</f>
        <v>0</v>
      </c>
      <c r="CP92">
        <f>FLOOR(CO92*IF(ISBLANK('Cohorts Retention'!CO93),0,(1-'Cohorts Retention'!CO93)),1)</f>
        <v>0</v>
      </c>
      <c r="CQ92">
        <f>FLOOR(CP92*IF(ISBLANK('Cohorts Retention'!CP93),0,(1-'Cohorts Retention'!CP93)),1)</f>
        <v>0</v>
      </c>
      <c r="CR92">
        <f>FLOOR(CQ92*IF(ISBLANK('Cohorts Retention'!CQ93),0,(1-'Cohorts Retention'!CQ93)),1)</f>
        <v>0</v>
      </c>
      <c r="CS92">
        <f>FLOOR(CR92*IF(ISBLANK('Cohorts Retention'!CR93),0,(1-'Cohorts Retention'!CR93)),1)</f>
        <v>0</v>
      </c>
      <c r="CT92">
        <f>FLOOR(CS92*IF(ISBLANK('Cohorts Retention'!CS93),0,(1-'Cohorts Retention'!CS93)),1)</f>
        <v>0</v>
      </c>
      <c r="CU92">
        <f>FLOOR(CT92*IF(ISBLANK('Cohorts Retention'!CT93),0,(1-'Cohorts Retention'!CT93)),1)</f>
        <v>0</v>
      </c>
      <c r="CV92">
        <f>FLOOR(CU92*IF(ISBLANK('Cohorts Retention'!CU93),0,(1-'Cohorts Retention'!CU93)),1)</f>
        <v>0</v>
      </c>
      <c r="CW92">
        <f>FLOOR(CV92*IF(ISBLANK('Cohorts Retention'!CV93),0,(1-'Cohorts Retention'!CV93)),1)</f>
        <v>0</v>
      </c>
      <c r="CX92">
        <f>FLOOR(CW92*IF(ISBLANK('Cohorts Retention'!CW93),0,(1-'Cohorts Retention'!CW93)),1)</f>
        <v>0</v>
      </c>
    </row>
    <row r="93">
      <c r="A93" s="32">
        <v>99000.0</v>
      </c>
      <c r="B93" s="13">
        <v>92.0</v>
      </c>
      <c r="C93">
        <f>FLOOR(A93/Params!$B$6*(1-'Cohorts Retention'!B94),1)</f>
        <v>3960</v>
      </c>
      <c r="D93">
        <f>FLOOR(C93*IF(ISBLANK('Cohorts Retention'!C94),0,(1-'Cohorts Retention'!C94)),1)</f>
        <v>3870</v>
      </c>
      <c r="E93">
        <f>FLOOR(D93*IF(ISBLANK('Cohorts Retention'!D94),0,(1-'Cohorts Retention'!D94)),1)</f>
        <v>3690</v>
      </c>
      <c r="F93">
        <f>FLOOR(E93*IF(ISBLANK('Cohorts Retention'!E94),0,(1-'Cohorts Retention'!E94)),1)</f>
        <v>3509</v>
      </c>
      <c r="G93">
        <f>FLOOR(F93*IF(ISBLANK('Cohorts Retention'!F94),0,(1-'Cohorts Retention'!F94)),1)</f>
        <v>3464</v>
      </c>
      <c r="H93">
        <f>FLOOR(G93*IF(ISBLANK('Cohorts Retention'!G94),0,(1-'Cohorts Retention'!G94)),1)</f>
        <v>3418</v>
      </c>
      <c r="I93">
        <f>FLOOR(H93*IF(ISBLANK('Cohorts Retention'!H94),0,(1-'Cohorts Retention'!H94)),1)</f>
        <v>3282</v>
      </c>
      <c r="J93">
        <f>FLOOR(I93*IF(ISBLANK('Cohorts Retention'!I94),0,(1-'Cohorts Retention'!I94)),1)</f>
        <v>3237</v>
      </c>
      <c r="K93">
        <f>FLOOR(J93*IF(ISBLANK('Cohorts Retention'!J94),0,(1-'Cohorts Retention'!J94)),1)</f>
        <v>3176</v>
      </c>
      <c r="L93">
        <f>FLOOR(K93*IF(ISBLANK('Cohorts Retention'!K94),0,(1-'Cohorts Retention'!K94)),1)</f>
        <v>0</v>
      </c>
      <c r="M93">
        <f>FLOOR(L93*IF(ISBLANK('Cohorts Retention'!L94),0,(1-'Cohorts Retention'!L94)),1)</f>
        <v>0</v>
      </c>
      <c r="N93">
        <f>FLOOR(M93*IF(ISBLANK('Cohorts Retention'!M94),0,(1-'Cohorts Retention'!M94)),1)</f>
        <v>0</v>
      </c>
      <c r="O93">
        <f>FLOOR(N93*IF(ISBLANK('Cohorts Retention'!N94),0,(1-'Cohorts Retention'!N94)),1)</f>
        <v>0</v>
      </c>
      <c r="P93">
        <f>FLOOR(O93*IF(ISBLANK('Cohorts Retention'!O94),0,(1-'Cohorts Retention'!O94)),1)</f>
        <v>0</v>
      </c>
      <c r="Q93">
        <f>FLOOR(P93*IF(ISBLANK('Cohorts Retention'!P94),0,(1-'Cohorts Retention'!P94)),1)</f>
        <v>0</v>
      </c>
      <c r="R93">
        <f>FLOOR(Q93*IF(ISBLANK('Cohorts Retention'!Q94),0,(1-'Cohorts Retention'!Q94)),1)</f>
        <v>0</v>
      </c>
      <c r="S93">
        <f>FLOOR(R93*IF(ISBLANK('Cohorts Retention'!R94),0,(1-'Cohorts Retention'!R94)),1)</f>
        <v>0</v>
      </c>
      <c r="T93">
        <f>FLOOR(S93*IF(ISBLANK('Cohorts Retention'!S94),0,(1-'Cohorts Retention'!S94)),1)</f>
        <v>0</v>
      </c>
      <c r="U93">
        <f>FLOOR(T93*IF(ISBLANK('Cohorts Retention'!T94),0,(1-'Cohorts Retention'!T94)),1)</f>
        <v>0</v>
      </c>
      <c r="V93">
        <f>FLOOR(U93*IF(ISBLANK('Cohorts Retention'!U94),0,(1-'Cohorts Retention'!U94)),1)</f>
        <v>0</v>
      </c>
      <c r="W93">
        <f>FLOOR(V93*IF(ISBLANK('Cohorts Retention'!V94),0,(1-'Cohorts Retention'!V94)),1)</f>
        <v>0</v>
      </c>
      <c r="X93">
        <f>FLOOR(W93*IF(ISBLANK('Cohorts Retention'!W94),0,(1-'Cohorts Retention'!W94)),1)</f>
        <v>0</v>
      </c>
      <c r="Y93">
        <f>FLOOR(X93*IF(ISBLANK('Cohorts Retention'!X94),0,(1-'Cohorts Retention'!X94)),1)</f>
        <v>0</v>
      </c>
      <c r="Z93">
        <f>FLOOR(Y93*IF(ISBLANK('Cohorts Retention'!Y94),0,(1-'Cohorts Retention'!Y94)),1)</f>
        <v>0</v>
      </c>
      <c r="AA93">
        <f>FLOOR(Z93*IF(ISBLANK('Cohorts Retention'!Z94),0,(1-'Cohorts Retention'!Z94)),1)</f>
        <v>0</v>
      </c>
      <c r="AB93">
        <f>FLOOR(AA93*IF(ISBLANK('Cohorts Retention'!AA94),0,(1-'Cohorts Retention'!AA94)),1)</f>
        <v>0</v>
      </c>
      <c r="AC93">
        <f>FLOOR(AB93*IF(ISBLANK('Cohorts Retention'!AB94),0,(1-'Cohorts Retention'!AB94)),1)</f>
        <v>0</v>
      </c>
      <c r="AD93">
        <f>FLOOR(AC93*IF(ISBLANK('Cohorts Retention'!AC94),0,(1-'Cohorts Retention'!AC94)),1)</f>
        <v>0</v>
      </c>
      <c r="AE93">
        <f>FLOOR(AD93*IF(ISBLANK('Cohorts Retention'!AD94),0,(1-'Cohorts Retention'!AD94)),1)</f>
        <v>0</v>
      </c>
      <c r="AF93">
        <f>FLOOR(AE93*IF(ISBLANK('Cohorts Retention'!AE94),0,(1-'Cohorts Retention'!AE94)),1)</f>
        <v>0</v>
      </c>
      <c r="AG93">
        <f>FLOOR(AF93*IF(ISBLANK('Cohorts Retention'!AF94),0,(1-'Cohorts Retention'!AF94)),1)</f>
        <v>0</v>
      </c>
      <c r="AH93">
        <f>FLOOR(AG93*IF(ISBLANK('Cohorts Retention'!AG94),0,(1-'Cohorts Retention'!AG94)),1)</f>
        <v>0</v>
      </c>
      <c r="AI93">
        <f>FLOOR(AH93*IF(ISBLANK('Cohorts Retention'!AH94),0,(1-'Cohorts Retention'!AH94)),1)</f>
        <v>0</v>
      </c>
      <c r="AJ93">
        <f>FLOOR(AI93*IF(ISBLANK('Cohorts Retention'!AI94),0,(1-'Cohorts Retention'!AI94)),1)</f>
        <v>0</v>
      </c>
      <c r="AK93">
        <f>FLOOR(AJ93*IF(ISBLANK('Cohorts Retention'!AJ94),0,(1-'Cohorts Retention'!AJ94)),1)</f>
        <v>0</v>
      </c>
      <c r="AL93">
        <f>FLOOR(AK93*IF(ISBLANK('Cohorts Retention'!AK94),0,(1-'Cohorts Retention'!AK94)),1)</f>
        <v>0</v>
      </c>
      <c r="AM93">
        <f>FLOOR(AL93*IF(ISBLANK('Cohorts Retention'!AL94),0,(1-'Cohorts Retention'!AL94)),1)</f>
        <v>0</v>
      </c>
      <c r="AN93">
        <f>FLOOR(AM93*IF(ISBLANK('Cohorts Retention'!AM94),0,(1-'Cohorts Retention'!AM94)),1)</f>
        <v>0</v>
      </c>
      <c r="AO93">
        <f>FLOOR(AN93*IF(ISBLANK('Cohorts Retention'!AN94),0,(1-'Cohorts Retention'!AN94)),1)</f>
        <v>0</v>
      </c>
      <c r="AP93">
        <f>FLOOR(AO93*IF(ISBLANK('Cohorts Retention'!AO94),0,(1-'Cohorts Retention'!AO94)),1)</f>
        <v>0</v>
      </c>
      <c r="AQ93">
        <f>FLOOR(AP93*IF(ISBLANK('Cohorts Retention'!AP94),0,(1-'Cohorts Retention'!AP94)),1)</f>
        <v>0</v>
      </c>
      <c r="AR93">
        <f>FLOOR(AQ93*IF(ISBLANK('Cohorts Retention'!AQ94),0,(1-'Cohorts Retention'!AQ94)),1)</f>
        <v>0</v>
      </c>
      <c r="AS93">
        <f>FLOOR(AR93*IF(ISBLANK('Cohorts Retention'!AR94),0,(1-'Cohorts Retention'!AR94)),1)</f>
        <v>0</v>
      </c>
      <c r="AT93">
        <f>FLOOR(AS93*IF(ISBLANK('Cohorts Retention'!AS94),0,(1-'Cohorts Retention'!AS94)),1)</f>
        <v>0</v>
      </c>
      <c r="AU93">
        <f>FLOOR(AT93*IF(ISBLANK('Cohorts Retention'!AT94),0,(1-'Cohorts Retention'!AT94)),1)</f>
        <v>0</v>
      </c>
      <c r="AV93">
        <f>FLOOR(AU93*IF(ISBLANK('Cohorts Retention'!AU94),0,(1-'Cohorts Retention'!AU94)),1)</f>
        <v>0</v>
      </c>
      <c r="AW93">
        <f>FLOOR(AV93*IF(ISBLANK('Cohorts Retention'!AV94),0,(1-'Cohorts Retention'!AV94)),1)</f>
        <v>0</v>
      </c>
      <c r="AX93">
        <f>FLOOR(AW93*IF(ISBLANK('Cohorts Retention'!AW94),0,(1-'Cohorts Retention'!AW94)),1)</f>
        <v>0</v>
      </c>
      <c r="AY93">
        <f>FLOOR(AX93*IF(ISBLANK('Cohorts Retention'!AX94),0,(1-'Cohorts Retention'!AX94)),1)</f>
        <v>0</v>
      </c>
      <c r="AZ93">
        <f>FLOOR(AY93*IF(ISBLANK('Cohorts Retention'!AY94),0,(1-'Cohorts Retention'!AY94)),1)</f>
        <v>0</v>
      </c>
      <c r="BA93">
        <f>FLOOR(AZ93*IF(ISBLANK('Cohorts Retention'!AZ94),0,(1-'Cohorts Retention'!AZ94)),1)</f>
        <v>0</v>
      </c>
      <c r="BB93">
        <f>FLOOR(BA93*IF(ISBLANK('Cohorts Retention'!BA94),0,(1-'Cohorts Retention'!BA94)),1)</f>
        <v>0</v>
      </c>
      <c r="BC93">
        <f>FLOOR(BB93*IF(ISBLANK('Cohorts Retention'!BB94),0,(1-'Cohorts Retention'!BB94)),1)</f>
        <v>0</v>
      </c>
      <c r="BD93">
        <f>FLOOR(BC93*IF(ISBLANK('Cohorts Retention'!BC94),0,(1-'Cohorts Retention'!BC94)),1)</f>
        <v>0</v>
      </c>
      <c r="BE93">
        <f>FLOOR(BD93*IF(ISBLANK('Cohorts Retention'!BD94),0,(1-'Cohorts Retention'!BD94)),1)</f>
        <v>0</v>
      </c>
      <c r="BF93">
        <f>FLOOR(BE93*IF(ISBLANK('Cohorts Retention'!BE94),0,(1-'Cohorts Retention'!BE94)),1)</f>
        <v>0</v>
      </c>
      <c r="BG93">
        <f>FLOOR(BF93*IF(ISBLANK('Cohorts Retention'!BF94),0,(1-'Cohorts Retention'!BF94)),1)</f>
        <v>0</v>
      </c>
      <c r="BH93">
        <f>FLOOR(BG93*IF(ISBLANK('Cohorts Retention'!BG94),0,(1-'Cohorts Retention'!BG94)),1)</f>
        <v>0</v>
      </c>
      <c r="BI93">
        <f>FLOOR(BH93*IF(ISBLANK('Cohorts Retention'!BH94),0,(1-'Cohorts Retention'!BH94)),1)</f>
        <v>0</v>
      </c>
      <c r="BJ93">
        <f>FLOOR(BI93*IF(ISBLANK('Cohorts Retention'!BI94),0,(1-'Cohorts Retention'!BI94)),1)</f>
        <v>0</v>
      </c>
      <c r="BK93">
        <f>FLOOR(BJ93*IF(ISBLANK('Cohorts Retention'!BJ94),0,(1-'Cohorts Retention'!BJ94)),1)</f>
        <v>0</v>
      </c>
      <c r="BL93">
        <f>FLOOR(BK93*IF(ISBLANK('Cohorts Retention'!BK94),0,(1-'Cohorts Retention'!BK94)),1)</f>
        <v>0</v>
      </c>
      <c r="BM93">
        <f>FLOOR(BL93*IF(ISBLANK('Cohorts Retention'!BL94),0,(1-'Cohorts Retention'!BL94)),1)</f>
        <v>0</v>
      </c>
      <c r="BN93">
        <f>FLOOR(BM93*IF(ISBLANK('Cohorts Retention'!BM94),0,(1-'Cohorts Retention'!BM94)),1)</f>
        <v>0</v>
      </c>
      <c r="BO93">
        <f>FLOOR(BN93*IF(ISBLANK('Cohorts Retention'!BN94),0,(1-'Cohorts Retention'!BN94)),1)</f>
        <v>0</v>
      </c>
      <c r="BP93">
        <f>FLOOR(BO93*IF(ISBLANK('Cohorts Retention'!BO94),0,(1-'Cohorts Retention'!BO94)),1)</f>
        <v>0</v>
      </c>
      <c r="BQ93">
        <f>FLOOR(BP93*IF(ISBLANK('Cohorts Retention'!BP94),0,(1-'Cohorts Retention'!BP94)),1)</f>
        <v>0</v>
      </c>
      <c r="BR93">
        <f>FLOOR(BQ93*IF(ISBLANK('Cohorts Retention'!BQ94),0,(1-'Cohorts Retention'!BQ94)),1)</f>
        <v>0</v>
      </c>
      <c r="BS93">
        <f>FLOOR(BR93*IF(ISBLANK('Cohorts Retention'!BR94),0,(1-'Cohorts Retention'!BR94)),1)</f>
        <v>0</v>
      </c>
      <c r="BT93">
        <f>FLOOR(BS93*IF(ISBLANK('Cohorts Retention'!BS94),0,(1-'Cohorts Retention'!BS94)),1)</f>
        <v>0</v>
      </c>
      <c r="BU93">
        <f>FLOOR(BT93*IF(ISBLANK('Cohorts Retention'!BT94),0,(1-'Cohorts Retention'!BT94)),1)</f>
        <v>0</v>
      </c>
      <c r="BV93">
        <f>FLOOR(BU93*IF(ISBLANK('Cohorts Retention'!BU94),0,(1-'Cohorts Retention'!BU94)),1)</f>
        <v>0</v>
      </c>
      <c r="BW93">
        <f>FLOOR(BV93*IF(ISBLANK('Cohorts Retention'!BV94),0,(1-'Cohorts Retention'!BV94)),1)</f>
        <v>0</v>
      </c>
      <c r="BX93">
        <f>FLOOR(BW93*IF(ISBLANK('Cohorts Retention'!BW94),0,(1-'Cohorts Retention'!BW94)),1)</f>
        <v>0</v>
      </c>
      <c r="BY93">
        <f>FLOOR(BX93*IF(ISBLANK('Cohorts Retention'!BX94),0,(1-'Cohorts Retention'!BX94)),1)</f>
        <v>0</v>
      </c>
      <c r="BZ93">
        <f>FLOOR(BY93*IF(ISBLANK('Cohorts Retention'!BY94),0,(1-'Cohorts Retention'!BY94)),1)</f>
        <v>0</v>
      </c>
      <c r="CA93">
        <f>FLOOR(BZ93*IF(ISBLANK('Cohorts Retention'!BZ94),0,(1-'Cohorts Retention'!BZ94)),1)</f>
        <v>0</v>
      </c>
      <c r="CB93">
        <f>FLOOR(CA93*IF(ISBLANK('Cohorts Retention'!CA94),0,(1-'Cohorts Retention'!CA94)),1)</f>
        <v>0</v>
      </c>
      <c r="CC93">
        <f>FLOOR(CB93*IF(ISBLANK('Cohorts Retention'!CB94),0,(1-'Cohorts Retention'!CB94)),1)</f>
        <v>0</v>
      </c>
      <c r="CD93">
        <f>FLOOR(CC93*IF(ISBLANK('Cohorts Retention'!CC94),0,(1-'Cohorts Retention'!CC94)),1)</f>
        <v>0</v>
      </c>
      <c r="CE93">
        <f>FLOOR(CD93*IF(ISBLANK('Cohorts Retention'!CD94),0,(1-'Cohorts Retention'!CD94)),1)</f>
        <v>0</v>
      </c>
      <c r="CF93">
        <f>FLOOR(CE93*IF(ISBLANK('Cohorts Retention'!CE94),0,(1-'Cohorts Retention'!CE94)),1)</f>
        <v>0</v>
      </c>
      <c r="CG93">
        <f>FLOOR(CF93*IF(ISBLANK('Cohorts Retention'!CF94),0,(1-'Cohorts Retention'!CF94)),1)</f>
        <v>0</v>
      </c>
      <c r="CH93">
        <f>FLOOR(CG93*IF(ISBLANK('Cohorts Retention'!CG94),0,(1-'Cohorts Retention'!CG94)),1)</f>
        <v>0</v>
      </c>
      <c r="CI93">
        <f>FLOOR(CH93*IF(ISBLANK('Cohorts Retention'!CH94),0,(1-'Cohorts Retention'!CH94)),1)</f>
        <v>0</v>
      </c>
      <c r="CJ93">
        <f>FLOOR(CI93*IF(ISBLANK('Cohorts Retention'!CI94),0,(1-'Cohorts Retention'!CI94)),1)</f>
        <v>0</v>
      </c>
      <c r="CK93">
        <f>FLOOR(CJ93*IF(ISBLANK('Cohorts Retention'!CJ94),0,(1-'Cohorts Retention'!CJ94)),1)</f>
        <v>0</v>
      </c>
      <c r="CL93">
        <f>FLOOR(CK93*IF(ISBLANK('Cohorts Retention'!CK94),0,(1-'Cohorts Retention'!CK94)),1)</f>
        <v>0</v>
      </c>
      <c r="CM93">
        <f>FLOOR(CL93*IF(ISBLANK('Cohorts Retention'!CL94),0,(1-'Cohorts Retention'!CL94)),1)</f>
        <v>0</v>
      </c>
      <c r="CN93">
        <f>FLOOR(CM93*IF(ISBLANK('Cohorts Retention'!CM94),0,(1-'Cohorts Retention'!CM94)),1)</f>
        <v>0</v>
      </c>
      <c r="CO93">
        <f>FLOOR(CN93*IF(ISBLANK('Cohorts Retention'!CN94),0,(1-'Cohorts Retention'!CN94)),1)</f>
        <v>0</v>
      </c>
      <c r="CP93">
        <f>FLOOR(CO93*IF(ISBLANK('Cohorts Retention'!CO94),0,(1-'Cohorts Retention'!CO94)),1)</f>
        <v>0</v>
      </c>
      <c r="CQ93">
        <f>FLOOR(CP93*IF(ISBLANK('Cohorts Retention'!CP94),0,(1-'Cohorts Retention'!CP94)),1)</f>
        <v>0</v>
      </c>
      <c r="CR93">
        <f>FLOOR(CQ93*IF(ISBLANK('Cohorts Retention'!CQ94),0,(1-'Cohorts Retention'!CQ94)),1)</f>
        <v>0</v>
      </c>
      <c r="CS93">
        <f>FLOOR(CR93*IF(ISBLANK('Cohorts Retention'!CR94),0,(1-'Cohorts Retention'!CR94)),1)</f>
        <v>0</v>
      </c>
      <c r="CT93">
        <f>FLOOR(CS93*IF(ISBLANK('Cohorts Retention'!CS94),0,(1-'Cohorts Retention'!CS94)),1)</f>
        <v>0</v>
      </c>
      <c r="CU93">
        <f>FLOOR(CT93*IF(ISBLANK('Cohorts Retention'!CT94),0,(1-'Cohorts Retention'!CT94)),1)</f>
        <v>0</v>
      </c>
      <c r="CV93">
        <f>FLOOR(CU93*IF(ISBLANK('Cohorts Retention'!CU94),0,(1-'Cohorts Retention'!CU94)),1)</f>
        <v>0</v>
      </c>
      <c r="CW93">
        <f>FLOOR(CV93*IF(ISBLANK('Cohorts Retention'!CV94),0,(1-'Cohorts Retention'!CV94)),1)</f>
        <v>0</v>
      </c>
      <c r="CX93">
        <f>FLOOR(CW93*IF(ISBLANK('Cohorts Retention'!CW94),0,(1-'Cohorts Retention'!CW94)),1)</f>
        <v>0</v>
      </c>
    </row>
    <row r="94">
      <c r="A94" s="32">
        <v>99000.0</v>
      </c>
      <c r="B94" s="13">
        <v>93.0</v>
      </c>
      <c r="C94">
        <f>FLOOR(A94/Params!$B$6*(1-'Cohorts Retention'!B95),1)</f>
        <v>3884</v>
      </c>
      <c r="D94">
        <f>FLOOR(C94*IF(ISBLANK('Cohorts Retention'!C95),0,(1-'Cohorts Retention'!C95)),1)</f>
        <v>3884</v>
      </c>
      <c r="E94">
        <f>FLOOR(D94*IF(ISBLANK('Cohorts Retention'!D95),0,(1-'Cohorts Retention'!D95)),1)</f>
        <v>3695</v>
      </c>
      <c r="F94">
        <f>FLOOR(E94*IF(ISBLANK('Cohorts Retention'!E95),0,(1-'Cohorts Retention'!E95)),1)</f>
        <v>3544</v>
      </c>
      <c r="G94">
        <f>FLOOR(F94*IF(ISBLANK('Cohorts Retention'!F95),0,(1-'Cohorts Retention'!F95)),1)</f>
        <v>3468</v>
      </c>
      <c r="H94">
        <f>FLOOR(G94*IF(ISBLANK('Cohorts Retention'!G95),0,(1-'Cohorts Retention'!G95)),1)</f>
        <v>3392</v>
      </c>
      <c r="I94">
        <f>FLOOR(H94*IF(ISBLANK('Cohorts Retention'!H95),0,(1-'Cohorts Retention'!H95)),1)</f>
        <v>3241</v>
      </c>
      <c r="J94">
        <f>FLOOR(I94*IF(ISBLANK('Cohorts Retention'!I95),0,(1-'Cohorts Retention'!I95)),1)</f>
        <v>3090</v>
      </c>
      <c r="K94">
        <f>FLOOR(J94*IF(ISBLANK('Cohorts Retention'!J95),0,(1-'Cohorts Retention'!J95)),1)</f>
        <v>0</v>
      </c>
      <c r="L94">
        <f>FLOOR(K94*IF(ISBLANK('Cohorts Retention'!K95),0,(1-'Cohorts Retention'!K95)),1)</f>
        <v>0</v>
      </c>
      <c r="M94">
        <f>FLOOR(L94*IF(ISBLANK('Cohorts Retention'!L95),0,(1-'Cohorts Retention'!L95)),1)</f>
        <v>0</v>
      </c>
      <c r="N94">
        <f>FLOOR(M94*IF(ISBLANK('Cohorts Retention'!M95),0,(1-'Cohorts Retention'!M95)),1)</f>
        <v>0</v>
      </c>
      <c r="O94">
        <f>FLOOR(N94*IF(ISBLANK('Cohorts Retention'!N95),0,(1-'Cohorts Retention'!N95)),1)</f>
        <v>0</v>
      </c>
      <c r="P94">
        <f>FLOOR(O94*IF(ISBLANK('Cohorts Retention'!O95),0,(1-'Cohorts Retention'!O95)),1)</f>
        <v>0</v>
      </c>
      <c r="Q94">
        <f>FLOOR(P94*IF(ISBLANK('Cohorts Retention'!P95),0,(1-'Cohorts Retention'!P95)),1)</f>
        <v>0</v>
      </c>
      <c r="R94">
        <f>FLOOR(Q94*IF(ISBLANK('Cohorts Retention'!Q95),0,(1-'Cohorts Retention'!Q95)),1)</f>
        <v>0</v>
      </c>
      <c r="S94">
        <f>FLOOR(R94*IF(ISBLANK('Cohorts Retention'!R95),0,(1-'Cohorts Retention'!R95)),1)</f>
        <v>0</v>
      </c>
      <c r="T94">
        <f>FLOOR(S94*IF(ISBLANK('Cohorts Retention'!S95),0,(1-'Cohorts Retention'!S95)),1)</f>
        <v>0</v>
      </c>
      <c r="U94">
        <f>FLOOR(T94*IF(ISBLANK('Cohorts Retention'!T95),0,(1-'Cohorts Retention'!T95)),1)</f>
        <v>0</v>
      </c>
      <c r="V94">
        <f>FLOOR(U94*IF(ISBLANK('Cohorts Retention'!U95),0,(1-'Cohorts Retention'!U95)),1)</f>
        <v>0</v>
      </c>
      <c r="W94">
        <f>FLOOR(V94*IF(ISBLANK('Cohorts Retention'!V95),0,(1-'Cohorts Retention'!V95)),1)</f>
        <v>0</v>
      </c>
      <c r="X94">
        <f>FLOOR(W94*IF(ISBLANK('Cohorts Retention'!W95),0,(1-'Cohorts Retention'!W95)),1)</f>
        <v>0</v>
      </c>
      <c r="Y94">
        <f>FLOOR(X94*IF(ISBLANK('Cohorts Retention'!X95),0,(1-'Cohorts Retention'!X95)),1)</f>
        <v>0</v>
      </c>
      <c r="Z94">
        <f>FLOOR(Y94*IF(ISBLANK('Cohorts Retention'!Y95),0,(1-'Cohorts Retention'!Y95)),1)</f>
        <v>0</v>
      </c>
      <c r="AA94">
        <f>FLOOR(Z94*IF(ISBLANK('Cohorts Retention'!Z95),0,(1-'Cohorts Retention'!Z95)),1)</f>
        <v>0</v>
      </c>
      <c r="AB94">
        <f>FLOOR(AA94*IF(ISBLANK('Cohorts Retention'!AA95),0,(1-'Cohorts Retention'!AA95)),1)</f>
        <v>0</v>
      </c>
      <c r="AC94">
        <f>FLOOR(AB94*IF(ISBLANK('Cohorts Retention'!AB95),0,(1-'Cohorts Retention'!AB95)),1)</f>
        <v>0</v>
      </c>
      <c r="AD94">
        <f>FLOOR(AC94*IF(ISBLANK('Cohorts Retention'!AC95),0,(1-'Cohorts Retention'!AC95)),1)</f>
        <v>0</v>
      </c>
      <c r="AE94">
        <f>FLOOR(AD94*IF(ISBLANK('Cohorts Retention'!AD95),0,(1-'Cohorts Retention'!AD95)),1)</f>
        <v>0</v>
      </c>
      <c r="AF94">
        <f>FLOOR(AE94*IF(ISBLANK('Cohorts Retention'!AE95),0,(1-'Cohorts Retention'!AE95)),1)</f>
        <v>0</v>
      </c>
      <c r="AG94">
        <f>FLOOR(AF94*IF(ISBLANK('Cohorts Retention'!AF95),0,(1-'Cohorts Retention'!AF95)),1)</f>
        <v>0</v>
      </c>
      <c r="AH94">
        <f>FLOOR(AG94*IF(ISBLANK('Cohorts Retention'!AG95),0,(1-'Cohorts Retention'!AG95)),1)</f>
        <v>0</v>
      </c>
      <c r="AI94">
        <f>FLOOR(AH94*IF(ISBLANK('Cohorts Retention'!AH95),0,(1-'Cohorts Retention'!AH95)),1)</f>
        <v>0</v>
      </c>
      <c r="AJ94">
        <f>FLOOR(AI94*IF(ISBLANK('Cohorts Retention'!AI95),0,(1-'Cohorts Retention'!AI95)),1)</f>
        <v>0</v>
      </c>
      <c r="AK94">
        <f>FLOOR(AJ94*IF(ISBLANK('Cohorts Retention'!AJ95),0,(1-'Cohorts Retention'!AJ95)),1)</f>
        <v>0</v>
      </c>
      <c r="AL94">
        <f>FLOOR(AK94*IF(ISBLANK('Cohorts Retention'!AK95),0,(1-'Cohorts Retention'!AK95)),1)</f>
        <v>0</v>
      </c>
      <c r="AM94">
        <f>FLOOR(AL94*IF(ISBLANK('Cohorts Retention'!AL95),0,(1-'Cohorts Retention'!AL95)),1)</f>
        <v>0</v>
      </c>
      <c r="AN94">
        <f>FLOOR(AM94*IF(ISBLANK('Cohorts Retention'!AM95),0,(1-'Cohorts Retention'!AM95)),1)</f>
        <v>0</v>
      </c>
      <c r="AO94">
        <f>FLOOR(AN94*IF(ISBLANK('Cohorts Retention'!AN95),0,(1-'Cohorts Retention'!AN95)),1)</f>
        <v>0</v>
      </c>
      <c r="AP94">
        <f>FLOOR(AO94*IF(ISBLANK('Cohorts Retention'!AO95),0,(1-'Cohorts Retention'!AO95)),1)</f>
        <v>0</v>
      </c>
      <c r="AQ94">
        <f>FLOOR(AP94*IF(ISBLANK('Cohorts Retention'!AP95),0,(1-'Cohorts Retention'!AP95)),1)</f>
        <v>0</v>
      </c>
      <c r="AR94">
        <f>FLOOR(AQ94*IF(ISBLANK('Cohorts Retention'!AQ95),0,(1-'Cohorts Retention'!AQ95)),1)</f>
        <v>0</v>
      </c>
      <c r="AS94">
        <f>FLOOR(AR94*IF(ISBLANK('Cohorts Retention'!AR95),0,(1-'Cohorts Retention'!AR95)),1)</f>
        <v>0</v>
      </c>
      <c r="AT94">
        <f>FLOOR(AS94*IF(ISBLANK('Cohorts Retention'!AS95),0,(1-'Cohorts Retention'!AS95)),1)</f>
        <v>0</v>
      </c>
      <c r="AU94">
        <f>FLOOR(AT94*IF(ISBLANK('Cohorts Retention'!AT95),0,(1-'Cohorts Retention'!AT95)),1)</f>
        <v>0</v>
      </c>
      <c r="AV94">
        <f>FLOOR(AU94*IF(ISBLANK('Cohorts Retention'!AU95),0,(1-'Cohorts Retention'!AU95)),1)</f>
        <v>0</v>
      </c>
      <c r="AW94">
        <f>FLOOR(AV94*IF(ISBLANK('Cohorts Retention'!AV95),0,(1-'Cohorts Retention'!AV95)),1)</f>
        <v>0</v>
      </c>
      <c r="AX94">
        <f>FLOOR(AW94*IF(ISBLANK('Cohorts Retention'!AW95),0,(1-'Cohorts Retention'!AW95)),1)</f>
        <v>0</v>
      </c>
      <c r="AY94">
        <f>FLOOR(AX94*IF(ISBLANK('Cohorts Retention'!AX95),0,(1-'Cohorts Retention'!AX95)),1)</f>
        <v>0</v>
      </c>
      <c r="AZ94">
        <f>FLOOR(AY94*IF(ISBLANK('Cohorts Retention'!AY95),0,(1-'Cohorts Retention'!AY95)),1)</f>
        <v>0</v>
      </c>
      <c r="BA94">
        <f>FLOOR(AZ94*IF(ISBLANK('Cohorts Retention'!AZ95),0,(1-'Cohorts Retention'!AZ95)),1)</f>
        <v>0</v>
      </c>
      <c r="BB94">
        <f>FLOOR(BA94*IF(ISBLANK('Cohorts Retention'!BA95),0,(1-'Cohorts Retention'!BA95)),1)</f>
        <v>0</v>
      </c>
      <c r="BC94">
        <f>FLOOR(BB94*IF(ISBLANK('Cohorts Retention'!BB95),0,(1-'Cohorts Retention'!BB95)),1)</f>
        <v>0</v>
      </c>
      <c r="BD94">
        <f>FLOOR(BC94*IF(ISBLANK('Cohorts Retention'!BC95),0,(1-'Cohorts Retention'!BC95)),1)</f>
        <v>0</v>
      </c>
      <c r="BE94">
        <f>FLOOR(BD94*IF(ISBLANK('Cohorts Retention'!BD95),0,(1-'Cohorts Retention'!BD95)),1)</f>
        <v>0</v>
      </c>
      <c r="BF94">
        <f>FLOOR(BE94*IF(ISBLANK('Cohorts Retention'!BE95),0,(1-'Cohorts Retention'!BE95)),1)</f>
        <v>0</v>
      </c>
      <c r="BG94">
        <f>FLOOR(BF94*IF(ISBLANK('Cohorts Retention'!BF95),0,(1-'Cohorts Retention'!BF95)),1)</f>
        <v>0</v>
      </c>
      <c r="BH94">
        <f>FLOOR(BG94*IF(ISBLANK('Cohorts Retention'!BG95),0,(1-'Cohorts Retention'!BG95)),1)</f>
        <v>0</v>
      </c>
      <c r="BI94">
        <f>FLOOR(BH94*IF(ISBLANK('Cohorts Retention'!BH95),0,(1-'Cohorts Retention'!BH95)),1)</f>
        <v>0</v>
      </c>
      <c r="BJ94">
        <f>FLOOR(BI94*IF(ISBLANK('Cohorts Retention'!BI95),0,(1-'Cohorts Retention'!BI95)),1)</f>
        <v>0</v>
      </c>
      <c r="BK94">
        <f>FLOOR(BJ94*IF(ISBLANK('Cohorts Retention'!BJ95),0,(1-'Cohorts Retention'!BJ95)),1)</f>
        <v>0</v>
      </c>
      <c r="BL94">
        <f>FLOOR(BK94*IF(ISBLANK('Cohorts Retention'!BK95),0,(1-'Cohorts Retention'!BK95)),1)</f>
        <v>0</v>
      </c>
      <c r="BM94">
        <f>FLOOR(BL94*IF(ISBLANK('Cohorts Retention'!BL95),0,(1-'Cohorts Retention'!BL95)),1)</f>
        <v>0</v>
      </c>
      <c r="BN94">
        <f>FLOOR(BM94*IF(ISBLANK('Cohorts Retention'!BM95),0,(1-'Cohorts Retention'!BM95)),1)</f>
        <v>0</v>
      </c>
      <c r="BO94">
        <f>FLOOR(BN94*IF(ISBLANK('Cohorts Retention'!BN95),0,(1-'Cohorts Retention'!BN95)),1)</f>
        <v>0</v>
      </c>
      <c r="BP94">
        <f>FLOOR(BO94*IF(ISBLANK('Cohorts Retention'!BO95),0,(1-'Cohorts Retention'!BO95)),1)</f>
        <v>0</v>
      </c>
      <c r="BQ94">
        <f>FLOOR(BP94*IF(ISBLANK('Cohorts Retention'!BP95),0,(1-'Cohorts Retention'!BP95)),1)</f>
        <v>0</v>
      </c>
      <c r="BR94">
        <f>FLOOR(BQ94*IF(ISBLANK('Cohorts Retention'!BQ95),0,(1-'Cohorts Retention'!BQ95)),1)</f>
        <v>0</v>
      </c>
      <c r="BS94">
        <f>FLOOR(BR94*IF(ISBLANK('Cohorts Retention'!BR95),0,(1-'Cohorts Retention'!BR95)),1)</f>
        <v>0</v>
      </c>
      <c r="BT94">
        <f>FLOOR(BS94*IF(ISBLANK('Cohorts Retention'!BS95),0,(1-'Cohorts Retention'!BS95)),1)</f>
        <v>0</v>
      </c>
      <c r="BU94">
        <f>FLOOR(BT94*IF(ISBLANK('Cohorts Retention'!BT95),0,(1-'Cohorts Retention'!BT95)),1)</f>
        <v>0</v>
      </c>
      <c r="BV94">
        <f>FLOOR(BU94*IF(ISBLANK('Cohorts Retention'!BU95),0,(1-'Cohorts Retention'!BU95)),1)</f>
        <v>0</v>
      </c>
      <c r="BW94">
        <f>FLOOR(BV94*IF(ISBLANK('Cohorts Retention'!BV95),0,(1-'Cohorts Retention'!BV95)),1)</f>
        <v>0</v>
      </c>
      <c r="BX94">
        <f>FLOOR(BW94*IF(ISBLANK('Cohorts Retention'!BW95),0,(1-'Cohorts Retention'!BW95)),1)</f>
        <v>0</v>
      </c>
      <c r="BY94">
        <f>FLOOR(BX94*IF(ISBLANK('Cohorts Retention'!BX95),0,(1-'Cohorts Retention'!BX95)),1)</f>
        <v>0</v>
      </c>
      <c r="BZ94">
        <f>FLOOR(BY94*IF(ISBLANK('Cohorts Retention'!BY95),0,(1-'Cohorts Retention'!BY95)),1)</f>
        <v>0</v>
      </c>
      <c r="CA94">
        <f>FLOOR(BZ94*IF(ISBLANK('Cohorts Retention'!BZ95),0,(1-'Cohorts Retention'!BZ95)),1)</f>
        <v>0</v>
      </c>
      <c r="CB94">
        <f>FLOOR(CA94*IF(ISBLANK('Cohorts Retention'!CA95),0,(1-'Cohorts Retention'!CA95)),1)</f>
        <v>0</v>
      </c>
      <c r="CC94">
        <f>FLOOR(CB94*IF(ISBLANK('Cohorts Retention'!CB95),0,(1-'Cohorts Retention'!CB95)),1)</f>
        <v>0</v>
      </c>
      <c r="CD94">
        <f>FLOOR(CC94*IF(ISBLANK('Cohorts Retention'!CC95),0,(1-'Cohorts Retention'!CC95)),1)</f>
        <v>0</v>
      </c>
      <c r="CE94">
        <f>FLOOR(CD94*IF(ISBLANK('Cohorts Retention'!CD95),0,(1-'Cohorts Retention'!CD95)),1)</f>
        <v>0</v>
      </c>
      <c r="CF94">
        <f>FLOOR(CE94*IF(ISBLANK('Cohorts Retention'!CE95),0,(1-'Cohorts Retention'!CE95)),1)</f>
        <v>0</v>
      </c>
      <c r="CG94">
        <f>FLOOR(CF94*IF(ISBLANK('Cohorts Retention'!CF95),0,(1-'Cohorts Retention'!CF95)),1)</f>
        <v>0</v>
      </c>
      <c r="CH94">
        <f>FLOOR(CG94*IF(ISBLANK('Cohorts Retention'!CG95),0,(1-'Cohorts Retention'!CG95)),1)</f>
        <v>0</v>
      </c>
      <c r="CI94">
        <f>FLOOR(CH94*IF(ISBLANK('Cohorts Retention'!CH95),0,(1-'Cohorts Retention'!CH95)),1)</f>
        <v>0</v>
      </c>
      <c r="CJ94">
        <f>FLOOR(CI94*IF(ISBLANK('Cohorts Retention'!CI95),0,(1-'Cohorts Retention'!CI95)),1)</f>
        <v>0</v>
      </c>
      <c r="CK94">
        <f>FLOOR(CJ94*IF(ISBLANK('Cohorts Retention'!CJ95),0,(1-'Cohorts Retention'!CJ95)),1)</f>
        <v>0</v>
      </c>
      <c r="CL94">
        <f>FLOOR(CK94*IF(ISBLANK('Cohorts Retention'!CK95),0,(1-'Cohorts Retention'!CK95)),1)</f>
        <v>0</v>
      </c>
      <c r="CM94">
        <f>FLOOR(CL94*IF(ISBLANK('Cohorts Retention'!CL95),0,(1-'Cohorts Retention'!CL95)),1)</f>
        <v>0</v>
      </c>
      <c r="CN94">
        <f>FLOOR(CM94*IF(ISBLANK('Cohorts Retention'!CM95),0,(1-'Cohorts Retention'!CM95)),1)</f>
        <v>0</v>
      </c>
      <c r="CO94">
        <f>FLOOR(CN94*IF(ISBLANK('Cohorts Retention'!CN95),0,(1-'Cohorts Retention'!CN95)),1)</f>
        <v>0</v>
      </c>
      <c r="CP94">
        <f>FLOOR(CO94*IF(ISBLANK('Cohorts Retention'!CO95),0,(1-'Cohorts Retention'!CO95)),1)</f>
        <v>0</v>
      </c>
      <c r="CQ94">
        <f>FLOOR(CP94*IF(ISBLANK('Cohorts Retention'!CP95),0,(1-'Cohorts Retention'!CP95)),1)</f>
        <v>0</v>
      </c>
      <c r="CR94">
        <f>FLOOR(CQ94*IF(ISBLANK('Cohorts Retention'!CQ95),0,(1-'Cohorts Retention'!CQ95)),1)</f>
        <v>0</v>
      </c>
      <c r="CS94">
        <f>FLOOR(CR94*IF(ISBLANK('Cohorts Retention'!CR95),0,(1-'Cohorts Retention'!CR95)),1)</f>
        <v>0</v>
      </c>
      <c r="CT94">
        <f>FLOOR(CS94*IF(ISBLANK('Cohorts Retention'!CS95),0,(1-'Cohorts Retention'!CS95)),1)</f>
        <v>0</v>
      </c>
      <c r="CU94">
        <f>FLOOR(CT94*IF(ISBLANK('Cohorts Retention'!CT95),0,(1-'Cohorts Retention'!CT95)),1)</f>
        <v>0</v>
      </c>
      <c r="CV94">
        <f>FLOOR(CU94*IF(ISBLANK('Cohorts Retention'!CU95),0,(1-'Cohorts Retention'!CU95)),1)</f>
        <v>0</v>
      </c>
      <c r="CW94">
        <f>FLOOR(CV94*IF(ISBLANK('Cohorts Retention'!CV95),0,(1-'Cohorts Retention'!CV95)),1)</f>
        <v>0</v>
      </c>
      <c r="CX94">
        <f>FLOOR(CW94*IF(ISBLANK('Cohorts Retention'!CW95),0,(1-'Cohorts Retention'!CW95)),1)</f>
        <v>0</v>
      </c>
    </row>
    <row r="95">
      <c r="A95" s="32">
        <v>99000.0</v>
      </c>
      <c r="B95" s="13">
        <v>94.0</v>
      </c>
      <c r="C95">
        <f>FLOOR(A95/Params!$B$6*(1-'Cohorts Retention'!B96),1)</f>
        <v>3851</v>
      </c>
      <c r="D95">
        <f>FLOOR(C95*IF(ISBLANK('Cohorts Retention'!C96),0,(1-'Cohorts Retention'!C96)),1)</f>
        <v>3815</v>
      </c>
      <c r="E95">
        <f>FLOOR(D95*IF(ISBLANK('Cohorts Retention'!D96),0,(1-'Cohorts Retention'!D96)),1)</f>
        <v>3671</v>
      </c>
      <c r="F95">
        <f>FLOOR(E95*IF(ISBLANK('Cohorts Retention'!E96),0,(1-'Cohorts Retention'!E96)),1)</f>
        <v>3563</v>
      </c>
      <c r="G95">
        <f>FLOOR(F95*IF(ISBLANK('Cohorts Retention'!F96),0,(1-'Cohorts Retention'!F96)),1)</f>
        <v>3491</v>
      </c>
      <c r="H95">
        <f>FLOOR(G95*IF(ISBLANK('Cohorts Retention'!G96),0,(1-'Cohorts Retention'!G96)),1)</f>
        <v>3311</v>
      </c>
      <c r="I95">
        <f>FLOOR(H95*IF(ISBLANK('Cohorts Retention'!H96),0,(1-'Cohorts Retention'!H96)),1)</f>
        <v>3239</v>
      </c>
      <c r="J95">
        <f>FLOOR(I95*IF(ISBLANK('Cohorts Retention'!I96),0,(1-'Cohorts Retention'!I96)),1)</f>
        <v>0</v>
      </c>
      <c r="K95">
        <f>FLOOR(J95*IF(ISBLANK('Cohorts Retention'!J96),0,(1-'Cohorts Retention'!J96)),1)</f>
        <v>0</v>
      </c>
      <c r="L95">
        <f>FLOOR(K95*IF(ISBLANK('Cohorts Retention'!K96),0,(1-'Cohorts Retention'!K96)),1)</f>
        <v>0</v>
      </c>
      <c r="M95">
        <f>FLOOR(L95*IF(ISBLANK('Cohorts Retention'!L96),0,(1-'Cohorts Retention'!L96)),1)</f>
        <v>0</v>
      </c>
      <c r="N95">
        <f>FLOOR(M95*IF(ISBLANK('Cohorts Retention'!M96),0,(1-'Cohorts Retention'!M96)),1)</f>
        <v>0</v>
      </c>
      <c r="O95">
        <f>FLOOR(N95*IF(ISBLANK('Cohorts Retention'!N96),0,(1-'Cohorts Retention'!N96)),1)</f>
        <v>0</v>
      </c>
      <c r="P95">
        <f>FLOOR(O95*IF(ISBLANK('Cohorts Retention'!O96),0,(1-'Cohorts Retention'!O96)),1)</f>
        <v>0</v>
      </c>
      <c r="Q95">
        <f>FLOOR(P95*IF(ISBLANK('Cohorts Retention'!P96),0,(1-'Cohorts Retention'!P96)),1)</f>
        <v>0</v>
      </c>
      <c r="R95">
        <f>FLOOR(Q95*IF(ISBLANK('Cohorts Retention'!Q96),0,(1-'Cohorts Retention'!Q96)),1)</f>
        <v>0</v>
      </c>
      <c r="S95">
        <f>FLOOR(R95*IF(ISBLANK('Cohorts Retention'!R96),0,(1-'Cohorts Retention'!R96)),1)</f>
        <v>0</v>
      </c>
      <c r="T95">
        <f>FLOOR(S95*IF(ISBLANK('Cohorts Retention'!S96),0,(1-'Cohorts Retention'!S96)),1)</f>
        <v>0</v>
      </c>
      <c r="U95">
        <f>FLOOR(T95*IF(ISBLANK('Cohorts Retention'!T96),0,(1-'Cohorts Retention'!T96)),1)</f>
        <v>0</v>
      </c>
      <c r="V95">
        <f>FLOOR(U95*IF(ISBLANK('Cohorts Retention'!U96),0,(1-'Cohorts Retention'!U96)),1)</f>
        <v>0</v>
      </c>
      <c r="W95">
        <f>FLOOR(V95*IF(ISBLANK('Cohorts Retention'!V96),0,(1-'Cohorts Retention'!V96)),1)</f>
        <v>0</v>
      </c>
      <c r="X95">
        <f>FLOOR(W95*IF(ISBLANK('Cohorts Retention'!W96),0,(1-'Cohorts Retention'!W96)),1)</f>
        <v>0</v>
      </c>
      <c r="Y95">
        <f>FLOOR(X95*IF(ISBLANK('Cohorts Retention'!X96),0,(1-'Cohorts Retention'!X96)),1)</f>
        <v>0</v>
      </c>
      <c r="Z95">
        <f>FLOOR(Y95*IF(ISBLANK('Cohorts Retention'!Y96),0,(1-'Cohorts Retention'!Y96)),1)</f>
        <v>0</v>
      </c>
      <c r="AA95">
        <f>FLOOR(Z95*IF(ISBLANK('Cohorts Retention'!Z96),0,(1-'Cohorts Retention'!Z96)),1)</f>
        <v>0</v>
      </c>
      <c r="AB95">
        <f>FLOOR(AA95*IF(ISBLANK('Cohorts Retention'!AA96),0,(1-'Cohorts Retention'!AA96)),1)</f>
        <v>0</v>
      </c>
      <c r="AC95">
        <f>FLOOR(AB95*IF(ISBLANK('Cohorts Retention'!AB96),0,(1-'Cohorts Retention'!AB96)),1)</f>
        <v>0</v>
      </c>
      <c r="AD95">
        <f>FLOOR(AC95*IF(ISBLANK('Cohorts Retention'!AC96),0,(1-'Cohorts Retention'!AC96)),1)</f>
        <v>0</v>
      </c>
      <c r="AE95">
        <f>FLOOR(AD95*IF(ISBLANK('Cohorts Retention'!AD96),0,(1-'Cohorts Retention'!AD96)),1)</f>
        <v>0</v>
      </c>
      <c r="AF95">
        <f>FLOOR(AE95*IF(ISBLANK('Cohorts Retention'!AE96),0,(1-'Cohorts Retention'!AE96)),1)</f>
        <v>0</v>
      </c>
      <c r="AG95">
        <f>FLOOR(AF95*IF(ISBLANK('Cohorts Retention'!AF96),0,(1-'Cohorts Retention'!AF96)),1)</f>
        <v>0</v>
      </c>
      <c r="AH95">
        <f>FLOOR(AG95*IF(ISBLANK('Cohorts Retention'!AG96),0,(1-'Cohorts Retention'!AG96)),1)</f>
        <v>0</v>
      </c>
      <c r="AI95">
        <f>FLOOR(AH95*IF(ISBLANK('Cohorts Retention'!AH96),0,(1-'Cohorts Retention'!AH96)),1)</f>
        <v>0</v>
      </c>
      <c r="AJ95">
        <f>FLOOR(AI95*IF(ISBLANK('Cohorts Retention'!AI96),0,(1-'Cohorts Retention'!AI96)),1)</f>
        <v>0</v>
      </c>
      <c r="AK95">
        <f>FLOOR(AJ95*IF(ISBLANK('Cohorts Retention'!AJ96),0,(1-'Cohorts Retention'!AJ96)),1)</f>
        <v>0</v>
      </c>
      <c r="AL95">
        <f>FLOOR(AK95*IF(ISBLANK('Cohorts Retention'!AK96),0,(1-'Cohorts Retention'!AK96)),1)</f>
        <v>0</v>
      </c>
      <c r="AM95">
        <f>FLOOR(AL95*IF(ISBLANK('Cohorts Retention'!AL96),0,(1-'Cohorts Retention'!AL96)),1)</f>
        <v>0</v>
      </c>
      <c r="AN95">
        <f>FLOOR(AM95*IF(ISBLANK('Cohorts Retention'!AM96),0,(1-'Cohorts Retention'!AM96)),1)</f>
        <v>0</v>
      </c>
      <c r="AO95">
        <f>FLOOR(AN95*IF(ISBLANK('Cohorts Retention'!AN96),0,(1-'Cohorts Retention'!AN96)),1)</f>
        <v>0</v>
      </c>
      <c r="AP95">
        <f>FLOOR(AO95*IF(ISBLANK('Cohorts Retention'!AO96),0,(1-'Cohorts Retention'!AO96)),1)</f>
        <v>0</v>
      </c>
      <c r="AQ95">
        <f>FLOOR(AP95*IF(ISBLANK('Cohorts Retention'!AP96),0,(1-'Cohorts Retention'!AP96)),1)</f>
        <v>0</v>
      </c>
      <c r="AR95">
        <f>FLOOR(AQ95*IF(ISBLANK('Cohorts Retention'!AQ96),0,(1-'Cohorts Retention'!AQ96)),1)</f>
        <v>0</v>
      </c>
      <c r="AS95">
        <f>FLOOR(AR95*IF(ISBLANK('Cohorts Retention'!AR96),0,(1-'Cohorts Retention'!AR96)),1)</f>
        <v>0</v>
      </c>
      <c r="AT95">
        <f>FLOOR(AS95*IF(ISBLANK('Cohorts Retention'!AS96),0,(1-'Cohorts Retention'!AS96)),1)</f>
        <v>0</v>
      </c>
      <c r="AU95">
        <f>FLOOR(AT95*IF(ISBLANK('Cohorts Retention'!AT96),0,(1-'Cohorts Retention'!AT96)),1)</f>
        <v>0</v>
      </c>
      <c r="AV95">
        <f>FLOOR(AU95*IF(ISBLANK('Cohorts Retention'!AU96),0,(1-'Cohorts Retention'!AU96)),1)</f>
        <v>0</v>
      </c>
      <c r="AW95">
        <f>FLOOR(AV95*IF(ISBLANK('Cohorts Retention'!AV96),0,(1-'Cohorts Retention'!AV96)),1)</f>
        <v>0</v>
      </c>
      <c r="AX95">
        <f>FLOOR(AW95*IF(ISBLANK('Cohorts Retention'!AW96),0,(1-'Cohorts Retention'!AW96)),1)</f>
        <v>0</v>
      </c>
      <c r="AY95">
        <f>FLOOR(AX95*IF(ISBLANK('Cohorts Retention'!AX96),0,(1-'Cohorts Retention'!AX96)),1)</f>
        <v>0</v>
      </c>
      <c r="AZ95">
        <f>FLOOR(AY95*IF(ISBLANK('Cohorts Retention'!AY96),0,(1-'Cohorts Retention'!AY96)),1)</f>
        <v>0</v>
      </c>
      <c r="BA95">
        <f>FLOOR(AZ95*IF(ISBLANK('Cohorts Retention'!AZ96),0,(1-'Cohorts Retention'!AZ96)),1)</f>
        <v>0</v>
      </c>
      <c r="BB95">
        <f>FLOOR(BA95*IF(ISBLANK('Cohorts Retention'!BA96),0,(1-'Cohorts Retention'!BA96)),1)</f>
        <v>0</v>
      </c>
      <c r="BC95">
        <f>FLOOR(BB95*IF(ISBLANK('Cohorts Retention'!BB96),0,(1-'Cohorts Retention'!BB96)),1)</f>
        <v>0</v>
      </c>
      <c r="BD95">
        <f>FLOOR(BC95*IF(ISBLANK('Cohorts Retention'!BC96),0,(1-'Cohorts Retention'!BC96)),1)</f>
        <v>0</v>
      </c>
      <c r="BE95">
        <f>FLOOR(BD95*IF(ISBLANK('Cohorts Retention'!BD96),0,(1-'Cohorts Retention'!BD96)),1)</f>
        <v>0</v>
      </c>
      <c r="BF95">
        <f>FLOOR(BE95*IF(ISBLANK('Cohorts Retention'!BE96),0,(1-'Cohorts Retention'!BE96)),1)</f>
        <v>0</v>
      </c>
      <c r="BG95">
        <f>FLOOR(BF95*IF(ISBLANK('Cohorts Retention'!BF96),0,(1-'Cohorts Retention'!BF96)),1)</f>
        <v>0</v>
      </c>
      <c r="BH95">
        <f>FLOOR(BG95*IF(ISBLANK('Cohorts Retention'!BG96),0,(1-'Cohorts Retention'!BG96)),1)</f>
        <v>0</v>
      </c>
      <c r="BI95">
        <f>FLOOR(BH95*IF(ISBLANK('Cohorts Retention'!BH96),0,(1-'Cohorts Retention'!BH96)),1)</f>
        <v>0</v>
      </c>
      <c r="BJ95">
        <f>FLOOR(BI95*IF(ISBLANK('Cohorts Retention'!BI96),0,(1-'Cohorts Retention'!BI96)),1)</f>
        <v>0</v>
      </c>
      <c r="BK95">
        <f>FLOOR(BJ95*IF(ISBLANK('Cohorts Retention'!BJ96),0,(1-'Cohorts Retention'!BJ96)),1)</f>
        <v>0</v>
      </c>
      <c r="BL95">
        <f>FLOOR(BK95*IF(ISBLANK('Cohorts Retention'!BK96),0,(1-'Cohorts Retention'!BK96)),1)</f>
        <v>0</v>
      </c>
      <c r="BM95">
        <f>FLOOR(BL95*IF(ISBLANK('Cohorts Retention'!BL96),0,(1-'Cohorts Retention'!BL96)),1)</f>
        <v>0</v>
      </c>
      <c r="BN95">
        <f>FLOOR(BM95*IF(ISBLANK('Cohorts Retention'!BM96),0,(1-'Cohorts Retention'!BM96)),1)</f>
        <v>0</v>
      </c>
      <c r="BO95">
        <f>FLOOR(BN95*IF(ISBLANK('Cohorts Retention'!BN96),0,(1-'Cohorts Retention'!BN96)),1)</f>
        <v>0</v>
      </c>
      <c r="BP95">
        <f>FLOOR(BO95*IF(ISBLANK('Cohorts Retention'!BO96),0,(1-'Cohorts Retention'!BO96)),1)</f>
        <v>0</v>
      </c>
      <c r="BQ95">
        <f>FLOOR(BP95*IF(ISBLANK('Cohorts Retention'!BP96),0,(1-'Cohorts Retention'!BP96)),1)</f>
        <v>0</v>
      </c>
      <c r="BR95">
        <f>FLOOR(BQ95*IF(ISBLANK('Cohorts Retention'!BQ96),0,(1-'Cohorts Retention'!BQ96)),1)</f>
        <v>0</v>
      </c>
      <c r="BS95">
        <f>FLOOR(BR95*IF(ISBLANK('Cohorts Retention'!BR96),0,(1-'Cohorts Retention'!BR96)),1)</f>
        <v>0</v>
      </c>
      <c r="BT95">
        <f>FLOOR(BS95*IF(ISBLANK('Cohorts Retention'!BS96),0,(1-'Cohorts Retention'!BS96)),1)</f>
        <v>0</v>
      </c>
      <c r="BU95">
        <f>FLOOR(BT95*IF(ISBLANK('Cohorts Retention'!BT96),0,(1-'Cohorts Retention'!BT96)),1)</f>
        <v>0</v>
      </c>
      <c r="BV95">
        <f>FLOOR(BU95*IF(ISBLANK('Cohorts Retention'!BU96),0,(1-'Cohorts Retention'!BU96)),1)</f>
        <v>0</v>
      </c>
      <c r="BW95">
        <f>FLOOR(BV95*IF(ISBLANK('Cohorts Retention'!BV96),0,(1-'Cohorts Retention'!BV96)),1)</f>
        <v>0</v>
      </c>
      <c r="BX95">
        <f>FLOOR(BW95*IF(ISBLANK('Cohorts Retention'!BW96),0,(1-'Cohorts Retention'!BW96)),1)</f>
        <v>0</v>
      </c>
      <c r="BY95">
        <f>FLOOR(BX95*IF(ISBLANK('Cohorts Retention'!BX96),0,(1-'Cohorts Retention'!BX96)),1)</f>
        <v>0</v>
      </c>
      <c r="BZ95">
        <f>FLOOR(BY95*IF(ISBLANK('Cohorts Retention'!BY96),0,(1-'Cohorts Retention'!BY96)),1)</f>
        <v>0</v>
      </c>
      <c r="CA95">
        <f>FLOOR(BZ95*IF(ISBLANK('Cohorts Retention'!BZ96),0,(1-'Cohorts Retention'!BZ96)),1)</f>
        <v>0</v>
      </c>
      <c r="CB95">
        <f>FLOOR(CA95*IF(ISBLANK('Cohorts Retention'!CA96),0,(1-'Cohorts Retention'!CA96)),1)</f>
        <v>0</v>
      </c>
      <c r="CC95">
        <f>FLOOR(CB95*IF(ISBLANK('Cohorts Retention'!CB96),0,(1-'Cohorts Retention'!CB96)),1)</f>
        <v>0</v>
      </c>
      <c r="CD95">
        <f>FLOOR(CC95*IF(ISBLANK('Cohorts Retention'!CC96),0,(1-'Cohorts Retention'!CC96)),1)</f>
        <v>0</v>
      </c>
      <c r="CE95">
        <f>FLOOR(CD95*IF(ISBLANK('Cohorts Retention'!CD96),0,(1-'Cohorts Retention'!CD96)),1)</f>
        <v>0</v>
      </c>
      <c r="CF95">
        <f>FLOOR(CE95*IF(ISBLANK('Cohorts Retention'!CE96),0,(1-'Cohorts Retention'!CE96)),1)</f>
        <v>0</v>
      </c>
      <c r="CG95">
        <f>FLOOR(CF95*IF(ISBLANK('Cohorts Retention'!CF96),0,(1-'Cohorts Retention'!CF96)),1)</f>
        <v>0</v>
      </c>
      <c r="CH95">
        <f>FLOOR(CG95*IF(ISBLANK('Cohorts Retention'!CG96),0,(1-'Cohorts Retention'!CG96)),1)</f>
        <v>0</v>
      </c>
      <c r="CI95">
        <f>FLOOR(CH95*IF(ISBLANK('Cohorts Retention'!CH96),0,(1-'Cohorts Retention'!CH96)),1)</f>
        <v>0</v>
      </c>
      <c r="CJ95">
        <f>FLOOR(CI95*IF(ISBLANK('Cohorts Retention'!CI96),0,(1-'Cohorts Retention'!CI96)),1)</f>
        <v>0</v>
      </c>
      <c r="CK95">
        <f>FLOOR(CJ95*IF(ISBLANK('Cohorts Retention'!CJ96),0,(1-'Cohorts Retention'!CJ96)),1)</f>
        <v>0</v>
      </c>
      <c r="CL95">
        <f>FLOOR(CK95*IF(ISBLANK('Cohorts Retention'!CK96),0,(1-'Cohorts Retention'!CK96)),1)</f>
        <v>0</v>
      </c>
      <c r="CM95">
        <f>FLOOR(CL95*IF(ISBLANK('Cohorts Retention'!CL96),0,(1-'Cohorts Retention'!CL96)),1)</f>
        <v>0</v>
      </c>
      <c r="CN95">
        <f>FLOOR(CM95*IF(ISBLANK('Cohorts Retention'!CM96),0,(1-'Cohorts Retention'!CM96)),1)</f>
        <v>0</v>
      </c>
      <c r="CO95">
        <f>FLOOR(CN95*IF(ISBLANK('Cohorts Retention'!CN96),0,(1-'Cohorts Retention'!CN96)),1)</f>
        <v>0</v>
      </c>
      <c r="CP95">
        <f>FLOOR(CO95*IF(ISBLANK('Cohorts Retention'!CO96),0,(1-'Cohorts Retention'!CO96)),1)</f>
        <v>0</v>
      </c>
      <c r="CQ95">
        <f>FLOOR(CP95*IF(ISBLANK('Cohorts Retention'!CP96),0,(1-'Cohorts Retention'!CP96)),1)</f>
        <v>0</v>
      </c>
      <c r="CR95">
        <f>FLOOR(CQ95*IF(ISBLANK('Cohorts Retention'!CQ96),0,(1-'Cohorts Retention'!CQ96)),1)</f>
        <v>0</v>
      </c>
      <c r="CS95">
        <f>FLOOR(CR95*IF(ISBLANK('Cohorts Retention'!CR96),0,(1-'Cohorts Retention'!CR96)),1)</f>
        <v>0</v>
      </c>
      <c r="CT95">
        <f>FLOOR(CS95*IF(ISBLANK('Cohorts Retention'!CS96),0,(1-'Cohorts Retention'!CS96)),1)</f>
        <v>0</v>
      </c>
      <c r="CU95">
        <f>FLOOR(CT95*IF(ISBLANK('Cohorts Retention'!CT96),0,(1-'Cohorts Retention'!CT96)),1)</f>
        <v>0</v>
      </c>
      <c r="CV95">
        <f>FLOOR(CU95*IF(ISBLANK('Cohorts Retention'!CU96),0,(1-'Cohorts Retention'!CU96)),1)</f>
        <v>0</v>
      </c>
      <c r="CW95">
        <f>FLOOR(CV95*IF(ISBLANK('Cohorts Retention'!CV96),0,(1-'Cohorts Retention'!CV96)),1)</f>
        <v>0</v>
      </c>
      <c r="CX95">
        <f>FLOOR(CW95*IF(ISBLANK('Cohorts Retention'!CW96),0,(1-'Cohorts Retention'!CW96)),1)</f>
        <v>0</v>
      </c>
    </row>
    <row r="96">
      <c r="A96" s="32">
        <v>99000.0</v>
      </c>
      <c r="B96" s="13">
        <v>95.0</v>
      </c>
      <c r="C96">
        <f>FLOOR(A96/Params!$B$6*(1-'Cohorts Retention'!B97),1)</f>
        <v>3925</v>
      </c>
      <c r="D96">
        <f>FLOOR(C96*IF(ISBLANK('Cohorts Retention'!C97),0,(1-'Cohorts Retention'!C97)),1)</f>
        <v>3856</v>
      </c>
      <c r="E96">
        <f>FLOOR(D96*IF(ISBLANK('Cohorts Retention'!D97),0,(1-'Cohorts Retention'!D97)),1)</f>
        <v>3615</v>
      </c>
      <c r="F96">
        <f>FLOOR(E96*IF(ISBLANK('Cohorts Retention'!E97),0,(1-'Cohorts Retention'!E97)),1)</f>
        <v>3373</v>
      </c>
      <c r="G96">
        <f>FLOOR(F96*IF(ISBLANK('Cohorts Retention'!F97),0,(1-'Cohorts Retention'!F97)),1)</f>
        <v>3338</v>
      </c>
      <c r="H96">
        <f>FLOOR(G96*IF(ISBLANK('Cohorts Retention'!G97),0,(1-'Cohorts Retention'!G97)),1)</f>
        <v>3303</v>
      </c>
      <c r="I96">
        <f>FLOOR(H96*IF(ISBLANK('Cohorts Retention'!H97),0,(1-'Cohorts Retention'!H97)),1)</f>
        <v>0</v>
      </c>
      <c r="J96">
        <f>FLOOR(I96*IF(ISBLANK('Cohorts Retention'!I97),0,(1-'Cohorts Retention'!I97)),1)</f>
        <v>0</v>
      </c>
      <c r="K96">
        <f>FLOOR(J96*IF(ISBLANK('Cohorts Retention'!J97),0,(1-'Cohorts Retention'!J97)),1)</f>
        <v>0</v>
      </c>
      <c r="L96">
        <f>FLOOR(K96*IF(ISBLANK('Cohorts Retention'!K97),0,(1-'Cohorts Retention'!K97)),1)</f>
        <v>0</v>
      </c>
      <c r="M96">
        <f>FLOOR(L96*IF(ISBLANK('Cohorts Retention'!L97),0,(1-'Cohorts Retention'!L97)),1)</f>
        <v>0</v>
      </c>
      <c r="N96">
        <f>FLOOR(M96*IF(ISBLANK('Cohorts Retention'!M97),0,(1-'Cohorts Retention'!M97)),1)</f>
        <v>0</v>
      </c>
      <c r="O96">
        <f>FLOOR(N96*IF(ISBLANK('Cohorts Retention'!N97),0,(1-'Cohorts Retention'!N97)),1)</f>
        <v>0</v>
      </c>
      <c r="P96">
        <f>FLOOR(O96*IF(ISBLANK('Cohorts Retention'!O97),0,(1-'Cohorts Retention'!O97)),1)</f>
        <v>0</v>
      </c>
      <c r="Q96">
        <f>FLOOR(P96*IF(ISBLANK('Cohorts Retention'!P97),0,(1-'Cohorts Retention'!P97)),1)</f>
        <v>0</v>
      </c>
      <c r="R96">
        <f>FLOOR(Q96*IF(ISBLANK('Cohorts Retention'!Q97),0,(1-'Cohorts Retention'!Q97)),1)</f>
        <v>0</v>
      </c>
      <c r="S96">
        <f>FLOOR(R96*IF(ISBLANK('Cohorts Retention'!R97),0,(1-'Cohorts Retention'!R97)),1)</f>
        <v>0</v>
      </c>
      <c r="T96">
        <f>FLOOR(S96*IF(ISBLANK('Cohorts Retention'!S97),0,(1-'Cohorts Retention'!S97)),1)</f>
        <v>0</v>
      </c>
      <c r="U96">
        <f>FLOOR(T96*IF(ISBLANK('Cohorts Retention'!T97),0,(1-'Cohorts Retention'!T97)),1)</f>
        <v>0</v>
      </c>
      <c r="V96">
        <f>FLOOR(U96*IF(ISBLANK('Cohorts Retention'!U97),0,(1-'Cohorts Retention'!U97)),1)</f>
        <v>0</v>
      </c>
      <c r="W96">
        <f>FLOOR(V96*IF(ISBLANK('Cohorts Retention'!V97),0,(1-'Cohorts Retention'!V97)),1)</f>
        <v>0</v>
      </c>
      <c r="X96">
        <f>FLOOR(W96*IF(ISBLANK('Cohorts Retention'!W97),0,(1-'Cohorts Retention'!W97)),1)</f>
        <v>0</v>
      </c>
      <c r="Y96">
        <f>FLOOR(X96*IF(ISBLANK('Cohorts Retention'!X97),0,(1-'Cohorts Retention'!X97)),1)</f>
        <v>0</v>
      </c>
      <c r="Z96">
        <f>FLOOR(Y96*IF(ISBLANK('Cohorts Retention'!Y97),0,(1-'Cohorts Retention'!Y97)),1)</f>
        <v>0</v>
      </c>
      <c r="AA96">
        <f>FLOOR(Z96*IF(ISBLANK('Cohorts Retention'!Z97),0,(1-'Cohorts Retention'!Z97)),1)</f>
        <v>0</v>
      </c>
      <c r="AB96">
        <f>FLOOR(AA96*IF(ISBLANK('Cohorts Retention'!AA97),0,(1-'Cohorts Retention'!AA97)),1)</f>
        <v>0</v>
      </c>
      <c r="AC96">
        <f>FLOOR(AB96*IF(ISBLANK('Cohorts Retention'!AB97),0,(1-'Cohorts Retention'!AB97)),1)</f>
        <v>0</v>
      </c>
      <c r="AD96">
        <f>FLOOR(AC96*IF(ISBLANK('Cohorts Retention'!AC97),0,(1-'Cohorts Retention'!AC97)),1)</f>
        <v>0</v>
      </c>
      <c r="AE96">
        <f>FLOOR(AD96*IF(ISBLANK('Cohorts Retention'!AD97),0,(1-'Cohorts Retention'!AD97)),1)</f>
        <v>0</v>
      </c>
      <c r="AF96">
        <f>FLOOR(AE96*IF(ISBLANK('Cohorts Retention'!AE97),0,(1-'Cohorts Retention'!AE97)),1)</f>
        <v>0</v>
      </c>
      <c r="AG96">
        <f>FLOOR(AF96*IF(ISBLANK('Cohorts Retention'!AF97),0,(1-'Cohorts Retention'!AF97)),1)</f>
        <v>0</v>
      </c>
      <c r="AH96">
        <f>FLOOR(AG96*IF(ISBLANK('Cohorts Retention'!AG97),0,(1-'Cohorts Retention'!AG97)),1)</f>
        <v>0</v>
      </c>
      <c r="AI96">
        <f>FLOOR(AH96*IF(ISBLANK('Cohorts Retention'!AH97),0,(1-'Cohorts Retention'!AH97)),1)</f>
        <v>0</v>
      </c>
      <c r="AJ96">
        <f>FLOOR(AI96*IF(ISBLANK('Cohorts Retention'!AI97),0,(1-'Cohorts Retention'!AI97)),1)</f>
        <v>0</v>
      </c>
      <c r="AK96">
        <f>FLOOR(AJ96*IF(ISBLANK('Cohorts Retention'!AJ97),0,(1-'Cohorts Retention'!AJ97)),1)</f>
        <v>0</v>
      </c>
      <c r="AL96">
        <f>FLOOR(AK96*IF(ISBLANK('Cohorts Retention'!AK97),0,(1-'Cohorts Retention'!AK97)),1)</f>
        <v>0</v>
      </c>
      <c r="AM96">
        <f>FLOOR(AL96*IF(ISBLANK('Cohorts Retention'!AL97),0,(1-'Cohorts Retention'!AL97)),1)</f>
        <v>0</v>
      </c>
      <c r="AN96">
        <f>FLOOR(AM96*IF(ISBLANK('Cohorts Retention'!AM97),0,(1-'Cohorts Retention'!AM97)),1)</f>
        <v>0</v>
      </c>
      <c r="AO96">
        <f>FLOOR(AN96*IF(ISBLANK('Cohorts Retention'!AN97),0,(1-'Cohorts Retention'!AN97)),1)</f>
        <v>0</v>
      </c>
      <c r="AP96">
        <f>FLOOR(AO96*IF(ISBLANK('Cohorts Retention'!AO97),0,(1-'Cohorts Retention'!AO97)),1)</f>
        <v>0</v>
      </c>
      <c r="AQ96">
        <f>FLOOR(AP96*IF(ISBLANK('Cohorts Retention'!AP97),0,(1-'Cohorts Retention'!AP97)),1)</f>
        <v>0</v>
      </c>
      <c r="AR96">
        <f>FLOOR(AQ96*IF(ISBLANK('Cohorts Retention'!AQ97),0,(1-'Cohorts Retention'!AQ97)),1)</f>
        <v>0</v>
      </c>
      <c r="AS96">
        <f>FLOOR(AR96*IF(ISBLANK('Cohorts Retention'!AR97),0,(1-'Cohorts Retention'!AR97)),1)</f>
        <v>0</v>
      </c>
      <c r="AT96">
        <f>FLOOR(AS96*IF(ISBLANK('Cohorts Retention'!AS97),0,(1-'Cohorts Retention'!AS97)),1)</f>
        <v>0</v>
      </c>
      <c r="AU96">
        <f>FLOOR(AT96*IF(ISBLANK('Cohorts Retention'!AT97),0,(1-'Cohorts Retention'!AT97)),1)</f>
        <v>0</v>
      </c>
      <c r="AV96">
        <f>FLOOR(AU96*IF(ISBLANK('Cohorts Retention'!AU97),0,(1-'Cohorts Retention'!AU97)),1)</f>
        <v>0</v>
      </c>
      <c r="AW96">
        <f>FLOOR(AV96*IF(ISBLANK('Cohorts Retention'!AV97),0,(1-'Cohorts Retention'!AV97)),1)</f>
        <v>0</v>
      </c>
      <c r="AX96">
        <f>FLOOR(AW96*IF(ISBLANK('Cohorts Retention'!AW97),0,(1-'Cohorts Retention'!AW97)),1)</f>
        <v>0</v>
      </c>
      <c r="AY96">
        <f>FLOOR(AX96*IF(ISBLANK('Cohorts Retention'!AX97),0,(1-'Cohorts Retention'!AX97)),1)</f>
        <v>0</v>
      </c>
      <c r="AZ96">
        <f>FLOOR(AY96*IF(ISBLANK('Cohorts Retention'!AY97),0,(1-'Cohorts Retention'!AY97)),1)</f>
        <v>0</v>
      </c>
      <c r="BA96">
        <f>FLOOR(AZ96*IF(ISBLANK('Cohorts Retention'!AZ97),0,(1-'Cohorts Retention'!AZ97)),1)</f>
        <v>0</v>
      </c>
      <c r="BB96">
        <f>FLOOR(BA96*IF(ISBLANK('Cohorts Retention'!BA97),0,(1-'Cohorts Retention'!BA97)),1)</f>
        <v>0</v>
      </c>
      <c r="BC96">
        <f>FLOOR(BB96*IF(ISBLANK('Cohorts Retention'!BB97),0,(1-'Cohorts Retention'!BB97)),1)</f>
        <v>0</v>
      </c>
      <c r="BD96">
        <f>FLOOR(BC96*IF(ISBLANK('Cohorts Retention'!BC97),0,(1-'Cohorts Retention'!BC97)),1)</f>
        <v>0</v>
      </c>
      <c r="BE96">
        <f>FLOOR(BD96*IF(ISBLANK('Cohorts Retention'!BD97),0,(1-'Cohorts Retention'!BD97)),1)</f>
        <v>0</v>
      </c>
      <c r="BF96">
        <f>FLOOR(BE96*IF(ISBLANK('Cohorts Retention'!BE97),0,(1-'Cohorts Retention'!BE97)),1)</f>
        <v>0</v>
      </c>
      <c r="BG96">
        <f>FLOOR(BF96*IF(ISBLANK('Cohorts Retention'!BF97),0,(1-'Cohorts Retention'!BF97)),1)</f>
        <v>0</v>
      </c>
      <c r="BH96">
        <f>FLOOR(BG96*IF(ISBLANK('Cohorts Retention'!BG97),0,(1-'Cohorts Retention'!BG97)),1)</f>
        <v>0</v>
      </c>
      <c r="BI96">
        <f>FLOOR(BH96*IF(ISBLANK('Cohorts Retention'!BH97),0,(1-'Cohorts Retention'!BH97)),1)</f>
        <v>0</v>
      </c>
      <c r="BJ96">
        <f>FLOOR(BI96*IF(ISBLANK('Cohorts Retention'!BI97),0,(1-'Cohorts Retention'!BI97)),1)</f>
        <v>0</v>
      </c>
      <c r="BK96">
        <f>FLOOR(BJ96*IF(ISBLANK('Cohorts Retention'!BJ97),0,(1-'Cohorts Retention'!BJ97)),1)</f>
        <v>0</v>
      </c>
      <c r="BL96">
        <f>FLOOR(BK96*IF(ISBLANK('Cohorts Retention'!BK97),0,(1-'Cohorts Retention'!BK97)),1)</f>
        <v>0</v>
      </c>
      <c r="BM96">
        <f>FLOOR(BL96*IF(ISBLANK('Cohorts Retention'!BL97),0,(1-'Cohorts Retention'!BL97)),1)</f>
        <v>0</v>
      </c>
      <c r="BN96">
        <f>FLOOR(BM96*IF(ISBLANK('Cohorts Retention'!BM97),0,(1-'Cohorts Retention'!BM97)),1)</f>
        <v>0</v>
      </c>
      <c r="BO96">
        <f>FLOOR(BN96*IF(ISBLANK('Cohorts Retention'!BN97),0,(1-'Cohorts Retention'!BN97)),1)</f>
        <v>0</v>
      </c>
      <c r="BP96">
        <f>FLOOR(BO96*IF(ISBLANK('Cohorts Retention'!BO97),0,(1-'Cohorts Retention'!BO97)),1)</f>
        <v>0</v>
      </c>
      <c r="BQ96">
        <f>FLOOR(BP96*IF(ISBLANK('Cohorts Retention'!BP97),0,(1-'Cohorts Retention'!BP97)),1)</f>
        <v>0</v>
      </c>
      <c r="BR96">
        <f>FLOOR(BQ96*IF(ISBLANK('Cohorts Retention'!BQ97),0,(1-'Cohorts Retention'!BQ97)),1)</f>
        <v>0</v>
      </c>
      <c r="BS96">
        <f>FLOOR(BR96*IF(ISBLANK('Cohorts Retention'!BR97),0,(1-'Cohorts Retention'!BR97)),1)</f>
        <v>0</v>
      </c>
      <c r="BT96">
        <f>FLOOR(BS96*IF(ISBLANK('Cohorts Retention'!BS97),0,(1-'Cohorts Retention'!BS97)),1)</f>
        <v>0</v>
      </c>
      <c r="BU96">
        <f>FLOOR(BT96*IF(ISBLANK('Cohorts Retention'!BT97),0,(1-'Cohorts Retention'!BT97)),1)</f>
        <v>0</v>
      </c>
      <c r="BV96">
        <f>FLOOR(BU96*IF(ISBLANK('Cohorts Retention'!BU97),0,(1-'Cohorts Retention'!BU97)),1)</f>
        <v>0</v>
      </c>
      <c r="BW96">
        <f>FLOOR(BV96*IF(ISBLANK('Cohorts Retention'!BV97),0,(1-'Cohorts Retention'!BV97)),1)</f>
        <v>0</v>
      </c>
      <c r="BX96">
        <f>FLOOR(BW96*IF(ISBLANK('Cohorts Retention'!BW97),0,(1-'Cohorts Retention'!BW97)),1)</f>
        <v>0</v>
      </c>
      <c r="BY96">
        <f>FLOOR(BX96*IF(ISBLANK('Cohorts Retention'!BX97),0,(1-'Cohorts Retention'!BX97)),1)</f>
        <v>0</v>
      </c>
      <c r="BZ96">
        <f>FLOOR(BY96*IF(ISBLANK('Cohorts Retention'!BY97),0,(1-'Cohorts Retention'!BY97)),1)</f>
        <v>0</v>
      </c>
      <c r="CA96">
        <f>FLOOR(BZ96*IF(ISBLANK('Cohorts Retention'!BZ97),0,(1-'Cohorts Retention'!BZ97)),1)</f>
        <v>0</v>
      </c>
      <c r="CB96">
        <f>FLOOR(CA96*IF(ISBLANK('Cohorts Retention'!CA97),0,(1-'Cohorts Retention'!CA97)),1)</f>
        <v>0</v>
      </c>
      <c r="CC96">
        <f>FLOOR(CB96*IF(ISBLANK('Cohorts Retention'!CB97),0,(1-'Cohorts Retention'!CB97)),1)</f>
        <v>0</v>
      </c>
      <c r="CD96">
        <f>FLOOR(CC96*IF(ISBLANK('Cohorts Retention'!CC97),0,(1-'Cohorts Retention'!CC97)),1)</f>
        <v>0</v>
      </c>
      <c r="CE96">
        <f>FLOOR(CD96*IF(ISBLANK('Cohorts Retention'!CD97),0,(1-'Cohorts Retention'!CD97)),1)</f>
        <v>0</v>
      </c>
      <c r="CF96">
        <f>FLOOR(CE96*IF(ISBLANK('Cohorts Retention'!CE97),0,(1-'Cohorts Retention'!CE97)),1)</f>
        <v>0</v>
      </c>
      <c r="CG96">
        <f>FLOOR(CF96*IF(ISBLANK('Cohorts Retention'!CF97),0,(1-'Cohorts Retention'!CF97)),1)</f>
        <v>0</v>
      </c>
      <c r="CH96">
        <f>FLOOR(CG96*IF(ISBLANK('Cohorts Retention'!CG97),0,(1-'Cohorts Retention'!CG97)),1)</f>
        <v>0</v>
      </c>
      <c r="CI96">
        <f>FLOOR(CH96*IF(ISBLANK('Cohorts Retention'!CH97),0,(1-'Cohorts Retention'!CH97)),1)</f>
        <v>0</v>
      </c>
      <c r="CJ96">
        <f>FLOOR(CI96*IF(ISBLANK('Cohorts Retention'!CI97),0,(1-'Cohorts Retention'!CI97)),1)</f>
        <v>0</v>
      </c>
      <c r="CK96">
        <f>FLOOR(CJ96*IF(ISBLANK('Cohorts Retention'!CJ97),0,(1-'Cohorts Retention'!CJ97)),1)</f>
        <v>0</v>
      </c>
      <c r="CL96">
        <f>FLOOR(CK96*IF(ISBLANK('Cohorts Retention'!CK97),0,(1-'Cohorts Retention'!CK97)),1)</f>
        <v>0</v>
      </c>
      <c r="CM96">
        <f>FLOOR(CL96*IF(ISBLANK('Cohorts Retention'!CL97),0,(1-'Cohorts Retention'!CL97)),1)</f>
        <v>0</v>
      </c>
      <c r="CN96">
        <f>FLOOR(CM96*IF(ISBLANK('Cohorts Retention'!CM97),0,(1-'Cohorts Retention'!CM97)),1)</f>
        <v>0</v>
      </c>
      <c r="CO96">
        <f>FLOOR(CN96*IF(ISBLANK('Cohorts Retention'!CN97),0,(1-'Cohorts Retention'!CN97)),1)</f>
        <v>0</v>
      </c>
      <c r="CP96">
        <f>FLOOR(CO96*IF(ISBLANK('Cohorts Retention'!CO97),0,(1-'Cohorts Retention'!CO97)),1)</f>
        <v>0</v>
      </c>
      <c r="CQ96">
        <f>FLOOR(CP96*IF(ISBLANK('Cohorts Retention'!CP97),0,(1-'Cohorts Retention'!CP97)),1)</f>
        <v>0</v>
      </c>
      <c r="CR96">
        <f>FLOOR(CQ96*IF(ISBLANK('Cohorts Retention'!CQ97),0,(1-'Cohorts Retention'!CQ97)),1)</f>
        <v>0</v>
      </c>
      <c r="CS96">
        <f>FLOOR(CR96*IF(ISBLANK('Cohorts Retention'!CR97),0,(1-'Cohorts Retention'!CR97)),1)</f>
        <v>0</v>
      </c>
      <c r="CT96">
        <f>FLOOR(CS96*IF(ISBLANK('Cohorts Retention'!CS97),0,(1-'Cohorts Retention'!CS97)),1)</f>
        <v>0</v>
      </c>
      <c r="CU96">
        <f>FLOOR(CT96*IF(ISBLANK('Cohorts Retention'!CT97),0,(1-'Cohorts Retention'!CT97)),1)</f>
        <v>0</v>
      </c>
      <c r="CV96">
        <f>FLOOR(CU96*IF(ISBLANK('Cohorts Retention'!CU97),0,(1-'Cohorts Retention'!CU97)),1)</f>
        <v>0</v>
      </c>
      <c r="CW96">
        <f>FLOOR(CV96*IF(ISBLANK('Cohorts Retention'!CV97),0,(1-'Cohorts Retention'!CV97)),1)</f>
        <v>0</v>
      </c>
      <c r="CX96">
        <f>FLOOR(CW96*IF(ISBLANK('Cohorts Retention'!CW97),0,(1-'Cohorts Retention'!CW97)),1)</f>
        <v>0</v>
      </c>
    </row>
    <row r="97">
      <c r="A97" s="32">
        <v>99000.0</v>
      </c>
      <c r="B97" s="13">
        <v>96.0</v>
      </c>
      <c r="C97">
        <f>FLOOR(A97/Params!$B$6*(1-'Cohorts Retention'!B98),1)</f>
        <v>3960</v>
      </c>
      <c r="D97">
        <f>FLOOR(C97*IF(ISBLANK('Cohorts Retention'!C98),0,(1-'Cohorts Retention'!C98)),1)</f>
        <v>3774</v>
      </c>
      <c r="E97">
        <f>FLOOR(D97*IF(ISBLANK('Cohorts Retention'!D98),0,(1-'Cohorts Retention'!D98)),1)</f>
        <v>3681</v>
      </c>
      <c r="F97">
        <f>FLOOR(E97*IF(ISBLANK('Cohorts Retention'!E98),0,(1-'Cohorts Retention'!E98)),1)</f>
        <v>3557</v>
      </c>
      <c r="G97">
        <f>FLOOR(F97*IF(ISBLANK('Cohorts Retention'!F98),0,(1-'Cohorts Retention'!F98)),1)</f>
        <v>3402</v>
      </c>
      <c r="H97">
        <f>FLOOR(G97*IF(ISBLANK('Cohorts Retention'!G98),0,(1-'Cohorts Retention'!G98)),1)</f>
        <v>0</v>
      </c>
      <c r="I97">
        <f>FLOOR(H97*IF(ISBLANK('Cohorts Retention'!H98),0,(1-'Cohorts Retention'!H98)),1)</f>
        <v>0</v>
      </c>
      <c r="J97">
        <f>FLOOR(I97*IF(ISBLANK('Cohorts Retention'!I98),0,(1-'Cohorts Retention'!I98)),1)</f>
        <v>0</v>
      </c>
      <c r="K97">
        <f>FLOOR(J97*IF(ISBLANK('Cohorts Retention'!J98),0,(1-'Cohorts Retention'!J98)),1)</f>
        <v>0</v>
      </c>
      <c r="L97">
        <f>FLOOR(K97*IF(ISBLANK('Cohorts Retention'!K98),0,(1-'Cohorts Retention'!K98)),1)</f>
        <v>0</v>
      </c>
      <c r="M97">
        <f>FLOOR(L97*IF(ISBLANK('Cohorts Retention'!L98),0,(1-'Cohorts Retention'!L98)),1)</f>
        <v>0</v>
      </c>
      <c r="N97">
        <f>FLOOR(M97*IF(ISBLANK('Cohorts Retention'!M98),0,(1-'Cohorts Retention'!M98)),1)</f>
        <v>0</v>
      </c>
      <c r="O97">
        <f>FLOOR(N97*IF(ISBLANK('Cohorts Retention'!N98),0,(1-'Cohorts Retention'!N98)),1)</f>
        <v>0</v>
      </c>
      <c r="P97">
        <f>FLOOR(O97*IF(ISBLANK('Cohorts Retention'!O98),0,(1-'Cohorts Retention'!O98)),1)</f>
        <v>0</v>
      </c>
      <c r="Q97">
        <f>FLOOR(P97*IF(ISBLANK('Cohorts Retention'!P98),0,(1-'Cohorts Retention'!P98)),1)</f>
        <v>0</v>
      </c>
      <c r="R97">
        <f>FLOOR(Q97*IF(ISBLANK('Cohorts Retention'!Q98),0,(1-'Cohorts Retention'!Q98)),1)</f>
        <v>0</v>
      </c>
      <c r="S97">
        <f>FLOOR(R97*IF(ISBLANK('Cohorts Retention'!R98),0,(1-'Cohorts Retention'!R98)),1)</f>
        <v>0</v>
      </c>
      <c r="T97">
        <f>FLOOR(S97*IF(ISBLANK('Cohorts Retention'!S98),0,(1-'Cohorts Retention'!S98)),1)</f>
        <v>0</v>
      </c>
      <c r="U97">
        <f>FLOOR(T97*IF(ISBLANK('Cohorts Retention'!T98),0,(1-'Cohorts Retention'!T98)),1)</f>
        <v>0</v>
      </c>
      <c r="V97">
        <f>FLOOR(U97*IF(ISBLANK('Cohorts Retention'!U98),0,(1-'Cohorts Retention'!U98)),1)</f>
        <v>0</v>
      </c>
      <c r="W97">
        <f>FLOOR(V97*IF(ISBLANK('Cohorts Retention'!V98),0,(1-'Cohorts Retention'!V98)),1)</f>
        <v>0</v>
      </c>
      <c r="X97">
        <f>FLOOR(W97*IF(ISBLANK('Cohorts Retention'!W98),0,(1-'Cohorts Retention'!W98)),1)</f>
        <v>0</v>
      </c>
      <c r="Y97">
        <f>FLOOR(X97*IF(ISBLANK('Cohorts Retention'!X98),0,(1-'Cohorts Retention'!X98)),1)</f>
        <v>0</v>
      </c>
      <c r="Z97">
        <f>FLOOR(Y97*IF(ISBLANK('Cohorts Retention'!Y98),0,(1-'Cohorts Retention'!Y98)),1)</f>
        <v>0</v>
      </c>
      <c r="AA97">
        <f>FLOOR(Z97*IF(ISBLANK('Cohorts Retention'!Z98),0,(1-'Cohorts Retention'!Z98)),1)</f>
        <v>0</v>
      </c>
      <c r="AB97">
        <f>FLOOR(AA97*IF(ISBLANK('Cohorts Retention'!AA98),0,(1-'Cohorts Retention'!AA98)),1)</f>
        <v>0</v>
      </c>
      <c r="AC97">
        <f>FLOOR(AB97*IF(ISBLANK('Cohorts Retention'!AB98),0,(1-'Cohorts Retention'!AB98)),1)</f>
        <v>0</v>
      </c>
      <c r="AD97">
        <f>FLOOR(AC97*IF(ISBLANK('Cohorts Retention'!AC98),0,(1-'Cohorts Retention'!AC98)),1)</f>
        <v>0</v>
      </c>
      <c r="AE97">
        <f>FLOOR(AD97*IF(ISBLANK('Cohorts Retention'!AD98),0,(1-'Cohorts Retention'!AD98)),1)</f>
        <v>0</v>
      </c>
      <c r="AF97">
        <f>FLOOR(AE97*IF(ISBLANK('Cohorts Retention'!AE98),0,(1-'Cohorts Retention'!AE98)),1)</f>
        <v>0</v>
      </c>
      <c r="AG97">
        <f>FLOOR(AF97*IF(ISBLANK('Cohorts Retention'!AF98),0,(1-'Cohorts Retention'!AF98)),1)</f>
        <v>0</v>
      </c>
      <c r="AH97">
        <f>FLOOR(AG97*IF(ISBLANK('Cohorts Retention'!AG98),0,(1-'Cohorts Retention'!AG98)),1)</f>
        <v>0</v>
      </c>
      <c r="AI97">
        <f>FLOOR(AH97*IF(ISBLANK('Cohorts Retention'!AH98),0,(1-'Cohorts Retention'!AH98)),1)</f>
        <v>0</v>
      </c>
      <c r="AJ97">
        <f>FLOOR(AI97*IF(ISBLANK('Cohorts Retention'!AI98),0,(1-'Cohorts Retention'!AI98)),1)</f>
        <v>0</v>
      </c>
      <c r="AK97">
        <f>FLOOR(AJ97*IF(ISBLANK('Cohorts Retention'!AJ98),0,(1-'Cohorts Retention'!AJ98)),1)</f>
        <v>0</v>
      </c>
      <c r="AL97">
        <f>FLOOR(AK97*IF(ISBLANK('Cohorts Retention'!AK98),0,(1-'Cohorts Retention'!AK98)),1)</f>
        <v>0</v>
      </c>
      <c r="AM97">
        <f>FLOOR(AL97*IF(ISBLANK('Cohorts Retention'!AL98),0,(1-'Cohorts Retention'!AL98)),1)</f>
        <v>0</v>
      </c>
      <c r="AN97">
        <f>FLOOR(AM97*IF(ISBLANK('Cohorts Retention'!AM98),0,(1-'Cohorts Retention'!AM98)),1)</f>
        <v>0</v>
      </c>
      <c r="AO97">
        <f>FLOOR(AN97*IF(ISBLANK('Cohorts Retention'!AN98),0,(1-'Cohorts Retention'!AN98)),1)</f>
        <v>0</v>
      </c>
      <c r="AP97">
        <f>FLOOR(AO97*IF(ISBLANK('Cohorts Retention'!AO98),0,(1-'Cohorts Retention'!AO98)),1)</f>
        <v>0</v>
      </c>
      <c r="AQ97">
        <f>FLOOR(AP97*IF(ISBLANK('Cohorts Retention'!AP98),0,(1-'Cohorts Retention'!AP98)),1)</f>
        <v>0</v>
      </c>
      <c r="AR97">
        <f>FLOOR(AQ97*IF(ISBLANK('Cohorts Retention'!AQ98),0,(1-'Cohorts Retention'!AQ98)),1)</f>
        <v>0</v>
      </c>
      <c r="AS97">
        <f>FLOOR(AR97*IF(ISBLANK('Cohorts Retention'!AR98),0,(1-'Cohorts Retention'!AR98)),1)</f>
        <v>0</v>
      </c>
      <c r="AT97">
        <f>FLOOR(AS97*IF(ISBLANK('Cohorts Retention'!AS98),0,(1-'Cohorts Retention'!AS98)),1)</f>
        <v>0</v>
      </c>
      <c r="AU97">
        <f>FLOOR(AT97*IF(ISBLANK('Cohorts Retention'!AT98),0,(1-'Cohorts Retention'!AT98)),1)</f>
        <v>0</v>
      </c>
      <c r="AV97">
        <f>FLOOR(AU97*IF(ISBLANK('Cohorts Retention'!AU98),0,(1-'Cohorts Retention'!AU98)),1)</f>
        <v>0</v>
      </c>
      <c r="AW97">
        <f>FLOOR(AV97*IF(ISBLANK('Cohorts Retention'!AV98),0,(1-'Cohorts Retention'!AV98)),1)</f>
        <v>0</v>
      </c>
      <c r="AX97">
        <f>FLOOR(AW97*IF(ISBLANK('Cohorts Retention'!AW98),0,(1-'Cohorts Retention'!AW98)),1)</f>
        <v>0</v>
      </c>
      <c r="AY97">
        <f>FLOOR(AX97*IF(ISBLANK('Cohorts Retention'!AX98),0,(1-'Cohorts Retention'!AX98)),1)</f>
        <v>0</v>
      </c>
      <c r="AZ97">
        <f>FLOOR(AY97*IF(ISBLANK('Cohorts Retention'!AY98),0,(1-'Cohorts Retention'!AY98)),1)</f>
        <v>0</v>
      </c>
      <c r="BA97">
        <f>FLOOR(AZ97*IF(ISBLANK('Cohorts Retention'!AZ98),0,(1-'Cohorts Retention'!AZ98)),1)</f>
        <v>0</v>
      </c>
      <c r="BB97">
        <f>FLOOR(BA97*IF(ISBLANK('Cohorts Retention'!BA98),0,(1-'Cohorts Retention'!BA98)),1)</f>
        <v>0</v>
      </c>
      <c r="BC97">
        <f>FLOOR(BB97*IF(ISBLANK('Cohorts Retention'!BB98),0,(1-'Cohorts Retention'!BB98)),1)</f>
        <v>0</v>
      </c>
      <c r="BD97">
        <f>FLOOR(BC97*IF(ISBLANK('Cohorts Retention'!BC98),0,(1-'Cohorts Retention'!BC98)),1)</f>
        <v>0</v>
      </c>
      <c r="BE97">
        <f>FLOOR(BD97*IF(ISBLANK('Cohorts Retention'!BD98),0,(1-'Cohorts Retention'!BD98)),1)</f>
        <v>0</v>
      </c>
      <c r="BF97">
        <f>FLOOR(BE97*IF(ISBLANK('Cohorts Retention'!BE98),0,(1-'Cohorts Retention'!BE98)),1)</f>
        <v>0</v>
      </c>
      <c r="BG97">
        <f>FLOOR(BF97*IF(ISBLANK('Cohorts Retention'!BF98),0,(1-'Cohorts Retention'!BF98)),1)</f>
        <v>0</v>
      </c>
      <c r="BH97">
        <f>FLOOR(BG97*IF(ISBLANK('Cohorts Retention'!BG98),0,(1-'Cohorts Retention'!BG98)),1)</f>
        <v>0</v>
      </c>
      <c r="BI97">
        <f>FLOOR(BH97*IF(ISBLANK('Cohorts Retention'!BH98),0,(1-'Cohorts Retention'!BH98)),1)</f>
        <v>0</v>
      </c>
      <c r="BJ97">
        <f>FLOOR(BI97*IF(ISBLANK('Cohorts Retention'!BI98),0,(1-'Cohorts Retention'!BI98)),1)</f>
        <v>0</v>
      </c>
      <c r="BK97">
        <f>FLOOR(BJ97*IF(ISBLANK('Cohorts Retention'!BJ98),0,(1-'Cohorts Retention'!BJ98)),1)</f>
        <v>0</v>
      </c>
      <c r="BL97">
        <f>FLOOR(BK97*IF(ISBLANK('Cohorts Retention'!BK98),0,(1-'Cohorts Retention'!BK98)),1)</f>
        <v>0</v>
      </c>
      <c r="BM97">
        <f>FLOOR(BL97*IF(ISBLANK('Cohorts Retention'!BL98),0,(1-'Cohorts Retention'!BL98)),1)</f>
        <v>0</v>
      </c>
      <c r="BN97">
        <f>FLOOR(BM97*IF(ISBLANK('Cohorts Retention'!BM98),0,(1-'Cohorts Retention'!BM98)),1)</f>
        <v>0</v>
      </c>
      <c r="BO97">
        <f>FLOOR(BN97*IF(ISBLANK('Cohorts Retention'!BN98),0,(1-'Cohorts Retention'!BN98)),1)</f>
        <v>0</v>
      </c>
      <c r="BP97">
        <f>FLOOR(BO97*IF(ISBLANK('Cohorts Retention'!BO98),0,(1-'Cohorts Retention'!BO98)),1)</f>
        <v>0</v>
      </c>
      <c r="BQ97">
        <f>FLOOR(BP97*IF(ISBLANK('Cohorts Retention'!BP98),0,(1-'Cohorts Retention'!BP98)),1)</f>
        <v>0</v>
      </c>
      <c r="BR97">
        <f>FLOOR(BQ97*IF(ISBLANK('Cohorts Retention'!BQ98),0,(1-'Cohorts Retention'!BQ98)),1)</f>
        <v>0</v>
      </c>
      <c r="BS97">
        <f>FLOOR(BR97*IF(ISBLANK('Cohorts Retention'!BR98),0,(1-'Cohorts Retention'!BR98)),1)</f>
        <v>0</v>
      </c>
      <c r="BT97">
        <f>FLOOR(BS97*IF(ISBLANK('Cohorts Retention'!BS98),0,(1-'Cohorts Retention'!BS98)),1)</f>
        <v>0</v>
      </c>
      <c r="BU97">
        <f>FLOOR(BT97*IF(ISBLANK('Cohorts Retention'!BT98),0,(1-'Cohorts Retention'!BT98)),1)</f>
        <v>0</v>
      </c>
      <c r="BV97">
        <f>FLOOR(BU97*IF(ISBLANK('Cohorts Retention'!BU98),0,(1-'Cohorts Retention'!BU98)),1)</f>
        <v>0</v>
      </c>
      <c r="BW97">
        <f>FLOOR(BV97*IF(ISBLANK('Cohorts Retention'!BV98),0,(1-'Cohorts Retention'!BV98)),1)</f>
        <v>0</v>
      </c>
      <c r="BX97">
        <f>FLOOR(BW97*IF(ISBLANK('Cohorts Retention'!BW98),0,(1-'Cohorts Retention'!BW98)),1)</f>
        <v>0</v>
      </c>
      <c r="BY97">
        <f>FLOOR(BX97*IF(ISBLANK('Cohorts Retention'!BX98),0,(1-'Cohorts Retention'!BX98)),1)</f>
        <v>0</v>
      </c>
      <c r="BZ97">
        <f>FLOOR(BY97*IF(ISBLANK('Cohorts Retention'!BY98),0,(1-'Cohorts Retention'!BY98)),1)</f>
        <v>0</v>
      </c>
      <c r="CA97">
        <f>FLOOR(BZ97*IF(ISBLANK('Cohorts Retention'!BZ98),0,(1-'Cohorts Retention'!BZ98)),1)</f>
        <v>0</v>
      </c>
      <c r="CB97">
        <f>FLOOR(CA97*IF(ISBLANK('Cohorts Retention'!CA98),0,(1-'Cohorts Retention'!CA98)),1)</f>
        <v>0</v>
      </c>
      <c r="CC97">
        <f>FLOOR(CB97*IF(ISBLANK('Cohorts Retention'!CB98),0,(1-'Cohorts Retention'!CB98)),1)</f>
        <v>0</v>
      </c>
      <c r="CD97">
        <f>FLOOR(CC97*IF(ISBLANK('Cohorts Retention'!CC98),0,(1-'Cohorts Retention'!CC98)),1)</f>
        <v>0</v>
      </c>
      <c r="CE97">
        <f>FLOOR(CD97*IF(ISBLANK('Cohorts Retention'!CD98),0,(1-'Cohorts Retention'!CD98)),1)</f>
        <v>0</v>
      </c>
      <c r="CF97">
        <f>FLOOR(CE97*IF(ISBLANK('Cohorts Retention'!CE98),0,(1-'Cohorts Retention'!CE98)),1)</f>
        <v>0</v>
      </c>
      <c r="CG97">
        <f>FLOOR(CF97*IF(ISBLANK('Cohorts Retention'!CF98),0,(1-'Cohorts Retention'!CF98)),1)</f>
        <v>0</v>
      </c>
      <c r="CH97">
        <f>FLOOR(CG97*IF(ISBLANK('Cohorts Retention'!CG98),0,(1-'Cohorts Retention'!CG98)),1)</f>
        <v>0</v>
      </c>
      <c r="CI97">
        <f>FLOOR(CH97*IF(ISBLANK('Cohorts Retention'!CH98),0,(1-'Cohorts Retention'!CH98)),1)</f>
        <v>0</v>
      </c>
      <c r="CJ97">
        <f>FLOOR(CI97*IF(ISBLANK('Cohorts Retention'!CI98),0,(1-'Cohorts Retention'!CI98)),1)</f>
        <v>0</v>
      </c>
      <c r="CK97">
        <f>FLOOR(CJ97*IF(ISBLANK('Cohorts Retention'!CJ98),0,(1-'Cohorts Retention'!CJ98)),1)</f>
        <v>0</v>
      </c>
      <c r="CL97">
        <f>FLOOR(CK97*IF(ISBLANK('Cohorts Retention'!CK98),0,(1-'Cohorts Retention'!CK98)),1)</f>
        <v>0</v>
      </c>
      <c r="CM97">
        <f>FLOOR(CL97*IF(ISBLANK('Cohorts Retention'!CL98),0,(1-'Cohorts Retention'!CL98)),1)</f>
        <v>0</v>
      </c>
      <c r="CN97">
        <f>FLOOR(CM97*IF(ISBLANK('Cohorts Retention'!CM98),0,(1-'Cohorts Retention'!CM98)),1)</f>
        <v>0</v>
      </c>
      <c r="CO97">
        <f>FLOOR(CN97*IF(ISBLANK('Cohorts Retention'!CN98),0,(1-'Cohorts Retention'!CN98)),1)</f>
        <v>0</v>
      </c>
      <c r="CP97">
        <f>FLOOR(CO97*IF(ISBLANK('Cohorts Retention'!CO98),0,(1-'Cohorts Retention'!CO98)),1)</f>
        <v>0</v>
      </c>
      <c r="CQ97">
        <f>FLOOR(CP97*IF(ISBLANK('Cohorts Retention'!CP98),0,(1-'Cohorts Retention'!CP98)),1)</f>
        <v>0</v>
      </c>
      <c r="CR97">
        <f>FLOOR(CQ97*IF(ISBLANK('Cohorts Retention'!CQ98),0,(1-'Cohorts Retention'!CQ98)),1)</f>
        <v>0</v>
      </c>
      <c r="CS97">
        <f>FLOOR(CR97*IF(ISBLANK('Cohorts Retention'!CR98),0,(1-'Cohorts Retention'!CR98)),1)</f>
        <v>0</v>
      </c>
      <c r="CT97">
        <f>FLOOR(CS97*IF(ISBLANK('Cohorts Retention'!CS98),0,(1-'Cohorts Retention'!CS98)),1)</f>
        <v>0</v>
      </c>
      <c r="CU97">
        <f>FLOOR(CT97*IF(ISBLANK('Cohorts Retention'!CT98),0,(1-'Cohorts Retention'!CT98)),1)</f>
        <v>0</v>
      </c>
      <c r="CV97">
        <f>FLOOR(CU97*IF(ISBLANK('Cohorts Retention'!CU98),0,(1-'Cohorts Retention'!CU98)),1)</f>
        <v>0</v>
      </c>
      <c r="CW97">
        <f>FLOOR(CV97*IF(ISBLANK('Cohorts Retention'!CV98),0,(1-'Cohorts Retention'!CV98)),1)</f>
        <v>0</v>
      </c>
      <c r="CX97">
        <f>FLOOR(CW97*IF(ISBLANK('Cohorts Retention'!CW98),0,(1-'Cohorts Retention'!CW98)),1)</f>
        <v>0</v>
      </c>
    </row>
    <row r="98">
      <c r="A98" s="32">
        <v>99000.0</v>
      </c>
      <c r="B98" s="13">
        <v>97.0</v>
      </c>
      <c r="C98">
        <f>FLOOR(A98/Params!$B$6*(1-'Cohorts Retention'!B99),1)</f>
        <v>3931</v>
      </c>
      <c r="D98">
        <f>FLOOR(C98*IF(ISBLANK('Cohorts Retention'!C99),0,(1-'Cohorts Retention'!C99)),1)</f>
        <v>3728</v>
      </c>
      <c r="E98">
        <f>FLOOR(D98*IF(ISBLANK('Cohorts Retention'!D99),0,(1-'Cohorts Retention'!D99)),1)</f>
        <v>3525</v>
      </c>
      <c r="F98">
        <f>FLOOR(E98*IF(ISBLANK('Cohorts Retention'!E99),0,(1-'Cohorts Retention'!E99)),1)</f>
        <v>3409</v>
      </c>
      <c r="G98">
        <f>FLOOR(F98*IF(ISBLANK('Cohorts Retention'!F99),0,(1-'Cohorts Retention'!F99)),1)</f>
        <v>0</v>
      </c>
      <c r="H98">
        <f>FLOOR(G98*IF(ISBLANK('Cohorts Retention'!G99),0,(1-'Cohorts Retention'!G99)),1)</f>
        <v>0</v>
      </c>
      <c r="I98">
        <f>FLOOR(H98*IF(ISBLANK('Cohorts Retention'!H99),0,(1-'Cohorts Retention'!H99)),1)</f>
        <v>0</v>
      </c>
      <c r="J98">
        <f>FLOOR(I98*IF(ISBLANK('Cohorts Retention'!I99),0,(1-'Cohorts Retention'!I99)),1)</f>
        <v>0</v>
      </c>
      <c r="K98">
        <f>FLOOR(J98*IF(ISBLANK('Cohorts Retention'!J99),0,(1-'Cohorts Retention'!J99)),1)</f>
        <v>0</v>
      </c>
      <c r="L98">
        <f>FLOOR(K98*IF(ISBLANK('Cohorts Retention'!K99),0,(1-'Cohorts Retention'!K99)),1)</f>
        <v>0</v>
      </c>
      <c r="M98">
        <f>FLOOR(L98*IF(ISBLANK('Cohorts Retention'!L99),0,(1-'Cohorts Retention'!L99)),1)</f>
        <v>0</v>
      </c>
      <c r="N98">
        <f>FLOOR(M98*IF(ISBLANK('Cohorts Retention'!M99),0,(1-'Cohorts Retention'!M99)),1)</f>
        <v>0</v>
      </c>
      <c r="O98">
        <f>FLOOR(N98*IF(ISBLANK('Cohorts Retention'!N99),0,(1-'Cohorts Retention'!N99)),1)</f>
        <v>0</v>
      </c>
      <c r="P98">
        <f>FLOOR(O98*IF(ISBLANK('Cohorts Retention'!O99),0,(1-'Cohorts Retention'!O99)),1)</f>
        <v>0</v>
      </c>
      <c r="Q98">
        <f>FLOOR(P98*IF(ISBLANK('Cohorts Retention'!P99),0,(1-'Cohorts Retention'!P99)),1)</f>
        <v>0</v>
      </c>
      <c r="R98">
        <f>FLOOR(Q98*IF(ISBLANK('Cohorts Retention'!Q99),0,(1-'Cohorts Retention'!Q99)),1)</f>
        <v>0</v>
      </c>
      <c r="S98">
        <f>FLOOR(R98*IF(ISBLANK('Cohorts Retention'!R99),0,(1-'Cohorts Retention'!R99)),1)</f>
        <v>0</v>
      </c>
      <c r="T98">
        <f>FLOOR(S98*IF(ISBLANK('Cohorts Retention'!S99),0,(1-'Cohorts Retention'!S99)),1)</f>
        <v>0</v>
      </c>
      <c r="U98">
        <f>FLOOR(T98*IF(ISBLANK('Cohorts Retention'!T99),0,(1-'Cohorts Retention'!T99)),1)</f>
        <v>0</v>
      </c>
      <c r="V98">
        <f>FLOOR(U98*IF(ISBLANK('Cohorts Retention'!U99),0,(1-'Cohorts Retention'!U99)),1)</f>
        <v>0</v>
      </c>
      <c r="W98">
        <f>FLOOR(V98*IF(ISBLANK('Cohorts Retention'!V99),0,(1-'Cohorts Retention'!V99)),1)</f>
        <v>0</v>
      </c>
      <c r="X98">
        <f>FLOOR(W98*IF(ISBLANK('Cohorts Retention'!W99),0,(1-'Cohorts Retention'!W99)),1)</f>
        <v>0</v>
      </c>
      <c r="Y98">
        <f>FLOOR(X98*IF(ISBLANK('Cohorts Retention'!X99),0,(1-'Cohorts Retention'!X99)),1)</f>
        <v>0</v>
      </c>
      <c r="Z98">
        <f>FLOOR(Y98*IF(ISBLANK('Cohorts Retention'!Y99),0,(1-'Cohorts Retention'!Y99)),1)</f>
        <v>0</v>
      </c>
      <c r="AA98">
        <f>FLOOR(Z98*IF(ISBLANK('Cohorts Retention'!Z99),0,(1-'Cohorts Retention'!Z99)),1)</f>
        <v>0</v>
      </c>
      <c r="AB98">
        <f>FLOOR(AA98*IF(ISBLANK('Cohorts Retention'!AA99),0,(1-'Cohorts Retention'!AA99)),1)</f>
        <v>0</v>
      </c>
      <c r="AC98">
        <f>FLOOR(AB98*IF(ISBLANK('Cohorts Retention'!AB99),0,(1-'Cohorts Retention'!AB99)),1)</f>
        <v>0</v>
      </c>
      <c r="AD98">
        <f>FLOOR(AC98*IF(ISBLANK('Cohorts Retention'!AC99),0,(1-'Cohorts Retention'!AC99)),1)</f>
        <v>0</v>
      </c>
      <c r="AE98">
        <f>FLOOR(AD98*IF(ISBLANK('Cohorts Retention'!AD99),0,(1-'Cohorts Retention'!AD99)),1)</f>
        <v>0</v>
      </c>
      <c r="AF98">
        <f>FLOOR(AE98*IF(ISBLANK('Cohorts Retention'!AE99),0,(1-'Cohorts Retention'!AE99)),1)</f>
        <v>0</v>
      </c>
      <c r="AG98">
        <f>FLOOR(AF98*IF(ISBLANK('Cohorts Retention'!AF99),0,(1-'Cohorts Retention'!AF99)),1)</f>
        <v>0</v>
      </c>
      <c r="AH98">
        <f>FLOOR(AG98*IF(ISBLANK('Cohorts Retention'!AG99),0,(1-'Cohorts Retention'!AG99)),1)</f>
        <v>0</v>
      </c>
      <c r="AI98">
        <f>FLOOR(AH98*IF(ISBLANK('Cohorts Retention'!AH99),0,(1-'Cohorts Retention'!AH99)),1)</f>
        <v>0</v>
      </c>
      <c r="AJ98">
        <f>FLOOR(AI98*IF(ISBLANK('Cohorts Retention'!AI99),0,(1-'Cohorts Retention'!AI99)),1)</f>
        <v>0</v>
      </c>
      <c r="AK98">
        <f>FLOOR(AJ98*IF(ISBLANK('Cohorts Retention'!AJ99),0,(1-'Cohorts Retention'!AJ99)),1)</f>
        <v>0</v>
      </c>
      <c r="AL98">
        <f>FLOOR(AK98*IF(ISBLANK('Cohorts Retention'!AK99),0,(1-'Cohorts Retention'!AK99)),1)</f>
        <v>0</v>
      </c>
      <c r="AM98">
        <f>FLOOR(AL98*IF(ISBLANK('Cohorts Retention'!AL99),0,(1-'Cohorts Retention'!AL99)),1)</f>
        <v>0</v>
      </c>
      <c r="AN98">
        <f>FLOOR(AM98*IF(ISBLANK('Cohorts Retention'!AM99),0,(1-'Cohorts Retention'!AM99)),1)</f>
        <v>0</v>
      </c>
      <c r="AO98">
        <f>FLOOR(AN98*IF(ISBLANK('Cohorts Retention'!AN99),0,(1-'Cohorts Retention'!AN99)),1)</f>
        <v>0</v>
      </c>
      <c r="AP98">
        <f>FLOOR(AO98*IF(ISBLANK('Cohorts Retention'!AO99),0,(1-'Cohorts Retention'!AO99)),1)</f>
        <v>0</v>
      </c>
      <c r="AQ98">
        <f>FLOOR(AP98*IF(ISBLANK('Cohorts Retention'!AP99),0,(1-'Cohorts Retention'!AP99)),1)</f>
        <v>0</v>
      </c>
      <c r="AR98">
        <f>FLOOR(AQ98*IF(ISBLANK('Cohorts Retention'!AQ99),0,(1-'Cohorts Retention'!AQ99)),1)</f>
        <v>0</v>
      </c>
      <c r="AS98">
        <f>FLOOR(AR98*IF(ISBLANK('Cohorts Retention'!AR99),0,(1-'Cohorts Retention'!AR99)),1)</f>
        <v>0</v>
      </c>
      <c r="AT98">
        <f>FLOOR(AS98*IF(ISBLANK('Cohorts Retention'!AS99),0,(1-'Cohorts Retention'!AS99)),1)</f>
        <v>0</v>
      </c>
      <c r="AU98">
        <f>FLOOR(AT98*IF(ISBLANK('Cohorts Retention'!AT99),0,(1-'Cohorts Retention'!AT99)),1)</f>
        <v>0</v>
      </c>
      <c r="AV98">
        <f>FLOOR(AU98*IF(ISBLANK('Cohorts Retention'!AU99),0,(1-'Cohorts Retention'!AU99)),1)</f>
        <v>0</v>
      </c>
      <c r="AW98">
        <f>FLOOR(AV98*IF(ISBLANK('Cohorts Retention'!AV99),0,(1-'Cohorts Retention'!AV99)),1)</f>
        <v>0</v>
      </c>
      <c r="AX98">
        <f>FLOOR(AW98*IF(ISBLANK('Cohorts Retention'!AW99),0,(1-'Cohorts Retention'!AW99)),1)</f>
        <v>0</v>
      </c>
      <c r="AY98">
        <f>FLOOR(AX98*IF(ISBLANK('Cohorts Retention'!AX99),0,(1-'Cohorts Retention'!AX99)),1)</f>
        <v>0</v>
      </c>
      <c r="AZ98">
        <f>FLOOR(AY98*IF(ISBLANK('Cohorts Retention'!AY99),0,(1-'Cohorts Retention'!AY99)),1)</f>
        <v>0</v>
      </c>
      <c r="BA98">
        <f>FLOOR(AZ98*IF(ISBLANK('Cohorts Retention'!AZ99),0,(1-'Cohorts Retention'!AZ99)),1)</f>
        <v>0</v>
      </c>
      <c r="BB98">
        <f>FLOOR(BA98*IF(ISBLANK('Cohorts Retention'!BA99),0,(1-'Cohorts Retention'!BA99)),1)</f>
        <v>0</v>
      </c>
      <c r="BC98">
        <f>FLOOR(BB98*IF(ISBLANK('Cohorts Retention'!BB99),0,(1-'Cohorts Retention'!BB99)),1)</f>
        <v>0</v>
      </c>
      <c r="BD98">
        <f>FLOOR(BC98*IF(ISBLANK('Cohorts Retention'!BC99),0,(1-'Cohorts Retention'!BC99)),1)</f>
        <v>0</v>
      </c>
      <c r="BE98">
        <f>FLOOR(BD98*IF(ISBLANK('Cohorts Retention'!BD99),0,(1-'Cohorts Retention'!BD99)),1)</f>
        <v>0</v>
      </c>
      <c r="BF98">
        <f>FLOOR(BE98*IF(ISBLANK('Cohorts Retention'!BE99),0,(1-'Cohorts Retention'!BE99)),1)</f>
        <v>0</v>
      </c>
      <c r="BG98">
        <f>FLOOR(BF98*IF(ISBLANK('Cohorts Retention'!BF99),0,(1-'Cohorts Retention'!BF99)),1)</f>
        <v>0</v>
      </c>
      <c r="BH98">
        <f>FLOOR(BG98*IF(ISBLANK('Cohorts Retention'!BG99),0,(1-'Cohorts Retention'!BG99)),1)</f>
        <v>0</v>
      </c>
      <c r="BI98">
        <f>FLOOR(BH98*IF(ISBLANK('Cohorts Retention'!BH99),0,(1-'Cohorts Retention'!BH99)),1)</f>
        <v>0</v>
      </c>
      <c r="BJ98">
        <f>FLOOR(BI98*IF(ISBLANK('Cohorts Retention'!BI99),0,(1-'Cohorts Retention'!BI99)),1)</f>
        <v>0</v>
      </c>
      <c r="BK98">
        <f>FLOOR(BJ98*IF(ISBLANK('Cohorts Retention'!BJ99),0,(1-'Cohorts Retention'!BJ99)),1)</f>
        <v>0</v>
      </c>
      <c r="BL98">
        <f>FLOOR(BK98*IF(ISBLANK('Cohorts Retention'!BK99),0,(1-'Cohorts Retention'!BK99)),1)</f>
        <v>0</v>
      </c>
      <c r="BM98">
        <f>FLOOR(BL98*IF(ISBLANK('Cohorts Retention'!BL99),0,(1-'Cohorts Retention'!BL99)),1)</f>
        <v>0</v>
      </c>
      <c r="BN98">
        <f>FLOOR(BM98*IF(ISBLANK('Cohorts Retention'!BM99),0,(1-'Cohorts Retention'!BM99)),1)</f>
        <v>0</v>
      </c>
      <c r="BO98">
        <f>FLOOR(BN98*IF(ISBLANK('Cohorts Retention'!BN99),0,(1-'Cohorts Retention'!BN99)),1)</f>
        <v>0</v>
      </c>
      <c r="BP98">
        <f>FLOOR(BO98*IF(ISBLANK('Cohorts Retention'!BO99),0,(1-'Cohorts Retention'!BO99)),1)</f>
        <v>0</v>
      </c>
      <c r="BQ98">
        <f>FLOOR(BP98*IF(ISBLANK('Cohorts Retention'!BP99),0,(1-'Cohorts Retention'!BP99)),1)</f>
        <v>0</v>
      </c>
      <c r="BR98">
        <f>FLOOR(BQ98*IF(ISBLANK('Cohorts Retention'!BQ99),0,(1-'Cohorts Retention'!BQ99)),1)</f>
        <v>0</v>
      </c>
      <c r="BS98">
        <f>FLOOR(BR98*IF(ISBLANK('Cohorts Retention'!BR99),0,(1-'Cohorts Retention'!BR99)),1)</f>
        <v>0</v>
      </c>
      <c r="BT98">
        <f>FLOOR(BS98*IF(ISBLANK('Cohorts Retention'!BS99),0,(1-'Cohorts Retention'!BS99)),1)</f>
        <v>0</v>
      </c>
      <c r="BU98">
        <f>FLOOR(BT98*IF(ISBLANK('Cohorts Retention'!BT99),0,(1-'Cohorts Retention'!BT99)),1)</f>
        <v>0</v>
      </c>
      <c r="BV98">
        <f>FLOOR(BU98*IF(ISBLANK('Cohorts Retention'!BU99),0,(1-'Cohorts Retention'!BU99)),1)</f>
        <v>0</v>
      </c>
      <c r="BW98">
        <f>FLOOR(BV98*IF(ISBLANK('Cohorts Retention'!BV99),0,(1-'Cohorts Retention'!BV99)),1)</f>
        <v>0</v>
      </c>
      <c r="BX98">
        <f>FLOOR(BW98*IF(ISBLANK('Cohorts Retention'!BW99),0,(1-'Cohorts Retention'!BW99)),1)</f>
        <v>0</v>
      </c>
      <c r="BY98">
        <f>FLOOR(BX98*IF(ISBLANK('Cohorts Retention'!BX99),0,(1-'Cohorts Retention'!BX99)),1)</f>
        <v>0</v>
      </c>
      <c r="BZ98">
        <f>FLOOR(BY98*IF(ISBLANK('Cohorts Retention'!BY99),0,(1-'Cohorts Retention'!BY99)),1)</f>
        <v>0</v>
      </c>
      <c r="CA98">
        <f>FLOOR(BZ98*IF(ISBLANK('Cohorts Retention'!BZ99),0,(1-'Cohorts Retention'!BZ99)),1)</f>
        <v>0</v>
      </c>
      <c r="CB98">
        <f>FLOOR(CA98*IF(ISBLANK('Cohorts Retention'!CA99),0,(1-'Cohorts Retention'!CA99)),1)</f>
        <v>0</v>
      </c>
      <c r="CC98">
        <f>FLOOR(CB98*IF(ISBLANK('Cohorts Retention'!CB99),0,(1-'Cohorts Retention'!CB99)),1)</f>
        <v>0</v>
      </c>
      <c r="CD98">
        <f>FLOOR(CC98*IF(ISBLANK('Cohorts Retention'!CC99),0,(1-'Cohorts Retention'!CC99)),1)</f>
        <v>0</v>
      </c>
      <c r="CE98">
        <f>FLOOR(CD98*IF(ISBLANK('Cohorts Retention'!CD99),0,(1-'Cohorts Retention'!CD99)),1)</f>
        <v>0</v>
      </c>
      <c r="CF98">
        <f>FLOOR(CE98*IF(ISBLANK('Cohorts Retention'!CE99),0,(1-'Cohorts Retention'!CE99)),1)</f>
        <v>0</v>
      </c>
      <c r="CG98">
        <f>FLOOR(CF98*IF(ISBLANK('Cohorts Retention'!CF99),0,(1-'Cohorts Retention'!CF99)),1)</f>
        <v>0</v>
      </c>
      <c r="CH98">
        <f>FLOOR(CG98*IF(ISBLANK('Cohorts Retention'!CG99),0,(1-'Cohorts Retention'!CG99)),1)</f>
        <v>0</v>
      </c>
      <c r="CI98">
        <f>FLOOR(CH98*IF(ISBLANK('Cohorts Retention'!CH99),0,(1-'Cohorts Retention'!CH99)),1)</f>
        <v>0</v>
      </c>
      <c r="CJ98">
        <f>FLOOR(CI98*IF(ISBLANK('Cohorts Retention'!CI99),0,(1-'Cohorts Retention'!CI99)),1)</f>
        <v>0</v>
      </c>
      <c r="CK98">
        <f>FLOOR(CJ98*IF(ISBLANK('Cohorts Retention'!CJ99),0,(1-'Cohorts Retention'!CJ99)),1)</f>
        <v>0</v>
      </c>
      <c r="CL98">
        <f>FLOOR(CK98*IF(ISBLANK('Cohorts Retention'!CK99),0,(1-'Cohorts Retention'!CK99)),1)</f>
        <v>0</v>
      </c>
      <c r="CM98">
        <f>FLOOR(CL98*IF(ISBLANK('Cohorts Retention'!CL99),0,(1-'Cohorts Retention'!CL99)),1)</f>
        <v>0</v>
      </c>
      <c r="CN98">
        <f>FLOOR(CM98*IF(ISBLANK('Cohorts Retention'!CM99),0,(1-'Cohorts Retention'!CM99)),1)</f>
        <v>0</v>
      </c>
      <c r="CO98">
        <f>FLOOR(CN98*IF(ISBLANK('Cohorts Retention'!CN99),0,(1-'Cohorts Retention'!CN99)),1)</f>
        <v>0</v>
      </c>
      <c r="CP98">
        <f>FLOOR(CO98*IF(ISBLANK('Cohorts Retention'!CO99),0,(1-'Cohorts Retention'!CO99)),1)</f>
        <v>0</v>
      </c>
      <c r="CQ98">
        <f>FLOOR(CP98*IF(ISBLANK('Cohorts Retention'!CP99),0,(1-'Cohorts Retention'!CP99)),1)</f>
        <v>0</v>
      </c>
      <c r="CR98">
        <f>FLOOR(CQ98*IF(ISBLANK('Cohorts Retention'!CQ99),0,(1-'Cohorts Retention'!CQ99)),1)</f>
        <v>0</v>
      </c>
      <c r="CS98">
        <f>FLOOR(CR98*IF(ISBLANK('Cohorts Retention'!CR99),0,(1-'Cohorts Retention'!CR99)),1)</f>
        <v>0</v>
      </c>
      <c r="CT98">
        <f>FLOOR(CS98*IF(ISBLANK('Cohorts Retention'!CS99),0,(1-'Cohorts Retention'!CS99)),1)</f>
        <v>0</v>
      </c>
      <c r="CU98">
        <f>FLOOR(CT98*IF(ISBLANK('Cohorts Retention'!CT99),0,(1-'Cohorts Retention'!CT99)),1)</f>
        <v>0</v>
      </c>
      <c r="CV98">
        <f>FLOOR(CU98*IF(ISBLANK('Cohorts Retention'!CU99),0,(1-'Cohorts Retention'!CU99)),1)</f>
        <v>0</v>
      </c>
      <c r="CW98">
        <f>FLOOR(CV98*IF(ISBLANK('Cohorts Retention'!CV99),0,(1-'Cohorts Retention'!CV99)),1)</f>
        <v>0</v>
      </c>
      <c r="CX98">
        <f>FLOOR(CW98*IF(ISBLANK('Cohorts Retention'!CW99),0,(1-'Cohorts Retention'!CW99)),1)</f>
        <v>0</v>
      </c>
    </row>
    <row r="99">
      <c r="A99" s="32">
        <v>99000.0</v>
      </c>
      <c r="B99" s="13">
        <v>98.0</v>
      </c>
      <c r="C99">
        <f>FLOOR(A99/Params!$B$6*(1-'Cohorts Retention'!B100),1)</f>
        <v>3907</v>
      </c>
      <c r="D99">
        <f>FLOOR(C99*IF(ISBLANK('Cohorts Retention'!C100),0,(1-'Cohorts Retention'!C100)),1)</f>
        <v>3802</v>
      </c>
      <c r="E99">
        <f>FLOOR(D99*IF(ISBLANK('Cohorts Retention'!D100),0,(1-'Cohorts Retention'!D100)),1)</f>
        <v>3539</v>
      </c>
      <c r="F99">
        <f>FLOOR(E99*IF(ISBLANK('Cohorts Retention'!E100),0,(1-'Cohorts Retention'!E100)),1)</f>
        <v>0</v>
      </c>
      <c r="G99">
        <f>FLOOR(F99*IF(ISBLANK('Cohorts Retention'!F100),0,(1-'Cohorts Retention'!F100)),1)</f>
        <v>0</v>
      </c>
      <c r="H99">
        <f>FLOOR(G99*IF(ISBLANK('Cohorts Retention'!G100),0,(1-'Cohorts Retention'!G100)),1)</f>
        <v>0</v>
      </c>
      <c r="I99">
        <f>FLOOR(H99*IF(ISBLANK('Cohorts Retention'!H100),0,(1-'Cohorts Retention'!H100)),1)</f>
        <v>0</v>
      </c>
      <c r="J99">
        <f>FLOOR(I99*IF(ISBLANK('Cohorts Retention'!I100),0,(1-'Cohorts Retention'!I100)),1)</f>
        <v>0</v>
      </c>
      <c r="K99">
        <f>FLOOR(J99*IF(ISBLANK('Cohorts Retention'!J100),0,(1-'Cohorts Retention'!J100)),1)</f>
        <v>0</v>
      </c>
      <c r="L99">
        <f>FLOOR(K99*IF(ISBLANK('Cohorts Retention'!K100),0,(1-'Cohorts Retention'!K100)),1)</f>
        <v>0</v>
      </c>
      <c r="M99">
        <f>FLOOR(L99*IF(ISBLANK('Cohorts Retention'!L100),0,(1-'Cohorts Retention'!L100)),1)</f>
        <v>0</v>
      </c>
      <c r="N99">
        <f>FLOOR(M99*IF(ISBLANK('Cohorts Retention'!M100),0,(1-'Cohorts Retention'!M100)),1)</f>
        <v>0</v>
      </c>
      <c r="O99">
        <f>FLOOR(N99*IF(ISBLANK('Cohorts Retention'!N100),0,(1-'Cohorts Retention'!N100)),1)</f>
        <v>0</v>
      </c>
      <c r="P99">
        <f>FLOOR(O99*IF(ISBLANK('Cohorts Retention'!O100),0,(1-'Cohorts Retention'!O100)),1)</f>
        <v>0</v>
      </c>
      <c r="Q99">
        <f>FLOOR(P99*IF(ISBLANK('Cohorts Retention'!P100),0,(1-'Cohorts Retention'!P100)),1)</f>
        <v>0</v>
      </c>
      <c r="R99">
        <f>FLOOR(Q99*IF(ISBLANK('Cohorts Retention'!Q100),0,(1-'Cohorts Retention'!Q100)),1)</f>
        <v>0</v>
      </c>
      <c r="S99">
        <f>FLOOR(R99*IF(ISBLANK('Cohorts Retention'!R100),0,(1-'Cohorts Retention'!R100)),1)</f>
        <v>0</v>
      </c>
      <c r="T99">
        <f>FLOOR(S99*IF(ISBLANK('Cohorts Retention'!S100),0,(1-'Cohorts Retention'!S100)),1)</f>
        <v>0</v>
      </c>
      <c r="U99">
        <f>FLOOR(T99*IF(ISBLANK('Cohorts Retention'!T100),0,(1-'Cohorts Retention'!T100)),1)</f>
        <v>0</v>
      </c>
      <c r="V99">
        <f>FLOOR(U99*IF(ISBLANK('Cohorts Retention'!U100),0,(1-'Cohorts Retention'!U100)),1)</f>
        <v>0</v>
      </c>
      <c r="W99">
        <f>FLOOR(V99*IF(ISBLANK('Cohorts Retention'!V100),0,(1-'Cohorts Retention'!V100)),1)</f>
        <v>0</v>
      </c>
      <c r="X99">
        <f>FLOOR(W99*IF(ISBLANK('Cohorts Retention'!W100),0,(1-'Cohorts Retention'!W100)),1)</f>
        <v>0</v>
      </c>
      <c r="Y99">
        <f>FLOOR(X99*IF(ISBLANK('Cohorts Retention'!X100),0,(1-'Cohorts Retention'!X100)),1)</f>
        <v>0</v>
      </c>
      <c r="Z99">
        <f>FLOOR(Y99*IF(ISBLANK('Cohorts Retention'!Y100),0,(1-'Cohorts Retention'!Y100)),1)</f>
        <v>0</v>
      </c>
      <c r="AA99">
        <f>FLOOR(Z99*IF(ISBLANK('Cohorts Retention'!Z100),0,(1-'Cohorts Retention'!Z100)),1)</f>
        <v>0</v>
      </c>
      <c r="AB99">
        <f>FLOOR(AA99*IF(ISBLANK('Cohorts Retention'!AA100),0,(1-'Cohorts Retention'!AA100)),1)</f>
        <v>0</v>
      </c>
      <c r="AC99">
        <f>FLOOR(AB99*IF(ISBLANK('Cohorts Retention'!AB100),0,(1-'Cohorts Retention'!AB100)),1)</f>
        <v>0</v>
      </c>
      <c r="AD99">
        <f>FLOOR(AC99*IF(ISBLANK('Cohorts Retention'!AC100),0,(1-'Cohorts Retention'!AC100)),1)</f>
        <v>0</v>
      </c>
      <c r="AE99">
        <f>FLOOR(AD99*IF(ISBLANK('Cohorts Retention'!AD100),0,(1-'Cohorts Retention'!AD100)),1)</f>
        <v>0</v>
      </c>
      <c r="AF99">
        <f>FLOOR(AE99*IF(ISBLANK('Cohorts Retention'!AE100),0,(1-'Cohorts Retention'!AE100)),1)</f>
        <v>0</v>
      </c>
      <c r="AG99">
        <f>FLOOR(AF99*IF(ISBLANK('Cohorts Retention'!AF100),0,(1-'Cohorts Retention'!AF100)),1)</f>
        <v>0</v>
      </c>
      <c r="AH99">
        <f>FLOOR(AG99*IF(ISBLANK('Cohorts Retention'!AG100),0,(1-'Cohorts Retention'!AG100)),1)</f>
        <v>0</v>
      </c>
      <c r="AI99">
        <f>FLOOR(AH99*IF(ISBLANK('Cohorts Retention'!AH100),0,(1-'Cohorts Retention'!AH100)),1)</f>
        <v>0</v>
      </c>
      <c r="AJ99">
        <f>FLOOR(AI99*IF(ISBLANK('Cohorts Retention'!AI100),0,(1-'Cohorts Retention'!AI100)),1)</f>
        <v>0</v>
      </c>
      <c r="AK99">
        <f>FLOOR(AJ99*IF(ISBLANK('Cohorts Retention'!AJ100),0,(1-'Cohorts Retention'!AJ100)),1)</f>
        <v>0</v>
      </c>
      <c r="AL99">
        <f>FLOOR(AK99*IF(ISBLANK('Cohorts Retention'!AK100),0,(1-'Cohorts Retention'!AK100)),1)</f>
        <v>0</v>
      </c>
      <c r="AM99">
        <f>FLOOR(AL99*IF(ISBLANK('Cohorts Retention'!AL100),0,(1-'Cohorts Retention'!AL100)),1)</f>
        <v>0</v>
      </c>
      <c r="AN99">
        <f>FLOOR(AM99*IF(ISBLANK('Cohorts Retention'!AM100),0,(1-'Cohorts Retention'!AM100)),1)</f>
        <v>0</v>
      </c>
      <c r="AO99">
        <f>FLOOR(AN99*IF(ISBLANK('Cohorts Retention'!AN100),0,(1-'Cohorts Retention'!AN100)),1)</f>
        <v>0</v>
      </c>
      <c r="AP99">
        <f>FLOOR(AO99*IF(ISBLANK('Cohorts Retention'!AO100),0,(1-'Cohorts Retention'!AO100)),1)</f>
        <v>0</v>
      </c>
      <c r="AQ99">
        <f>FLOOR(AP99*IF(ISBLANK('Cohorts Retention'!AP100),0,(1-'Cohorts Retention'!AP100)),1)</f>
        <v>0</v>
      </c>
      <c r="AR99">
        <f>FLOOR(AQ99*IF(ISBLANK('Cohorts Retention'!AQ100),0,(1-'Cohorts Retention'!AQ100)),1)</f>
        <v>0</v>
      </c>
      <c r="AS99">
        <f>FLOOR(AR99*IF(ISBLANK('Cohorts Retention'!AR100),0,(1-'Cohorts Retention'!AR100)),1)</f>
        <v>0</v>
      </c>
      <c r="AT99">
        <f>FLOOR(AS99*IF(ISBLANK('Cohorts Retention'!AS100),0,(1-'Cohorts Retention'!AS100)),1)</f>
        <v>0</v>
      </c>
      <c r="AU99">
        <f>FLOOR(AT99*IF(ISBLANK('Cohorts Retention'!AT100),0,(1-'Cohorts Retention'!AT100)),1)</f>
        <v>0</v>
      </c>
      <c r="AV99">
        <f>FLOOR(AU99*IF(ISBLANK('Cohorts Retention'!AU100),0,(1-'Cohorts Retention'!AU100)),1)</f>
        <v>0</v>
      </c>
      <c r="AW99">
        <f>FLOOR(AV99*IF(ISBLANK('Cohorts Retention'!AV100),0,(1-'Cohorts Retention'!AV100)),1)</f>
        <v>0</v>
      </c>
      <c r="AX99">
        <f>FLOOR(AW99*IF(ISBLANK('Cohorts Retention'!AW100),0,(1-'Cohorts Retention'!AW100)),1)</f>
        <v>0</v>
      </c>
      <c r="AY99">
        <f>FLOOR(AX99*IF(ISBLANK('Cohorts Retention'!AX100),0,(1-'Cohorts Retention'!AX100)),1)</f>
        <v>0</v>
      </c>
      <c r="AZ99">
        <f>FLOOR(AY99*IF(ISBLANK('Cohorts Retention'!AY100),0,(1-'Cohorts Retention'!AY100)),1)</f>
        <v>0</v>
      </c>
      <c r="BA99">
        <f>FLOOR(AZ99*IF(ISBLANK('Cohorts Retention'!AZ100),0,(1-'Cohorts Retention'!AZ100)),1)</f>
        <v>0</v>
      </c>
      <c r="BB99">
        <f>FLOOR(BA99*IF(ISBLANK('Cohorts Retention'!BA100),0,(1-'Cohorts Retention'!BA100)),1)</f>
        <v>0</v>
      </c>
      <c r="BC99">
        <f>FLOOR(BB99*IF(ISBLANK('Cohorts Retention'!BB100),0,(1-'Cohorts Retention'!BB100)),1)</f>
        <v>0</v>
      </c>
      <c r="BD99">
        <f>FLOOR(BC99*IF(ISBLANK('Cohorts Retention'!BC100),0,(1-'Cohorts Retention'!BC100)),1)</f>
        <v>0</v>
      </c>
      <c r="BE99">
        <f>FLOOR(BD99*IF(ISBLANK('Cohorts Retention'!BD100),0,(1-'Cohorts Retention'!BD100)),1)</f>
        <v>0</v>
      </c>
      <c r="BF99">
        <f>FLOOR(BE99*IF(ISBLANK('Cohorts Retention'!BE100),0,(1-'Cohorts Retention'!BE100)),1)</f>
        <v>0</v>
      </c>
      <c r="BG99">
        <f>FLOOR(BF99*IF(ISBLANK('Cohorts Retention'!BF100),0,(1-'Cohorts Retention'!BF100)),1)</f>
        <v>0</v>
      </c>
      <c r="BH99">
        <f>FLOOR(BG99*IF(ISBLANK('Cohorts Retention'!BG100),0,(1-'Cohorts Retention'!BG100)),1)</f>
        <v>0</v>
      </c>
      <c r="BI99">
        <f>FLOOR(BH99*IF(ISBLANK('Cohorts Retention'!BH100),0,(1-'Cohorts Retention'!BH100)),1)</f>
        <v>0</v>
      </c>
      <c r="BJ99">
        <f>FLOOR(BI99*IF(ISBLANK('Cohorts Retention'!BI100),0,(1-'Cohorts Retention'!BI100)),1)</f>
        <v>0</v>
      </c>
      <c r="BK99">
        <f>FLOOR(BJ99*IF(ISBLANK('Cohorts Retention'!BJ100),0,(1-'Cohorts Retention'!BJ100)),1)</f>
        <v>0</v>
      </c>
      <c r="BL99">
        <f>FLOOR(BK99*IF(ISBLANK('Cohorts Retention'!BK100),0,(1-'Cohorts Retention'!BK100)),1)</f>
        <v>0</v>
      </c>
      <c r="BM99">
        <f>FLOOR(BL99*IF(ISBLANK('Cohorts Retention'!BL100),0,(1-'Cohorts Retention'!BL100)),1)</f>
        <v>0</v>
      </c>
      <c r="BN99">
        <f>FLOOR(BM99*IF(ISBLANK('Cohorts Retention'!BM100),0,(1-'Cohorts Retention'!BM100)),1)</f>
        <v>0</v>
      </c>
      <c r="BO99">
        <f>FLOOR(BN99*IF(ISBLANK('Cohorts Retention'!BN100),0,(1-'Cohorts Retention'!BN100)),1)</f>
        <v>0</v>
      </c>
      <c r="BP99">
        <f>FLOOR(BO99*IF(ISBLANK('Cohorts Retention'!BO100),0,(1-'Cohorts Retention'!BO100)),1)</f>
        <v>0</v>
      </c>
      <c r="BQ99">
        <f>FLOOR(BP99*IF(ISBLANK('Cohorts Retention'!BP100),0,(1-'Cohorts Retention'!BP100)),1)</f>
        <v>0</v>
      </c>
      <c r="BR99">
        <f>FLOOR(BQ99*IF(ISBLANK('Cohorts Retention'!BQ100),0,(1-'Cohorts Retention'!BQ100)),1)</f>
        <v>0</v>
      </c>
      <c r="BS99">
        <f>FLOOR(BR99*IF(ISBLANK('Cohorts Retention'!BR100),0,(1-'Cohorts Retention'!BR100)),1)</f>
        <v>0</v>
      </c>
      <c r="BT99">
        <f>FLOOR(BS99*IF(ISBLANK('Cohorts Retention'!BS100),0,(1-'Cohorts Retention'!BS100)),1)</f>
        <v>0</v>
      </c>
      <c r="BU99">
        <f>FLOOR(BT99*IF(ISBLANK('Cohorts Retention'!BT100),0,(1-'Cohorts Retention'!BT100)),1)</f>
        <v>0</v>
      </c>
      <c r="BV99">
        <f>FLOOR(BU99*IF(ISBLANK('Cohorts Retention'!BU100),0,(1-'Cohorts Retention'!BU100)),1)</f>
        <v>0</v>
      </c>
      <c r="BW99">
        <f>FLOOR(BV99*IF(ISBLANK('Cohorts Retention'!BV100),0,(1-'Cohorts Retention'!BV100)),1)</f>
        <v>0</v>
      </c>
      <c r="BX99">
        <f>FLOOR(BW99*IF(ISBLANK('Cohorts Retention'!BW100),0,(1-'Cohorts Retention'!BW100)),1)</f>
        <v>0</v>
      </c>
      <c r="BY99">
        <f>FLOOR(BX99*IF(ISBLANK('Cohorts Retention'!BX100),0,(1-'Cohorts Retention'!BX100)),1)</f>
        <v>0</v>
      </c>
      <c r="BZ99">
        <f>FLOOR(BY99*IF(ISBLANK('Cohorts Retention'!BY100),0,(1-'Cohorts Retention'!BY100)),1)</f>
        <v>0</v>
      </c>
      <c r="CA99">
        <f>FLOOR(BZ99*IF(ISBLANK('Cohorts Retention'!BZ100),0,(1-'Cohorts Retention'!BZ100)),1)</f>
        <v>0</v>
      </c>
      <c r="CB99">
        <f>FLOOR(CA99*IF(ISBLANK('Cohorts Retention'!CA100),0,(1-'Cohorts Retention'!CA100)),1)</f>
        <v>0</v>
      </c>
      <c r="CC99">
        <f>FLOOR(CB99*IF(ISBLANK('Cohorts Retention'!CB100),0,(1-'Cohorts Retention'!CB100)),1)</f>
        <v>0</v>
      </c>
      <c r="CD99">
        <f>FLOOR(CC99*IF(ISBLANK('Cohorts Retention'!CC100),0,(1-'Cohorts Retention'!CC100)),1)</f>
        <v>0</v>
      </c>
      <c r="CE99">
        <f>FLOOR(CD99*IF(ISBLANK('Cohorts Retention'!CD100),0,(1-'Cohorts Retention'!CD100)),1)</f>
        <v>0</v>
      </c>
      <c r="CF99">
        <f>FLOOR(CE99*IF(ISBLANK('Cohorts Retention'!CE100),0,(1-'Cohorts Retention'!CE100)),1)</f>
        <v>0</v>
      </c>
      <c r="CG99">
        <f>FLOOR(CF99*IF(ISBLANK('Cohorts Retention'!CF100),0,(1-'Cohorts Retention'!CF100)),1)</f>
        <v>0</v>
      </c>
      <c r="CH99">
        <f>FLOOR(CG99*IF(ISBLANK('Cohorts Retention'!CG100),0,(1-'Cohorts Retention'!CG100)),1)</f>
        <v>0</v>
      </c>
      <c r="CI99">
        <f>FLOOR(CH99*IF(ISBLANK('Cohorts Retention'!CH100),0,(1-'Cohorts Retention'!CH100)),1)</f>
        <v>0</v>
      </c>
      <c r="CJ99">
        <f>FLOOR(CI99*IF(ISBLANK('Cohorts Retention'!CI100),0,(1-'Cohorts Retention'!CI100)),1)</f>
        <v>0</v>
      </c>
      <c r="CK99">
        <f>FLOOR(CJ99*IF(ISBLANK('Cohorts Retention'!CJ100),0,(1-'Cohorts Retention'!CJ100)),1)</f>
        <v>0</v>
      </c>
      <c r="CL99">
        <f>FLOOR(CK99*IF(ISBLANK('Cohorts Retention'!CK100),0,(1-'Cohorts Retention'!CK100)),1)</f>
        <v>0</v>
      </c>
      <c r="CM99">
        <f>FLOOR(CL99*IF(ISBLANK('Cohorts Retention'!CL100),0,(1-'Cohorts Retention'!CL100)),1)</f>
        <v>0</v>
      </c>
      <c r="CN99">
        <f>FLOOR(CM99*IF(ISBLANK('Cohorts Retention'!CM100),0,(1-'Cohorts Retention'!CM100)),1)</f>
        <v>0</v>
      </c>
      <c r="CO99">
        <f>FLOOR(CN99*IF(ISBLANK('Cohorts Retention'!CN100),0,(1-'Cohorts Retention'!CN100)),1)</f>
        <v>0</v>
      </c>
      <c r="CP99">
        <f>FLOOR(CO99*IF(ISBLANK('Cohorts Retention'!CO100),0,(1-'Cohorts Retention'!CO100)),1)</f>
        <v>0</v>
      </c>
      <c r="CQ99">
        <f>FLOOR(CP99*IF(ISBLANK('Cohorts Retention'!CP100),0,(1-'Cohorts Retention'!CP100)),1)</f>
        <v>0</v>
      </c>
      <c r="CR99">
        <f>FLOOR(CQ99*IF(ISBLANK('Cohorts Retention'!CQ100),0,(1-'Cohorts Retention'!CQ100)),1)</f>
        <v>0</v>
      </c>
      <c r="CS99">
        <f>FLOOR(CR99*IF(ISBLANK('Cohorts Retention'!CR100),0,(1-'Cohorts Retention'!CR100)),1)</f>
        <v>0</v>
      </c>
      <c r="CT99">
        <f>FLOOR(CS99*IF(ISBLANK('Cohorts Retention'!CS100),0,(1-'Cohorts Retention'!CS100)),1)</f>
        <v>0</v>
      </c>
      <c r="CU99">
        <f>FLOOR(CT99*IF(ISBLANK('Cohorts Retention'!CT100),0,(1-'Cohorts Retention'!CT100)),1)</f>
        <v>0</v>
      </c>
      <c r="CV99">
        <f>FLOOR(CU99*IF(ISBLANK('Cohorts Retention'!CU100),0,(1-'Cohorts Retention'!CU100)),1)</f>
        <v>0</v>
      </c>
      <c r="CW99">
        <f>FLOOR(CV99*IF(ISBLANK('Cohorts Retention'!CV100),0,(1-'Cohorts Retention'!CV100)),1)</f>
        <v>0</v>
      </c>
      <c r="CX99">
        <f>FLOOR(CW99*IF(ISBLANK('Cohorts Retention'!CW100),0,(1-'Cohorts Retention'!CW100)),1)</f>
        <v>0</v>
      </c>
    </row>
    <row r="100">
      <c r="A100" s="32">
        <v>99000.0</v>
      </c>
      <c r="B100" s="13">
        <v>99.0</v>
      </c>
      <c r="C100">
        <f>FLOOR(A100/Params!$B$6*(1-'Cohorts Retention'!B101),1)</f>
        <v>3886</v>
      </c>
      <c r="D100">
        <f>FLOOR(C100*IF(ISBLANK('Cohorts Retention'!C101),0,(1-'Cohorts Retention'!C101)),1)</f>
        <v>3787</v>
      </c>
      <c r="E100">
        <f>FLOOR(D100*IF(ISBLANK('Cohorts Retention'!D101),0,(1-'Cohorts Retention'!D101)),1)</f>
        <v>0</v>
      </c>
      <c r="F100">
        <f>FLOOR(E100*IF(ISBLANK('Cohorts Retention'!E101),0,(1-'Cohorts Retention'!E101)),1)</f>
        <v>0</v>
      </c>
      <c r="G100">
        <f>FLOOR(F100*IF(ISBLANK('Cohorts Retention'!F101),0,(1-'Cohorts Retention'!F101)),1)</f>
        <v>0</v>
      </c>
      <c r="H100">
        <f>FLOOR(G100*IF(ISBLANK('Cohorts Retention'!G101),0,(1-'Cohorts Retention'!G101)),1)</f>
        <v>0</v>
      </c>
      <c r="I100">
        <f>FLOOR(H100*IF(ISBLANK('Cohorts Retention'!H101),0,(1-'Cohorts Retention'!H101)),1)</f>
        <v>0</v>
      </c>
      <c r="J100">
        <f>FLOOR(I100*IF(ISBLANK('Cohorts Retention'!I101),0,(1-'Cohorts Retention'!I101)),1)</f>
        <v>0</v>
      </c>
      <c r="K100">
        <f>FLOOR(J100*IF(ISBLANK('Cohorts Retention'!J101),0,(1-'Cohorts Retention'!J101)),1)</f>
        <v>0</v>
      </c>
      <c r="L100">
        <f>FLOOR(K100*IF(ISBLANK('Cohorts Retention'!K101),0,(1-'Cohorts Retention'!K101)),1)</f>
        <v>0</v>
      </c>
      <c r="M100">
        <f>FLOOR(L100*IF(ISBLANK('Cohorts Retention'!L101),0,(1-'Cohorts Retention'!L101)),1)</f>
        <v>0</v>
      </c>
      <c r="N100">
        <f>FLOOR(M100*IF(ISBLANK('Cohorts Retention'!M101),0,(1-'Cohorts Retention'!M101)),1)</f>
        <v>0</v>
      </c>
      <c r="O100">
        <f>FLOOR(N100*IF(ISBLANK('Cohorts Retention'!N101),0,(1-'Cohorts Retention'!N101)),1)</f>
        <v>0</v>
      </c>
      <c r="P100">
        <f>FLOOR(O100*IF(ISBLANK('Cohorts Retention'!O101),0,(1-'Cohorts Retention'!O101)),1)</f>
        <v>0</v>
      </c>
      <c r="Q100">
        <f>FLOOR(P100*IF(ISBLANK('Cohorts Retention'!P101),0,(1-'Cohorts Retention'!P101)),1)</f>
        <v>0</v>
      </c>
      <c r="R100">
        <f>FLOOR(Q100*IF(ISBLANK('Cohorts Retention'!Q101),0,(1-'Cohorts Retention'!Q101)),1)</f>
        <v>0</v>
      </c>
      <c r="S100">
        <f>FLOOR(R100*IF(ISBLANK('Cohorts Retention'!R101),0,(1-'Cohorts Retention'!R101)),1)</f>
        <v>0</v>
      </c>
      <c r="T100">
        <f>FLOOR(S100*IF(ISBLANK('Cohorts Retention'!S101),0,(1-'Cohorts Retention'!S101)),1)</f>
        <v>0</v>
      </c>
      <c r="U100">
        <f>FLOOR(T100*IF(ISBLANK('Cohorts Retention'!T101),0,(1-'Cohorts Retention'!T101)),1)</f>
        <v>0</v>
      </c>
      <c r="V100">
        <f>FLOOR(U100*IF(ISBLANK('Cohorts Retention'!U101),0,(1-'Cohorts Retention'!U101)),1)</f>
        <v>0</v>
      </c>
      <c r="W100">
        <f>FLOOR(V100*IF(ISBLANK('Cohorts Retention'!V101),0,(1-'Cohorts Retention'!V101)),1)</f>
        <v>0</v>
      </c>
      <c r="X100">
        <f>FLOOR(W100*IF(ISBLANK('Cohorts Retention'!W101),0,(1-'Cohorts Retention'!W101)),1)</f>
        <v>0</v>
      </c>
      <c r="Y100">
        <f>FLOOR(X100*IF(ISBLANK('Cohorts Retention'!X101),0,(1-'Cohorts Retention'!X101)),1)</f>
        <v>0</v>
      </c>
      <c r="Z100">
        <f>FLOOR(Y100*IF(ISBLANK('Cohorts Retention'!Y101),0,(1-'Cohorts Retention'!Y101)),1)</f>
        <v>0</v>
      </c>
      <c r="AA100">
        <f>FLOOR(Z100*IF(ISBLANK('Cohorts Retention'!Z101),0,(1-'Cohorts Retention'!Z101)),1)</f>
        <v>0</v>
      </c>
      <c r="AB100">
        <f>FLOOR(AA100*IF(ISBLANK('Cohorts Retention'!AA101),0,(1-'Cohorts Retention'!AA101)),1)</f>
        <v>0</v>
      </c>
      <c r="AC100">
        <f>FLOOR(AB100*IF(ISBLANK('Cohorts Retention'!AB101),0,(1-'Cohorts Retention'!AB101)),1)</f>
        <v>0</v>
      </c>
      <c r="AD100">
        <f>FLOOR(AC100*IF(ISBLANK('Cohorts Retention'!AC101),0,(1-'Cohorts Retention'!AC101)),1)</f>
        <v>0</v>
      </c>
      <c r="AE100">
        <f>FLOOR(AD100*IF(ISBLANK('Cohorts Retention'!AD101),0,(1-'Cohorts Retention'!AD101)),1)</f>
        <v>0</v>
      </c>
      <c r="AF100">
        <f>FLOOR(AE100*IF(ISBLANK('Cohorts Retention'!AE101),0,(1-'Cohorts Retention'!AE101)),1)</f>
        <v>0</v>
      </c>
      <c r="AG100">
        <f>FLOOR(AF100*IF(ISBLANK('Cohorts Retention'!AF101),0,(1-'Cohorts Retention'!AF101)),1)</f>
        <v>0</v>
      </c>
      <c r="AH100">
        <f>FLOOR(AG100*IF(ISBLANK('Cohorts Retention'!AG101),0,(1-'Cohorts Retention'!AG101)),1)</f>
        <v>0</v>
      </c>
      <c r="AI100">
        <f>FLOOR(AH100*IF(ISBLANK('Cohorts Retention'!AH101),0,(1-'Cohorts Retention'!AH101)),1)</f>
        <v>0</v>
      </c>
      <c r="AJ100">
        <f>FLOOR(AI100*IF(ISBLANK('Cohorts Retention'!AI101),0,(1-'Cohorts Retention'!AI101)),1)</f>
        <v>0</v>
      </c>
      <c r="AK100">
        <f>FLOOR(AJ100*IF(ISBLANK('Cohorts Retention'!AJ101),0,(1-'Cohorts Retention'!AJ101)),1)</f>
        <v>0</v>
      </c>
      <c r="AL100">
        <f>FLOOR(AK100*IF(ISBLANK('Cohorts Retention'!AK101),0,(1-'Cohorts Retention'!AK101)),1)</f>
        <v>0</v>
      </c>
      <c r="AM100">
        <f>FLOOR(AL100*IF(ISBLANK('Cohorts Retention'!AL101),0,(1-'Cohorts Retention'!AL101)),1)</f>
        <v>0</v>
      </c>
      <c r="AN100">
        <f>FLOOR(AM100*IF(ISBLANK('Cohorts Retention'!AM101),0,(1-'Cohorts Retention'!AM101)),1)</f>
        <v>0</v>
      </c>
      <c r="AO100">
        <f>FLOOR(AN100*IF(ISBLANK('Cohorts Retention'!AN101),0,(1-'Cohorts Retention'!AN101)),1)</f>
        <v>0</v>
      </c>
      <c r="AP100">
        <f>FLOOR(AO100*IF(ISBLANK('Cohorts Retention'!AO101),0,(1-'Cohorts Retention'!AO101)),1)</f>
        <v>0</v>
      </c>
      <c r="AQ100">
        <f>FLOOR(AP100*IF(ISBLANK('Cohorts Retention'!AP101),0,(1-'Cohorts Retention'!AP101)),1)</f>
        <v>0</v>
      </c>
      <c r="AR100">
        <f>FLOOR(AQ100*IF(ISBLANK('Cohorts Retention'!AQ101),0,(1-'Cohorts Retention'!AQ101)),1)</f>
        <v>0</v>
      </c>
      <c r="AS100">
        <f>FLOOR(AR100*IF(ISBLANK('Cohorts Retention'!AR101),0,(1-'Cohorts Retention'!AR101)),1)</f>
        <v>0</v>
      </c>
      <c r="AT100">
        <f>FLOOR(AS100*IF(ISBLANK('Cohorts Retention'!AS101),0,(1-'Cohorts Retention'!AS101)),1)</f>
        <v>0</v>
      </c>
      <c r="AU100">
        <f>FLOOR(AT100*IF(ISBLANK('Cohorts Retention'!AT101),0,(1-'Cohorts Retention'!AT101)),1)</f>
        <v>0</v>
      </c>
      <c r="AV100">
        <f>FLOOR(AU100*IF(ISBLANK('Cohorts Retention'!AU101),0,(1-'Cohorts Retention'!AU101)),1)</f>
        <v>0</v>
      </c>
      <c r="AW100">
        <f>FLOOR(AV100*IF(ISBLANK('Cohorts Retention'!AV101),0,(1-'Cohorts Retention'!AV101)),1)</f>
        <v>0</v>
      </c>
      <c r="AX100">
        <f>FLOOR(AW100*IF(ISBLANK('Cohorts Retention'!AW101),0,(1-'Cohorts Retention'!AW101)),1)</f>
        <v>0</v>
      </c>
      <c r="AY100">
        <f>FLOOR(AX100*IF(ISBLANK('Cohorts Retention'!AX101),0,(1-'Cohorts Retention'!AX101)),1)</f>
        <v>0</v>
      </c>
      <c r="AZ100">
        <f>FLOOR(AY100*IF(ISBLANK('Cohorts Retention'!AY101),0,(1-'Cohorts Retention'!AY101)),1)</f>
        <v>0</v>
      </c>
      <c r="BA100">
        <f>FLOOR(AZ100*IF(ISBLANK('Cohorts Retention'!AZ101),0,(1-'Cohorts Retention'!AZ101)),1)</f>
        <v>0</v>
      </c>
      <c r="BB100">
        <f>FLOOR(BA100*IF(ISBLANK('Cohorts Retention'!BA101),0,(1-'Cohorts Retention'!BA101)),1)</f>
        <v>0</v>
      </c>
      <c r="BC100">
        <f>FLOOR(BB100*IF(ISBLANK('Cohorts Retention'!BB101),0,(1-'Cohorts Retention'!BB101)),1)</f>
        <v>0</v>
      </c>
      <c r="BD100">
        <f>FLOOR(BC100*IF(ISBLANK('Cohorts Retention'!BC101),0,(1-'Cohorts Retention'!BC101)),1)</f>
        <v>0</v>
      </c>
      <c r="BE100">
        <f>FLOOR(BD100*IF(ISBLANK('Cohorts Retention'!BD101),0,(1-'Cohorts Retention'!BD101)),1)</f>
        <v>0</v>
      </c>
      <c r="BF100">
        <f>FLOOR(BE100*IF(ISBLANK('Cohorts Retention'!BE101),0,(1-'Cohorts Retention'!BE101)),1)</f>
        <v>0</v>
      </c>
      <c r="BG100">
        <f>FLOOR(BF100*IF(ISBLANK('Cohorts Retention'!BF101),0,(1-'Cohorts Retention'!BF101)),1)</f>
        <v>0</v>
      </c>
      <c r="BH100">
        <f>FLOOR(BG100*IF(ISBLANK('Cohorts Retention'!BG101),0,(1-'Cohorts Retention'!BG101)),1)</f>
        <v>0</v>
      </c>
      <c r="BI100">
        <f>FLOOR(BH100*IF(ISBLANK('Cohorts Retention'!BH101),0,(1-'Cohorts Retention'!BH101)),1)</f>
        <v>0</v>
      </c>
      <c r="BJ100">
        <f>FLOOR(BI100*IF(ISBLANK('Cohorts Retention'!BI101),0,(1-'Cohorts Retention'!BI101)),1)</f>
        <v>0</v>
      </c>
      <c r="BK100">
        <f>FLOOR(BJ100*IF(ISBLANK('Cohorts Retention'!BJ101),0,(1-'Cohorts Retention'!BJ101)),1)</f>
        <v>0</v>
      </c>
      <c r="BL100">
        <f>FLOOR(BK100*IF(ISBLANK('Cohorts Retention'!BK101),0,(1-'Cohorts Retention'!BK101)),1)</f>
        <v>0</v>
      </c>
      <c r="BM100">
        <f>FLOOR(BL100*IF(ISBLANK('Cohorts Retention'!BL101),0,(1-'Cohorts Retention'!BL101)),1)</f>
        <v>0</v>
      </c>
      <c r="BN100">
        <f>FLOOR(BM100*IF(ISBLANK('Cohorts Retention'!BM101),0,(1-'Cohorts Retention'!BM101)),1)</f>
        <v>0</v>
      </c>
      <c r="BO100">
        <f>FLOOR(BN100*IF(ISBLANK('Cohorts Retention'!BN101),0,(1-'Cohorts Retention'!BN101)),1)</f>
        <v>0</v>
      </c>
      <c r="BP100">
        <f>FLOOR(BO100*IF(ISBLANK('Cohorts Retention'!BO101),0,(1-'Cohorts Retention'!BO101)),1)</f>
        <v>0</v>
      </c>
      <c r="BQ100">
        <f>FLOOR(BP100*IF(ISBLANK('Cohorts Retention'!BP101),0,(1-'Cohorts Retention'!BP101)),1)</f>
        <v>0</v>
      </c>
      <c r="BR100">
        <f>FLOOR(BQ100*IF(ISBLANK('Cohorts Retention'!BQ101),0,(1-'Cohorts Retention'!BQ101)),1)</f>
        <v>0</v>
      </c>
      <c r="BS100">
        <f>FLOOR(BR100*IF(ISBLANK('Cohorts Retention'!BR101),0,(1-'Cohorts Retention'!BR101)),1)</f>
        <v>0</v>
      </c>
      <c r="BT100">
        <f>FLOOR(BS100*IF(ISBLANK('Cohorts Retention'!BS101),0,(1-'Cohorts Retention'!BS101)),1)</f>
        <v>0</v>
      </c>
      <c r="BU100">
        <f>FLOOR(BT100*IF(ISBLANK('Cohorts Retention'!BT101),0,(1-'Cohorts Retention'!BT101)),1)</f>
        <v>0</v>
      </c>
      <c r="BV100">
        <f>FLOOR(BU100*IF(ISBLANK('Cohorts Retention'!BU101),0,(1-'Cohorts Retention'!BU101)),1)</f>
        <v>0</v>
      </c>
      <c r="BW100">
        <f>FLOOR(BV100*IF(ISBLANK('Cohorts Retention'!BV101),0,(1-'Cohorts Retention'!BV101)),1)</f>
        <v>0</v>
      </c>
      <c r="BX100">
        <f>FLOOR(BW100*IF(ISBLANK('Cohorts Retention'!BW101),0,(1-'Cohorts Retention'!BW101)),1)</f>
        <v>0</v>
      </c>
      <c r="BY100">
        <f>FLOOR(BX100*IF(ISBLANK('Cohorts Retention'!BX101),0,(1-'Cohorts Retention'!BX101)),1)</f>
        <v>0</v>
      </c>
      <c r="BZ100">
        <f>FLOOR(BY100*IF(ISBLANK('Cohorts Retention'!BY101),0,(1-'Cohorts Retention'!BY101)),1)</f>
        <v>0</v>
      </c>
      <c r="CA100">
        <f>FLOOR(BZ100*IF(ISBLANK('Cohorts Retention'!BZ101),0,(1-'Cohorts Retention'!BZ101)),1)</f>
        <v>0</v>
      </c>
      <c r="CB100">
        <f>FLOOR(CA100*IF(ISBLANK('Cohorts Retention'!CA101),0,(1-'Cohorts Retention'!CA101)),1)</f>
        <v>0</v>
      </c>
      <c r="CC100">
        <f>FLOOR(CB100*IF(ISBLANK('Cohorts Retention'!CB101),0,(1-'Cohorts Retention'!CB101)),1)</f>
        <v>0</v>
      </c>
      <c r="CD100">
        <f>FLOOR(CC100*IF(ISBLANK('Cohorts Retention'!CC101),0,(1-'Cohorts Retention'!CC101)),1)</f>
        <v>0</v>
      </c>
      <c r="CE100">
        <f>FLOOR(CD100*IF(ISBLANK('Cohorts Retention'!CD101),0,(1-'Cohorts Retention'!CD101)),1)</f>
        <v>0</v>
      </c>
      <c r="CF100">
        <f>FLOOR(CE100*IF(ISBLANK('Cohorts Retention'!CE101),0,(1-'Cohorts Retention'!CE101)),1)</f>
        <v>0</v>
      </c>
      <c r="CG100">
        <f>FLOOR(CF100*IF(ISBLANK('Cohorts Retention'!CF101),0,(1-'Cohorts Retention'!CF101)),1)</f>
        <v>0</v>
      </c>
      <c r="CH100">
        <f>FLOOR(CG100*IF(ISBLANK('Cohorts Retention'!CG101),0,(1-'Cohorts Retention'!CG101)),1)</f>
        <v>0</v>
      </c>
      <c r="CI100">
        <f>FLOOR(CH100*IF(ISBLANK('Cohorts Retention'!CH101),0,(1-'Cohorts Retention'!CH101)),1)</f>
        <v>0</v>
      </c>
      <c r="CJ100">
        <f>FLOOR(CI100*IF(ISBLANK('Cohorts Retention'!CI101),0,(1-'Cohorts Retention'!CI101)),1)</f>
        <v>0</v>
      </c>
      <c r="CK100">
        <f>FLOOR(CJ100*IF(ISBLANK('Cohorts Retention'!CJ101),0,(1-'Cohorts Retention'!CJ101)),1)</f>
        <v>0</v>
      </c>
      <c r="CL100">
        <f>FLOOR(CK100*IF(ISBLANK('Cohorts Retention'!CK101),0,(1-'Cohorts Retention'!CK101)),1)</f>
        <v>0</v>
      </c>
      <c r="CM100">
        <f>FLOOR(CL100*IF(ISBLANK('Cohorts Retention'!CL101),0,(1-'Cohorts Retention'!CL101)),1)</f>
        <v>0</v>
      </c>
      <c r="CN100">
        <f>FLOOR(CM100*IF(ISBLANK('Cohorts Retention'!CM101),0,(1-'Cohorts Retention'!CM101)),1)</f>
        <v>0</v>
      </c>
      <c r="CO100">
        <f>FLOOR(CN100*IF(ISBLANK('Cohorts Retention'!CN101),0,(1-'Cohorts Retention'!CN101)),1)</f>
        <v>0</v>
      </c>
      <c r="CP100">
        <f>FLOOR(CO100*IF(ISBLANK('Cohorts Retention'!CO101),0,(1-'Cohorts Retention'!CO101)),1)</f>
        <v>0</v>
      </c>
      <c r="CQ100">
        <f>FLOOR(CP100*IF(ISBLANK('Cohorts Retention'!CP101),0,(1-'Cohorts Retention'!CP101)),1)</f>
        <v>0</v>
      </c>
      <c r="CR100">
        <f>FLOOR(CQ100*IF(ISBLANK('Cohorts Retention'!CQ101),0,(1-'Cohorts Retention'!CQ101)),1)</f>
        <v>0</v>
      </c>
      <c r="CS100">
        <f>FLOOR(CR100*IF(ISBLANK('Cohorts Retention'!CR101),0,(1-'Cohorts Retention'!CR101)),1)</f>
        <v>0</v>
      </c>
      <c r="CT100">
        <f>FLOOR(CS100*IF(ISBLANK('Cohorts Retention'!CS101),0,(1-'Cohorts Retention'!CS101)),1)</f>
        <v>0</v>
      </c>
      <c r="CU100">
        <f>FLOOR(CT100*IF(ISBLANK('Cohorts Retention'!CT101),0,(1-'Cohorts Retention'!CT101)),1)</f>
        <v>0</v>
      </c>
      <c r="CV100">
        <f>FLOOR(CU100*IF(ISBLANK('Cohorts Retention'!CU101),0,(1-'Cohorts Retention'!CU101)),1)</f>
        <v>0</v>
      </c>
      <c r="CW100">
        <f>FLOOR(CV100*IF(ISBLANK('Cohorts Retention'!CV101),0,(1-'Cohorts Retention'!CV101)),1)</f>
        <v>0</v>
      </c>
      <c r="CX100">
        <f>FLOOR(CW100*IF(ISBLANK('Cohorts Retention'!CW101),0,(1-'Cohorts Retention'!CW101)),1)</f>
        <v>0</v>
      </c>
    </row>
    <row r="101">
      <c r="A101" s="32">
        <v>99000.0</v>
      </c>
      <c r="B101" s="13">
        <v>100.0</v>
      </c>
      <c r="C101">
        <f>FLOOR(A101/Params!$B$6*(1-'Cohorts Retention'!B102),1)</f>
        <v>3936</v>
      </c>
      <c r="D101">
        <f>FLOOR(C101*IF(ISBLANK('Cohorts Retention'!C102),0,(1-'Cohorts Retention'!C102)),1)</f>
        <v>0</v>
      </c>
      <c r="E101">
        <f>FLOOR(D101*IF(ISBLANK('Cohorts Retention'!D102),0,(1-'Cohorts Retention'!D102)),1)</f>
        <v>0</v>
      </c>
      <c r="F101">
        <f>FLOOR(E101*IF(ISBLANK('Cohorts Retention'!E102),0,(1-'Cohorts Retention'!E102)),1)</f>
        <v>0</v>
      </c>
      <c r="G101">
        <f>FLOOR(F101*IF(ISBLANK('Cohorts Retention'!F102),0,(1-'Cohorts Retention'!F102)),1)</f>
        <v>0</v>
      </c>
      <c r="H101">
        <f>FLOOR(G101*IF(ISBLANK('Cohorts Retention'!G102),0,(1-'Cohorts Retention'!G102)),1)</f>
        <v>0</v>
      </c>
      <c r="I101">
        <f>FLOOR(H101*IF(ISBLANK('Cohorts Retention'!H102),0,(1-'Cohorts Retention'!H102)),1)</f>
        <v>0</v>
      </c>
      <c r="J101">
        <f>FLOOR(I101*IF(ISBLANK('Cohorts Retention'!I102),0,(1-'Cohorts Retention'!I102)),1)</f>
        <v>0</v>
      </c>
      <c r="K101">
        <f>FLOOR(J101*IF(ISBLANK('Cohorts Retention'!J102),0,(1-'Cohorts Retention'!J102)),1)</f>
        <v>0</v>
      </c>
      <c r="L101">
        <f>FLOOR(K101*IF(ISBLANK('Cohorts Retention'!K102),0,(1-'Cohorts Retention'!K102)),1)</f>
        <v>0</v>
      </c>
      <c r="M101">
        <f>FLOOR(L101*IF(ISBLANK('Cohorts Retention'!L102),0,(1-'Cohorts Retention'!L102)),1)</f>
        <v>0</v>
      </c>
      <c r="N101">
        <f>FLOOR(M101*IF(ISBLANK('Cohorts Retention'!M102),0,(1-'Cohorts Retention'!M102)),1)</f>
        <v>0</v>
      </c>
      <c r="O101">
        <f>FLOOR(N101*IF(ISBLANK('Cohorts Retention'!N102),0,(1-'Cohorts Retention'!N102)),1)</f>
        <v>0</v>
      </c>
      <c r="P101">
        <f>FLOOR(O101*IF(ISBLANK('Cohorts Retention'!O102),0,(1-'Cohorts Retention'!O102)),1)</f>
        <v>0</v>
      </c>
      <c r="Q101">
        <f>FLOOR(P101*IF(ISBLANK('Cohorts Retention'!P102),0,(1-'Cohorts Retention'!P102)),1)</f>
        <v>0</v>
      </c>
      <c r="R101">
        <f>FLOOR(Q101*IF(ISBLANK('Cohorts Retention'!Q102),0,(1-'Cohorts Retention'!Q102)),1)</f>
        <v>0</v>
      </c>
      <c r="S101">
        <f>FLOOR(R101*IF(ISBLANK('Cohorts Retention'!R102),0,(1-'Cohorts Retention'!R102)),1)</f>
        <v>0</v>
      </c>
      <c r="T101">
        <f>FLOOR(S101*IF(ISBLANK('Cohorts Retention'!S102),0,(1-'Cohorts Retention'!S102)),1)</f>
        <v>0</v>
      </c>
      <c r="U101">
        <f>FLOOR(T101*IF(ISBLANK('Cohorts Retention'!T102),0,(1-'Cohorts Retention'!T102)),1)</f>
        <v>0</v>
      </c>
      <c r="V101">
        <f>FLOOR(U101*IF(ISBLANK('Cohorts Retention'!U102),0,(1-'Cohorts Retention'!U102)),1)</f>
        <v>0</v>
      </c>
      <c r="W101">
        <f>FLOOR(V101*IF(ISBLANK('Cohorts Retention'!V102),0,(1-'Cohorts Retention'!V102)),1)</f>
        <v>0</v>
      </c>
      <c r="X101">
        <f>FLOOR(W101*IF(ISBLANK('Cohorts Retention'!W102),0,(1-'Cohorts Retention'!W102)),1)</f>
        <v>0</v>
      </c>
      <c r="Y101">
        <f>FLOOR(X101*IF(ISBLANK('Cohorts Retention'!X102),0,(1-'Cohorts Retention'!X102)),1)</f>
        <v>0</v>
      </c>
      <c r="Z101">
        <f>FLOOR(Y101*IF(ISBLANK('Cohorts Retention'!Y102),0,(1-'Cohorts Retention'!Y102)),1)</f>
        <v>0</v>
      </c>
      <c r="AA101">
        <f>FLOOR(Z101*IF(ISBLANK('Cohorts Retention'!Z102),0,(1-'Cohorts Retention'!Z102)),1)</f>
        <v>0</v>
      </c>
      <c r="AB101">
        <f>FLOOR(AA101*IF(ISBLANK('Cohorts Retention'!AA102),0,(1-'Cohorts Retention'!AA102)),1)</f>
        <v>0</v>
      </c>
      <c r="AC101">
        <f>FLOOR(AB101*IF(ISBLANK('Cohorts Retention'!AB102),0,(1-'Cohorts Retention'!AB102)),1)</f>
        <v>0</v>
      </c>
      <c r="AD101">
        <f>FLOOR(AC101*IF(ISBLANK('Cohorts Retention'!AC102),0,(1-'Cohorts Retention'!AC102)),1)</f>
        <v>0</v>
      </c>
      <c r="AE101">
        <f>FLOOR(AD101*IF(ISBLANK('Cohorts Retention'!AD102),0,(1-'Cohorts Retention'!AD102)),1)</f>
        <v>0</v>
      </c>
      <c r="AF101">
        <f>FLOOR(AE101*IF(ISBLANK('Cohorts Retention'!AE102),0,(1-'Cohorts Retention'!AE102)),1)</f>
        <v>0</v>
      </c>
      <c r="AG101">
        <f>FLOOR(AF101*IF(ISBLANK('Cohorts Retention'!AF102),0,(1-'Cohorts Retention'!AF102)),1)</f>
        <v>0</v>
      </c>
      <c r="AH101">
        <f>FLOOR(AG101*IF(ISBLANK('Cohorts Retention'!AG102),0,(1-'Cohorts Retention'!AG102)),1)</f>
        <v>0</v>
      </c>
      <c r="AI101">
        <f>FLOOR(AH101*IF(ISBLANK('Cohorts Retention'!AH102),0,(1-'Cohorts Retention'!AH102)),1)</f>
        <v>0</v>
      </c>
      <c r="AJ101">
        <f>FLOOR(AI101*IF(ISBLANK('Cohorts Retention'!AI102),0,(1-'Cohorts Retention'!AI102)),1)</f>
        <v>0</v>
      </c>
      <c r="AK101">
        <f>FLOOR(AJ101*IF(ISBLANK('Cohorts Retention'!AJ102),0,(1-'Cohorts Retention'!AJ102)),1)</f>
        <v>0</v>
      </c>
      <c r="AL101">
        <f>FLOOR(AK101*IF(ISBLANK('Cohorts Retention'!AK102),0,(1-'Cohorts Retention'!AK102)),1)</f>
        <v>0</v>
      </c>
      <c r="AM101">
        <f>FLOOR(AL101*IF(ISBLANK('Cohorts Retention'!AL102),0,(1-'Cohorts Retention'!AL102)),1)</f>
        <v>0</v>
      </c>
      <c r="AN101">
        <f>FLOOR(AM101*IF(ISBLANK('Cohorts Retention'!AM102),0,(1-'Cohorts Retention'!AM102)),1)</f>
        <v>0</v>
      </c>
      <c r="AO101">
        <f>FLOOR(AN101*IF(ISBLANK('Cohorts Retention'!AN102),0,(1-'Cohorts Retention'!AN102)),1)</f>
        <v>0</v>
      </c>
      <c r="AP101">
        <f>FLOOR(AO101*IF(ISBLANK('Cohorts Retention'!AO102),0,(1-'Cohorts Retention'!AO102)),1)</f>
        <v>0</v>
      </c>
      <c r="AQ101">
        <f>FLOOR(AP101*IF(ISBLANK('Cohorts Retention'!AP102),0,(1-'Cohorts Retention'!AP102)),1)</f>
        <v>0</v>
      </c>
      <c r="AR101">
        <f>FLOOR(AQ101*IF(ISBLANK('Cohorts Retention'!AQ102),0,(1-'Cohorts Retention'!AQ102)),1)</f>
        <v>0</v>
      </c>
      <c r="AS101">
        <f>FLOOR(AR101*IF(ISBLANK('Cohorts Retention'!AR102),0,(1-'Cohorts Retention'!AR102)),1)</f>
        <v>0</v>
      </c>
      <c r="AT101">
        <f>FLOOR(AS101*IF(ISBLANK('Cohorts Retention'!AS102),0,(1-'Cohorts Retention'!AS102)),1)</f>
        <v>0</v>
      </c>
      <c r="AU101">
        <f>FLOOR(AT101*IF(ISBLANK('Cohorts Retention'!AT102),0,(1-'Cohorts Retention'!AT102)),1)</f>
        <v>0</v>
      </c>
      <c r="AV101">
        <f>FLOOR(AU101*IF(ISBLANK('Cohorts Retention'!AU102),0,(1-'Cohorts Retention'!AU102)),1)</f>
        <v>0</v>
      </c>
      <c r="AW101">
        <f>FLOOR(AV101*IF(ISBLANK('Cohorts Retention'!AV102),0,(1-'Cohorts Retention'!AV102)),1)</f>
        <v>0</v>
      </c>
      <c r="AX101">
        <f>FLOOR(AW101*IF(ISBLANK('Cohorts Retention'!AW102),0,(1-'Cohorts Retention'!AW102)),1)</f>
        <v>0</v>
      </c>
      <c r="AY101">
        <f>FLOOR(AX101*IF(ISBLANK('Cohorts Retention'!AX102),0,(1-'Cohorts Retention'!AX102)),1)</f>
        <v>0</v>
      </c>
      <c r="AZ101">
        <f>FLOOR(AY101*IF(ISBLANK('Cohorts Retention'!AY102),0,(1-'Cohorts Retention'!AY102)),1)</f>
        <v>0</v>
      </c>
      <c r="BA101">
        <f>FLOOR(AZ101*IF(ISBLANK('Cohorts Retention'!AZ102),0,(1-'Cohorts Retention'!AZ102)),1)</f>
        <v>0</v>
      </c>
      <c r="BB101">
        <f>FLOOR(BA101*IF(ISBLANK('Cohorts Retention'!BA102),0,(1-'Cohorts Retention'!BA102)),1)</f>
        <v>0</v>
      </c>
      <c r="BC101">
        <f>FLOOR(BB101*IF(ISBLANK('Cohorts Retention'!BB102),0,(1-'Cohorts Retention'!BB102)),1)</f>
        <v>0</v>
      </c>
      <c r="BD101">
        <f>FLOOR(BC101*IF(ISBLANK('Cohorts Retention'!BC102),0,(1-'Cohorts Retention'!BC102)),1)</f>
        <v>0</v>
      </c>
      <c r="BE101">
        <f>FLOOR(BD101*IF(ISBLANK('Cohorts Retention'!BD102),0,(1-'Cohorts Retention'!BD102)),1)</f>
        <v>0</v>
      </c>
      <c r="BF101">
        <f>FLOOR(BE101*IF(ISBLANK('Cohorts Retention'!BE102),0,(1-'Cohorts Retention'!BE102)),1)</f>
        <v>0</v>
      </c>
      <c r="BG101">
        <f>FLOOR(BF101*IF(ISBLANK('Cohorts Retention'!BF102),0,(1-'Cohorts Retention'!BF102)),1)</f>
        <v>0</v>
      </c>
      <c r="BH101">
        <f>FLOOR(BG101*IF(ISBLANK('Cohorts Retention'!BG102),0,(1-'Cohorts Retention'!BG102)),1)</f>
        <v>0</v>
      </c>
      <c r="BI101">
        <f>FLOOR(BH101*IF(ISBLANK('Cohorts Retention'!BH102),0,(1-'Cohorts Retention'!BH102)),1)</f>
        <v>0</v>
      </c>
      <c r="BJ101">
        <f>FLOOR(BI101*IF(ISBLANK('Cohorts Retention'!BI102),0,(1-'Cohorts Retention'!BI102)),1)</f>
        <v>0</v>
      </c>
      <c r="BK101">
        <f>FLOOR(BJ101*IF(ISBLANK('Cohorts Retention'!BJ102),0,(1-'Cohorts Retention'!BJ102)),1)</f>
        <v>0</v>
      </c>
      <c r="BL101">
        <f>FLOOR(BK101*IF(ISBLANK('Cohorts Retention'!BK102),0,(1-'Cohorts Retention'!BK102)),1)</f>
        <v>0</v>
      </c>
      <c r="BM101">
        <f>FLOOR(BL101*IF(ISBLANK('Cohorts Retention'!BL102),0,(1-'Cohorts Retention'!BL102)),1)</f>
        <v>0</v>
      </c>
      <c r="BN101">
        <f>FLOOR(BM101*IF(ISBLANK('Cohorts Retention'!BM102),0,(1-'Cohorts Retention'!BM102)),1)</f>
        <v>0</v>
      </c>
      <c r="BO101">
        <f>FLOOR(BN101*IF(ISBLANK('Cohorts Retention'!BN102),0,(1-'Cohorts Retention'!BN102)),1)</f>
        <v>0</v>
      </c>
      <c r="BP101">
        <f>FLOOR(BO101*IF(ISBLANK('Cohorts Retention'!BO102),0,(1-'Cohorts Retention'!BO102)),1)</f>
        <v>0</v>
      </c>
      <c r="BQ101">
        <f>FLOOR(BP101*IF(ISBLANK('Cohorts Retention'!BP102),0,(1-'Cohorts Retention'!BP102)),1)</f>
        <v>0</v>
      </c>
      <c r="BR101">
        <f>FLOOR(BQ101*IF(ISBLANK('Cohorts Retention'!BQ102),0,(1-'Cohorts Retention'!BQ102)),1)</f>
        <v>0</v>
      </c>
      <c r="BS101">
        <f>FLOOR(BR101*IF(ISBLANK('Cohorts Retention'!BR102),0,(1-'Cohorts Retention'!BR102)),1)</f>
        <v>0</v>
      </c>
      <c r="BT101">
        <f>FLOOR(BS101*IF(ISBLANK('Cohorts Retention'!BS102),0,(1-'Cohorts Retention'!BS102)),1)</f>
        <v>0</v>
      </c>
      <c r="BU101">
        <f>FLOOR(BT101*IF(ISBLANK('Cohorts Retention'!BT102),0,(1-'Cohorts Retention'!BT102)),1)</f>
        <v>0</v>
      </c>
      <c r="BV101">
        <f>FLOOR(BU101*IF(ISBLANK('Cohorts Retention'!BU102),0,(1-'Cohorts Retention'!BU102)),1)</f>
        <v>0</v>
      </c>
      <c r="BW101">
        <f>FLOOR(BV101*IF(ISBLANK('Cohorts Retention'!BV102),0,(1-'Cohorts Retention'!BV102)),1)</f>
        <v>0</v>
      </c>
      <c r="BX101">
        <f>FLOOR(BW101*IF(ISBLANK('Cohorts Retention'!BW102),0,(1-'Cohorts Retention'!BW102)),1)</f>
        <v>0</v>
      </c>
      <c r="BY101">
        <f>FLOOR(BX101*IF(ISBLANK('Cohorts Retention'!BX102),0,(1-'Cohorts Retention'!BX102)),1)</f>
        <v>0</v>
      </c>
      <c r="BZ101">
        <f>FLOOR(BY101*IF(ISBLANK('Cohorts Retention'!BY102),0,(1-'Cohorts Retention'!BY102)),1)</f>
        <v>0</v>
      </c>
      <c r="CA101">
        <f>FLOOR(BZ101*IF(ISBLANK('Cohorts Retention'!BZ102),0,(1-'Cohorts Retention'!BZ102)),1)</f>
        <v>0</v>
      </c>
      <c r="CB101">
        <f>FLOOR(CA101*IF(ISBLANK('Cohorts Retention'!CA102),0,(1-'Cohorts Retention'!CA102)),1)</f>
        <v>0</v>
      </c>
      <c r="CC101">
        <f>FLOOR(CB101*IF(ISBLANK('Cohorts Retention'!CB102),0,(1-'Cohorts Retention'!CB102)),1)</f>
        <v>0</v>
      </c>
      <c r="CD101">
        <f>FLOOR(CC101*IF(ISBLANK('Cohorts Retention'!CC102),0,(1-'Cohorts Retention'!CC102)),1)</f>
        <v>0</v>
      </c>
      <c r="CE101">
        <f>FLOOR(CD101*IF(ISBLANK('Cohorts Retention'!CD102),0,(1-'Cohorts Retention'!CD102)),1)</f>
        <v>0</v>
      </c>
      <c r="CF101">
        <f>FLOOR(CE101*IF(ISBLANK('Cohorts Retention'!CE102),0,(1-'Cohorts Retention'!CE102)),1)</f>
        <v>0</v>
      </c>
      <c r="CG101">
        <f>FLOOR(CF101*IF(ISBLANK('Cohorts Retention'!CF102),0,(1-'Cohorts Retention'!CF102)),1)</f>
        <v>0</v>
      </c>
      <c r="CH101">
        <f>FLOOR(CG101*IF(ISBLANK('Cohorts Retention'!CG102),0,(1-'Cohorts Retention'!CG102)),1)</f>
        <v>0</v>
      </c>
      <c r="CI101">
        <f>FLOOR(CH101*IF(ISBLANK('Cohorts Retention'!CH102),0,(1-'Cohorts Retention'!CH102)),1)</f>
        <v>0</v>
      </c>
      <c r="CJ101">
        <f>FLOOR(CI101*IF(ISBLANK('Cohorts Retention'!CI102),0,(1-'Cohorts Retention'!CI102)),1)</f>
        <v>0</v>
      </c>
      <c r="CK101">
        <f>FLOOR(CJ101*IF(ISBLANK('Cohorts Retention'!CJ102),0,(1-'Cohorts Retention'!CJ102)),1)</f>
        <v>0</v>
      </c>
      <c r="CL101">
        <f>FLOOR(CK101*IF(ISBLANK('Cohorts Retention'!CK102),0,(1-'Cohorts Retention'!CK102)),1)</f>
        <v>0</v>
      </c>
      <c r="CM101">
        <f>FLOOR(CL101*IF(ISBLANK('Cohorts Retention'!CL102),0,(1-'Cohorts Retention'!CL102)),1)</f>
        <v>0</v>
      </c>
      <c r="CN101">
        <f>FLOOR(CM101*IF(ISBLANK('Cohorts Retention'!CM102),0,(1-'Cohorts Retention'!CM102)),1)</f>
        <v>0</v>
      </c>
      <c r="CO101">
        <f>FLOOR(CN101*IF(ISBLANK('Cohorts Retention'!CN102),0,(1-'Cohorts Retention'!CN102)),1)</f>
        <v>0</v>
      </c>
      <c r="CP101">
        <f>FLOOR(CO101*IF(ISBLANK('Cohorts Retention'!CO102),0,(1-'Cohorts Retention'!CO102)),1)</f>
        <v>0</v>
      </c>
      <c r="CQ101">
        <f>FLOOR(CP101*IF(ISBLANK('Cohorts Retention'!CP102),0,(1-'Cohorts Retention'!CP102)),1)</f>
        <v>0</v>
      </c>
      <c r="CR101">
        <f>FLOOR(CQ101*IF(ISBLANK('Cohorts Retention'!CQ102),0,(1-'Cohorts Retention'!CQ102)),1)</f>
        <v>0</v>
      </c>
      <c r="CS101">
        <f>FLOOR(CR101*IF(ISBLANK('Cohorts Retention'!CR102),0,(1-'Cohorts Retention'!CR102)),1)</f>
        <v>0</v>
      </c>
      <c r="CT101">
        <f>FLOOR(CS101*IF(ISBLANK('Cohorts Retention'!CS102),0,(1-'Cohorts Retention'!CS102)),1)</f>
        <v>0</v>
      </c>
      <c r="CU101">
        <f>FLOOR(CT101*IF(ISBLANK('Cohorts Retention'!CT102),0,(1-'Cohorts Retention'!CT102)),1)</f>
        <v>0</v>
      </c>
      <c r="CV101">
        <f>FLOOR(CU101*IF(ISBLANK('Cohorts Retention'!CU102),0,(1-'Cohorts Retention'!CU102)),1)</f>
        <v>0</v>
      </c>
      <c r="CW101">
        <f>FLOOR(CV101*IF(ISBLANK('Cohorts Retention'!CV102),0,(1-'Cohorts Retention'!CV102)),1)</f>
        <v>0</v>
      </c>
      <c r="CX101">
        <f>FLOOR(CW101*IF(ISBLANK('Cohorts Retention'!CW102),0,(1-'Cohorts Retention'!CW102)),1)</f>
        <v>0</v>
      </c>
    </row>
  </sheetData>
  <conditionalFormatting sqref="C2:CX101">
    <cfRule type="colorScale" priority="1">
      <colorScale>
        <cfvo type="percent" val="20"/>
        <cfvo type="percent" val="80"/>
        <cfvo type="percent" val="100"/>
        <color rgb="FFFFFFFF"/>
        <color rgb="FFFFEBB3"/>
        <color rgb="FFFFD666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3.57"/>
  </cols>
  <sheetData>
    <row r="1">
      <c r="A1" s="13" t="s">
        <v>6</v>
      </c>
      <c r="B1" s="4">
        <f>Model!B2</f>
        <v>1</v>
      </c>
      <c r="C1" s="4">
        <f>Model!C2</f>
        <v>1</v>
      </c>
      <c r="D1" s="4">
        <f>Model!D2</f>
        <v>1</v>
      </c>
      <c r="E1" s="4">
        <f>Model!E2</f>
        <v>1</v>
      </c>
      <c r="F1" s="4">
        <f>Model!F2</f>
        <v>1</v>
      </c>
      <c r="G1" s="4">
        <f>Model!G2</f>
        <v>1</v>
      </c>
      <c r="H1" s="4">
        <f>Model!H2</f>
        <v>1</v>
      </c>
      <c r="I1" s="4">
        <f>Model!I2</f>
        <v>1</v>
      </c>
      <c r="J1" s="4">
        <f>Model!J2</f>
        <v>1</v>
      </c>
      <c r="K1" s="4">
        <f>Model!K2</f>
        <v>1</v>
      </c>
      <c r="L1" s="4">
        <f>Model!L2</f>
        <v>1</v>
      </c>
      <c r="M1" s="4">
        <f>Model!M2</f>
        <v>1</v>
      </c>
      <c r="N1" s="4">
        <f>Model!N2</f>
        <v>2</v>
      </c>
      <c r="O1" s="4">
        <f>Model!O2</f>
        <v>2</v>
      </c>
      <c r="P1" s="4">
        <f>Model!P2</f>
        <v>2</v>
      </c>
      <c r="Q1" s="4">
        <f>Model!Q2</f>
        <v>2</v>
      </c>
      <c r="R1" s="4">
        <f>Model!R2</f>
        <v>2</v>
      </c>
      <c r="S1" s="4">
        <f>Model!S2</f>
        <v>2</v>
      </c>
      <c r="T1" s="4">
        <f>Model!T2</f>
        <v>2</v>
      </c>
      <c r="U1" s="4">
        <f>Model!U2</f>
        <v>2</v>
      </c>
      <c r="V1" s="4">
        <f>Model!V2</f>
        <v>2</v>
      </c>
      <c r="W1" s="4">
        <f>Model!W2</f>
        <v>2</v>
      </c>
      <c r="X1" s="4">
        <f>Model!X2</f>
        <v>2</v>
      </c>
      <c r="Y1" s="4">
        <f>Model!Y2</f>
        <v>2</v>
      </c>
      <c r="Z1" s="4">
        <f>Model!Z2</f>
        <v>3</v>
      </c>
      <c r="AA1" s="4">
        <f>Model!AA2</f>
        <v>3</v>
      </c>
      <c r="AB1" s="4">
        <f>Model!AB2</f>
        <v>3</v>
      </c>
      <c r="AC1" s="4">
        <f>Model!AC2</f>
        <v>3</v>
      </c>
      <c r="AD1" s="4">
        <f>Model!AD2</f>
        <v>3</v>
      </c>
      <c r="AE1" s="4">
        <f>Model!AE2</f>
        <v>3</v>
      </c>
      <c r="AF1" s="4">
        <f>Model!AF2</f>
        <v>3</v>
      </c>
      <c r="AG1" s="4">
        <f>Model!AG2</f>
        <v>3</v>
      </c>
      <c r="AH1" s="4">
        <f>Model!AH2</f>
        <v>3</v>
      </c>
      <c r="AI1" s="4">
        <f>Model!AI2</f>
        <v>3</v>
      </c>
      <c r="AJ1" s="4">
        <f>Model!AJ2</f>
        <v>3</v>
      </c>
      <c r="AK1" s="4">
        <f>Model!AK2</f>
        <v>3</v>
      </c>
      <c r="AL1" s="4">
        <f>Model!AL2</f>
        <v>4</v>
      </c>
      <c r="AM1" s="4">
        <f>Model!AM2</f>
        <v>4</v>
      </c>
      <c r="AN1" s="4">
        <f>Model!AN2</f>
        <v>4</v>
      </c>
      <c r="AO1" s="4">
        <f>Model!AO2</f>
        <v>4</v>
      </c>
      <c r="AP1" s="4">
        <f>Model!AP2</f>
        <v>4</v>
      </c>
      <c r="AQ1" s="4">
        <f>Model!AQ2</f>
        <v>4</v>
      </c>
      <c r="AR1" s="4">
        <f>Model!AR2</f>
        <v>4</v>
      </c>
      <c r="AS1" s="4">
        <f>Model!AS2</f>
        <v>4</v>
      </c>
      <c r="AT1" s="4">
        <f>Model!AT2</f>
        <v>4</v>
      </c>
      <c r="AU1" s="4">
        <f>Model!AU2</f>
        <v>4</v>
      </c>
      <c r="AV1" s="4">
        <f>Model!AV2</f>
        <v>4</v>
      </c>
      <c r="AW1" s="4">
        <f>Model!AW2</f>
        <v>4</v>
      </c>
      <c r="AX1" s="4">
        <f>Model!AX2</f>
        <v>5</v>
      </c>
      <c r="AY1" s="4">
        <f>Model!AY2</f>
        <v>5</v>
      </c>
      <c r="AZ1" s="4">
        <f>Model!AZ2</f>
        <v>5</v>
      </c>
      <c r="BA1" s="4">
        <f>Model!BA2</f>
        <v>5</v>
      </c>
      <c r="BB1" s="4">
        <f>Model!BB2</f>
        <v>5</v>
      </c>
      <c r="BC1" s="4">
        <f>Model!BC2</f>
        <v>5</v>
      </c>
      <c r="BD1" s="4">
        <f>Model!BD2</f>
        <v>5</v>
      </c>
      <c r="BE1" s="4">
        <f>Model!BE2</f>
        <v>5</v>
      </c>
      <c r="BF1" s="4">
        <f>Model!BF2</f>
        <v>5</v>
      </c>
      <c r="BG1" s="4">
        <f>Model!BG2</f>
        <v>5</v>
      </c>
      <c r="BH1" s="4">
        <f>Model!BH2</f>
        <v>5</v>
      </c>
      <c r="BI1" s="4">
        <f>Model!BI2</f>
        <v>5</v>
      </c>
      <c r="BJ1" s="4">
        <f>Model!BJ2</f>
        <v>6</v>
      </c>
      <c r="BK1" s="4">
        <f>Model!BK2</f>
        <v>6</v>
      </c>
      <c r="BL1" s="4">
        <f>Model!BL2</f>
        <v>6</v>
      </c>
      <c r="BM1" s="4">
        <f>Model!BM2</f>
        <v>6</v>
      </c>
      <c r="BN1" s="4">
        <f>Model!BN2</f>
        <v>6</v>
      </c>
      <c r="BO1" s="4">
        <f>Model!BO2</f>
        <v>6</v>
      </c>
      <c r="BP1" s="4">
        <f>Model!BP2</f>
        <v>6</v>
      </c>
      <c r="BQ1" s="4">
        <f>Model!BQ2</f>
        <v>6</v>
      </c>
      <c r="BR1" s="4">
        <f>Model!BR2</f>
        <v>6</v>
      </c>
      <c r="BS1" s="4">
        <f>Model!BS2</f>
        <v>6</v>
      </c>
      <c r="BT1" s="4">
        <f>Model!BT2</f>
        <v>6</v>
      </c>
      <c r="BU1" s="4">
        <f>Model!BU2</f>
        <v>6</v>
      </c>
      <c r="BV1" s="4">
        <f>Model!BV2</f>
        <v>7</v>
      </c>
      <c r="BW1" s="4">
        <f>Model!BW2</f>
        <v>7</v>
      </c>
      <c r="BX1" s="4">
        <f>Model!BX2</f>
        <v>7</v>
      </c>
      <c r="BY1" s="4">
        <f>Model!BY2</f>
        <v>7</v>
      </c>
      <c r="BZ1" s="4">
        <f>Model!BZ2</f>
        <v>7</v>
      </c>
      <c r="CA1" s="4">
        <f>Model!CA2</f>
        <v>7</v>
      </c>
      <c r="CB1" s="4">
        <f>Model!CB2</f>
        <v>7</v>
      </c>
      <c r="CC1" s="4">
        <f>Model!CC2</f>
        <v>7</v>
      </c>
      <c r="CD1" s="4">
        <f>Model!CD2</f>
        <v>7</v>
      </c>
      <c r="CE1" s="4">
        <f>Model!CE2</f>
        <v>7</v>
      </c>
      <c r="CF1" s="4">
        <f>Model!CF2</f>
        <v>7</v>
      </c>
      <c r="CG1" s="4">
        <f>Model!CG2</f>
        <v>7</v>
      </c>
      <c r="CH1" s="4">
        <f>Model!CH2</f>
        <v>8</v>
      </c>
      <c r="CI1" s="4">
        <f>Model!CI2</f>
        <v>8</v>
      </c>
      <c r="CJ1" s="4">
        <f>Model!CJ2</f>
        <v>8</v>
      </c>
      <c r="CK1" s="4">
        <f>Model!CK2</f>
        <v>8</v>
      </c>
      <c r="CL1" s="4">
        <f>Model!CL2</f>
        <v>8</v>
      </c>
      <c r="CM1" s="4">
        <f>Model!CM2</f>
        <v>8</v>
      </c>
      <c r="CN1" s="4">
        <f>Model!CN2</f>
        <v>8</v>
      </c>
      <c r="CO1" s="4">
        <f>Model!CO2</f>
        <v>8</v>
      </c>
      <c r="CP1" s="4">
        <f>Model!CP2</f>
        <v>8</v>
      </c>
      <c r="CQ1" s="4">
        <f>Model!CQ2</f>
        <v>8</v>
      </c>
      <c r="CR1" s="4">
        <f>Model!CR2</f>
        <v>8</v>
      </c>
      <c r="CS1" s="4">
        <f>Model!CS2</f>
        <v>8</v>
      </c>
      <c r="CT1" s="4">
        <f>Model!CT2</f>
        <v>9</v>
      </c>
      <c r="CU1" s="4">
        <f>Model!CU2</f>
        <v>9</v>
      </c>
      <c r="CV1" s="4">
        <f>Model!CV2</f>
        <v>9</v>
      </c>
      <c r="CW1" s="4">
        <f>Model!CW2</f>
        <v>9</v>
      </c>
    </row>
    <row r="2">
      <c r="A2" s="13" t="s">
        <v>5</v>
      </c>
      <c r="B2" s="4">
        <f>Model!B3</f>
        <v>1</v>
      </c>
      <c r="C2" s="4">
        <f>Model!C3</f>
        <v>2</v>
      </c>
      <c r="D2" s="4">
        <f>Model!D3</f>
        <v>3</v>
      </c>
      <c r="E2" s="4">
        <f>Model!E3</f>
        <v>4</v>
      </c>
      <c r="F2" s="4">
        <f>Model!F3</f>
        <v>5</v>
      </c>
      <c r="G2" s="4">
        <f>Model!G3</f>
        <v>6</v>
      </c>
      <c r="H2" s="4">
        <f>Model!H3</f>
        <v>7</v>
      </c>
      <c r="I2" s="4">
        <f>Model!I3</f>
        <v>8</v>
      </c>
      <c r="J2" s="4">
        <f>Model!J3</f>
        <v>9</v>
      </c>
      <c r="K2" s="4">
        <f>Model!K3</f>
        <v>10</v>
      </c>
      <c r="L2" s="4">
        <f>Model!L3</f>
        <v>11</v>
      </c>
      <c r="M2" s="4">
        <f>Model!M3</f>
        <v>12</v>
      </c>
      <c r="N2" s="4">
        <f>Model!N3</f>
        <v>13</v>
      </c>
      <c r="O2" s="4">
        <f>Model!O3</f>
        <v>14</v>
      </c>
      <c r="P2" s="4">
        <f>Model!P3</f>
        <v>15</v>
      </c>
      <c r="Q2" s="4">
        <f>Model!Q3</f>
        <v>16</v>
      </c>
      <c r="R2" s="4">
        <f>Model!R3</f>
        <v>17</v>
      </c>
      <c r="S2" s="4">
        <f>Model!S3</f>
        <v>18</v>
      </c>
      <c r="T2" s="4">
        <f>Model!T3</f>
        <v>19</v>
      </c>
      <c r="U2" s="4">
        <f>Model!U3</f>
        <v>20</v>
      </c>
      <c r="V2" s="4">
        <f>Model!V3</f>
        <v>21</v>
      </c>
      <c r="W2" s="4">
        <f>Model!W3</f>
        <v>22</v>
      </c>
      <c r="X2" s="4">
        <f>Model!X3</f>
        <v>23</v>
      </c>
      <c r="Y2" s="4">
        <f>Model!Y3</f>
        <v>24</v>
      </c>
      <c r="Z2" s="4">
        <f>Model!Z3</f>
        <v>25</v>
      </c>
      <c r="AA2" s="4">
        <f>Model!AA3</f>
        <v>26</v>
      </c>
      <c r="AB2" s="4">
        <f>Model!AB3</f>
        <v>27</v>
      </c>
      <c r="AC2" s="4">
        <f>Model!AC3</f>
        <v>28</v>
      </c>
      <c r="AD2" s="4">
        <f>Model!AD3</f>
        <v>29</v>
      </c>
      <c r="AE2" s="4">
        <f>Model!AE3</f>
        <v>30</v>
      </c>
      <c r="AF2" s="4">
        <f>Model!AF3</f>
        <v>31</v>
      </c>
      <c r="AG2" s="4">
        <f>Model!AG3</f>
        <v>32</v>
      </c>
      <c r="AH2" s="4">
        <f>Model!AH3</f>
        <v>33</v>
      </c>
      <c r="AI2" s="4">
        <f>Model!AI3</f>
        <v>34</v>
      </c>
      <c r="AJ2" s="4">
        <f>Model!AJ3</f>
        <v>35</v>
      </c>
      <c r="AK2" s="4">
        <f>Model!AK3</f>
        <v>36</v>
      </c>
      <c r="AL2" s="4">
        <f>Model!AL3</f>
        <v>37</v>
      </c>
      <c r="AM2" s="4">
        <f>Model!AM3</f>
        <v>38</v>
      </c>
      <c r="AN2" s="4">
        <f>Model!AN3</f>
        <v>39</v>
      </c>
      <c r="AO2" s="4">
        <f>Model!AO3</f>
        <v>40</v>
      </c>
      <c r="AP2" s="4">
        <f>Model!AP3</f>
        <v>41</v>
      </c>
      <c r="AQ2" s="4">
        <f>Model!AQ3</f>
        <v>42</v>
      </c>
      <c r="AR2" s="4">
        <f>Model!AR3</f>
        <v>43</v>
      </c>
      <c r="AS2" s="4">
        <f>Model!AS3</f>
        <v>44</v>
      </c>
      <c r="AT2" s="4">
        <f>Model!AT3</f>
        <v>45</v>
      </c>
      <c r="AU2" s="4">
        <f>Model!AU3</f>
        <v>46</v>
      </c>
      <c r="AV2" s="4">
        <f>Model!AV3</f>
        <v>47</v>
      </c>
      <c r="AW2" s="4">
        <f>Model!AW3</f>
        <v>48</v>
      </c>
      <c r="AX2" s="4">
        <f>Model!AX3</f>
        <v>49</v>
      </c>
      <c r="AY2" s="4">
        <f>Model!AY3</f>
        <v>50</v>
      </c>
      <c r="AZ2" s="4">
        <f>Model!AZ3</f>
        <v>51</v>
      </c>
      <c r="BA2" s="4">
        <f>Model!BA3</f>
        <v>52</v>
      </c>
      <c r="BB2" s="4">
        <f>Model!BB3</f>
        <v>53</v>
      </c>
      <c r="BC2" s="4">
        <f>Model!BC3</f>
        <v>54</v>
      </c>
      <c r="BD2" s="4">
        <f>Model!BD3</f>
        <v>55</v>
      </c>
      <c r="BE2" s="4">
        <f>Model!BE3</f>
        <v>56</v>
      </c>
      <c r="BF2" s="4">
        <f>Model!BF3</f>
        <v>57</v>
      </c>
      <c r="BG2" s="4">
        <f>Model!BG3</f>
        <v>58</v>
      </c>
      <c r="BH2" s="4">
        <f>Model!BH3</f>
        <v>59</v>
      </c>
      <c r="BI2" s="4">
        <f>Model!BI3</f>
        <v>60</v>
      </c>
      <c r="BJ2" s="4">
        <f>Model!BJ3</f>
        <v>61</v>
      </c>
      <c r="BK2" s="4">
        <f>Model!BK3</f>
        <v>62</v>
      </c>
      <c r="BL2" s="4">
        <f>Model!BL3</f>
        <v>63</v>
      </c>
      <c r="BM2" s="4">
        <f>Model!BM3</f>
        <v>64</v>
      </c>
      <c r="BN2" s="4">
        <f>Model!BN3</f>
        <v>65</v>
      </c>
      <c r="BO2" s="4">
        <f>Model!BO3</f>
        <v>66</v>
      </c>
      <c r="BP2" s="4">
        <f>Model!BP3</f>
        <v>67</v>
      </c>
      <c r="BQ2" s="4">
        <f>Model!BQ3</f>
        <v>68</v>
      </c>
      <c r="BR2" s="4">
        <f>Model!BR3</f>
        <v>69</v>
      </c>
      <c r="BS2" s="4">
        <f>Model!BS3</f>
        <v>70</v>
      </c>
      <c r="BT2" s="4">
        <f>Model!BT3</f>
        <v>71</v>
      </c>
      <c r="BU2" s="4">
        <f>Model!BU3</f>
        <v>72</v>
      </c>
      <c r="BV2" s="4">
        <f>Model!BV3</f>
        <v>73</v>
      </c>
      <c r="BW2" s="4">
        <f>Model!BW3</f>
        <v>74</v>
      </c>
      <c r="BX2" s="4">
        <f>Model!BX3</f>
        <v>75</v>
      </c>
      <c r="BY2" s="4">
        <f>Model!BY3</f>
        <v>76</v>
      </c>
      <c r="BZ2" s="4">
        <f>Model!BZ3</f>
        <v>77</v>
      </c>
      <c r="CA2" s="4">
        <f>Model!CA3</f>
        <v>78</v>
      </c>
      <c r="CB2" s="4">
        <f>Model!CB3</f>
        <v>79</v>
      </c>
      <c r="CC2" s="4">
        <f>Model!CC3</f>
        <v>80</v>
      </c>
      <c r="CD2" s="4">
        <f>Model!CD3</f>
        <v>81</v>
      </c>
      <c r="CE2" s="4">
        <f>Model!CE3</f>
        <v>82</v>
      </c>
      <c r="CF2" s="4">
        <f>Model!CF3</f>
        <v>83</v>
      </c>
      <c r="CG2" s="4">
        <f>Model!CG3</f>
        <v>84</v>
      </c>
      <c r="CH2" s="4">
        <f>Model!CH3</f>
        <v>85</v>
      </c>
      <c r="CI2" s="4">
        <f>Model!CI3</f>
        <v>86</v>
      </c>
      <c r="CJ2" s="4">
        <f>Model!CJ3</f>
        <v>87</v>
      </c>
      <c r="CK2" s="4">
        <f>Model!CK3</f>
        <v>88</v>
      </c>
      <c r="CL2" s="4">
        <f>Model!CL3</f>
        <v>89</v>
      </c>
      <c r="CM2" s="4">
        <f>Model!CM3</f>
        <v>90</v>
      </c>
      <c r="CN2" s="4">
        <f>Model!CN3</f>
        <v>91</v>
      </c>
      <c r="CO2" s="4">
        <f>Model!CO3</f>
        <v>92</v>
      </c>
      <c r="CP2" s="4">
        <f>Model!CP3</f>
        <v>93</v>
      </c>
      <c r="CQ2" s="4">
        <f>Model!CQ3</f>
        <v>94</v>
      </c>
      <c r="CR2" s="4">
        <f>Model!CR3</f>
        <v>95</v>
      </c>
      <c r="CS2" s="4">
        <f>Model!CS3</f>
        <v>96</v>
      </c>
      <c r="CT2" s="4">
        <f>Model!CT3</f>
        <v>97</v>
      </c>
      <c r="CU2" s="4">
        <f>Model!CU3</f>
        <v>98</v>
      </c>
      <c r="CV2" s="4">
        <f>Model!CV3</f>
        <v>99</v>
      </c>
      <c r="CW2" s="4">
        <f>Model!CW3</f>
        <v>100</v>
      </c>
    </row>
    <row r="3">
      <c r="A3" s="4" t="s">
        <v>96</v>
      </c>
      <c r="B3">
        <f>Personnel!J3</f>
        <v>1</v>
      </c>
      <c r="C3">
        <f>Personnel!K3</f>
        <v>1</v>
      </c>
      <c r="D3">
        <f>Personnel!L3</f>
        <v>7</v>
      </c>
      <c r="E3">
        <f>Personnel!M3</f>
        <v>8</v>
      </c>
      <c r="F3">
        <f>Personnel!N3</f>
        <v>9</v>
      </c>
      <c r="G3">
        <f>Personnel!O3</f>
        <v>10</v>
      </c>
      <c r="H3">
        <f>Personnel!P3</f>
        <v>10</v>
      </c>
      <c r="I3">
        <f>Personnel!Q3</f>
        <v>11</v>
      </c>
      <c r="J3">
        <f>Personnel!R3</f>
        <v>11</v>
      </c>
      <c r="K3">
        <f>Personnel!S3</f>
        <v>18</v>
      </c>
      <c r="L3">
        <f>Personnel!T3</f>
        <v>22</v>
      </c>
      <c r="M3">
        <f>Personnel!U3</f>
        <v>22</v>
      </c>
      <c r="N3">
        <f>Personnel!V3</f>
        <v>22</v>
      </c>
      <c r="O3">
        <f>Personnel!W3</f>
        <v>22</v>
      </c>
      <c r="P3">
        <f>Personnel!X3</f>
        <v>29</v>
      </c>
      <c r="Q3">
        <f>Personnel!Y3</f>
        <v>29</v>
      </c>
      <c r="R3">
        <f>Personnel!Z3</f>
        <v>29</v>
      </c>
      <c r="S3">
        <f>Personnel!AA3</f>
        <v>29</v>
      </c>
      <c r="T3">
        <f>Personnel!AB3</f>
        <v>29</v>
      </c>
      <c r="U3">
        <f>Personnel!AC3</f>
        <v>30</v>
      </c>
      <c r="V3">
        <f>Personnel!AD3</f>
        <v>30</v>
      </c>
      <c r="W3">
        <f>Personnel!AE3</f>
        <v>30</v>
      </c>
      <c r="X3">
        <f>Personnel!AF3</f>
        <v>30</v>
      </c>
      <c r="Y3">
        <f>Personnel!AG3</f>
        <v>30</v>
      </c>
      <c r="Z3">
        <f>Personnel!AH3</f>
        <v>30</v>
      </c>
      <c r="AA3">
        <f>Personnel!AI3</f>
        <v>30</v>
      </c>
      <c r="AB3">
        <f>Personnel!AJ3</f>
        <v>30</v>
      </c>
      <c r="AC3">
        <f>Personnel!AK3</f>
        <v>30</v>
      </c>
      <c r="AD3">
        <f>Personnel!AL3</f>
        <v>30</v>
      </c>
      <c r="AE3">
        <f>Personnel!AM3</f>
        <v>30</v>
      </c>
      <c r="AF3">
        <f>Personnel!AN3</f>
        <v>30</v>
      </c>
      <c r="AG3">
        <f>Personnel!AO3</f>
        <v>30</v>
      </c>
      <c r="AH3">
        <f>Personnel!AP3</f>
        <v>30</v>
      </c>
      <c r="AI3">
        <f>Personnel!AQ3</f>
        <v>30</v>
      </c>
      <c r="AJ3">
        <f>Personnel!AR3</f>
        <v>30</v>
      </c>
      <c r="AK3">
        <f>Personnel!AS3</f>
        <v>30</v>
      </c>
      <c r="AL3">
        <f>Personnel!AT3</f>
        <v>30</v>
      </c>
      <c r="AM3">
        <f>Personnel!AU3</f>
        <v>30</v>
      </c>
      <c r="AN3">
        <f>Personnel!AV3</f>
        <v>30</v>
      </c>
      <c r="AO3">
        <f>Personnel!AW3</f>
        <v>30</v>
      </c>
      <c r="AP3">
        <f>Personnel!AX3</f>
        <v>30</v>
      </c>
      <c r="AQ3">
        <f>Personnel!AY3</f>
        <v>30</v>
      </c>
      <c r="AR3">
        <f>Personnel!AZ3</f>
        <v>30</v>
      </c>
      <c r="AS3">
        <f>Personnel!BA3</f>
        <v>30</v>
      </c>
      <c r="AT3">
        <f>Personnel!BB3</f>
        <v>30</v>
      </c>
      <c r="AU3">
        <f>Personnel!BC3</f>
        <v>30</v>
      </c>
      <c r="AV3">
        <f>Personnel!BD3</f>
        <v>30</v>
      </c>
      <c r="AW3">
        <f>Personnel!BE3</f>
        <v>30</v>
      </c>
      <c r="AX3">
        <f>Personnel!BF3</f>
        <v>30</v>
      </c>
      <c r="AY3">
        <f>Personnel!BG3</f>
        <v>37</v>
      </c>
      <c r="AZ3">
        <f>Personnel!BH3</f>
        <v>37</v>
      </c>
      <c r="BA3">
        <f>Personnel!BI3</f>
        <v>37</v>
      </c>
      <c r="BB3">
        <f>Personnel!BJ3</f>
        <v>37</v>
      </c>
      <c r="BC3">
        <f>Personnel!BK3</f>
        <v>37</v>
      </c>
      <c r="BD3">
        <f>Personnel!BL3</f>
        <v>37</v>
      </c>
      <c r="BE3">
        <f>Personnel!BM3</f>
        <v>37</v>
      </c>
      <c r="BF3">
        <f>Personnel!BN3</f>
        <v>37</v>
      </c>
      <c r="BG3">
        <f>Personnel!BO3</f>
        <v>37</v>
      </c>
      <c r="BH3">
        <f>Personnel!BP3</f>
        <v>37</v>
      </c>
      <c r="BI3">
        <f>Personnel!BQ3</f>
        <v>37</v>
      </c>
      <c r="BJ3">
        <f>Personnel!BR3</f>
        <v>37</v>
      </c>
      <c r="BK3">
        <f>Personnel!BS3</f>
        <v>37</v>
      </c>
      <c r="BL3">
        <f>Personnel!BT3</f>
        <v>37</v>
      </c>
      <c r="BM3">
        <f>Personnel!BU3</f>
        <v>37</v>
      </c>
      <c r="BN3">
        <f>Personnel!BV3</f>
        <v>37</v>
      </c>
      <c r="BO3">
        <f>Personnel!BW3</f>
        <v>37</v>
      </c>
      <c r="BP3">
        <f>Personnel!BX3</f>
        <v>37</v>
      </c>
      <c r="BQ3">
        <f>Personnel!BY3</f>
        <v>37</v>
      </c>
      <c r="BR3">
        <f>Personnel!BZ3</f>
        <v>37</v>
      </c>
      <c r="BS3">
        <f>Personnel!CA3</f>
        <v>37</v>
      </c>
      <c r="BT3">
        <f>Personnel!CB3</f>
        <v>37</v>
      </c>
      <c r="BU3">
        <f>Personnel!CC3</f>
        <v>37</v>
      </c>
      <c r="BV3">
        <f>Personnel!CD3</f>
        <v>37</v>
      </c>
      <c r="BW3">
        <f>Personnel!CE3</f>
        <v>37</v>
      </c>
      <c r="BX3">
        <f>Personnel!CF3</f>
        <v>37</v>
      </c>
      <c r="BY3">
        <f>Personnel!CG3</f>
        <v>37</v>
      </c>
      <c r="BZ3">
        <f>Personnel!CH3</f>
        <v>37</v>
      </c>
      <c r="CA3">
        <f>Personnel!CI3</f>
        <v>37</v>
      </c>
      <c r="CB3">
        <f>Personnel!CJ3</f>
        <v>37</v>
      </c>
      <c r="CC3">
        <f>Personnel!CK3</f>
        <v>37</v>
      </c>
      <c r="CD3">
        <f>Personnel!CL3</f>
        <v>37</v>
      </c>
      <c r="CE3">
        <f>Personnel!CM3</f>
        <v>37</v>
      </c>
      <c r="CF3">
        <f>Personnel!CN3</f>
        <v>37</v>
      </c>
      <c r="CG3">
        <f>Personnel!CO3</f>
        <v>37</v>
      </c>
      <c r="CH3">
        <f>Personnel!CP3</f>
        <v>37</v>
      </c>
      <c r="CI3">
        <f>Personnel!CQ3</f>
        <v>37</v>
      </c>
      <c r="CJ3">
        <f>Personnel!CR3</f>
        <v>37</v>
      </c>
      <c r="CK3">
        <f>Personnel!CS3</f>
        <v>37</v>
      </c>
      <c r="CL3">
        <f>Personnel!CT3</f>
        <v>37</v>
      </c>
      <c r="CM3">
        <f>Personnel!CU3</f>
        <v>37</v>
      </c>
      <c r="CN3">
        <f>Personnel!CV3</f>
        <v>37</v>
      </c>
      <c r="CO3">
        <f>Personnel!CW3</f>
        <v>37</v>
      </c>
      <c r="CP3">
        <f>Personnel!CX3</f>
        <v>37</v>
      </c>
      <c r="CQ3">
        <f>Personnel!CY3</f>
        <v>37</v>
      </c>
      <c r="CR3">
        <f>Personnel!CZ3</f>
        <v>37</v>
      </c>
      <c r="CS3">
        <f>Personnel!DA3</f>
        <v>37</v>
      </c>
      <c r="CT3">
        <f>Personnel!DB3</f>
        <v>37</v>
      </c>
      <c r="CU3">
        <f>Personnel!DC3</f>
        <v>37</v>
      </c>
      <c r="CV3">
        <f>Personnel!DD3</f>
        <v>37</v>
      </c>
      <c r="CW3">
        <f>Personnel!DE3</f>
        <v>37</v>
      </c>
    </row>
    <row r="4">
      <c r="A4" s="4" t="s">
        <v>97</v>
      </c>
      <c r="B4">
        <f>B3*Params!$B$11</f>
        <v>10</v>
      </c>
      <c r="C4">
        <f>C3*Params!$B$11</f>
        <v>10</v>
      </c>
      <c r="D4">
        <f>D3*Params!$B$11</f>
        <v>70</v>
      </c>
      <c r="E4">
        <f>E3*Params!$B$11</f>
        <v>80</v>
      </c>
      <c r="F4">
        <f>F3*Params!$B$11</f>
        <v>90</v>
      </c>
      <c r="G4">
        <f>G3*Params!$B$11</f>
        <v>100</v>
      </c>
      <c r="H4">
        <f>H3*Params!$B$11</f>
        <v>100</v>
      </c>
      <c r="I4">
        <f>I3*Params!$B$11</f>
        <v>110</v>
      </c>
      <c r="J4">
        <f>J3*Params!$B$11</f>
        <v>110</v>
      </c>
      <c r="K4">
        <f>K3*Params!$B$11</f>
        <v>180</v>
      </c>
      <c r="L4">
        <f>L3*Params!$B$11</f>
        <v>220</v>
      </c>
      <c r="M4">
        <f>M3*Params!$B$11</f>
        <v>220</v>
      </c>
      <c r="N4">
        <f>N3*Params!$B$11</f>
        <v>220</v>
      </c>
      <c r="O4">
        <f>O3*Params!$B$11</f>
        <v>220</v>
      </c>
      <c r="P4">
        <f>P3*Params!$B$11</f>
        <v>290</v>
      </c>
      <c r="Q4">
        <f>Q3*Params!$B$11</f>
        <v>290</v>
      </c>
      <c r="R4">
        <f>R3*Params!$B$11</f>
        <v>290</v>
      </c>
      <c r="S4">
        <f>S3*Params!$B$11</f>
        <v>290</v>
      </c>
      <c r="T4">
        <f>T3*Params!$B$11</f>
        <v>290</v>
      </c>
      <c r="U4">
        <f>U3*Params!$B$11</f>
        <v>300</v>
      </c>
      <c r="V4">
        <f>V3*Params!$B$11</f>
        <v>300</v>
      </c>
      <c r="W4">
        <f>W3*Params!$B$11</f>
        <v>300</v>
      </c>
      <c r="X4">
        <f>X3*Params!$B$11</f>
        <v>300</v>
      </c>
      <c r="Y4">
        <f>Y3*Params!$B$11</f>
        <v>300</v>
      </c>
      <c r="Z4">
        <f>Z3*Params!$B$11</f>
        <v>300</v>
      </c>
      <c r="AA4">
        <f>AA3*Params!$B$11</f>
        <v>300</v>
      </c>
      <c r="AB4">
        <f>AB3*Params!$B$11</f>
        <v>300</v>
      </c>
      <c r="AC4">
        <f>AC3*Params!$B$11</f>
        <v>300</v>
      </c>
      <c r="AD4">
        <f>AD3*Params!$B$11</f>
        <v>300</v>
      </c>
      <c r="AE4">
        <f>AE3*Params!$B$11</f>
        <v>300</v>
      </c>
      <c r="AF4">
        <f>AF3*Params!$B$11</f>
        <v>300</v>
      </c>
      <c r="AG4">
        <f>AG3*Params!$B$11</f>
        <v>300</v>
      </c>
      <c r="AH4">
        <f>AH3*Params!$B$11</f>
        <v>300</v>
      </c>
      <c r="AI4">
        <f>AI3*Params!$B$11</f>
        <v>300</v>
      </c>
      <c r="AJ4">
        <f>AJ3*Params!$B$11</f>
        <v>300</v>
      </c>
      <c r="AK4">
        <f>AK3*Params!$B$11</f>
        <v>300</v>
      </c>
      <c r="AL4">
        <f>AL3*Params!$B$11</f>
        <v>300</v>
      </c>
      <c r="AM4">
        <f>AM3*Params!$B$11</f>
        <v>300</v>
      </c>
      <c r="AN4">
        <f>AN3*Params!$B$11</f>
        <v>300</v>
      </c>
      <c r="AO4">
        <f>AO3*Params!$B$11</f>
        <v>300</v>
      </c>
      <c r="AP4">
        <f>AP3*Params!$B$11</f>
        <v>300</v>
      </c>
      <c r="AQ4">
        <f>AQ3*Params!$B$11</f>
        <v>300</v>
      </c>
      <c r="AR4">
        <f>AR3*Params!$B$11</f>
        <v>300</v>
      </c>
      <c r="AS4">
        <f>AS3*Params!$B$11</f>
        <v>300</v>
      </c>
      <c r="AT4">
        <f>AT3*Params!$B$11</f>
        <v>300</v>
      </c>
      <c r="AU4">
        <f>AU3*Params!$B$11</f>
        <v>300</v>
      </c>
      <c r="AV4">
        <f>AV3*Params!$B$11</f>
        <v>300</v>
      </c>
      <c r="AW4">
        <f>AW3*Params!$B$11</f>
        <v>300</v>
      </c>
      <c r="AX4">
        <f>AX3*Params!$B$11</f>
        <v>300</v>
      </c>
      <c r="AY4">
        <f>AY3*Params!$B$11</f>
        <v>370</v>
      </c>
      <c r="AZ4">
        <f>AZ3*Params!$B$11</f>
        <v>370</v>
      </c>
      <c r="BA4">
        <f>BA3*Params!$B$11</f>
        <v>370</v>
      </c>
      <c r="BB4">
        <f>BB3*Params!$B$11</f>
        <v>370</v>
      </c>
      <c r="BC4">
        <f>BC3*Params!$B$11</f>
        <v>370</v>
      </c>
      <c r="BD4">
        <f>BD3*Params!$B$11</f>
        <v>370</v>
      </c>
      <c r="BE4">
        <f>BE3*Params!$B$11</f>
        <v>370</v>
      </c>
      <c r="BF4">
        <f>BF3*Params!$B$11</f>
        <v>370</v>
      </c>
      <c r="BG4">
        <f>BG3*Params!$B$11</f>
        <v>370</v>
      </c>
      <c r="BH4">
        <f>BH3*Params!$B$11</f>
        <v>370</v>
      </c>
      <c r="BI4">
        <f>BI3*Params!$B$11</f>
        <v>370</v>
      </c>
      <c r="BJ4">
        <f>BJ3*Params!$B$11</f>
        <v>370</v>
      </c>
      <c r="BK4">
        <f>BK3*Params!$B$11</f>
        <v>370</v>
      </c>
      <c r="BL4">
        <f>BL3*Params!$B$11</f>
        <v>370</v>
      </c>
      <c r="BM4">
        <f>BM3*Params!$B$11</f>
        <v>370</v>
      </c>
      <c r="BN4">
        <f>BN3*Params!$B$11</f>
        <v>370</v>
      </c>
      <c r="BO4">
        <f>BO3*Params!$B$11</f>
        <v>370</v>
      </c>
      <c r="BP4">
        <f>BP3*Params!$B$11</f>
        <v>370</v>
      </c>
      <c r="BQ4">
        <f>BQ3*Params!$B$11</f>
        <v>370</v>
      </c>
      <c r="BR4">
        <f>BR3*Params!$B$11</f>
        <v>370</v>
      </c>
      <c r="BS4">
        <f>BS3*Params!$B$11</f>
        <v>370</v>
      </c>
      <c r="BT4">
        <f>BT3*Params!$B$11</f>
        <v>370</v>
      </c>
      <c r="BU4">
        <f>BU3*Params!$B$11</f>
        <v>370</v>
      </c>
      <c r="BV4">
        <f>BV3*Params!$B$11</f>
        <v>370</v>
      </c>
      <c r="BW4">
        <f>BW3*Params!$B$11</f>
        <v>370</v>
      </c>
      <c r="BX4">
        <f>BX3*Params!$B$11</f>
        <v>370</v>
      </c>
      <c r="BY4">
        <f>BY3*Params!$B$11</f>
        <v>370</v>
      </c>
      <c r="BZ4">
        <f>BZ3*Params!$B$11</f>
        <v>370</v>
      </c>
      <c r="CA4">
        <f>CA3*Params!$B$11</f>
        <v>370</v>
      </c>
      <c r="CB4">
        <f>CB3*Params!$B$11</f>
        <v>370</v>
      </c>
      <c r="CC4">
        <f>CC3*Params!$B$11</f>
        <v>370</v>
      </c>
      <c r="CD4">
        <f>CD3*Params!$B$11</f>
        <v>370</v>
      </c>
      <c r="CE4">
        <f>CE3*Params!$B$11</f>
        <v>370</v>
      </c>
      <c r="CF4">
        <f>CF3*Params!$B$11</f>
        <v>370</v>
      </c>
      <c r="CG4">
        <f>CG3*Params!$B$11</f>
        <v>370</v>
      </c>
      <c r="CH4">
        <f>CH3*Params!$B$11</f>
        <v>370</v>
      </c>
      <c r="CI4">
        <f>CI3*Params!$B$11</f>
        <v>370</v>
      </c>
      <c r="CJ4">
        <f>CJ3*Params!$B$11</f>
        <v>370</v>
      </c>
      <c r="CK4">
        <f>CK3*Params!$B$11</f>
        <v>370</v>
      </c>
      <c r="CL4">
        <f>CL3*Params!$B$11</f>
        <v>370</v>
      </c>
      <c r="CM4">
        <f>CM3*Params!$B$11</f>
        <v>370</v>
      </c>
      <c r="CN4">
        <f>CN3*Params!$B$11</f>
        <v>370</v>
      </c>
      <c r="CO4">
        <f>CO3*Params!$B$11</f>
        <v>370</v>
      </c>
      <c r="CP4">
        <f>CP3*Params!$B$11</f>
        <v>370</v>
      </c>
      <c r="CQ4">
        <f>CQ3*Params!$B$11</f>
        <v>370</v>
      </c>
      <c r="CR4">
        <f>CR3*Params!$B$11</f>
        <v>370</v>
      </c>
      <c r="CS4">
        <f>CS3*Params!$B$11</f>
        <v>370</v>
      </c>
      <c r="CT4">
        <f>CT3*Params!$B$11</f>
        <v>370</v>
      </c>
      <c r="CU4">
        <f>CU3*Params!$B$11</f>
        <v>370</v>
      </c>
      <c r="CV4">
        <f>CV3*Params!$B$11</f>
        <v>370</v>
      </c>
      <c r="CW4">
        <f>CW3*Params!$B$11</f>
        <v>370</v>
      </c>
    </row>
    <row r="5">
      <c r="A5" s="4" t="s">
        <v>98</v>
      </c>
      <c r="B5" s="8">
        <f>B4*Params!$B$10</f>
        <v>500</v>
      </c>
      <c r="C5" s="8">
        <f>C4*Params!$B$10</f>
        <v>500</v>
      </c>
      <c r="D5" s="8">
        <f>D4*Params!$B$10</f>
        <v>3500</v>
      </c>
      <c r="E5" s="8">
        <f>E4*Params!$B$10</f>
        <v>4000</v>
      </c>
      <c r="F5" s="8">
        <f>F4*Params!$B$10</f>
        <v>4500</v>
      </c>
      <c r="G5" s="8">
        <f>G4*Params!$B$10</f>
        <v>5000</v>
      </c>
      <c r="H5" s="8">
        <f>H4*Params!$B$10</f>
        <v>5000</v>
      </c>
      <c r="I5" s="8">
        <f>I4*Params!$B$10</f>
        <v>5500</v>
      </c>
      <c r="J5" s="8">
        <f>J4*Params!$B$10</f>
        <v>5500</v>
      </c>
      <c r="K5" s="8">
        <f>K4*Params!$B$10</f>
        <v>9000</v>
      </c>
      <c r="L5" s="8">
        <f>L4*Params!$B$10</f>
        <v>11000</v>
      </c>
      <c r="M5" s="8">
        <f>M4*Params!$B$10</f>
        <v>11000</v>
      </c>
      <c r="N5" s="8">
        <f>N4*Params!$B$10</f>
        <v>11000</v>
      </c>
      <c r="O5" s="8">
        <f>O4*Params!$B$10</f>
        <v>11000</v>
      </c>
      <c r="P5" s="8">
        <f>P4*Params!$B$10</f>
        <v>14500</v>
      </c>
      <c r="Q5" s="8">
        <f>Q4*Params!$B$10</f>
        <v>14500</v>
      </c>
      <c r="R5" s="8">
        <f>R4*Params!$B$10</f>
        <v>14500</v>
      </c>
      <c r="S5" s="8">
        <f>S4*Params!$B$10</f>
        <v>14500</v>
      </c>
      <c r="T5" s="8">
        <f>T4*Params!$B$10</f>
        <v>14500</v>
      </c>
      <c r="U5" s="8">
        <f>U4*Params!$B$10</f>
        <v>15000</v>
      </c>
      <c r="V5" s="8">
        <f>V4*Params!$B$10</f>
        <v>15000</v>
      </c>
      <c r="W5" s="8">
        <f>W4*Params!$B$10</f>
        <v>15000</v>
      </c>
      <c r="X5" s="8">
        <f>X4*Params!$B$10</f>
        <v>15000</v>
      </c>
      <c r="Y5" s="8">
        <f>Y4*Params!$B$10</f>
        <v>15000</v>
      </c>
      <c r="Z5" s="8">
        <f>Z4*Params!$B$10</f>
        <v>15000</v>
      </c>
      <c r="AA5" s="8">
        <f>AA4*Params!$B$10</f>
        <v>15000</v>
      </c>
      <c r="AB5" s="8">
        <f>AB4*Params!$B$10</f>
        <v>15000</v>
      </c>
      <c r="AC5" s="8">
        <f>AC4*Params!$B$10</f>
        <v>15000</v>
      </c>
      <c r="AD5" s="8">
        <f>AD4*Params!$B$10</f>
        <v>15000</v>
      </c>
      <c r="AE5" s="8">
        <f>AE4*Params!$B$10</f>
        <v>15000</v>
      </c>
      <c r="AF5" s="8">
        <f>AF4*Params!$B$10</f>
        <v>15000</v>
      </c>
      <c r="AG5" s="8">
        <f>AG4*Params!$B$10</f>
        <v>15000</v>
      </c>
      <c r="AH5" s="8">
        <f>AH4*Params!$B$10</f>
        <v>15000</v>
      </c>
      <c r="AI5" s="8">
        <f>AI4*Params!$B$10</f>
        <v>15000</v>
      </c>
      <c r="AJ5" s="8">
        <f>AJ4*Params!$B$10</f>
        <v>15000</v>
      </c>
      <c r="AK5" s="8">
        <f>AK4*Params!$B$10</f>
        <v>15000</v>
      </c>
      <c r="AL5" s="8">
        <f>AL4*Params!$B$10</f>
        <v>15000</v>
      </c>
      <c r="AM5" s="8">
        <f>AM4*Params!$B$10</f>
        <v>15000</v>
      </c>
      <c r="AN5" s="8">
        <f>AN4*Params!$B$10</f>
        <v>15000</v>
      </c>
      <c r="AO5" s="8">
        <f>AO4*Params!$B$10</f>
        <v>15000</v>
      </c>
      <c r="AP5" s="8">
        <f>AP4*Params!$B$10</f>
        <v>15000</v>
      </c>
      <c r="AQ5" s="8">
        <f>AQ4*Params!$B$10</f>
        <v>15000</v>
      </c>
      <c r="AR5" s="8">
        <f>AR4*Params!$B$10</f>
        <v>15000</v>
      </c>
      <c r="AS5" s="8">
        <f>AS4*Params!$B$10</f>
        <v>15000</v>
      </c>
      <c r="AT5" s="8">
        <f>AT4*Params!$B$10</f>
        <v>15000</v>
      </c>
      <c r="AU5" s="8">
        <f>AU4*Params!$B$10</f>
        <v>15000</v>
      </c>
      <c r="AV5" s="8">
        <f>AV4*Params!$B$10</f>
        <v>15000</v>
      </c>
      <c r="AW5" s="8">
        <f>AW4*Params!$B$10</f>
        <v>15000</v>
      </c>
      <c r="AX5" s="8">
        <f>AX4*Params!$B$10</f>
        <v>15000</v>
      </c>
      <c r="AY5" s="8">
        <f>AY4*Params!$B$10</f>
        <v>18500</v>
      </c>
      <c r="AZ5" s="8">
        <f>AZ4*Params!$B$10</f>
        <v>18500</v>
      </c>
      <c r="BA5" s="8">
        <f>BA4*Params!$B$10</f>
        <v>18500</v>
      </c>
      <c r="BB5" s="8">
        <f>BB4*Params!$B$10</f>
        <v>18500</v>
      </c>
      <c r="BC5" s="8">
        <f>BC4*Params!$B$10</f>
        <v>18500</v>
      </c>
      <c r="BD5" s="8">
        <f>BD4*Params!$B$10</f>
        <v>18500</v>
      </c>
      <c r="BE5" s="8">
        <f>BE4*Params!$B$10</f>
        <v>18500</v>
      </c>
      <c r="BF5" s="8">
        <f>BF4*Params!$B$10</f>
        <v>18500</v>
      </c>
      <c r="BG5" s="8">
        <f>BG4*Params!$B$10</f>
        <v>18500</v>
      </c>
      <c r="BH5" s="8">
        <f>BH4*Params!$B$10</f>
        <v>18500</v>
      </c>
      <c r="BI5" s="8">
        <f>BI4*Params!$B$10</f>
        <v>18500</v>
      </c>
      <c r="BJ5" s="8">
        <f>BJ4*Params!$B$10</f>
        <v>18500</v>
      </c>
      <c r="BK5" s="8">
        <f>BK4*Params!$B$10</f>
        <v>18500</v>
      </c>
      <c r="BL5" s="8">
        <f>BL4*Params!$B$10</f>
        <v>18500</v>
      </c>
      <c r="BM5" s="8">
        <f>BM4*Params!$B$10</f>
        <v>18500</v>
      </c>
      <c r="BN5" s="8">
        <f>BN4*Params!$B$10</f>
        <v>18500</v>
      </c>
      <c r="BO5" s="8">
        <f>BO4*Params!$B$10</f>
        <v>18500</v>
      </c>
      <c r="BP5" s="8">
        <f>BP4*Params!$B$10</f>
        <v>18500</v>
      </c>
      <c r="BQ5" s="8">
        <f>BQ4*Params!$B$10</f>
        <v>18500</v>
      </c>
      <c r="BR5" s="8">
        <f>BR4*Params!$B$10</f>
        <v>18500</v>
      </c>
      <c r="BS5" s="8">
        <f>BS4*Params!$B$10</f>
        <v>18500</v>
      </c>
      <c r="BT5" s="8">
        <f>BT4*Params!$B$10</f>
        <v>18500</v>
      </c>
      <c r="BU5" s="8">
        <f>BU4*Params!$B$10</f>
        <v>18500</v>
      </c>
      <c r="BV5" s="8">
        <f>BV4*Params!$B$10</f>
        <v>18500</v>
      </c>
      <c r="BW5" s="8">
        <f>BW4*Params!$B$10</f>
        <v>18500</v>
      </c>
      <c r="BX5" s="8">
        <f>BX4*Params!$B$10</f>
        <v>18500</v>
      </c>
      <c r="BY5" s="8">
        <f>BY4*Params!$B$10</f>
        <v>18500</v>
      </c>
      <c r="BZ5" s="8">
        <f>BZ4*Params!$B$10</f>
        <v>18500</v>
      </c>
      <c r="CA5" s="8">
        <f>CA4*Params!$B$10</f>
        <v>18500</v>
      </c>
      <c r="CB5" s="8">
        <f>CB4*Params!$B$10</f>
        <v>18500</v>
      </c>
      <c r="CC5" s="8">
        <f>CC4*Params!$B$10</f>
        <v>18500</v>
      </c>
      <c r="CD5" s="8">
        <f>CD4*Params!$B$10</f>
        <v>18500</v>
      </c>
      <c r="CE5" s="8">
        <f>CE4*Params!$B$10</f>
        <v>18500</v>
      </c>
      <c r="CF5" s="8">
        <f>CF4*Params!$B$10</f>
        <v>18500</v>
      </c>
      <c r="CG5" s="8">
        <f>CG4*Params!$B$10</f>
        <v>18500</v>
      </c>
      <c r="CH5" s="8">
        <f>CH4*Params!$B$10</f>
        <v>18500</v>
      </c>
      <c r="CI5" s="8">
        <f>CI4*Params!$B$10</f>
        <v>18500</v>
      </c>
      <c r="CJ5" s="8">
        <f>CJ4*Params!$B$10</f>
        <v>18500</v>
      </c>
      <c r="CK5" s="8">
        <f>CK4*Params!$B$10</f>
        <v>18500</v>
      </c>
      <c r="CL5" s="8">
        <f>CL4*Params!$B$10</f>
        <v>18500</v>
      </c>
      <c r="CM5" s="8">
        <f>CM4*Params!$B$10</f>
        <v>18500</v>
      </c>
      <c r="CN5" s="8">
        <f>CN4*Params!$B$10</f>
        <v>18500</v>
      </c>
      <c r="CO5" s="8">
        <f>CO4*Params!$B$10</f>
        <v>18500</v>
      </c>
      <c r="CP5" s="8">
        <f>CP4*Params!$B$10</f>
        <v>18500</v>
      </c>
      <c r="CQ5" s="8">
        <f>CQ4*Params!$B$10</f>
        <v>18500</v>
      </c>
      <c r="CR5" s="8">
        <f>CR4*Params!$B$10</f>
        <v>18500</v>
      </c>
      <c r="CS5" s="8">
        <f>CS4*Params!$B$10</f>
        <v>18500</v>
      </c>
      <c r="CT5" s="8">
        <f>CT4*Params!$B$10</f>
        <v>18500</v>
      </c>
      <c r="CU5" s="8">
        <f>CU4*Params!$B$10</f>
        <v>18500</v>
      </c>
      <c r="CV5" s="8">
        <f>CV4*Params!$B$10</f>
        <v>18500</v>
      </c>
      <c r="CW5" s="8">
        <f>CW4*Params!$B$10</f>
        <v>18500</v>
      </c>
    </row>
    <row r="6">
      <c r="A6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3.57"/>
  </cols>
  <sheetData>
    <row r="1">
      <c r="A1" s="13" t="s">
        <v>6</v>
      </c>
      <c r="B1" s="4">
        <f>Model!B2</f>
        <v>1</v>
      </c>
      <c r="C1" s="4">
        <f>Model!C2</f>
        <v>1</v>
      </c>
      <c r="D1" s="4">
        <f>Model!D2</f>
        <v>1</v>
      </c>
      <c r="E1" s="4">
        <f>Model!E2</f>
        <v>1</v>
      </c>
      <c r="F1" s="4">
        <f>Model!F2</f>
        <v>1</v>
      </c>
      <c r="G1" s="4">
        <f>Model!G2</f>
        <v>1</v>
      </c>
      <c r="H1" s="4">
        <f>Model!H2</f>
        <v>1</v>
      </c>
      <c r="I1" s="4">
        <f>Model!I2</f>
        <v>1</v>
      </c>
      <c r="J1" s="4">
        <f>Model!J2</f>
        <v>1</v>
      </c>
      <c r="K1" s="4">
        <f>Model!K2</f>
        <v>1</v>
      </c>
      <c r="L1" s="4">
        <f>Model!L2</f>
        <v>1</v>
      </c>
      <c r="M1" s="4">
        <f>Model!M2</f>
        <v>1</v>
      </c>
      <c r="N1" s="4">
        <f>Model!N2</f>
        <v>2</v>
      </c>
      <c r="O1" s="4">
        <f>Model!O2</f>
        <v>2</v>
      </c>
      <c r="P1" s="4">
        <f>Model!P2</f>
        <v>2</v>
      </c>
      <c r="Q1" s="4">
        <f>Model!Q2</f>
        <v>2</v>
      </c>
      <c r="R1" s="4">
        <f>Model!R2</f>
        <v>2</v>
      </c>
      <c r="S1" s="4">
        <f>Model!S2</f>
        <v>2</v>
      </c>
      <c r="T1" s="4">
        <f>Model!T2</f>
        <v>2</v>
      </c>
      <c r="U1" s="4">
        <f>Model!U2</f>
        <v>2</v>
      </c>
      <c r="V1" s="4">
        <f>Model!V2</f>
        <v>2</v>
      </c>
      <c r="W1" s="4">
        <f>Model!W2</f>
        <v>2</v>
      </c>
      <c r="X1" s="4">
        <f>Model!X2</f>
        <v>2</v>
      </c>
      <c r="Y1" s="4">
        <f>Model!Y2</f>
        <v>2</v>
      </c>
      <c r="Z1" s="4">
        <f>Model!Z2</f>
        <v>3</v>
      </c>
      <c r="AA1" s="4">
        <f>Model!AA2</f>
        <v>3</v>
      </c>
      <c r="AB1" s="4">
        <f>Model!AB2</f>
        <v>3</v>
      </c>
      <c r="AC1" s="4">
        <f>Model!AC2</f>
        <v>3</v>
      </c>
      <c r="AD1" s="4">
        <f>Model!AD2</f>
        <v>3</v>
      </c>
      <c r="AE1" s="4">
        <f>Model!AE2</f>
        <v>3</v>
      </c>
      <c r="AF1" s="4">
        <f>Model!AF2</f>
        <v>3</v>
      </c>
      <c r="AG1" s="4">
        <f>Model!AG2</f>
        <v>3</v>
      </c>
      <c r="AH1" s="4">
        <f>Model!AH2</f>
        <v>3</v>
      </c>
      <c r="AI1" s="4">
        <f>Model!AI2</f>
        <v>3</v>
      </c>
      <c r="AJ1" s="4">
        <f>Model!AJ2</f>
        <v>3</v>
      </c>
      <c r="AK1" s="4">
        <f>Model!AK2</f>
        <v>3</v>
      </c>
      <c r="AL1" s="4">
        <f>Model!AL2</f>
        <v>4</v>
      </c>
      <c r="AM1" s="4">
        <f>Model!AM2</f>
        <v>4</v>
      </c>
      <c r="AN1" s="4">
        <f>Model!AN2</f>
        <v>4</v>
      </c>
      <c r="AO1" s="4">
        <f>Model!AO2</f>
        <v>4</v>
      </c>
      <c r="AP1" s="4">
        <f>Model!AP2</f>
        <v>4</v>
      </c>
      <c r="AQ1" s="4">
        <f>Model!AQ2</f>
        <v>4</v>
      </c>
      <c r="AR1" s="4">
        <f>Model!AR2</f>
        <v>4</v>
      </c>
      <c r="AS1" s="4">
        <f>Model!AS2</f>
        <v>4</v>
      </c>
      <c r="AT1" s="4">
        <f>Model!AT2</f>
        <v>4</v>
      </c>
      <c r="AU1" s="4">
        <f>Model!AU2</f>
        <v>4</v>
      </c>
      <c r="AV1" s="4">
        <f>Model!AV2</f>
        <v>4</v>
      </c>
      <c r="AW1" s="4">
        <f>Model!AW2</f>
        <v>4</v>
      </c>
      <c r="AX1" s="4">
        <f>Model!AX2</f>
        <v>5</v>
      </c>
      <c r="AY1" s="4">
        <f>Model!AY2</f>
        <v>5</v>
      </c>
      <c r="AZ1" s="4">
        <f>Model!AZ2</f>
        <v>5</v>
      </c>
      <c r="BA1" s="4">
        <f>Model!BA2</f>
        <v>5</v>
      </c>
      <c r="BB1" s="4">
        <f>Model!BB2</f>
        <v>5</v>
      </c>
      <c r="BC1" s="4">
        <f>Model!BC2</f>
        <v>5</v>
      </c>
      <c r="BD1" s="4">
        <f>Model!BD2</f>
        <v>5</v>
      </c>
      <c r="BE1" s="4">
        <f>Model!BE2</f>
        <v>5</v>
      </c>
      <c r="BF1" s="4">
        <f>Model!BF2</f>
        <v>5</v>
      </c>
      <c r="BG1" s="4">
        <f>Model!BG2</f>
        <v>5</v>
      </c>
      <c r="BH1" s="4">
        <f>Model!BH2</f>
        <v>5</v>
      </c>
      <c r="BI1" s="4">
        <f>Model!BI2</f>
        <v>5</v>
      </c>
      <c r="BJ1" s="4">
        <f>Model!BJ2</f>
        <v>6</v>
      </c>
      <c r="BK1" s="4">
        <f>Model!BK2</f>
        <v>6</v>
      </c>
      <c r="BL1" s="4">
        <f>Model!BL2</f>
        <v>6</v>
      </c>
      <c r="BM1" s="4">
        <f>Model!BM2</f>
        <v>6</v>
      </c>
      <c r="BN1" s="4">
        <f>Model!BN2</f>
        <v>6</v>
      </c>
      <c r="BO1" s="4">
        <f>Model!BO2</f>
        <v>6</v>
      </c>
      <c r="BP1" s="4">
        <f>Model!BP2</f>
        <v>6</v>
      </c>
      <c r="BQ1" s="4">
        <f>Model!BQ2</f>
        <v>6</v>
      </c>
      <c r="BR1" s="4">
        <f>Model!BR2</f>
        <v>6</v>
      </c>
      <c r="BS1" s="4">
        <f>Model!BS2</f>
        <v>6</v>
      </c>
      <c r="BT1" s="4">
        <f>Model!BT2</f>
        <v>6</v>
      </c>
      <c r="BU1" s="4">
        <f>Model!BU2</f>
        <v>6</v>
      </c>
      <c r="BV1" s="4">
        <f>Model!BV2</f>
        <v>7</v>
      </c>
      <c r="BW1" s="4">
        <f>Model!BW2</f>
        <v>7</v>
      </c>
      <c r="BX1" s="4">
        <f>Model!BX2</f>
        <v>7</v>
      </c>
      <c r="BY1" s="4">
        <f>Model!BY2</f>
        <v>7</v>
      </c>
      <c r="BZ1" s="4">
        <f>Model!BZ2</f>
        <v>7</v>
      </c>
      <c r="CA1" s="4">
        <f>Model!CA2</f>
        <v>7</v>
      </c>
      <c r="CB1" s="4">
        <f>Model!CB2</f>
        <v>7</v>
      </c>
      <c r="CC1" s="4">
        <f>Model!CC2</f>
        <v>7</v>
      </c>
      <c r="CD1" s="4">
        <f>Model!CD2</f>
        <v>7</v>
      </c>
      <c r="CE1" s="4">
        <f>Model!CE2</f>
        <v>7</v>
      </c>
      <c r="CF1" s="4">
        <f>Model!CF2</f>
        <v>7</v>
      </c>
      <c r="CG1" s="4">
        <f>Model!CG2</f>
        <v>7</v>
      </c>
      <c r="CH1" s="4">
        <f>Model!CH2</f>
        <v>8</v>
      </c>
      <c r="CI1" s="4">
        <f>Model!CI2</f>
        <v>8</v>
      </c>
      <c r="CJ1" s="4">
        <f>Model!CJ2</f>
        <v>8</v>
      </c>
      <c r="CK1" s="4">
        <f>Model!CK2</f>
        <v>8</v>
      </c>
      <c r="CL1" s="4">
        <f>Model!CL2</f>
        <v>8</v>
      </c>
      <c r="CM1" s="4">
        <f>Model!CM2</f>
        <v>8</v>
      </c>
      <c r="CN1" s="4">
        <f>Model!CN2</f>
        <v>8</v>
      </c>
      <c r="CO1" s="4">
        <f>Model!CO2</f>
        <v>8</v>
      </c>
      <c r="CP1" s="4">
        <f>Model!CP2</f>
        <v>8</v>
      </c>
      <c r="CQ1" s="4">
        <f>Model!CQ2</f>
        <v>8</v>
      </c>
      <c r="CR1" s="4">
        <f>Model!CR2</f>
        <v>8</v>
      </c>
      <c r="CS1" s="4">
        <f>Model!CS2</f>
        <v>8</v>
      </c>
      <c r="CT1" s="4">
        <f>Model!CT2</f>
        <v>9</v>
      </c>
      <c r="CU1" s="4">
        <f>Model!CU2</f>
        <v>9</v>
      </c>
      <c r="CV1" s="4">
        <f>Model!CV2</f>
        <v>9</v>
      </c>
      <c r="CW1" s="4">
        <f>Model!CW2</f>
        <v>9</v>
      </c>
    </row>
    <row r="2">
      <c r="A2" s="13" t="s">
        <v>5</v>
      </c>
      <c r="B2" s="4">
        <f>Model!B3</f>
        <v>1</v>
      </c>
      <c r="C2" s="4">
        <f>Model!C3</f>
        <v>2</v>
      </c>
      <c r="D2" s="4">
        <f>Model!D3</f>
        <v>3</v>
      </c>
      <c r="E2" s="4">
        <f>Model!E3</f>
        <v>4</v>
      </c>
      <c r="F2" s="4">
        <f>Model!F3</f>
        <v>5</v>
      </c>
      <c r="G2" s="4">
        <f>Model!G3</f>
        <v>6</v>
      </c>
      <c r="H2" s="4">
        <f>Model!H3</f>
        <v>7</v>
      </c>
      <c r="I2" s="4">
        <f>Model!I3</f>
        <v>8</v>
      </c>
      <c r="J2" s="4">
        <f>Model!J3</f>
        <v>9</v>
      </c>
      <c r="K2" s="4">
        <f>Model!K3</f>
        <v>10</v>
      </c>
      <c r="L2" s="4">
        <f>Model!L3</f>
        <v>11</v>
      </c>
      <c r="M2" s="4">
        <f>Model!M3</f>
        <v>12</v>
      </c>
      <c r="N2" s="4">
        <f>Model!N3</f>
        <v>13</v>
      </c>
      <c r="O2" s="4">
        <f>Model!O3</f>
        <v>14</v>
      </c>
      <c r="P2" s="4">
        <f>Model!P3</f>
        <v>15</v>
      </c>
      <c r="Q2" s="4">
        <f>Model!Q3</f>
        <v>16</v>
      </c>
      <c r="R2" s="4">
        <f>Model!R3</f>
        <v>17</v>
      </c>
      <c r="S2" s="4">
        <f>Model!S3</f>
        <v>18</v>
      </c>
      <c r="T2" s="4">
        <f>Model!T3</f>
        <v>19</v>
      </c>
      <c r="U2" s="4">
        <f>Model!U3</f>
        <v>20</v>
      </c>
      <c r="V2" s="4">
        <f>Model!V3</f>
        <v>21</v>
      </c>
      <c r="W2" s="4">
        <f>Model!W3</f>
        <v>22</v>
      </c>
      <c r="X2" s="4">
        <f>Model!X3</f>
        <v>23</v>
      </c>
      <c r="Y2" s="4">
        <f>Model!Y3</f>
        <v>24</v>
      </c>
      <c r="Z2" s="4">
        <f>Model!Z3</f>
        <v>25</v>
      </c>
      <c r="AA2" s="4">
        <f>Model!AA3</f>
        <v>26</v>
      </c>
      <c r="AB2" s="4">
        <f>Model!AB3</f>
        <v>27</v>
      </c>
      <c r="AC2" s="4">
        <f>Model!AC3</f>
        <v>28</v>
      </c>
      <c r="AD2" s="4">
        <f>Model!AD3</f>
        <v>29</v>
      </c>
      <c r="AE2" s="4">
        <f>Model!AE3</f>
        <v>30</v>
      </c>
      <c r="AF2" s="4">
        <f>Model!AF3</f>
        <v>31</v>
      </c>
      <c r="AG2" s="4">
        <f>Model!AG3</f>
        <v>32</v>
      </c>
      <c r="AH2" s="4">
        <f>Model!AH3</f>
        <v>33</v>
      </c>
      <c r="AI2" s="4">
        <f>Model!AI3</f>
        <v>34</v>
      </c>
      <c r="AJ2" s="4">
        <f>Model!AJ3</f>
        <v>35</v>
      </c>
      <c r="AK2" s="4">
        <f>Model!AK3</f>
        <v>36</v>
      </c>
      <c r="AL2" s="4">
        <f>Model!AL3</f>
        <v>37</v>
      </c>
      <c r="AM2" s="4">
        <f>Model!AM3</f>
        <v>38</v>
      </c>
      <c r="AN2" s="4">
        <f>Model!AN3</f>
        <v>39</v>
      </c>
      <c r="AO2" s="4">
        <f>Model!AO3</f>
        <v>40</v>
      </c>
      <c r="AP2" s="4">
        <f>Model!AP3</f>
        <v>41</v>
      </c>
      <c r="AQ2" s="4">
        <f>Model!AQ3</f>
        <v>42</v>
      </c>
      <c r="AR2" s="4">
        <f>Model!AR3</f>
        <v>43</v>
      </c>
      <c r="AS2" s="4">
        <f>Model!AS3</f>
        <v>44</v>
      </c>
      <c r="AT2" s="4">
        <f>Model!AT3</f>
        <v>45</v>
      </c>
      <c r="AU2" s="4">
        <f>Model!AU3</f>
        <v>46</v>
      </c>
      <c r="AV2" s="4">
        <f>Model!AV3</f>
        <v>47</v>
      </c>
      <c r="AW2" s="4">
        <f>Model!AW3</f>
        <v>48</v>
      </c>
      <c r="AX2" s="4">
        <f>Model!AX3</f>
        <v>49</v>
      </c>
      <c r="AY2" s="4">
        <f>Model!AY3</f>
        <v>50</v>
      </c>
      <c r="AZ2" s="4">
        <f>Model!AZ3</f>
        <v>51</v>
      </c>
      <c r="BA2" s="4">
        <f>Model!BA3</f>
        <v>52</v>
      </c>
      <c r="BB2" s="4">
        <f>Model!BB3</f>
        <v>53</v>
      </c>
      <c r="BC2" s="4">
        <f>Model!BC3</f>
        <v>54</v>
      </c>
      <c r="BD2" s="4">
        <f>Model!BD3</f>
        <v>55</v>
      </c>
      <c r="BE2" s="4">
        <f>Model!BE3</f>
        <v>56</v>
      </c>
      <c r="BF2" s="4">
        <f>Model!BF3</f>
        <v>57</v>
      </c>
      <c r="BG2" s="4">
        <f>Model!BG3</f>
        <v>58</v>
      </c>
      <c r="BH2" s="4">
        <f>Model!BH3</f>
        <v>59</v>
      </c>
      <c r="BI2" s="4">
        <f>Model!BI3</f>
        <v>60</v>
      </c>
      <c r="BJ2" s="4">
        <f>Model!BJ3</f>
        <v>61</v>
      </c>
      <c r="BK2" s="4">
        <f>Model!BK3</f>
        <v>62</v>
      </c>
      <c r="BL2" s="4">
        <f>Model!BL3</f>
        <v>63</v>
      </c>
      <c r="BM2" s="4">
        <f>Model!BM3</f>
        <v>64</v>
      </c>
      <c r="BN2" s="4">
        <f>Model!BN3</f>
        <v>65</v>
      </c>
      <c r="BO2" s="4">
        <f>Model!BO3</f>
        <v>66</v>
      </c>
      <c r="BP2" s="4">
        <f>Model!BP3</f>
        <v>67</v>
      </c>
      <c r="BQ2" s="4">
        <f>Model!BQ3</f>
        <v>68</v>
      </c>
      <c r="BR2" s="4">
        <f>Model!BR3</f>
        <v>69</v>
      </c>
      <c r="BS2" s="4">
        <f>Model!BS3</f>
        <v>70</v>
      </c>
      <c r="BT2" s="4">
        <f>Model!BT3</f>
        <v>71</v>
      </c>
      <c r="BU2" s="4">
        <f>Model!BU3</f>
        <v>72</v>
      </c>
      <c r="BV2" s="4">
        <f>Model!BV3</f>
        <v>73</v>
      </c>
      <c r="BW2" s="4">
        <f>Model!BW3</f>
        <v>74</v>
      </c>
      <c r="BX2" s="4">
        <f>Model!BX3</f>
        <v>75</v>
      </c>
      <c r="BY2" s="4">
        <f>Model!BY3</f>
        <v>76</v>
      </c>
      <c r="BZ2" s="4">
        <f>Model!BZ3</f>
        <v>77</v>
      </c>
      <c r="CA2" s="4">
        <f>Model!CA3</f>
        <v>78</v>
      </c>
      <c r="CB2" s="4">
        <f>Model!CB3</f>
        <v>79</v>
      </c>
      <c r="CC2" s="4">
        <f>Model!CC3</f>
        <v>80</v>
      </c>
      <c r="CD2" s="4">
        <f>Model!CD3</f>
        <v>81</v>
      </c>
      <c r="CE2" s="4">
        <f>Model!CE3</f>
        <v>82</v>
      </c>
      <c r="CF2" s="4">
        <f>Model!CF3</f>
        <v>83</v>
      </c>
      <c r="CG2" s="4">
        <f>Model!CG3</f>
        <v>84</v>
      </c>
      <c r="CH2" s="4">
        <f>Model!CH3</f>
        <v>85</v>
      </c>
      <c r="CI2" s="4">
        <f>Model!CI3</f>
        <v>86</v>
      </c>
      <c r="CJ2" s="4">
        <f>Model!CJ3</f>
        <v>87</v>
      </c>
      <c r="CK2" s="4">
        <f>Model!CK3</f>
        <v>88</v>
      </c>
      <c r="CL2" s="4">
        <f>Model!CL3</f>
        <v>89</v>
      </c>
      <c r="CM2" s="4">
        <f>Model!CM3</f>
        <v>90</v>
      </c>
      <c r="CN2" s="4">
        <f>Model!CN3</f>
        <v>91</v>
      </c>
      <c r="CO2" s="4">
        <f>Model!CO3</f>
        <v>92</v>
      </c>
      <c r="CP2" s="4">
        <f>Model!CP3</f>
        <v>93</v>
      </c>
      <c r="CQ2" s="4">
        <f>Model!CQ3</f>
        <v>94</v>
      </c>
      <c r="CR2" s="4">
        <f>Model!CR3</f>
        <v>95</v>
      </c>
      <c r="CS2" s="4">
        <f>Model!CS3</f>
        <v>96</v>
      </c>
      <c r="CT2" s="4">
        <f>Model!CT3</f>
        <v>97</v>
      </c>
      <c r="CU2" s="4">
        <f>Model!CU3</f>
        <v>98</v>
      </c>
      <c r="CV2" s="4">
        <f>Model!CV3</f>
        <v>99</v>
      </c>
      <c r="CW2" s="4">
        <f>Model!CW3</f>
        <v>100</v>
      </c>
    </row>
    <row r="3">
      <c r="A3" s="4" t="s">
        <v>96</v>
      </c>
      <c r="B3">
        <f>Personnel!J3</f>
        <v>1</v>
      </c>
      <c r="C3">
        <f>Personnel!K3</f>
        <v>1</v>
      </c>
      <c r="D3">
        <f>Personnel!L3</f>
        <v>7</v>
      </c>
      <c r="E3">
        <f>Personnel!M3</f>
        <v>8</v>
      </c>
      <c r="F3">
        <f>Personnel!N3</f>
        <v>9</v>
      </c>
      <c r="G3">
        <f>Personnel!O3</f>
        <v>10</v>
      </c>
      <c r="H3">
        <f>Personnel!P3</f>
        <v>10</v>
      </c>
      <c r="I3">
        <f>Personnel!Q3</f>
        <v>11</v>
      </c>
      <c r="J3">
        <f>Personnel!R3</f>
        <v>11</v>
      </c>
      <c r="K3">
        <f>Personnel!S3</f>
        <v>18</v>
      </c>
      <c r="L3">
        <f>Personnel!T3</f>
        <v>22</v>
      </c>
      <c r="M3">
        <f>Personnel!U3</f>
        <v>22</v>
      </c>
      <c r="N3">
        <f>Personnel!V3</f>
        <v>22</v>
      </c>
      <c r="O3">
        <f>Personnel!W3</f>
        <v>22</v>
      </c>
      <c r="P3">
        <f>Personnel!X3</f>
        <v>29</v>
      </c>
      <c r="Q3">
        <f>Personnel!Y3</f>
        <v>29</v>
      </c>
      <c r="R3">
        <f>Personnel!Z3</f>
        <v>29</v>
      </c>
      <c r="S3">
        <f>Personnel!AA3</f>
        <v>29</v>
      </c>
      <c r="T3">
        <f>Personnel!AB3</f>
        <v>29</v>
      </c>
      <c r="U3">
        <f>Personnel!AC3</f>
        <v>30</v>
      </c>
      <c r="V3">
        <f>Personnel!AD3</f>
        <v>30</v>
      </c>
      <c r="W3">
        <f>Personnel!AE3</f>
        <v>30</v>
      </c>
      <c r="X3">
        <f>Personnel!AF3</f>
        <v>30</v>
      </c>
      <c r="Y3">
        <f>Personnel!AG3</f>
        <v>30</v>
      </c>
      <c r="Z3">
        <f>Personnel!AH3</f>
        <v>30</v>
      </c>
      <c r="AA3">
        <f>Personnel!AI3</f>
        <v>30</v>
      </c>
      <c r="AB3">
        <f>Personnel!AJ3</f>
        <v>30</v>
      </c>
      <c r="AC3">
        <f>Personnel!AK3</f>
        <v>30</v>
      </c>
      <c r="AD3">
        <f>Personnel!AL3</f>
        <v>30</v>
      </c>
      <c r="AE3">
        <f>Personnel!AM3</f>
        <v>30</v>
      </c>
      <c r="AF3">
        <f>Personnel!AN3</f>
        <v>30</v>
      </c>
      <c r="AG3">
        <f>Personnel!AO3</f>
        <v>30</v>
      </c>
      <c r="AH3">
        <f>Personnel!AP3</f>
        <v>30</v>
      </c>
      <c r="AI3">
        <f>Personnel!AQ3</f>
        <v>30</v>
      </c>
      <c r="AJ3">
        <f>Personnel!AR3</f>
        <v>30</v>
      </c>
      <c r="AK3">
        <f>Personnel!AS3</f>
        <v>30</v>
      </c>
      <c r="AL3">
        <f>Personnel!AT3</f>
        <v>30</v>
      </c>
      <c r="AM3">
        <f>Personnel!AU3</f>
        <v>30</v>
      </c>
      <c r="AN3">
        <f>Personnel!AV3</f>
        <v>30</v>
      </c>
      <c r="AO3">
        <f>Personnel!AW3</f>
        <v>30</v>
      </c>
      <c r="AP3">
        <f>Personnel!AX3</f>
        <v>30</v>
      </c>
      <c r="AQ3">
        <f>Personnel!AY3</f>
        <v>30</v>
      </c>
      <c r="AR3">
        <f>Personnel!AZ3</f>
        <v>30</v>
      </c>
      <c r="AS3">
        <f>Personnel!BA3</f>
        <v>30</v>
      </c>
      <c r="AT3">
        <f>Personnel!BB3</f>
        <v>30</v>
      </c>
      <c r="AU3">
        <f>Personnel!BC3</f>
        <v>30</v>
      </c>
      <c r="AV3">
        <f>Personnel!BD3</f>
        <v>30</v>
      </c>
      <c r="AW3">
        <f>Personnel!BE3</f>
        <v>30</v>
      </c>
      <c r="AX3">
        <f>Personnel!BF3</f>
        <v>30</v>
      </c>
      <c r="AY3">
        <f>Personnel!BG3</f>
        <v>37</v>
      </c>
      <c r="AZ3">
        <f>Personnel!BH3</f>
        <v>37</v>
      </c>
      <c r="BA3">
        <f>Personnel!BI3</f>
        <v>37</v>
      </c>
      <c r="BB3">
        <f>Personnel!BJ3</f>
        <v>37</v>
      </c>
      <c r="BC3">
        <f>Personnel!BK3</f>
        <v>37</v>
      </c>
      <c r="BD3">
        <f>Personnel!BL3</f>
        <v>37</v>
      </c>
      <c r="BE3">
        <f>Personnel!BM3</f>
        <v>37</v>
      </c>
      <c r="BF3">
        <f>Personnel!BN3</f>
        <v>37</v>
      </c>
      <c r="BG3">
        <f>Personnel!BO3</f>
        <v>37</v>
      </c>
      <c r="BH3">
        <f>Personnel!BP3</f>
        <v>37</v>
      </c>
      <c r="BI3">
        <f>Personnel!BQ3</f>
        <v>37</v>
      </c>
      <c r="BJ3">
        <f>Personnel!BR3</f>
        <v>37</v>
      </c>
      <c r="BK3">
        <f>Personnel!BS3</f>
        <v>37</v>
      </c>
      <c r="BL3">
        <f>Personnel!BT3</f>
        <v>37</v>
      </c>
      <c r="BM3">
        <f>Personnel!BU3</f>
        <v>37</v>
      </c>
      <c r="BN3">
        <f>Personnel!BV3</f>
        <v>37</v>
      </c>
      <c r="BO3">
        <f>Personnel!BW3</f>
        <v>37</v>
      </c>
      <c r="BP3">
        <f>Personnel!BX3</f>
        <v>37</v>
      </c>
      <c r="BQ3">
        <f>Personnel!BY3</f>
        <v>37</v>
      </c>
      <c r="BR3">
        <f>Personnel!BZ3</f>
        <v>37</v>
      </c>
      <c r="BS3">
        <f>Personnel!CA3</f>
        <v>37</v>
      </c>
      <c r="BT3">
        <f>Personnel!CB3</f>
        <v>37</v>
      </c>
      <c r="BU3">
        <f>Personnel!CC3</f>
        <v>37</v>
      </c>
      <c r="BV3">
        <f>Personnel!CD3</f>
        <v>37</v>
      </c>
      <c r="BW3">
        <f>Personnel!CE3</f>
        <v>37</v>
      </c>
      <c r="BX3">
        <f>Personnel!CF3</f>
        <v>37</v>
      </c>
      <c r="BY3">
        <f>Personnel!CG3</f>
        <v>37</v>
      </c>
      <c r="BZ3">
        <f>Personnel!CH3</f>
        <v>37</v>
      </c>
      <c r="CA3">
        <f>Personnel!CI3</f>
        <v>37</v>
      </c>
      <c r="CB3">
        <f>Personnel!CJ3</f>
        <v>37</v>
      </c>
      <c r="CC3">
        <f>Personnel!CK3</f>
        <v>37</v>
      </c>
      <c r="CD3">
        <f>Personnel!CL3</f>
        <v>37</v>
      </c>
      <c r="CE3">
        <f>Personnel!CM3</f>
        <v>37</v>
      </c>
      <c r="CF3">
        <f>Personnel!CN3</f>
        <v>37</v>
      </c>
      <c r="CG3">
        <f>Personnel!CO3</f>
        <v>37</v>
      </c>
      <c r="CH3">
        <f>Personnel!CP3</f>
        <v>37</v>
      </c>
      <c r="CI3">
        <f>Personnel!CQ3</f>
        <v>37</v>
      </c>
      <c r="CJ3">
        <f>Personnel!CR3</f>
        <v>37</v>
      </c>
      <c r="CK3">
        <f>Personnel!CS3</f>
        <v>37</v>
      </c>
      <c r="CL3">
        <f>Personnel!CT3</f>
        <v>37</v>
      </c>
      <c r="CM3">
        <f>Personnel!CU3</f>
        <v>37</v>
      </c>
      <c r="CN3">
        <f>Personnel!CV3</f>
        <v>37</v>
      </c>
      <c r="CO3">
        <f>Personnel!CW3</f>
        <v>37</v>
      </c>
      <c r="CP3">
        <f>Personnel!CX3</f>
        <v>37</v>
      </c>
      <c r="CQ3">
        <f>Personnel!CY3</f>
        <v>37</v>
      </c>
      <c r="CR3">
        <f>Personnel!CZ3</f>
        <v>37</v>
      </c>
      <c r="CS3">
        <f>Personnel!DA3</f>
        <v>37</v>
      </c>
      <c r="CT3">
        <f>Personnel!DB3</f>
        <v>37</v>
      </c>
      <c r="CU3">
        <f>Personnel!DC3</f>
        <v>37</v>
      </c>
      <c r="CV3">
        <f>Personnel!DD3</f>
        <v>37</v>
      </c>
      <c r="CW3">
        <f>Personnel!DE3</f>
        <v>37</v>
      </c>
    </row>
    <row r="4">
      <c r="A4" s="4" t="s">
        <v>99</v>
      </c>
      <c r="B4">
        <f>B3</f>
        <v>1</v>
      </c>
      <c r="C4">
        <f t="shared" ref="C4:CW4" si="1">C3-B3</f>
        <v>0</v>
      </c>
      <c r="D4">
        <f t="shared" si="1"/>
        <v>6</v>
      </c>
      <c r="E4">
        <f t="shared" si="1"/>
        <v>1</v>
      </c>
      <c r="F4">
        <f t="shared" si="1"/>
        <v>1</v>
      </c>
      <c r="G4">
        <f t="shared" si="1"/>
        <v>1</v>
      </c>
      <c r="H4">
        <f t="shared" si="1"/>
        <v>0</v>
      </c>
      <c r="I4">
        <f t="shared" si="1"/>
        <v>1</v>
      </c>
      <c r="J4">
        <f t="shared" si="1"/>
        <v>0</v>
      </c>
      <c r="K4">
        <f t="shared" si="1"/>
        <v>7</v>
      </c>
      <c r="L4">
        <f t="shared" si="1"/>
        <v>4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7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1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  <c r="AR4">
        <f t="shared" si="1"/>
        <v>0</v>
      </c>
      <c r="AS4">
        <f t="shared" si="1"/>
        <v>0</v>
      </c>
      <c r="AT4">
        <f t="shared" si="1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7</v>
      </c>
      <c r="AZ4">
        <f t="shared" si="1"/>
        <v>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0</v>
      </c>
      <c r="BE4">
        <f t="shared" si="1"/>
        <v>0</v>
      </c>
      <c r="BF4">
        <f t="shared" si="1"/>
        <v>0</v>
      </c>
      <c r="BG4">
        <f t="shared" si="1"/>
        <v>0</v>
      </c>
      <c r="BH4">
        <f t="shared" si="1"/>
        <v>0</v>
      </c>
      <c r="BI4">
        <f t="shared" si="1"/>
        <v>0</v>
      </c>
      <c r="BJ4">
        <f t="shared" si="1"/>
        <v>0</v>
      </c>
      <c r="BK4">
        <f t="shared" si="1"/>
        <v>0</v>
      </c>
      <c r="BL4">
        <f t="shared" si="1"/>
        <v>0</v>
      </c>
      <c r="BM4">
        <f t="shared" si="1"/>
        <v>0</v>
      </c>
      <c r="BN4">
        <f t="shared" si="1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  <c r="BU4">
        <f t="shared" si="1"/>
        <v>0</v>
      </c>
      <c r="BV4">
        <f t="shared" si="1"/>
        <v>0</v>
      </c>
      <c r="BW4">
        <f t="shared" si="1"/>
        <v>0</v>
      </c>
      <c r="BX4">
        <f t="shared" si="1"/>
        <v>0</v>
      </c>
      <c r="BY4">
        <f t="shared" si="1"/>
        <v>0</v>
      </c>
      <c r="BZ4">
        <f t="shared" si="1"/>
        <v>0</v>
      </c>
      <c r="CA4">
        <f t="shared" si="1"/>
        <v>0</v>
      </c>
      <c r="CB4">
        <f t="shared" si="1"/>
        <v>0</v>
      </c>
      <c r="CC4">
        <f t="shared" si="1"/>
        <v>0</v>
      </c>
      <c r="CD4">
        <f t="shared" si="1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1"/>
        <v>0</v>
      </c>
      <c r="CT4">
        <f t="shared" si="1"/>
        <v>0</v>
      </c>
      <c r="CU4">
        <f t="shared" si="1"/>
        <v>0</v>
      </c>
      <c r="CV4">
        <f t="shared" si="1"/>
        <v>0</v>
      </c>
      <c r="CW4">
        <f t="shared" si="1"/>
        <v>0</v>
      </c>
    </row>
    <row r="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</row>
    <row r="6">
      <c r="A6" s="54" t="s">
        <v>100</v>
      </c>
      <c r="B6" s="55">
        <f t="shared" ref="B6:CW6" si="2">SUM(B7:B999)*B4</f>
        <v>1690</v>
      </c>
      <c r="C6" s="55">
        <f t="shared" si="2"/>
        <v>0</v>
      </c>
      <c r="D6" s="55">
        <f t="shared" si="2"/>
        <v>10140</v>
      </c>
      <c r="E6" s="55">
        <f t="shared" si="2"/>
        <v>1690</v>
      </c>
      <c r="F6" s="55">
        <f t="shared" si="2"/>
        <v>1690</v>
      </c>
      <c r="G6" s="55">
        <f t="shared" si="2"/>
        <v>1690</v>
      </c>
      <c r="H6" s="55">
        <f t="shared" si="2"/>
        <v>0</v>
      </c>
      <c r="I6" s="55">
        <f t="shared" si="2"/>
        <v>1690</v>
      </c>
      <c r="J6" s="55">
        <f t="shared" si="2"/>
        <v>0</v>
      </c>
      <c r="K6" s="55">
        <f t="shared" si="2"/>
        <v>11830</v>
      </c>
      <c r="L6" s="55">
        <f t="shared" si="2"/>
        <v>6760</v>
      </c>
      <c r="M6" s="55">
        <f t="shared" si="2"/>
        <v>0</v>
      </c>
      <c r="N6" s="55">
        <f t="shared" si="2"/>
        <v>0</v>
      </c>
      <c r="O6" s="55">
        <f t="shared" si="2"/>
        <v>0</v>
      </c>
      <c r="P6" s="55">
        <f t="shared" si="2"/>
        <v>11830</v>
      </c>
      <c r="Q6" s="55">
        <f t="shared" si="2"/>
        <v>0</v>
      </c>
      <c r="R6" s="55">
        <f t="shared" si="2"/>
        <v>0</v>
      </c>
      <c r="S6" s="55">
        <f t="shared" si="2"/>
        <v>0</v>
      </c>
      <c r="T6" s="55">
        <f t="shared" si="2"/>
        <v>0</v>
      </c>
      <c r="U6" s="55">
        <f t="shared" si="2"/>
        <v>1690</v>
      </c>
      <c r="V6" s="55">
        <f t="shared" si="2"/>
        <v>0</v>
      </c>
      <c r="W6" s="55">
        <f t="shared" si="2"/>
        <v>0</v>
      </c>
      <c r="X6" s="55">
        <f t="shared" si="2"/>
        <v>0</v>
      </c>
      <c r="Y6" s="55">
        <f t="shared" si="2"/>
        <v>0</v>
      </c>
      <c r="Z6" s="55">
        <f t="shared" si="2"/>
        <v>0</v>
      </c>
      <c r="AA6" s="55">
        <f t="shared" si="2"/>
        <v>0</v>
      </c>
      <c r="AB6" s="55">
        <f t="shared" si="2"/>
        <v>0</v>
      </c>
      <c r="AC6" s="55">
        <f t="shared" si="2"/>
        <v>0</v>
      </c>
      <c r="AD6" s="55">
        <f t="shared" si="2"/>
        <v>0</v>
      </c>
      <c r="AE6" s="55">
        <f t="shared" si="2"/>
        <v>0</v>
      </c>
      <c r="AF6" s="55">
        <f t="shared" si="2"/>
        <v>0</v>
      </c>
      <c r="AG6" s="55">
        <f t="shared" si="2"/>
        <v>0</v>
      </c>
      <c r="AH6" s="55">
        <f t="shared" si="2"/>
        <v>0</v>
      </c>
      <c r="AI6" s="55">
        <f t="shared" si="2"/>
        <v>0</v>
      </c>
      <c r="AJ6" s="55">
        <f t="shared" si="2"/>
        <v>0</v>
      </c>
      <c r="AK6" s="55">
        <f t="shared" si="2"/>
        <v>0</v>
      </c>
      <c r="AL6" s="55">
        <f t="shared" si="2"/>
        <v>0</v>
      </c>
      <c r="AM6" s="55">
        <f t="shared" si="2"/>
        <v>0</v>
      </c>
      <c r="AN6" s="55">
        <f t="shared" si="2"/>
        <v>0</v>
      </c>
      <c r="AO6" s="55">
        <f t="shared" si="2"/>
        <v>0</v>
      </c>
      <c r="AP6" s="55">
        <f t="shared" si="2"/>
        <v>0</v>
      </c>
      <c r="AQ6" s="55">
        <f t="shared" si="2"/>
        <v>0</v>
      </c>
      <c r="AR6" s="55">
        <f t="shared" si="2"/>
        <v>0</v>
      </c>
      <c r="AS6" s="55">
        <f t="shared" si="2"/>
        <v>0</v>
      </c>
      <c r="AT6" s="55">
        <f t="shared" si="2"/>
        <v>0</v>
      </c>
      <c r="AU6" s="55">
        <f t="shared" si="2"/>
        <v>0</v>
      </c>
      <c r="AV6" s="55">
        <f t="shared" si="2"/>
        <v>0</v>
      </c>
      <c r="AW6" s="55">
        <f t="shared" si="2"/>
        <v>0</v>
      </c>
      <c r="AX6" s="55">
        <f t="shared" si="2"/>
        <v>0</v>
      </c>
      <c r="AY6" s="55">
        <f t="shared" si="2"/>
        <v>11830</v>
      </c>
      <c r="AZ6" s="55">
        <f t="shared" si="2"/>
        <v>0</v>
      </c>
      <c r="BA6" s="55">
        <f t="shared" si="2"/>
        <v>0</v>
      </c>
      <c r="BB6" s="55">
        <f t="shared" si="2"/>
        <v>0</v>
      </c>
      <c r="BC6" s="55">
        <f t="shared" si="2"/>
        <v>0</v>
      </c>
      <c r="BD6" s="55">
        <f t="shared" si="2"/>
        <v>0</v>
      </c>
      <c r="BE6" s="55">
        <f t="shared" si="2"/>
        <v>0</v>
      </c>
      <c r="BF6" s="55">
        <f t="shared" si="2"/>
        <v>0</v>
      </c>
      <c r="BG6" s="55">
        <f t="shared" si="2"/>
        <v>0</v>
      </c>
      <c r="BH6" s="55">
        <f t="shared" si="2"/>
        <v>0</v>
      </c>
      <c r="BI6" s="55">
        <f t="shared" si="2"/>
        <v>0</v>
      </c>
      <c r="BJ6" s="55">
        <f t="shared" si="2"/>
        <v>0</v>
      </c>
      <c r="BK6" s="55">
        <f t="shared" si="2"/>
        <v>0</v>
      </c>
      <c r="BL6" s="55">
        <f t="shared" si="2"/>
        <v>0</v>
      </c>
      <c r="BM6" s="55">
        <f t="shared" si="2"/>
        <v>0</v>
      </c>
      <c r="BN6" s="55">
        <f t="shared" si="2"/>
        <v>0</v>
      </c>
      <c r="BO6" s="55">
        <f t="shared" si="2"/>
        <v>0</v>
      </c>
      <c r="BP6" s="55">
        <f t="shared" si="2"/>
        <v>0</v>
      </c>
      <c r="BQ6" s="55">
        <f t="shared" si="2"/>
        <v>0</v>
      </c>
      <c r="BR6" s="55">
        <f t="shared" si="2"/>
        <v>0</v>
      </c>
      <c r="BS6" s="55">
        <f t="shared" si="2"/>
        <v>0</v>
      </c>
      <c r="BT6" s="55">
        <f t="shared" si="2"/>
        <v>0</v>
      </c>
      <c r="BU6" s="55">
        <f t="shared" si="2"/>
        <v>0</v>
      </c>
      <c r="BV6" s="55">
        <f t="shared" si="2"/>
        <v>0</v>
      </c>
      <c r="BW6" s="55">
        <f t="shared" si="2"/>
        <v>0</v>
      </c>
      <c r="BX6" s="55">
        <f t="shared" si="2"/>
        <v>0</v>
      </c>
      <c r="BY6" s="55">
        <f t="shared" si="2"/>
        <v>0</v>
      </c>
      <c r="BZ6" s="55">
        <f t="shared" si="2"/>
        <v>0</v>
      </c>
      <c r="CA6" s="55">
        <f t="shared" si="2"/>
        <v>0</v>
      </c>
      <c r="CB6" s="55">
        <f t="shared" si="2"/>
        <v>0</v>
      </c>
      <c r="CC6" s="55">
        <f t="shared" si="2"/>
        <v>0</v>
      </c>
      <c r="CD6" s="55">
        <f t="shared" si="2"/>
        <v>0</v>
      </c>
      <c r="CE6" s="55">
        <f t="shared" si="2"/>
        <v>0</v>
      </c>
      <c r="CF6" s="55">
        <f t="shared" si="2"/>
        <v>0</v>
      </c>
      <c r="CG6" s="55">
        <f t="shared" si="2"/>
        <v>0</v>
      </c>
      <c r="CH6" s="55">
        <f t="shared" si="2"/>
        <v>0</v>
      </c>
      <c r="CI6" s="55">
        <f t="shared" si="2"/>
        <v>0</v>
      </c>
      <c r="CJ6" s="55">
        <f t="shared" si="2"/>
        <v>0</v>
      </c>
      <c r="CK6" s="55">
        <f t="shared" si="2"/>
        <v>0</v>
      </c>
      <c r="CL6" s="55">
        <f t="shared" si="2"/>
        <v>0</v>
      </c>
      <c r="CM6" s="55">
        <f t="shared" si="2"/>
        <v>0</v>
      </c>
      <c r="CN6" s="55">
        <f t="shared" si="2"/>
        <v>0</v>
      </c>
      <c r="CO6" s="55">
        <f t="shared" si="2"/>
        <v>0</v>
      </c>
      <c r="CP6" s="55">
        <f t="shared" si="2"/>
        <v>0</v>
      </c>
      <c r="CQ6" s="55">
        <f t="shared" si="2"/>
        <v>0</v>
      </c>
      <c r="CR6" s="55">
        <f t="shared" si="2"/>
        <v>0</v>
      </c>
      <c r="CS6" s="55">
        <f t="shared" si="2"/>
        <v>0</v>
      </c>
      <c r="CT6" s="55">
        <f t="shared" si="2"/>
        <v>0</v>
      </c>
      <c r="CU6" s="55">
        <f t="shared" si="2"/>
        <v>0</v>
      </c>
      <c r="CV6" s="55">
        <f t="shared" si="2"/>
        <v>0</v>
      </c>
      <c r="CW6" s="55">
        <f t="shared" si="2"/>
        <v>0</v>
      </c>
    </row>
    <row r="8">
      <c r="A8" s="4" t="s">
        <v>101</v>
      </c>
      <c r="B8" s="56">
        <v>200.0</v>
      </c>
      <c r="C8" s="56">
        <v>200.0</v>
      </c>
      <c r="D8" s="56">
        <v>200.0</v>
      </c>
      <c r="E8" s="56">
        <v>200.0</v>
      </c>
      <c r="F8" s="56">
        <v>200.0</v>
      </c>
      <c r="G8" s="56">
        <v>200.0</v>
      </c>
      <c r="H8" s="56">
        <v>200.0</v>
      </c>
      <c r="I8" s="56">
        <v>200.0</v>
      </c>
      <c r="J8" s="56">
        <v>200.0</v>
      </c>
      <c r="K8" s="56">
        <v>200.0</v>
      </c>
      <c r="L8" s="56">
        <v>200.0</v>
      </c>
      <c r="M8" s="56">
        <v>200.0</v>
      </c>
      <c r="N8" s="56">
        <v>200.0</v>
      </c>
      <c r="O8" s="56">
        <v>200.0</v>
      </c>
      <c r="P8" s="56">
        <v>200.0</v>
      </c>
      <c r="Q8" s="56">
        <v>200.0</v>
      </c>
      <c r="R8" s="56">
        <v>200.0</v>
      </c>
      <c r="S8" s="56">
        <v>200.0</v>
      </c>
      <c r="T8" s="56">
        <v>200.0</v>
      </c>
      <c r="U8" s="56">
        <v>200.0</v>
      </c>
      <c r="V8" s="56">
        <v>200.0</v>
      </c>
      <c r="W8" s="56">
        <v>200.0</v>
      </c>
      <c r="X8" s="56">
        <v>200.0</v>
      </c>
      <c r="Y8" s="56">
        <v>200.0</v>
      </c>
      <c r="Z8" s="56">
        <v>200.0</v>
      </c>
      <c r="AA8" s="56">
        <v>200.0</v>
      </c>
      <c r="AB8" s="56">
        <v>200.0</v>
      </c>
      <c r="AC8" s="56">
        <v>200.0</v>
      </c>
      <c r="AD8" s="56">
        <v>200.0</v>
      </c>
      <c r="AE8" s="56">
        <v>200.0</v>
      </c>
      <c r="AF8" s="56">
        <v>200.0</v>
      </c>
      <c r="AG8" s="56">
        <v>200.0</v>
      </c>
      <c r="AH8" s="56">
        <v>200.0</v>
      </c>
      <c r="AI8" s="56">
        <v>200.0</v>
      </c>
      <c r="AJ8" s="56">
        <v>200.0</v>
      </c>
      <c r="AK8" s="56">
        <v>200.0</v>
      </c>
      <c r="AL8" s="56">
        <v>200.0</v>
      </c>
      <c r="AM8" s="56">
        <v>200.0</v>
      </c>
      <c r="AN8" s="56">
        <v>200.0</v>
      </c>
      <c r="AO8" s="56">
        <v>200.0</v>
      </c>
      <c r="AP8" s="56">
        <v>200.0</v>
      </c>
      <c r="AQ8" s="56">
        <v>200.0</v>
      </c>
      <c r="AR8" s="56">
        <v>200.0</v>
      </c>
      <c r="AS8" s="56">
        <v>200.0</v>
      </c>
      <c r="AT8" s="56">
        <v>200.0</v>
      </c>
      <c r="AU8" s="56">
        <v>200.0</v>
      </c>
      <c r="AV8" s="56">
        <v>200.0</v>
      </c>
      <c r="AW8" s="56">
        <v>200.0</v>
      </c>
      <c r="AX8" s="56">
        <v>200.0</v>
      </c>
      <c r="AY8" s="56">
        <v>200.0</v>
      </c>
      <c r="AZ8" s="56">
        <v>200.0</v>
      </c>
      <c r="BA8" s="56">
        <v>200.0</v>
      </c>
      <c r="BB8" s="56">
        <v>200.0</v>
      </c>
      <c r="BC8" s="56">
        <v>200.0</v>
      </c>
      <c r="BD8" s="56">
        <v>200.0</v>
      </c>
      <c r="BE8" s="56">
        <v>200.0</v>
      </c>
      <c r="BF8" s="56">
        <v>200.0</v>
      </c>
      <c r="BG8" s="56">
        <v>200.0</v>
      </c>
      <c r="BH8" s="56">
        <v>200.0</v>
      </c>
      <c r="BI8" s="56">
        <v>200.0</v>
      </c>
      <c r="BJ8" s="56">
        <v>200.0</v>
      </c>
      <c r="BK8" s="56">
        <v>200.0</v>
      </c>
      <c r="BL8" s="56">
        <v>200.0</v>
      </c>
      <c r="BM8" s="56">
        <v>200.0</v>
      </c>
      <c r="BN8" s="56">
        <v>200.0</v>
      </c>
      <c r="BO8" s="56">
        <v>200.0</v>
      </c>
      <c r="BP8" s="56">
        <v>200.0</v>
      </c>
      <c r="BQ8" s="56">
        <v>200.0</v>
      </c>
      <c r="BR8" s="56">
        <v>200.0</v>
      </c>
      <c r="BS8" s="56">
        <v>200.0</v>
      </c>
      <c r="BT8" s="56">
        <v>200.0</v>
      </c>
      <c r="BU8" s="56">
        <v>200.0</v>
      </c>
      <c r="BV8" s="56">
        <v>200.0</v>
      </c>
      <c r="BW8" s="56">
        <v>200.0</v>
      </c>
      <c r="BX8" s="56">
        <v>200.0</v>
      </c>
      <c r="BY8" s="56">
        <v>200.0</v>
      </c>
      <c r="BZ8" s="56">
        <v>200.0</v>
      </c>
      <c r="CA8" s="56">
        <v>200.0</v>
      </c>
      <c r="CB8" s="56">
        <v>200.0</v>
      </c>
      <c r="CC8" s="56">
        <v>200.0</v>
      </c>
      <c r="CD8" s="56">
        <v>200.0</v>
      </c>
      <c r="CE8" s="56">
        <v>200.0</v>
      </c>
      <c r="CF8" s="56">
        <v>200.0</v>
      </c>
      <c r="CG8" s="56">
        <v>200.0</v>
      </c>
      <c r="CH8" s="56">
        <v>200.0</v>
      </c>
      <c r="CI8" s="56">
        <v>200.0</v>
      </c>
      <c r="CJ8" s="56">
        <v>200.0</v>
      </c>
      <c r="CK8" s="56">
        <v>200.0</v>
      </c>
      <c r="CL8" s="56">
        <v>200.0</v>
      </c>
      <c r="CM8" s="56">
        <v>200.0</v>
      </c>
      <c r="CN8" s="56">
        <v>200.0</v>
      </c>
      <c r="CO8" s="56">
        <v>200.0</v>
      </c>
      <c r="CP8" s="56">
        <v>200.0</v>
      </c>
      <c r="CQ8" s="56">
        <v>200.0</v>
      </c>
      <c r="CR8" s="56">
        <v>200.0</v>
      </c>
      <c r="CS8" s="56">
        <v>200.0</v>
      </c>
      <c r="CT8" s="56">
        <v>200.0</v>
      </c>
      <c r="CU8" s="56">
        <v>200.0</v>
      </c>
      <c r="CV8" s="56">
        <v>200.0</v>
      </c>
      <c r="CW8" s="56">
        <v>200.0</v>
      </c>
    </row>
    <row r="9">
      <c r="A9" s="4" t="s">
        <v>102</v>
      </c>
      <c r="B9" s="56">
        <v>1200.0</v>
      </c>
      <c r="C9" s="56">
        <v>1200.0</v>
      </c>
      <c r="D9" s="56">
        <v>1200.0</v>
      </c>
      <c r="E9" s="56">
        <v>1200.0</v>
      </c>
      <c r="F9" s="56">
        <v>1200.0</v>
      </c>
      <c r="G9" s="56">
        <v>1200.0</v>
      </c>
      <c r="H9" s="56">
        <v>1200.0</v>
      </c>
      <c r="I9" s="56">
        <v>1200.0</v>
      </c>
      <c r="J9" s="56">
        <v>1200.0</v>
      </c>
      <c r="K9" s="56">
        <v>1200.0</v>
      </c>
      <c r="L9" s="56">
        <v>1200.0</v>
      </c>
      <c r="M9" s="56">
        <v>1200.0</v>
      </c>
      <c r="N9" s="56">
        <v>1200.0</v>
      </c>
      <c r="O9" s="56">
        <v>1200.0</v>
      </c>
      <c r="P9" s="56">
        <v>1200.0</v>
      </c>
      <c r="Q9" s="56">
        <v>1200.0</v>
      </c>
      <c r="R9" s="56">
        <v>1200.0</v>
      </c>
      <c r="S9" s="56">
        <v>1200.0</v>
      </c>
      <c r="T9" s="56">
        <v>1200.0</v>
      </c>
      <c r="U9" s="56">
        <v>1200.0</v>
      </c>
      <c r="V9" s="56">
        <v>1200.0</v>
      </c>
      <c r="W9" s="56">
        <v>1200.0</v>
      </c>
      <c r="X9" s="56">
        <v>1200.0</v>
      </c>
      <c r="Y9" s="56">
        <v>1200.0</v>
      </c>
      <c r="Z9" s="56">
        <v>1200.0</v>
      </c>
      <c r="AA9" s="56">
        <v>1200.0</v>
      </c>
      <c r="AB9" s="56">
        <v>1200.0</v>
      </c>
      <c r="AC9" s="56">
        <v>1200.0</v>
      </c>
      <c r="AD9" s="56">
        <v>1200.0</v>
      </c>
      <c r="AE9" s="56">
        <v>1200.0</v>
      </c>
      <c r="AF9" s="56">
        <v>1200.0</v>
      </c>
      <c r="AG9" s="56">
        <v>1200.0</v>
      </c>
      <c r="AH9" s="56">
        <v>1200.0</v>
      </c>
      <c r="AI9" s="56">
        <v>1200.0</v>
      </c>
      <c r="AJ9" s="56">
        <v>1200.0</v>
      </c>
      <c r="AK9" s="56">
        <v>1200.0</v>
      </c>
      <c r="AL9" s="56">
        <v>1200.0</v>
      </c>
      <c r="AM9" s="56">
        <v>1200.0</v>
      </c>
      <c r="AN9" s="56">
        <v>1200.0</v>
      </c>
      <c r="AO9" s="56">
        <v>1200.0</v>
      </c>
      <c r="AP9" s="56">
        <v>1200.0</v>
      </c>
      <c r="AQ9" s="56">
        <v>1200.0</v>
      </c>
      <c r="AR9" s="56">
        <v>1200.0</v>
      </c>
      <c r="AS9" s="56">
        <v>1200.0</v>
      </c>
      <c r="AT9" s="56">
        <v>1200.0</v>
      </c>
      <c r="AU9" s="56">
        <v>1200.0</v>
      </c>
      <c r="AV9" s="56">
        <v>1200.0</v>
      </c>
      <c r="AW9" s="56">
        <v>1200.0</v>
      </c>
      <c r="AX9" s="56">
        <v>1200.0</v>
      </c>
      <c r="AY9" s="56">
        <v>1200.0</v>
      </c>
      <c r="AZ9" s="56">
        <v>1200.0</v>
      </c>
      <c r="BA9" s="56">
        <v>1200.0</v>
      </c>
      <c r="BB9" s="56">
        <v>1200.0</v>
      </c>
      <c r="BC9" s="56">
        <v>1200.0</v>
      </c>
      <c r="BD9" s="56">
        <v>1200.0</v>
      </c>
      <c r="BE9" s="56">
        <v>1200.0</v>
      </c>
      <c r="BF9" s="56">
        <v>1200.0</v>
      </c>
      <c r="BG9" s="56">
        <v>1200.0</v>
      </c>
      <c r="BH9" s="56">
        <v>1200.0</v>
      </c>
      <c r="BI9" s="56">
        <v>1200.0</v>
      </c>
      <c r="BJ9" s="56">
        <v>1200.0</v>
      </c>
      <c r="BK9" s="56">
        <v>1200.0</v>
      </c>
      <c r="BL9" s="56">
        <v>1200.0</v>
      </c>
      <c r="BM9" s="56">
        <v>1200.0</v>
      </c>
      <c r="BN9" s="56">
        <v>1200.0</v>
      </c>
      <c r="BO9" s="56">
        <v>1200.0</v>
      </c>
      <c r="BP9" s="56">
        <v>1200.0</v>
      </c>
      <c r="BQ9" s="56">
        <v>1200.0</v>
      </c>
      <c r="BR9" s="56">
        <v>1200.0</v>
      </c>
      <c r="BS9" s="56">
        <v>1200.0</v>
      </c>
      <c r="BT9" s="56">
        <v>1200.0</v>
      </c>
      <c r="BU9" s="56">
        <v>1200.0</v>
      </c>
      <c r="BV9" s="56">
        <v>1200.0</v>
      </c>
      <c r="BW9" s="56">
        <v>1200.0</v>
      </c>
      <c r="BX9" s="56">
        <v>1200.0</v>
      </c>
      <c r="BY9" s="56">
        <v>1200.0</v>
      </c>
      <c r="BZ9" s="56">
        <v>1200.0</v>
      </c>
      <c r="CA9" s="56">
        <v>1200.0</v>
      </c>
      <c r="CB9" s="56">
        <v>1200.0</v>
      </c>
      <c r="CC9" s="56">
        <v>1200.0</v>
      </c>
      <c r="CD9" s="56">
        <v>1200.0</v>
      </c>
      <c r="CE9" s="56">
        <v>1200.0</v>
      </c>
      <c r="CF9" s="56">
        <v>1200.0</v>
      </c>
      <c r="CG9" s="56">
        <v>1200.0</v>
      </c>
      <c r="CH9" s="56">
        <v>1200.0</v>
      </c>
      <c r="CI9" s="56">
        <v>1200.0</v>
      </c>
      <c r="CJ9" s="56">
        <v>1200.0</v>
      </c>
      <c r="CK9" s="56">
        <v>1200.0</v>
      </c>
      <c r="CL9" s="56">
        <v>1200.0</v>
      </c>
      <c r="CM9" s="56">
        <v>1200.0</v>
      </c>
      <c r="CN9" s="56">
        <v>1200.0</v>
      </c>
      <c r="CO9" s="56">
        <v>1200.0</v>
      </c>
      <c r="CP9" s="56">
        <v>1200.0</v>
      </c>
      <c r="CQ9" s="56">
        <v>1200.0</v>
      </c>
      <c r="CR9" s="56">
        <v>1200.0</v>
      </c>
      <c r="CS9" s="56">
        <v>1200.0</v>
      </c>
      <c r="CT9" s="56">
        <v>1200.0</v>
      </c>
      <c r="CU9" s="56">
        <v>1200.0</v>
      </c>
      <c r="CV9" s="56">
        <v>1200.0</v>
      </c>
      <c r="CW9" s="56">
        <v>1200.0</v>
      </c>
    </row>
    <row r="10">
      <c r="A10" s="4" t="s">
        <v>103</v>
      </c>
      <c r="B10" s="56">
        <v>265.0</v>
      </c>
      <c r="C10" s="56">
        <v>265.0</v>
      </c>
      <c r="D10" s="56">
        <v>265.0</v>
      </c>
      <c r="E10" s="56">
        <v>265.0</v>
      </c>
      <c r="F10" s="56">
        <v>265.0</v>
      </c>
      <c r="G10" s="56">
        <v>265.0</v>
      </c>
      <c r="H10" s="56">
        <v>265.0</v>
      </c>
      <c r="I10" s="56">
        <v>265.0</v>
      </c>
      <c r="J10" s="56">
        <v>265.0</v>
      </c>
      <c r="K10" s="56">
        <v>265.0</v>
      </c>
      <c r="L10" s="56">
        <v>265.0</v>
      </c>
      <c r="M10" s="56">
        <v>265.0</v>
      </c>
      <c r="N10" s="56">
        <v>265.0</v>
      </c>
      <c r="O10" s="56">
        <v>265.0</v>
      </c>
      <c r="P10" s="56">
        <v>265.0</v>
      </c>
      <c r="Q10" s="56">
        <v>265.0</v>
      </c>
      <c r="R10" s="56">
        <v>265.0</v>
      </c>
      <c r="S10" s="56">
        <v>265.0</v>
      </c>
      <c r="T10" s="56">
        <v>265.0</v>
      </c>
      <c r="U10" s="56">
        <v>265.0</v>
      </c>
      <c r="V10" s="56">
        <v>265.0</v>
      </c>
      <c r="W10" s="56">
        <v>265.0</v>
      </c>
      <c r="X10" s="56">
        <v>265.0</v>
      </c>
      <c r="Y10" s="56">
        <v>265.0</v>
      </c>
      <c r="Z10" s="56">
        <v>265.0</v>
      </c>
      <c r="AA10" s="56">
        <v>265.0</v>
      </c>
      <c r="AB10" s="56">
        <v>265.0</v>
      </c>
      <c r="AC10" s="56">
        <v>265.0</v>
      </c>
      <c r="AD10" s="56">
        <v>265.0</v>
      </c>
      <c r="AE10" s="56">
        <v>265.0</v>
      </c>
      <c r="AF10" s="56">
        <v>265.0</v>
      </c>
      <c r="AG10" s="56">
        <v>265.0</v>
      </c>
      <c r="AH10" s="56">
        <v>265.0</v>
      </c>
      <c r="AI10" s="56">
        <v>265.0</v>
      </c>
      <c r="AJ10" s="56">
        <v>265.0</v>
      </c>
      <c r="AK10" s="56">
        <v>265.0</v>
      </c>
      <c r="AL10" s="56">
        <v>265.0</v>
      </c>
      <c r="AM10" s="56">
        <v>265.0</v>
      </c>
      <c r="AN10" s="56">
        <v>265.0</v>
      </c>
      <c r="AO10" s="56">
        <v>265.0</v>
      </c>
      <c r="AP10" s="56">
        <v>265.0</v>
      </c>
      <c r="AQ10" s="56">
        <v>265.0</v>
      </c>
      <c r="AR10" s="56">
        <v>265.0</v>
      </c>
      <c r="AS10" s="56">
        <v>265.0</v>
      </c>
      <c r="AT10" s="56">
        <v>265.0</v>
      </c>
      <c r="AU10" s="56">
        <v>265.0</v>
      </c>
      <c r="AV10" s="56">
        <v>265.0</v>
      </c>
      <c r="AW10" s="56">
        <v>265.0</v>
      </c>
      <c r="AX10" s="56">
        <v>265.0</v>
      </c>
      <c r="AY10" s="56">
        <v>265.0</v>
      </c>
      <c r="AZ10" s="56">
        <v>265.0</v>
      </c>
      <c r="BA10" s="56">
        <v>265.0</v>
      </c>
      <c r="BB10" s="56">
        <v>265.0</v>
      </c>
      <c r="BC10" s="56">
        <v>265.0</v>
      </c>
      <c r="BD10" s="56">
        <v>265.0</v>
      </c>
      <c r="BE10" s="56">
        <v>265.0</v>
      </c>
      <c r="BF10" s="56">
        <v>265.0</v>
      </c>
      <c r="BG10" s="56">
        <v>265.0</v>
      </c>
      <c r="BH10" s="56">
        <v>265.0</v>
      </c>
      <c r="BI10" s="56">
        <v>265.0</v>
      </c>
      <c r="BJ10" s="56">
        <v>265.0</v>
      </c>
      <c r="BK10" s="56">
        <v>265.0</v>
      </c>
      <c r="BL10" s="56">
        <v>265.0</v>
      </c>
      <c r="BM10" s="56">
        <v>265.0</v>
      </c>
      <c r="BN10" s="56">
        <v>265.0</v>
      </c>
      <c r="BO10" s="56">
        <v>265.0</v>
      </c>
      <c r="BP10" s="56">
        <v>265.0</v>
      </c>
      <c r="BQ10" s="56">
        <v>265.0</v>
      </c>
      <c r="BR10" s="56">
        <v>265.0</v>
      </c>
      <c r="BS10" s="56">
        <v>265.0</v>
      </c>
      <c r="BT10" s="56">
        <v>265.0</v>
      </c>
      <c r="BU10" s="56">
        <v>265.0</v>
      </c>
      <c r="BV10" s="56">
        <v>265.0</v>
      </c>
      <c r="BW10" s="56">
        <v>265.0</v>
      </c>
      <c r="BX10" s="56">
        <v>265.0</v>
      </c>
      <c r="BY10" s="56">
        <v>265.0</v>
      </c>
      <c r="BZ10" s="56">
        <v>265.0</v>
      </c>
      <c r="CA10" s="56">
        <v>265.0</v>
      </c>
      <c r="CB10" s="56">
        <v>265.0</v>
      </c>
      <c r="CC10" s="56">
        <v>265.0</v>
      </c>
      <c r="CD10" s="56">
        <v>265.0</v>
      </c>
      <c r="CE10" s="56">
        <v>265.0</v>
      </c>
      <c r="CF10" s="56">
        <v>265.0</v>
      </c>
      <c r="CG10" s="56">
        <v>265.0</v>
      </c>
      <c r="CH10" s="56">
        <v>265.0</v>
      </c>
      <c r="CI10" s="56">
        <v>265.0</v>
      </c>
      <c r="CJ10" s="56">
        <v>265.0</v>
      </c>
      <c r="CK10" s="56">
        <v>265.0</v>
      </c>
      <c r="CL10" s="56">
        <v>265.0</v>
      </c>
      <c r="CM10" s="56">
        <v>265.0</v>
      </c>
      <c r="CN10" s="56">
        <v>265.0</v>
      </c>
      <c r="CO10" s="56">
        <v>265.0</v>
      </c>
      <c r="CP10" s="56">
        <v>265.0</v>
      </c>
      <c r="CQ10" s="56">
        <v>265.0</v>
      </c>
      <c r="CR10" s="56">
        <v>265.0</v>
      </c>
      <c r="CS10" s="56">
        <v>265.0</v>
      </c>
      <c r="CT10" s="56">
        <v>265.0</v>
      </c>
      <c r="CU10" s="56">
        <v>265.0</v>
      </c>
      <c r="CV10" s="56">
        <v>265.0</v>
      </c>
      <c r="CW10" s="56">
        <v>265.0</v>
      </c>
    </row>
    <row r="11">
      <c r="A11" s="4" t="s">
        <v>104</v>
      </c>
      <c r="B11" s="56">
        <v>15.0</v>
      </c>
      <c r="C11" s="56">
        <v>15.0</v>
      </c>
      <c r="D11" s="56">
        <v>15.0</v>
      </c>
      <c r="E11" s="56">
        <v>15.0</v>
      </c>
      <c r="F11" s="56">
        <v>15.0</v>
      </c>
      <c r="G11" s="56">
        <v>15.0</v>
      </c>
      <c r="H11" s="56">
        <v>15.0</v>
      </c>
      <c r="I11" s="56">
        <v>15.0</v>
      </c>
      <c r="J11" s="56">
        <v>15.0</v>
      </c>
      <c r="K11" s="56">
        <v>15.0</v>
      </c>
      <c r="L11" s="56">
        <v>15.0</v>
      </c>
      <c r="M11" s="56">
        <v>15.0</v>
      </c>
      <c r="N11" s="56">
        <v>15.0</v>
      </c>
      <c r="O11" s="56">
        <v>15.0</v>
      </c>
      <c r="P11" s="56">
        <v>15.0</v>
      </c>
      <c r="Q11" s="56">
        <v>15.0</v>
      </c>
      <c r="R11" s="56">
        <v>15.0</v>
      </c>
      <c r="S11" s="56">
        <v>15.0</v>
      </c>
      <c r="T11" s="56">
        <v>15.0</v>
      </c>
      <c r="U11" s="56">
        <v>15.0</v>
      </c>
      <c r="V11" s="56">
        <v>15.0</v>
      </c>
      <c r="W11" s="56">
        <v>15.0</v>
      </c>
      <c r="X11" s="56">
        <v>15.0</v>
      </c>
      <c r="Y11" s="56">
        <v>15.0</v>
      </c>
      <c r="Z11" s="56">
        <v>15.0</v>
      </c>
      <c r="AA11" s="56">
        <v>15.0</v>
      </c>
      <c r="AB11" s="56">
        <v>15.0</v>
      </c>
      <c r="AC11" s="56">
        <v>15.0</v>
      </c>
      <c r="AD11" s="56">
        <v>15.0</v>
      </c>
      <c r="AE11" s="56">
        <v>15.0</v>
      </c>
      <c r="AF11" s="56">
        <v>15.0</v>
      </c>
      <c r="AG11" s="56">
        <v>15.0</v>
      </c>
      <c r="AH11" s="56">
        <v>15.0</v>
      </c>
      <c r="AI11" s="56">
        <v>15.0</v>
      </c>
      <c r="AJ11" s="56">
        <v>15.0</v>
      </c>
      <c r="AK11" s="56">
        <v>15.0</v>
      </c>
      <c r="AL11" s="56">
        <v>15.0</v>
      </c>
      <c r="AM11" s="56">
        <v>15.0</v>
      </c>
      <c r="AN11" s="56">
        <v>15.0</v>
      </c>
      <c r="AO11" s="56">
        <v>15.0</v>
      </c>
      <c r="AP11" s="56">
        <v>15.0</v>
      </c>
      <c r="AQ11" s="56">
        <v>15.0</v>
      </c>
      <c r="AR11" s="56">
        <v>15.0</v>
      </c>
      <c r="AS11" s="56">
        <v>15.0</v>
      </c>
      <c r="AT11" s="56">
        <v>15.0</v>
      </c>
      <c r="AU11" s="56">
        <v>15.0</v>
      </c>
      <c r="AV11" s="56">
        <v>15.0</v>
      </c>
      <c r="AW11" s="56">
        <v>15.0</v>
      </c>
      <c r="AX11" s="56">
        <v>15.0</v>
      </c>
      <c r="AY11" s="56">
        <v>15.0</v>
      </c>
      <c r="AZ11" s="56">
        <v>15.0</v>
      </c>
      <c r="BA11" s="56">
        <v>15.0</v>
      </c>
      <c r="BB11" s="56">
        <v>15.0</v>
      </c>
      <c r="BC11" s="56">
        <v>15.0</v>
      </c>
      <c r="BD11" s="56">
        <v>15.0</v>
      </c>
      <c r="BE11" s="56">
        <v>15.0</v>
      </c>
      <c r="BF11" s="56">
        <v>15.0</v>
      </c>
      <c r="BG11" s="56">
        <v>15.0</v>
      </c>
      <c r="BH11" s="56">
        <v>15.0</v>
      </c>
      <c r="BI11" s="56">
        <v>15.0</v>
      </c>
      <c r="BJ11" s="56">
        <v>15.0</v>
      </c>
      <c r="BK11" s="56">
        <v>15.0</v>
      </c>
      <c r="BL11" s="56">
        <v>15.0</v>
      </c>
      <c r="BM11" s="56">
        <v>15.0</v>
      </c>
      <c r="BN11" s="56">
        <v>15.0</v>
      </c>
      <c r="BO11" s="56">
        <v>15.0</v>
      </c>
      <c r="BP11" s="56">
        <v>15.0</v>
      </c>
      <c r="BQ11" s="56">
        <v>15.0</v>
      </c>
      <c r="BR11" s="56">
        <v>15.0</v>
      </c>
      <c r="BS11" s="56">
        <v>15.0</v>
      </c>
      <c r="BT11" s="56">
        <v>15.0</v>
      </c>
      <c r="BU11" s="56">
        <v>15.0</v>
      </c>
      <c r="BV11" s="56">
        <v>15.0</v>
      </c>
      <c r="BW11" s="56">
        <v>15.0</v>
      </c>
      <c r="BX11" s="56">
        <v>15.0</v>
      </c>
      <c r="BY11" s="56">
        <v>15.0</v>
      </c>
      <c r="BZ11" s="56">
        <v>15.0</v>
      </c>
      <c r="CA11" s="56">
        <v>15.0</v>
      </c>
      <c r="CB11" s="56">
        <v>15.0</v>
      </c>
      <c r="CC11" s="56">
        <v>15.0</v>
      </c>
      <c r="CD11" s="56">
        <v>15.0</v>
      </c>
      <c r="CE11" s="56">
        <v>15.0</v>
      </c>
      <c r="CF11" s="56">
        <v>15.0</v>
      </c>
      <c r="CG11" s="56">
        <v>15.0</v>
      </c>
      <c r="CH11" s="56">
        <v>15.0</v>
      </c>
      <c r="CI11" s="56">
        <v>15.0</v>
      </c>
      <c r="CJ11" s="56">
        <v>15.0</v>
      </c>
      <c r="CK11" s="56">
        <v>15.0</v>
      </c>
      <c r="CL11" s="56">
        <v>15.0</v>
      </c>
      <c r="CM11" s="56">
        <v>15.0</v>
      </c>
      <c r="CN11" s="56">
        <v>15.0</v>
      </c>
      <c r="CO11" s="56">
        <v>15.0</v>
      </c>
      <c r="CP11" s="56">
        <v>15.0</v>
      </c>
      <c r="CQ11" s="56">
        <v>15.0</v>
      </c>
      <c r="CR11" s="56">
        <v>15.0</v>
      </c>
      <c r="CS11" s="56">
        <v>15.0</v>
      </c>
      <c r="CT11" s="56">
        <v>15.0</v>
      </c>
      <c r="CU11" s="56">
        <v>15.0</v>
      </c>
      <c r="CV11" s="56">
        <v>15.0</v>
      </c>
      <c r="CW11" s="56">
        <v>15.0</v>
      </c>
    </row>
    <row r="12">
      <c r="A12" s="4" t="s">
        <v>105</v>
      </c>
      <c r="B12" s="56">
        <v>10.0</v>
      </c>
      <c r="C12" s="56">
        <v>10.0</v>
      </c>
      <c r="D12" s="56">
        <v>10.0</v>
      </c>
      <c r="E12" s="56">
        <v>10.0</v>
      </c>
      <c r="F12" s="56">
        <v>10.0</v>
      </c>
      <c r="G12" s="56">
        <v>10.0</v>
      </c>
      <c r="H12" s="56">
        <v>10.0</v>
      </c>
      <c r="I12" s="56">
        <v>10.0</v>
      </c>
      <c r="J12" s="56">
        <v>10.0</v>
      </c>
      <c r="K12" s="56">
        <v>10.0</v>
      </c>
      <c r="L12" s="56">
        <v>10.0</v>
      </c>
      <c r="M12" s="56">
        <v>10.0</v>
      </c>
      <c r="N12" s="56">
        <v>10.0</v>
      </c>
      <c r="O12" s="56">
        <v>10.0</v>
      </c>
      <c r="P12" s="56">
        <v>10.0</v>
      </c>
      <c r="Q12" s="56">
        <v>10.0</v>
      </c>
      <c r="R12" s="56">
        <v>10.0</v>
      </c>
      <c r="S12" s="56">
        <v>10.0</v>
      </c>
      <c r="T12" s="56">
        <v>10.0</v>
      </c>
      <c r="U12" s="56">
        <v>10.0</v>
      </c>
      <c r="V12" s="56">
        <v>10.0</v>
      </c>
      <c r="W12" s="56">
        <v>10.0</v>
      </c>
      <c r="X12" s="56">
        <v>10.0</v>
      </c>
      <c r="Y12" s="56">
        <v>10.0</v>
      </c>
      <c r="Z12" s="56">
        <v>10.0</v>
      </c>
      <c r="AA12" s="56">
        <v>10.0</v>
      </c>
      <c r="AB12" s="56">
        <v>10.0</v>
      </c>
      <c r="AC12" s="56">
        <v>10.0</v>
      </c>
      <c r="AD12" s="56">
        <v>10.0</v>
      </c>
      <c r="AE12" s="56">
        <v>10.0</v>
      </c>
      <c r="AF12" s="56">
        <v>10.0</v>
      </c>
      <c r="AG12" s="56">
        <v>10.0</v>
      </c>
      <c r="AH12" s="56">
        <v>10.0</v>
      </c>
      <c r="AI12" s="56">
        <v>10.0</v>
      </c>
      <c r="AJ12" s="56">
        <v>10.0</v>
      </c>
      <c r="AK12" s="56">
        <v>10.0</v>
      </c>
      <c r="AL12" s="56">
        <v>10.0</v>
      </c>
      <c r="AM12" s="56">
        <v>10.0</v>
      </c>
      <c r="AN12" s="56">
        <v>10.0</v>
      </c>
      <c r="AO12" s="56">
        <v>10.0</v>
      </c>
      <c r="AP12" s="56">
        <v>10.0</v>
      </c>
      <c r="AQ12" s="56">
        <v>10.0</v>
      </c>
      <c r="AR12" s="56">
        <v>10.0</v>
      </c>
      <c r="AS12" s="56">
        <v>10.0</v>
      </c>
      <c r="AT12" s="56">
        <v>10.0</v>
      </c>
      <c r="AU12" s="56">
        <v>10.0</v>
      </c>
      <c r="AV12" s="56">
        <v>10.0</v>
      </c>
      <c r="AW12" s="56">
        <v>10.0</v>
      </c>
      <c r="AX12" s="56">
        <v>10.0</v>
      </c>
      <c r="AY12" s="56">
        <v>10.0</v>
      </c>
      <c r="AZ12" s="56">
        <v>10.0</v>
      </c>
      <c r="BA12" s="56">
        <v>10.0</v>
      </c>
      <c r="BB12" s="56">
        <v>10.0</v>
      </c>
      <c r="BC12" s="56">
        <v>10.0</v>
      </c>
      <c r="BD12" s="56">
        <v>10.0</v>
      </c>
      <c r="BE12" s="56">
        <v>10.0</v>
      </c>
      <c r="BF12" s="56">
        <v>10.0</v>
      </c>
      <c r="BG12" s="56">
        <v>10.0</v>
      </c>
      <c r="BH12" s="56">
        <v>10.0</v>
      </c>
      <c r="BI12" s="56">
        <v>10.0</v>
      </c>
      <c r="BJ12" s="56">
        <v>10.0</v>
      </c>
      <c r="BK12" s="56">
        <v>10.0</v>
      </c>
      <c r="BL12" s="56">
        <v>10.0</v>
      </c>
      <c r="BM12" s="56">
        <v>10.0</v>
      </c>
      <c r="BN12" s="56">
        <v>10.0</v>
      </c>
      <c r="BO12" s="56">
        <v>10.0</v>
      </c>
      <c r="BP12" s="56">
        <v>10.0</v>
      </c>
      <c r="BQ12" s="56">
        <v>10.0</v>
      </c>
      <c r="BR12" s="56">
        <v>10.0</v>
      </c>
      <c r="BS12" s="56">
        <v>10.0</v>
      </c>
      <c r="BT12" s="56">
        <v>10.0</v>
      </c>
      <c r="BU12" s="56">
        <v>10.0</v>
      </c>
      <c r="BV12" s="56">
        <v>10.0</v>
      </c>
      <c r="BW12" s="56">
        <v>10.0</v>
      </c>
      <c r="BX12" s="56">
        <v>10.0</v>
      </c>
      <c r="BY12" s="56">
        <v>10.0</v>
      </c>
      <c r="BZ12" s="56">
        <v>10.0</v>
      </c>
      <c r="CA12" s="56">
        <v>10.0</v>
      </c>
      <c r="CB12" s="56">
        <v>10.0</v>
      </c>
      <c r="CC12" s="56">
        <v>10.0</v>
      </c>
      <c r="CD12" s="56">
        <v>10.0</v>
      </c>
      <c r="CE12" s="56">
        <v>10.0</v>
      </c>
      <c r="CF12" s="56">
        <v>10.0</v>
      </c>
      <c r="CG12" s="56">
        <v>10.0</v>
      </c>
      <c r="CH12" s="56">
        <v>10.0</v>
      </c>
      <c r="CI12" s="56">
        <v>10.0</v>
      </c>
      <c r="CJ12" s="56">
        <v>10.0</v>
      </c>
      <c r="CK12" s="56">
        <v>10.0</v>
      </c>
      <c r="CL12" s="56">
        <v>10.0</v>
      </c>
      <c r="CM12" s="56">
        <v>10.0</v>
      </c>
      <c r="CN12" s="56">
        <v>10.0</v>
      </c>
      <c r="CO12" s="56">
        <v>10.0</v>
      </c>
      <c r="CP12" s="56">
        <v>10.0</v>
      </c>
      <c r="CQ12" s="56">
        <v>10.0</v>
      </c>
      <c r="CR12" s="56">
        <v>10.0</v>
      </c>
      <c r="CS12" s="56">
        <v>10.0</v>
      </c>
      <c r="CT12" s="56">
        <v>10.0</v>
      </c>
      <c r="CU12" s="56">
        <v>10.0</v>
      </c>
      <c r="CV12" s="56">
        <v>10.0</v>
      </c>
      <c r="CW12" s="56">
        <v>10.0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3.57"/>
  </cols>
  <sheetData>
    <row r="1">
      <c r="A1" s="13" t="s">
        <v>6</v>
      </c>
      <c r="B1" s="4">
        <f>Model!B2</f>
        <v>1</v>
      </c>
      <c r="C1" s="4">
        <f>Model!C2</f>
        <v>1</v>
      </c>
      <c r="D1" s="4">
        <f>Model!D2</f>
        <v>1</v>
      </c>
      <c r="E1" s="4">
        <f>Model!E2</f>
        <v>1</v>
      </c>
      <c r="F1" s="4">
        <f>Model!F2</f>
        <v>1</v>
      </c>
      <c r="G1" s="4">
        <f>Model!G2</f>
        <v>1</v>
      </c>
      <c r="H1" s="4">
        <f>Model!H2</f>
        <v>1</v>
      </c>
      <c r="I1" s="4">
        <f>Model!I2</f>
        <v>1</v>
      </c>
      <c r="J1" s="4">
        <f>Model!J2</f>
        <v>1</v>
      </c>
      <c r="K1" s="4">
        <f>Model!K2</f>
        <v>1</v>
      </c>
      <c r="L1" s="4">
        <f>Model!L2</f>
        <v>1</v>
      </c>
      <c r="M1" s="4">
        <f>Model!M2</f>
        <v>1</v>
      </c>
      <c r="N1" s="4">
        <f>Model!N2</f>
        <v>2</v>
      </c>
      <c r="O1" s="4">
        <f>Model!O2</f>
        <v>2</v>
      </c>
      <c r="P1" s="4">
        <f>Model!P2</f>
        <v>2</v>
      </c>
      <c r="Q1" s="4">
        <f>Model!Q2</f>
        <v>2</v>
      </c>
      <c r="R1" s="4">
        <f>Model!R2</f>
        <v>2</v>
      </c>
      <c r="S1" s="4">
        <f>Model!S2</f>
        <v>2</v>
      </c>
      <c r="T1" s="4">
        <f>Model!T2</f>
        <v>2</v>
      </c>
      <c r="U1" s="4">
        <f>Model!U2</f>
        <v>2</v>
      </c>
      <c r="V1" s="4">
        <f>Model!V2</f>
        <v>2</v>
      </c>
      <c r="W1" s="4">
        <f>Model!W2</f>
        <v>2</v>
      </c>
      <c r="X1" s="4">
        <f>Model!X2</f>
        <v>2</v>
      </c>
      <c r="Y1" s="4">
        <f>Model!Y2</f>
        <v>2</v>
      </c>
      <c r="Z1" s="4">
        <f>Model!Z2</f>
        <v>3</v>
      </c>
      <c r="AA1" s="4">
        <f>Model!AA2</f>
        <v>3</v>
      </c>
      <c r="AB1" s="4">
        <f>Model!AB2</f>
        <v>3</v>
      </c>
      <c r="AC1" s="4">
        <f>Model!AC2</f>
        <v>3</v>
      </c>
      <c r="AD1" s="4">
        <f>Model!AD2</f>
        <v>3</v>
      </c>
      <c r="AE1" s="4">
        <f>Model!AE2</f>
        <v>3</v>
      </c>
      <c r="AF1" s="4">
        <f>Model!AF2</f>
        <v>3</v>
      </c>
      <c r="AG1" s="4">
        <f>Model!AG2</f>
        <v>3</v>
      </c>
      <c r="AH1" s="4">
        <f>Model!AH2</f>
        <v>3</v>
      </c>
      <c r="AI1" s="4">
        <f>Model!AI2</f>
        <v>3</v>
      </c>
      <c r="AJ1" s="4">
        <f>Model!AJ2</f>
        <v>3</v>
      </c>
      <c r="AK1" s="4">
        <f>Model!AK2</f>
        <v>3</v>
      </c>
      <c r="AL1" s="4">
        <f>Model!AL2</f>
        <v>4</v>
      </c>
      <c r="AM1" s="4">
        <f>Model!AM2</f>
        <v>4</v>
      </c>
      <c r="AN1" s="4">
        <f>Model!AN2</f>
        <v>4</v>
      </c>
      <c r="AO1" s="4">
        <f>Model!AO2</f>
        <v>4</v>
      </c>
      <c r="AP1" s="4">
        <f>Model!AP2</f>
        <v>4</v>
      </c>
      <c r="AQ1" s="4">
        <f>Model!AQ2</f>
        <v>4</v>
      </c>
      <c r="AR1" s="4">
        <f>Model!AR2</f>
        <v>4</v>
      </c>
      <c r="AS1" s="4">
        <f>Model!AS2</f>
        <v>4</v>
      </c>
      <c r="AT1" s="4">
        <f>Model!AT2</f>
        <v>4</v>
      </c>
      <c r="AU1" s="4">
        <f>Model!AU2</f>
        <v>4</v>
      </c>
      <c r="AV1" s="4">
        <f>Model!AV2</f>
        <v>4</v>
      </c>
      <c r="AW1" s="4">
        <f>Model!AW2</f>
        <v>4</v>
      </c>
      <c r="AX1" s="4">
        <f>Model!AX2</f>
        <v>5</v>
      </c>
      <c r="AY1" s="4">
        <f>Model!AY2</f>
        <v>5</v>
      </c>
      <c r="AZ1" s="4">
        <f>Model!AZ2</f>
        <v>5</v>
      </c>
      <c r="BA1" s="4">
        <f>Model!BA2</f>
        <v>5</v>
      </c>
      <c r="BB1" s="4">
        <f>Model!BB2</f>
        <v>5</v>
      </c>
      <c r="BC1" s="4">
        <f>Model!BC2</f>
        <v>5</v>
      </c>
      <c r="BD1" s="4">
        <f>Model!BD2</f>
        <v>5</v>
      </c>
      <c r="BE1" s="4">
        <f>Model!BE2</f>
        <v>5</v>
      </c>
      <c r="BF1" s="4">
        <f>Model!BF2</f>
        <v>5</v>
      </c>
      <c r="BG1" s="4">
        <f>Model!BG2</f>
        <v>5</v>
      </c>
      <c r="BH1" s="4">
        <f>Model!BH2</f>
        <v>5</v>
      </c>
      <c r="BI1" s="4">
        <f>Model!BI2</f>
        <v>5</v>
      </c>
      <c r="BJ1" s="4">
        <f>Model!BJ2</f>
        <v>6</v>
      </c>
      <c r="BK1" s="4">
        <f>Model!BK2</f>
        <v>6</v>
      </c>
      <c r="BL1" s="4">
        <f>Model!BL2</f>
        <v>6</v>
      </c>
      <c r="BM1" s="4">
        <f>Model!BM2</f>
        <v>6</v>
      </c>
      <c r="BN1" s="4">
        <f>Model!BN2</f>
        <v>6</v>
      </c>
      <c r="BO1" s="4">
        <f>Model!BO2</f>
        <v>6</v>
      </c>
      <c r="BP1" s="4">
        <f>Model!BP2</f>
        <v>6</v>
      </c>
      <c r="BQ1" s="4">
        <f>Model!BQ2</f>
        <v>6</v>
      </c>
      <c r="BR1" s="4">
        <f>Model!BR2</f>
        <v>6</v>
      </c>
      <c r="BS1" s="4">
        <f>Model!BS2</f>
        <v>6</v>
      </c>
      <c r="BT1" s="4">
        <f>Model!BT2</f>
        <v>6</v>
      </c>
      <c r="BU1" s="4">
        <f>Model!BU2</f>
        <v>6</v>
      </c>
      <c r="BV1" s="4">
        <f>Model!BV2</f>
        <v>7</v>
      </c>
      <c r="BW1" s="4">
        <f>Model!BW2</f>
        <v>7</v>
      </c>
      <c r="BX1" s="4">
        <f>Model!BX2</f>
        <v>7</v>
      </c>
      <c r="BY1" s="4">
        <f>Model!BY2</f>
        <v>7</v>
      </c>
      <c r="BZ1" s="4">
        <f>Model!BZ2</f>
        <v>7</v>
      </c>
      <c r="CA1" s="4">
        <f>Model!CA2</f>
        <v>7</v>
      </c>
      <c r="CB1" s="4">
        <f>Model!CB2</f>
        <v>7</v>
      </c>
      <c r="CC1" s="4">
        <f>Model!CC2</f>
        <v>7</v>
      </c>
      <c r="CD1" s="4">
        <f>Model!CD2</f>
        <v>7</v>
      </c>
      <c r="CE1" s="4">
        <f>Model!CE2</f>
        <v>7</v>
      </c>
      <c r="CF1" s="4">
        <f>Model!CF2</f>
        <v>7</v>
      </c>
      <c r="CG1" s="4">
        <f>Model!CG2</f>
        <v>7</v>
      </c>
      <c r="CH1" s="4">
        <f>Model!CH2</f>
        <v>8</v>
      </c>
      <c r="CI1" s="4">
        <f>Model!CI2</f>
        <v>8</v>
      </c>
      <c r="CJ1" s="4">
        <f>Model!CJ2</f>
        <v>8</v>
      </c>
      <c r="CK1" s="4">
        <f>Model!CK2</f>
        <v>8</v>
      </c>
      <c r="CL1" s="4">
        <f>Model!CL2</f>
        <v>8</v>
      </c>
      <c r="CM1" s="4">
        <f>Model!CM2</f>
        <v>8</v>
      </c>
      <c r="CN1" s="4">
        <f>Model!CN2</f>
        <v>8</v>
      </c>
      <c r="CO1" s="4">
        <f>Model!CO2</f>
        <v>8</v>
      </c>
      <c r="CP1" s="4">
        <f>Model!CP2</f>
        <v>8</v>
      </c>
      <c r="CQ1" s="4">
        <f>Model!CQ2</f>
        <v>8</v>
      </c>
      <c r="CR1" s="4">
        <f>Model!CR2</f>
        <v>8</v>
      </c>
      <c r="CS1" s="4">
        <f>Model!CS2</f>
        <v>8</v>
      </c>
      <c r="CT1" s="4">
        <f>Model!CT2</f>
        <v>9</v>
      </c>
      <c r="CU1" s="4">
        <f>Model!CU2</f>
        <v>9</v>
      </c>
      <c r="CV1" s="4">
        <f>Model!CV2</f>
        <v>9</v>
      </c>
      <c r="CW1" s="4">
        <f>Model!CW2</f>
        <v>9</v>
      </c>
    </row>
    <row r="2">
      <c r="A2" s="13" t="s">
        <v>5</v>
      </c>
      <c r="B2" s="4">
        <f>Model!B3</f>
        <v>1</v>
      </c>
      <c r="C2" s="4">
        <f>Model!C3</f>
        <v>2</v>
      </c>
      <c r="D2" s="4">
        <f>Model!D3</f>
        <v>3</v>
      </c>
      <c r="E2" s="4">
        <f>Model!E3</f>
        <v>4</v>
      </c>
      <c r="F2" s="4">
        <f>Model!F3</f>
        <v>5</v>
      </c>
      <c r="G2" s="4">
        <f>Model!G3</f>
        <v>6</v>
      </c>
      <c r="H2" s="4">
        <f>Model!H3</f>
        <v>7</v>
      </c>
      <c r="I2" s="4">
        <f>Model!I3</f>
        <v>8</v>
      </c>
      <c r="J2" s="4">
        <f>Model!J3</f>
        <v>9</v>
      </c>
      <c r="K2" s="4">
        <f>Model!K3</f>
        <v>10</v>
      </c>
      <c r="L2" s="4">
        <f>Model!L3</f>
        <v>11</v>
      </c>
      <c r="M2" s="4">
        <f>Model!M3</f>
        <v>12</v>
      </c>
      <c r="N2" s="4">
        <f>Model!N3</f>
        <v>13</v>
      </c>
      <c r="O2" s="4">
        <f>Model!O3</f>
        <v>14</v>
      </c>
      <c r="P2" s="4">
        <f>Model!P3</f>
        <v>15</v>
      </c>
      <c r="Q2" s="4">
        <f>Model!Q3</f>
        <v>16</v>
      </c>
      <c r="R2" s="4">
        <f>Model!R3</f>
        <v>17</v>
      </c>
      <c r="S2" s="4">
        <f>Model!S3</f>
        <v>18</v>
      </c>
      <c r="T2" s="4">
        <f>Model!T3</f>
        <v>19</v>
      </c>
      <c r="U2" s="4">
        <f>Model!U3</f>
        <v>20</v>
      </c>
      <c r="V2" s="4">
        <f>Model!V3</f>
        <v>21</v>
      </c>
      <c r="W2" s="4">
        <f>Model!W3</f>
        <v>22</v>
      </c>
      <c r="X2" s="4">
        <f>Model!X3</f>
        <v>23</v>
      </c>
      <c r="Y2" s="4">
        <f>Model!Y3</f>
        <v>24</v>
      </c>
      <c r="Z2" s="4">
        <f>Model!Z3</f>
        <v>25</v>
      </c>
      <c r="AA2" s="4">
        <f>Model!AA3</f>
        <v>26</v>
      </c>
      <c r="AB2" s="4">
        <f>Model!AB3</f>
        <v>27</v>
      </c>
      <c r="AC2" s="4">
        <f>Model!AC3</f>
        <v>28</v>
      </c>
      <c r="AD2" s="4">
        <f>Model!AD3</f>
        <v>29</v>
      </c>
      <c r="AE2" s="4">
        <f>Model!AE3</f>
        <v>30</v>
      </c>
      <c r="AF2" s="4">
        <f>Model!AF3</f>
        <v>31</v>
      </c>
      <c r="AG2" s="4">
        <f>Model!AG3</f>
        <v>32</v>
      </c>
      <c r="AH2" s="4">
        <f>Model!AH3</f>
        <v>33</v>
      </c>
      <c r="AI2" s="4">
        <f>Model!AI3</f>
        <v>34</v>
      </c>
      <c r="AJ2" s="4">
        <f>Model!AJ3</f>
        <v>35</v>
      </c>
      <c r="AK2" s="4">
        <f>Model!AK3</f>
        <v>36</v>
      </c>
      <c r="AL2" s="4">
        <f>Model!AL3</f>
        <v>37</v>
      </c>
      <c r="AM2" s="4">
        <f>Model!AM3</f>
        <v>38</v>
      </c>
      <c r="AN2" s="4">
        <f>Model!AN3</f>
        <v>39</v>
      </c>
      <c r="AO2" s="4">
        <f>Model!AO3</f>
        <v>40</v>
      </c>
      <c r="AP2" s="4">
        <f>Model!AP3</f>
        <v>41</v>
      </c>
      <c r="AQ2" s="4">
        <f>Model!AQ3</f>
        <v>42</v>
      </c>
      <c r="AR2" s="4">
        <f>Model!AR3</f>
        <v>43</v>
      </c>
      <c r="AS2" s="4">
        <f>Model!AS3</f>
        <v>44</v>
      </c>
      <c r="AT2" s="4">
        <f>Model!AT3</f>
        <v>45</v>
      </c>
      <c r="AU2" s="4">
        <f>Model!AU3</f>
        <v>46</v>
      </c>
      <c r="AV2" s="4">
        <f>Model!AV3</f>
        <v>47</v>
      </c>
      <c r="AW2" s="4">
        <f>Model!AW3</f>
        <v>48</v>
      </c>
      <c r="AX2" s="4">
        <f>Model!AX3</f>
        <v>49</v>
      </c>
      <c r="AY2" s="4">
        <f>Model!AY3</f>
        <v>50</v>
      </c>
      <c r="AZ2" s="4">
        <f>Model!AZ3</f>
        <v>51</v>
      </c>
      <c r="BA2" s="4">
        <f>Model!BA3</f>
        <v>52</v>
      </c>
      <c r="BB2" s="4">
        <f>Model!BB3</f>
        <v>53</v>
      </c>
      <c r="BC2" s="4">
        <f>Model!BC3</f>
        <v>54</v>
      </c>
      <c r="BD2" s="4">
        <f>Model!BD3</f>
        <v>55</v>
      </c>
      <c r="BE2" s="4">
        <f>Model!BE3</f>
        <v>56</v>
      </c>
      <c r="BF2" s="4">
        <f>Model!BF3</f>
        <v>57</v>
      </c>
      <c r="BG2" s="4">
        <f>Model!BG3</f>
        <v>58</v>
      </c>
      <c r="BH2" s="4">
        <f>Model!BH3</f>
        <v>59</v>
      </c>
      <c r="BI2" s="4">
        <f>Model!BI3</f>
        <v>60</v>
      </c>
      <c r="BJ2" s="4">
        <f>Model!BJ3</f>
        <v>61</v>
      </c>
      <c r="BK2" s="4">
        <f>Model!BK3</f>
        <v>62</v>
      </c>
      <c r="BL2" s="4">
        <f>Model!BL3</f>
        <v>63</v>
      </c>
      <c r="BM2" s="4">
        <f>Model!BM3</f>
        <v>64</v>
      </c>
      <c r="BN2" s="4">
        <f>Model!BN3</f>
        <v>65</v>
      </c>
      <c r="BO2" s="4">
        <f>Model!BO3</f>
        <v>66</v>
      </c>
      <c r="BP2" s="4">
        <f>Model!BP3</f>
        <v>67</v>
      </c>
      <c r="BQ2" s="4">
        <f>Model!BQ3</f>
        <v>68</v>
      </c>
      <c r="BR2" s="4">
        <f>Model!BR3</f>
        <v>69</v>
      </c>
      <c r="BS2" s="4">
        <f>Model!BS3</f>
        <v>70</v>
      </c>
      <c r="BT2" s="4">
        <f>Model!BT3</f>
        <v>71</v>
      </c>
      <c r="BU2" s="4">
        <f>Model!BU3</f>
        <v>72</v>
      </c>
      <c r="BV2" s="4">
        <f>Model!BV3</f>
        <v>73</v>
      </c>
      <c r="BW2" s="4">
        <f>Model!BW3</f>
        <v>74</v>
      </c>
      <c r="BX2" s="4">
        <f>Model!BX3</f>
        <v>75</v>
      </c>
      <c r="BY2" s="4">
        <f>Model!BY3</f>
        <v>76</v>
      </c>
      <c r="BZ2" s="4">
        <f>Model!BZ3</f>
        <v>77</v>
      </c>
      <c r="CA2" s="4">
        <f>Model!CA3</f>
        <v>78</v>
      </c>
      <c r="CB2" s="4">
        <f>Model!CB3</f>
        <v>79</v>
      </c>
      <c r="CC2" s="4">
        <f>Model!CC3</f>
        <v>80</v>
      </c>
      <c r="CD2" s="4">
        <f>Model!CD3</f>
        <v>81</v>
      </c>
      <c r="CE2" s="4">
        <f>Model!CE3</f>
        <v>82</v>
      </c>
      <c r="CF2" s="4">
        <f>Model!CF3</f>
        <v>83</v>
      </c>
      <c r="CG2" s="4">
        <f>Model!CG3</f>
        <v>84</v>
      </c>
      <c r="CH2" s="4">
        <f>Model!CH3</f>
        <v>85</v>
      </c>
      <c r="CI2" s="4">
        <f>Model!CI3</f>
        <v>86</v>
      </c>
      <c r="CJ2" s="4">
        <f>Model!CJ3</f>
        <v>87</v>
      </c>
      <c r="CK2" s="4">
        <f>Model!CK3</f>
        <v>88</v>
      </c>
      <c r="CL2" s="4">
        <f>Model!CL3</f>
        <v>89</v>
      </c>
      <c r="CM2" s="4">
        <f>Model!CM3</f>
        <v>90</v>
      </c>
      <c r="CN2" s="4">
        <f>Model!CN3</f>
        <v>91</v>
      </c>
      <c r="CO2" s="4">
        <f>Model!CO3</f>
        <v>92</v>
      </c>
      <c r="CP2" s="4">
        <f>Model!CP3</f>
        <v>93</v>
      </c>
      <c r="CQ2" s="4">
        <f>Model!CQ3</f>
        <v>94</v>
      </c>
      <c r="CR2" s="4">
        <f>Model!CR3</f>
        <v>95</v>
      </c>
      <c r="CS2" s="4">
        <f>Model!CS3</f>
        <v>96</v>
      </c>
      <c r="CT2" s="4">
        <f>Model!CT3</f>
        <v>97</v>
      </c>
      <c r="CU2" s="4">
        <f>Model!CU3</f>
        <v>98</v>
      </c>
      <c r="CV2" s="4">
        <f>Model!CV3</f>
        <v>99</v>
      </c>
      <c r="CW2" s="4">
        <f>Model!CW3</f>
        <v>100</v>
      </c>
    </row>
    <row r="3">
      <c r="A3" s="4" t="s">
        <v>96</v>
      </c>
      <c r="B3">
        <f>Personnel!J3</f>
        <v>1</v>
      </c>
      <c r="C3">
        <f>Personnel!K3</f>
        <v>1</v>
      </c>
      <c r="D3">
        <f>Personnel!L3</f>
        <v>7</v>
      </c>
      <c r="E3">
        <f>Personnel!M3</f>
        <v>8</v>
      </c>
      <c r="F3">
        <f>Personnel!N3</f>
        <v>9</v>
      </c>
      <c r="G3">
        <f>Personnel!O3</f>
        <v>10</v>
      </c>
      <c r="H3">
        <f>Personnel!P3</f>
        <v>10</v>
      </c>
      <c r="I3">
        <f>Personnel!Q3</f>
        <v>11</v>
      </c>
      <c r="J3">
        <f>Personnel!R3</f>
        <v>11</v>
      </c>
      <c r="K3">
        <f>Personnel!S3</f>
        <v>18</v>
      </c>
      <c r="L3">
        <f>Personnel!T3</f>
        <v>22</v>
      </c>
      <c r="M3">
        <f>Personnel!U3</f>
        <v>22</v>
      </c>
      <c r="N3">
        <f>Personnel!V3</f>
        <v>22</v>
      </c>
      <c r="O3">
        <f>Personnel!W3</f>
        <v>22</v>
      </c>
      <c r="P3">
        <f>Personnel!X3</f>
        <v>29</v>
      </c>
      <c r="Q3">
        <f>Personnel!Y3</f>
        <v>29</v>
      </c>
      <c r="R3">
        <f>Personnel!Z3</f>
        <v>29</v>
      </c>
      <c r="S3">
        <f>Personnel!AA3</f>
        <v>29</v>
      </c>
      <c r="T3">
        <f>Personnel!AB3</f>
        <v>29</v>
      </c>
      <c r="U3">
        <f>Personnel!AC3</f>
        <v>30</v>
      </c>
      <c r="V3">
        <f>Personnel!AD3</f>
        <v>30</v>
      </c>
      <c r="W3">
        <f>Personnel!AE3</f>
        <v>30</v>
      </c>
      <c r="X3">
        <f>Personnel!AF3</f>
        <v>30</v>
      </c>
      <c r="Y3">
        <f>Personnel!AG3</f>
        <v>30</v>
      </c>
      <c r="Z3">
        <f>Personnel!AH3</f>
        <v>30</v>
      </c>
      <c r="AA3">
        <f>Personnel!AI3</f>
        <v>30</v>
      </c>
      <c r="AB3">
        <f>Personnel!AJ3</f>
        <v>30</v>
      </c>
      <c r="AC3">
        <f>Personnel!AK3</f>
        <v>30</v>
      </c>
      <c r="AD3">
        <f>Personnel!AL3</f>
        <v>30</v>
      </c>
      <c r="AE3">
        <f>Personnel!AM3</f>
        <v>30</v>
      </c>
      <c r="AF3">
        <f>Personnel!AN3</f>
        <v>30</v>
      </c>
      <c r="AG3">
        <f>Personnel!AO3</f>
        <v>30</v>
      </c>
      <c r="AH3">
        <f>Personnel!AP3</f>
        <v>30</v>
      </c>
      <c r="AI3">
        <f>Personnel!AQ3</f>
        <v>30</v>
      </c>
      <c r="AJ3">
        <f>Personnel!AR3</f>
        <v>30</v>
      </c>
      <c r="AK3">
        <f>Personnel!AS3</f>
        <v>30</v>
      </c>
      <c r="AL3">
        <f>Personnel!AT3</f>
        <v>30</v>
      </c>
      <c r="AM3">
        <f>Personnel!AU3</f>
        <v>30</v>
      </c>
      <c r="AN3">
        <f>Personnel!AV3</f>
        <v>30</v>
      </c>
      <c r="AO3">
        <f>Personnel!AW3</f>
        <v>30</v>
      </c>
      <c r="AP3">
        <f>Personnel!AX3</f>
        <v>30</v>
      </c>
      <c r="AQ3">
        <f>Personnel!AY3</f>
        <v>30</v>
      </c>
      <c r="AR3">
        <f>Personnel!AZ3</f>
        <v>30</v>
      </c>
      <c r="AS3">
        <f>Personnel!BA3</f>
        <v>30</v>
      </c>
      <c r="AT3">
        <f>Personnel!BB3</f>
        <v>30</v>
      </c>
      <c r="AU3">
        <f>Personnel!BC3</f>
        <v>30</v>
      </c>
      <c r="AV3">
        <f>Personnel!BD3</f>
        <v>30</v>
      </c>
      <c r="AW3">
        <f>Personnel!BE3</f>
        <v>30</v>
      </c>
      <c r="AX3">
        <f>Personnel!BF3</f>
        <v>30</v>
      </c>
      <c r="AY3">
        <f>Personnel!BG3</f>
        <v>37</v>
      </c>
      <c r="AZ3">
        <f>Personnel!BH3</f>
        <v>37</v>
      </c>
      <c r="BA3">
        <f>Personnel!BI3</f>
        <v>37</v>
      </c>
      <c r="BB3">
        <f>Personnel!BJ3</f>
        <v>37</v>
      </c>
      <c r="BC3">
        <f>Personnel!BK3</f>
        <v>37</v>
      </c>
      <c r="BD3">
        <f>Personnel!BL3</f>
        <v>37</v>
      </c>
      <c r="BE3">
        <f>Personnel!BM3</f>
        <v>37</v>
      </c>
      <c r="BF3">
        <f>Personnel!BN3</f>
        <v>37</v>
      </c>
      <c r="BG3">
        <f>Personnel!BO3</f>
        <v>37</v>
      </c>
      <c r="BH3">
        <f>Personnel!BP3</f>
        <v>37</v>
      </c>
      <c r="BI3">
        <f>Personnel!BQ3</f>
        <v>37</v>
      </c>
      <c r="BJ3">
        <f>Personnel!BR3</f>
        <v>37</v>
      </c>
      <c r="BK3">
        <f>Personnel!BS3</f>
        <v>37</v>
      </c>
      <c r="BL3">
        <f>Personnel!BT3</f>
        <v>37</v>
      </c>
      <c r="BM3">
        <f>Personnel!BU3</f>
        <v>37</v>
      </c>
      <c r="BN3">
        <f>Personnel!BV3</f>
        <v>37</v>
      </c>
      <c r="BO3">
        <f>Personnel!BW3</f>
        <v>37</v>
      </c>
      <c r="BP3">
        <f>Personnel!BX3</f>
        <v>37</v>
      </c>
      <c r="BQ3">
        <f>Personnel!BY3</f>
        <v>37</v>
      </c>
      <c r="BR3">
        <f>Personnel!BZ3</f>
        <v>37</v>
      </c>
      <c r="BS3">
        <f>Personnel!CA3</f>
        <v>37</v>
      </c>
      <c r="BT3">
        <f>Personnel!CB3</f>
        <v>37</v>
      </c>
      <c r="BU3">
        <f>Personnel!CC3</f>
        <v>37</v>
      </c>
      <c r="BV3">
        <f>Personnel!CD3</f>
        <v>37</v>
      </c>
      <c r="BW3">
        <f>Personnel!CE3</f>
        <v>37</v>
      </c>
      <c r="BX3">
        <f>Personnel!CF3</f>
        <v>37</v>
      </c>
      <c r="BY3">
        <f>Personnel!CG3</f>
        <v>37</v>
      </c>
      <c r="BZ3">
        <f>Personnel!CH3</f>
        <v>37</v>
      </c>
      <c r="CA3">
        <f>Personnel!CI3</f>
        <v>37</v>
      </c>
      <c r="CB3">
        <f>Personnel!CJ3</f>
        <v>37</v>
      </c>
      <c r="CC3">
        <f>Personnel!CK3</f>
        <v>37</v>
      </c>
      <c r="CD3">
        <f>Personnel!CL3</f>
        <v>37</v>
      </c>
      <c r="CE3">
        <f>Personnel!CM3</f>
        <v>37</v>
      </c>
      <c r="CF3">
        <f>Personnel!CN3</f>
        <v>37</v>
      </c>
      <c r="CG3">
        <f>Personnel!CO3</f>
        <v>37</v>
      </c>
      <c r="CH3">
        <f>Personnel!CP3</f>
        <v>37</v>
      </c>
      <c r="CI3">
        <f>Personnel!CQ3</f>
        <v>37</v>
      </c>
      <c r="CJ3">
        <f>Personnel!CR3</f>
        <v>37</v>
      </c>
      <c r="CK3">
        <f>Personnel!CS3</f>
        <v>37</v>
      </c>
      <c r="CL3">
        <f>Personnel!CT3</f>
        <v>37</v>
      </c>
      <c r="CM3">
        <f>Personnel!CU3</f>
        <v>37</v>
      </c>
      <c r="CN3">
        <f>Personnel!CV3</f>
        <v>37</v>
      </c>
      <c r="CO3">
        <f>Personnel!CW3</f>
        <v>37</v>
      </c>
      <c r="CP3">
        <f>Personnel!CX3</f>
        <v>37</v>
      </c>
      <c r="CQ3">
        <f>Personnel!CY3</f>
        <v>37</v>
      </c>
      <c r="CR3">
        <f>Personnel!CZ3</f>
        <v>37</v>
      </c>
      <c r="CS3">
        <f>Personnel!DA3</f>
        <v>37</v>
      </c>
      <c r="CT3">
        <f>Personnel!DB3</f>
        <v>37</v>
      </c>
      <c r="CU3">
        <f>Personnel!DC3</f>
        <v>37</v>
      </c>
      <c r="CV3">
        <f>Personnel!DD3</f>
        <v>37</v>
      </c>
      <c r="CW3">
        <f>Personnel!DE3</f>
        <v>37</v>
      </c>
    </row>
    <row r="4">
      <c r="A4" s="4" t="s">
        <v>106</v>
      </c>
      <c r="B4">
        <f>B3*Params!$B$11</f>
        <v>10</v>
      </c>
      <c r="C4">
        <f>C3*Params!$B$11</f>
        <v>10</v>
      </c>
      <c r="D4">
        <f>D3*Params!$B$11</f>
        <v>70</v>
      </c>
      <c r="E4">
        <f>E3*Params!$B$11</f>
        <v>80</v>
      </c>
      <c r="F4">
        <f>F3*Params!$B$11</f>
        <v>90</v>
      </c>
      <c r="G4">
        <f>G3*Params!$B$11</f>
        <v>100</v>
      </c>
      <c r="H4">
        <f>H3*Params!$B$11</f>
        <v>100</v>
      </c>
      <c r="I4">
        <f>I3*Params!$B$11</f>
        <v>110</v>
      </c>
      <c r="J4">
        <f>J3*Params!$B$11</f>
        <v>110</v>
      </c>
      <c r="K4">
        <f>K3*Params!$B$11</f>
        <v>180</v>
      </c>
      <c r="L4">
        <f>L3*Params!$B$11</f>
        <v>220</v>
      </c>
      <c r="M4">
        <f>M3*Params!$B$11</f>
        <v>220</v>
      </c>
      <c r="N4">
        <f>N3*Params!$B$11</f>
        <v>220</v>
      </c>
      <c r="O4">
        <f>O3*Params!$B$11</f>
        <v>220</v>
      </c>
      <c r="P4">
        <f>P3*Params!$B$11</f>
        <v>290</v>
      </c>
      <c r="Q4">
        <f>Q3*Params!$B$11</f>
        <v>290</v>
      </c>
      <c r="R4">
        <f>R3*Params!$B$11</f>
        <v>290</v>
      </c>
      <c r="S4">
        <f>S3*Params!$B$11</f>
        <v>290</v>
      </c>
      <c r="T4">
        <f>T3*Params!$B$11</f>
        <v>290</v>
      </c>
      <c r="U4">
        <f>U3*Params!$B$11</f>
        <v>300</v>
      </c>
      <c r="V4">
        <f>V3*Params!$B$11</f>
        <v>300</v>
      </c>
      <c r="W4">
        <f>W3*Params!$B$11</f>
        <v>300</v>
      </c>
      <c r="X4">
        <f>X3*Params!$B$11</f>
        <v>300</v>
      </c>
      <c r="Y4">
        <f>Y3*Params!$B$11</f>
        <v>300</v>
      </c>
      <c r="Z4">
        <f>Z3*Params!$B$11</f>
        <v>300</v>
      </c>
      <c r="AA4">
        <f>AA3*Params!$B$11</f>
        <v>300</v>
      </c>
      <c r="AB4">
        <f>AB3*Params!$B$11</f>
        <v>300</v>
      </c>
      <c r="AC4">
        <f>AC3*Params!$B$11</f>
        <v>300</v>
      </c>
      <c r="AD4">
        <f>AD3*Params!$B$11</f>
        <v>300</v>
      </c>
      <c r="AE4">
        <f>AE3*Params!$B$11</f>
        <v>300</v>
      </c>
      <c r="AF4">
        <f>AF3*Params!$B$11</f>
        <v>300</v>
      </c>
      <c r="AG4">
        <f>AG3*Params!$B$11</f>
        <v>300</v>
      </c>
      <c r="AH4">
        <f>AH3*Params!$B$11</f>
        <v>300</v>
      </c>
      <c r="AI4">
        <f>AI3*Params!$B$11</f>
        <v>300</v>
      </c>
      <c r="AJ4">
        <f>AJ3*Params!$B$11</f>
        <v>300</v>
      </c>
      <c r="AK4">
        <f>AK3*Params!$B$11</f>
        <v>300</v>
      </c>
      <c r="AL4">
        <f>AL3*Params!$B$11</f>
        <v>300</v>
      </c>
      <c r="AM4">
        <f>AM3*Params!$B$11</f>
        <v>300</v>
      </c>
      <c r="AN4">
        <f>AN3*Params!$B$11</f>
        <v>300</v>
      </c>
      <c r="AO4">
        <f>AO3*Params!$B$11</f>
        <v>300</v>
      </c>
      <c r="AP4">
        <f>AP3*Params!$B$11</f>
        <v>300</v>
      </c>
      <c r="AQ4">
        <f>AQ3*Params!$B$11</f>
        <v>300</v>
      </c>
      <c r="AR4">
        <f>AR3*Params!$B$11</f>
        <v>300</v>
      </c>
      <c r="AS4">
        <f>AS3*Params!$B$11</f>
        <v>300</v>
      </c>
      <c r="AT4">
        <f>AT3*Params!$B$11</f>
        <v>300</v>
      </c>
      <c r="AU4">
        <f>AU3*Params!$B$11</f>
        <v>300</v>
      </c>
      <c r="AV4">
        <f>AV3*Params!$B$11</f>
        <v>300</v>
      </c>
      <c r="AW4">
        <f>AW3*Params!$B$11</f>
        <v>300</v>
      </c>
      <c r="AX4">
        <f>AX3*Params!$B$11</f>
        <v>300</v>
      </c>
      <c r="AY4">
        <f>AY3*Params!$B$11</f>
        <v>370</v>
      </c>
      <c r="AZ4">
        <f>AZ3*Params!$B$11</f>
        <v>370</v>
      </c>
      <c r="BA4">
        <f>BA3*Params!$B$11</f>
        <v>370</v>
      </c>
      <c r="BB4">
        <f>BB3*Params!$B$11</f>
        <v>370</v>
      </c>
      <c r="BC4">
        <f>BC3*Params!$B$11</f>
        <v>370</v>
      </c>
      <c r="BD4">
        <f>BD3*Params!$B$11</f>
        <v>370</v>
      </c>
      <c r="BE4">
        <f>BE3*Params!$B$11</f>
        <v>370</v>
      </c>
      <c r="BF4">
        <f>BF3*Params!$B$11</f>
        <v>370</v>
      </c>
      <c r="BG4">
        <f>BG3*Params!$B$11</f>
        <v>370</v>
      </c>
      <c r="BH4">
        <f>BH3*Params!$B$11</f>
        <v>370</v>
      </c>
      <c r="BI4">
        <f>BI3*Params!$B$11</f>
        <v>370</v>
      </c>
      <c r="BJ4">
        <f>BJ3*Params!$B$11</f>
        <v>370</v>
      </c>
      <c r="BK4">
        <f>BK3*Params!$B$11</f>
        <v>370</v>
      </c>
      <c r="BL4">
        <f>BL3*Params!$B$11</f>
        <v>370</v>
      </c>
      <c r="BM4">
        <f>BM3*Params!$B$11</f>
        <v>370</v>
      </c>
      <c r="BN4">
        <f>BN3*Params!$B$11</f>
        <v>370</v>
      </c>
      <c r="BO4">
        <f>BO3*Params!$B$11</f>
        <v>370</v>
      </c>
      <c r="BP4">
        <f>BP3*Params!$B$11</f>
        <v>370</v>
      </c>
      <c r="BQ4">
        <f>BQ3*Params!$B$11</f>
        <v>370</v>
      </c>
      <c r="BR4">
        <f>BR3*Params!$B$11</f>
        <v>370</v>
      </c>
      <c r="BS4">
        <f>BS3*Params!$B$11</f>
        <v>370</v>
      </c>
      <c r="BT4">
        <f>BT3*Params!$B$11</f>
        <v>370</v>
      </c>
      <c r="BU4">
        <f>BU3*Params!$B$11</f>
        <v>370</v>
      </c>
      <c r="BV4">
        <f>BV3*Params!$B$11</f>
        <v>370</v>
      </c>
      <c r="BW4">
        <f>BW3*Params!$B$11</f>
        <v>370</v>
      </c>
      <c r="BX4">
        <f>BX3*Params!$B$11</f>
        <v>370</v>
      </c>
      <c r="BY4">
        <f>BY3*Params!$B$11</f>
        <v>370</v>
      </c>
      <c r="BZ4">
        <f>BZ3*Params!$B$11</f>
        <v>370</v>
      </c>
      <c r="CA4">
        <f>CA3*Params!$B$11</f>
        <v>370</v>
      </c>
      <c r="CB4">
        <f>CB3*Params!$B$11</f>
        <v>370</v>
      </c>
      <c r="CC4">
        <f>CC3*Params!$B$11</f>
        <v>370</v>
      </c>
      <c r="CD4">
        <f>CD3*Params!$B$11</f>
        <v>370</v>
      </c>
      <c r="CE4">
        <f>CE3*Params!$B$11</f>
        <v>370</v>
      </c>
      <c r="CF4">
        <f>CF3*Params!$B$11</f>
        <v>370</v>
      </c>
      <c r="CG4">
        <f>CG3*Params!$B$11</f>
        <v>370</v>
      </c>
      <c r="CH4">
        <f>CH3*Params!$B$11</f>
        <v>370</v>
      </c>
      <c r="CI4">
        <f>CI3*Params!$B$11</f>
        <v>370</v>
      </c>
      <c r="CJ4">
        <f>CJ3*Params!$B$11</f>
        <v>370</v>
      </c>
      <c r="CK4">
        <f>CK3*Params!$B$11</f>
        <v>370</v>
      </c>
      <c r="CL4">
        <f>CL3*Params!$B$11</f>
        <v>370</v>
      </c>
      <c r="CM4">
        <f>CM3*Params!$B$11</f>
        <v>370</v>
      </c>
      <c r="CN4">
        <f>CN3*Params!$B$11</f>
        <v>370</v>
      </c>
      <c r="CO4">
        <f>CO3*Params!$B$11</f>
        <v>370</v>
      </c>
      <c r="CP4">
        <f>CP3*Params!$B$11</f>
        <v>370</v>
      </c>
      <c r="CQ4">
        <f>CQ3*Params!$B$11</f>
        <v>370</v>
      </c>
      <c r="CR4">
        <f>CR3*Params!$B$11</f>
        <v>370</v>
      </c>
      <c r="CS4">
        <f>CS3*Params!$B$11</f>
        <v>370</v>
      </c>
      <c r="CT4">
        <f>CT3*Params!$B$11</f>
        <v>370</v>
      </c>
      <c r="CU4">
        <f>CU3*Params!$B$11</f>
        <v>370</v>
      </c>
      <c r="CV4">
        <f>CV3*Params!$B$11</f>
        <v>370</v>
      </c>
      <c r="CW4">
        <f>CW3*Params!$B$11</f>
        <v>370</v>
      </c>
    </row>
    <row r="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</row>
    <row r="6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</row>
    <row r="7">
      <c r="A7" s="54" t="s">
        <v>100</v>
      </c>
      <c r="B7" s="55">
        <f t="shared" ref="B7:CW7" si="1">SUM(B8:B1000)</f>
        <v>41.66666667</v>
      </c>
      <c r="C7" s="55">
        <f t="shared" si="1"/>
        <v>41.66666667</v>
      </c>
      <c r="D7" s="55">
        <f t="shared" si="1"/>
        <v>291.6666667</v>
      </c>
      <c r="E7" s="55">
        <f t="shared" si="1"/>
        <v>333.3333333</v>
      </c>
      <c r="F7" s="55">
        <f t="shared" si="1"/>
        <v>375</v>
      </c>
      <c r="G7" s="55">
        <f t="shared" si="1"/>
        <v>416.6666667</v>
      </c>
      <c r="H7" s="55">
        <f t="shared" si="1"/>
        <v>416.6666667</v>
      </c>
      <c r="I7" s="55">
        <f t="shared" si="1"/>
        <v>458.3333333</v>
      </c>
      <c r="J7" s="55">
        <f t="shared" si="1"/>
        <v>458.3333333</v>
      </c>
      <c r="K7" s="55">
        <f t="shared" si="1"/>
        <v>750</v>
      </c>
      <c r="L7" s="55">
        <f t="shared" si="1"/>
        <v>916.6666667</v>
      </c>
      <c r="M7" s="55">
        <f t="shared" si="1"/>
        <v>916.6666667</v>
      </c>
      <c r="N7" s="55">
        <f t="shared" si="1"/>
        <v>916.6666667</v>
      </c>
      <c r="O7" s="55">
        <f t="shared" si="1"/>
        <v>916.6666667</v>
      </c>
      <c r="P7" s="55">
        <f t="shared" si="1"/>
        <v>1208.333333</v>
      </c>
      <c r="Q7" s="55">
        <f t="shared" si="1"/>
        <v>1208.333333</v>
      </c>
      <c r="R7" s="55">
        <f t="shared" si="1"/>
        <v>1208.333333</v>
      </c>
      <c r="S7" s="55">
        <f t="shared" si="1"/>
        <v>1208.333333</v>
      </c>
      <c r="T7" s="55">
        <f t="shared" si="1"/>
        <v>1208.333333</v>
      </c>
      <c r="U7" s="55">
        <f t="shared" si="1"/>
        <v>1250</v>
      </c>
      <c r="V7" s="55">
        <f t="shared" si="1"/>
        <v>1250</v>
      </c>
      <c r="W7" s="55">
        <f t="shared" si="1"/>
        <v>1250</v>
      </c>
      <c r="X7" s="55">
        <f t="shared" si="1"/>
        <v>1250</v>
      </c>
      <c r="Y7" s="55">
        <f t="shared" si="1"/>
        <v>1250</v>
      </c>
      <c r="Z7" s="55">
        <f t="shared" si="1"/>
        <v>1250</v>
      </c>
      <c r="AA7" s="55">
        <f t="shared" si="1"/>
        <v>1250</v>
      </c>
      <c r="AB7" s="55">
        <f t="shared" si="1"/>
        <v>1250</v>
      </c>
      <c r="AC7" s="55">
        <f t="shared" si="1"/>
        <v>1250</v>
      </c>
      <c r="AD7" s="55">
        <f t="shared" si="1"/>
        <v>1250</v>
      </c>
      <c r="AE7" s="55">
        <f t="shared" si="1"/>
        <v>1250</v>
      </c>
      <c r="AF7" s="55">
        <f t="shared" si="1"/>
        <v>1250</v>
      </c>
      <c r="AG7" s="55">
        <f t="shared" si="1"/>
        <v>1250</v>
      </c>
      <c r="AH7" s="55">
        <f t="shared" si="1"/>
        <v>1250</v>
      </c>
      <c r="AI7" s="55">
        <f t="shared" si="1"/>
        <v>1250</v>
      </c>
      <c r="AJ7" s="55">
        <f t="shared" si="1"/>
        <v>1250</v>
      </c>
      <c r="AK7" s="55">
        <f t="shared" si="1"/>
        <v>1250</v>
      </c>
      <c r="AL7" s="55">
        <f t="shared" si="1"/>
        <v>1250</v>
      </c>
      <c r="AM7" s="55">
        <f t="shared" si="1"/>
        <v>1250</v>
      </c>
      <c r="AN7" s="55">
        <f t="shared" si="1"/>
        <v>1250</v>
      </c>
      <c r="AO7" s="55">
        <f t="shared" si="1"/>
        <v>1250</v>
      </c>
      <c r="AP7" s="55">
        <f t="shared" si="1"/>
        <v>1250</v>
      </c>
      <c r="AQ7" s="55">
        <f t="shared" si="1"/>
        <v>1250</v>
      </c>
      <c r="AR7" s="55">
        <f t="shared" si="1"/>
        <v>1250</v>
      </c>
      <c r="AS7" s="55">
        <f t="shared" si="1"/>
        <v>1250</v>
      </c>
      <c r="AT7" s="55">
        <f t="shared" si="1"/>
        <v>1250</v>
      </c>
      <c r="AU7" s="55">
        <f t="shared" si="1"/>
        <v>1250</v>
      </c>
      <c r="AV7" s="55">
        <f t="shared" si="1"/>
        <v>1250</v>
      </c>
      <c r="AW7" s="55">
        <f t="shared" si="1"/>
        <v>1250</v>
      </c>
      <c r="AX7" s="55">
        <f t="shared" si="1"/>
        <v>1250</v>
      </c>
      <c r="AY7" s="55">
        <f t="shared" si="1"/>
        <v>1541.666667</v>
      </c>
      <c r="AZ7" s="55">
        <f t="shared" si="1"/>
        <v>1541.666667</v>
      </c>
      <c r="BA7" s="55">
        <f t="shared" si="1"/>
        <v>1541.666667</v>
      </c>
      <c r="BB7" s="55">
        <f t="shared" si="1"/>
        <v>1541.666667</v>
      </c>
      <c r="BC7" s="55">
        <f t="shared" si="1"/>
        <v>1541.666667</v>
      </c>
      <c r="BD7" s="55">
        <f t="shared" si="1"/>
        <v>1541.666667</v>
      </c>
      <c r="BE7" s="55">
        <f t="shared" si="1"/>
        <v>1541.666667</v>
      </c>
      <c r="BF7" s="55">
        <f t="shared" si="1"/>
        <v>1541.666667</v>
      </c>
      <c r="BG7" s="55">
        <f t="shared" si="1"/>
        <v>1541.666667</v>
      </c>
      <c r="BH7" s="55">
        <f t="shared" si="1"/>
        <v>1541.666667</v>
      </c>
      <c r="BI7" s="55">
        <f t="shared" si="1"/>
        <v>1541.666667</v>
      </c>
      <c r="BJ7" s="55">
        <f t="shared" si="1"/>
        <v>1541.666667</v>
      </c>
      <c r="BK7" s="55">
        <f t="shared" si="1"/>
        <v>1541.666667</v>
      </c>
      <c r="BL7" s="55">
        <f t="shared" si="1"/>
        <v>1541.666667</v>
      </c>
      <c r="BM7" s="55">
        <f t="shared" si="1"/>
        <v>1541.666667</v>
      </c>
      <c r="BN7" s="55">
        <f t="shared" si="1"/>
        <v>1541.666667</v>
      </c>
      <c r="BO7" s="55">
        <f t="shared" si="1"/>
        <v>1541.666667</v>
      </c>
      <c r="BP7" s="55">
        <f t="shared" si="1"/>
        <v>1541.666667</v>
      </c>
      <c r="BQ7" s="55">
        <f t="shared" si="1"/>
        <v>1541.666667</v>
      </c>
      <c r="BR7" s="55">
        <f t="shared" si="1"/>
        <v>1541.666667</v>
      </c>
      <c r="BS7" s="55">
        <f t="shared" si="1"/>
        <v>1541.666667</v>
      </c>
      <c r="BT7" s="55">
        <f t="shared" si="1"/>
        <v>1541.666667</v>
      </c>
      <c r="BU7" s="55">
        <f t="shared" si="1"/>
        <v>1541.666667</v>
      </c>
      <c r="BV7" s="55">
        <f t="shared" si="1"/>
        <v>1541.666667</v>
      </c>
      <c r="BW7" s="55">
        <f t="shared" si="1"/>
        <v>1541.666667</v>
      </c>
      <c r="BX7" s="55">
        <f t="shared" si="1"/>
        <v>1541.666667</v>
      </c>
      <c r="BY7" s="55">
        <f t="shared" si="1"/>
        <v>1541.666667</v>
      </c>
      <c r="BZ7" s="55">
        <f t="shared" si="1"/>
        <v>1541.666667</v>
      </c>
      <c r="CA7" s="55">
        <f t="shared" si="1"/>
        <v>1541.666667</v>
      </c>
      <c r="CB7" s="55">
        <f t="shared" si="1"/>
        <v>1541.666667</v>
      </c>
      <c r="CC7" s="55">
        <f t="shared" si="1"/>
        <v>1541.666667</v>
      </c>
      <c r="CD7" s="55">
        <f t="shared" si="1"/>
        <v>1541.666667</v>
      </c>
      <c r="CE7" s="55">
        <f t="shared" si="1"/>
        <v>1541.666667</v>
      </c>
      <c r="CF7" s="55">
        <f t="shared" si="1"/>
        <v>1541.666667</v>
      </c>
      <c r="CG7" s="55">
        <f t="shared" si="1"/>
        <v>1541.666667</v>
      </c>
      <c r="CH7" s="55">
        <f t="shared" si="1"/>
        <v>1541.666667</v>
      </c>
      <c r="CI7" s="55">
        <f t="shared" si="1"/>
        <v>1541.666667</v>
      </c>
      <c r="CJ7" s="55">
        <f t="shared" si="1"/>
        <v>1541.666667</v>
      </c>
      <c r="CK7" s="55">
        <f t="shared" si="1"/>
        <v>1541.666667</v>
      </c>
      <c r="CL7" s="55">
        <f t="shared" si="1"/>
        <v>1541.666667</v>
      </c>
      <c r="CM7" s="55">
        <f t="shared" si="1"/>
        <v>1541.666667</v>
      </c>
      <c r="CN7" s="55">
        <f t="shared" si="1"/>
        <v>1541.666667</v>
      </c>
      <c r="CO7" s="55">
        <f t="shared" si="1"/>
        <v>1541.666667</v>
      </c>
      <c r="CP7" s="55">
        <f t="shared" si="1"/>
        <v>1541.666667</v>
      </c>
      <c r="CQ7" s="55">
        <f t="shared" si="1"/>
        <v>1541.666667</v>
      </c>
      <c r="CR7" s="55">
        <f t="shared" si="1"/>
        <v>1541.666667</v>
      </c>
      <c r="CS7" s="55">
        <f t="shared" si="1"/>
        <v>1541.666667</v>
      </c>
      <c r="CT7" s="55">
        <f t="shared" si="1"/>
        <v>1541.666667</v>
      </c>
      <c r="CU7" s="55">
        <f t="shared" si="1"/>
        <v>1541.666667</v>
      </c>
      <c r="CV7" s="55">
        <f t="shared" si="1"/>
        <v>1541.666667</v>
      </c>
      <c r="CW7" s="55">
        <f t="shared" si="1"/>
        <v>1541.666667</v>
      </c>
    </row>
    <row r="9">
      <c r="A9" s="4" t="s">
        <v>107</v>
      </c>
      <c r="B9" s="57">
        <f t="shared" ref="B9:CW9" si="2">20/60*B4</f>
        <v>3.333333333</v>
      </c>
      <c r="C9" s="57">
        <f t="shared" si="2"/>
        <v>3.333333333</v>
      </c>
      <c r="D9" s="57">
        <f t="shared" si="2"/>
        <v>23.33333333</v>
      </c>
      <c r="E9" s="57">
        <f t="shared" si="2"/>
        <v>26.66666667</v>
      </c>
      <c r="F9" s="57">
        <f t="shared" si="2"/>
        <v>30</v>
      </c>
      <c r="G9" s="57">
        <f t="shared" si="2"/>
        <v>33.33333333</v>
      </c>
      <c r="H9" s="57">
        <f t="shared" si="2"/>
        <v>33.33333333</v>
      </c>
      <c r="I9" s="57">
        <f t="shared" si="2"/>
        <v>36.66666667</v>
      </c>
      <c r="J9" s="57">
        <f t="shared" si="2"/>
        <v>36.66666667</v>
      </c>
      <c r="K9" s="57">
        <f t="shared" si="2"/>
        <v>60</v>
      </c>
      <c r="L9" s="57">
        <f t="shared" si="2"/>
        <v>73.33333333</v>
      </c>
      <c r="M9" s="57">
        <f t="shared" si="2"/>
        <v>73.33333333</v>
      </c>
      <c r="N9" s="57">
        <f t="shared" si="2"/>
        <v>73.33333333</v>
      </c>
      <c r="O9" s="57">
        <f t="shared" si="2"/>
        <v>73.33333333</v>
      </c>
      <c r="P9" s="57">
        <f t="shared" si="2"/>
        <v>96.66666667</v>
      </c>
      <c r="Q9" s="57">
        <f t="shared" si="2"/>
        <v>96.66666667</v>
      </c>
      <c r="R9" s="57">
        <f t="shared" si="2"/>
        <v>96.66666667</v>
      </c>
      <c r="S9" s="57">
        <f t="shared" si="2"/>
        <v>96.66666667</v>
      </c>
      <c r="T9" s="57">
        <f t="shared" si="2"/>
        <v>96.66666667</v>
      </c>
      <c r="U9" s="57">
        <f t="shared" si="2"/>
        <v>100</v>
      </c>
      <c r="V9" s="57">
        <f t="shared" si="2"/>
        <v>100</v>
      </c>
      <c r="W9" s="57">
        <f t="shared" si="2"/>
        <v>100</v>
      </c>
      <c r="X9" s="57">
        <f t="shared" si="2"/>
        <v>100</v>
      </c>
      <c r="Y9" s="57">
        <f t="shared" si="2"/>
        <v>100</v>
      </c>
      <c r="Z9" s="57">
        <f t="shared" si="2"/>
        <v>100</v>
      </c>
      <c r="AA9" s="57">
        <f t="shared" si="2"/>
        <v>100</v>
      </c>
      <c r="AB9" s="57">
        <f t="shared" si="2"/>
        <v>100</v>
      </c>
      <c r="AC9" s="57">
        <f t="shared" si="2"/>
        <v>100</v>
      </c>
      <c r="AD9" s="57">
        <f t="shared" si="2"/>
        <v>100</v>
      </c>
      <c r="AE9" s="57">
        <f t="shared" si="2"/>
        <v>100</v>
      </c>
      <c r="AF9" s="57">
        <f t="shared" si="2"/>
        <v>100</v>
      </c>
      <c r="AG9" s="57">
        <f t="shared" si="2"/>
        <v>100</v>
      </c>
      <c r="AH9" s="57">
        <f t="shared" si="2"/>
        <v>100</v>
      </c>
      <c r="AI9" s="57">
        <f t="shared" si="2"/>
        <v>100</v>
      </c>
      <c r="AJ9" s="57">
        <f t="shared" si="2"/>
        <v>100</v>
      </c>
      <c r="AK9" s="57">
        <f t="shared" si="2"/>
        <v>100</v>
      </c>
      <c r="AL9" s="57">
        <f t="shared" si="2"/>
        <v>100</v>
      </c>
      <c r="AM9" s="57">
        <f t="shared" si="2"/>
        <v>100</v>
      </c>
      <c r="AN9" s="57">
        <f t="shared" si="2"/>
        <v>100</v>
      </c>
      <c r="AO9" s="57">
        <f t="shared" si="2"/>
        <v>100</v>
      </c>
      <c r="AP9" s="57">
        <f t="shared" si="2"/>
        <v>100</v>
      </c>
      <c r="AQ9" s="57">
        <f t="shared" si="2"/>
        <v>100</v>
      </c>
      <c r="AR9" s="57">
        <f t="shared" si="2"/>
        <v>100</v>
      </c>
      <c r="AS9" s="57">
        <f t="shared" si="2"/>
        <v>100</v>
      </c>
      <c r="AT9" s="57">
        <f t="shared" si="2"/>
        <v>100</v>
      </c>
      <c r="AU9" s="57">
        <f t="shared" si="2"/>
        <v>100</v>
      </c>
      <c r="AV9" s="57">
        <f t="shared" si="2"/>
        <v>100</v>
      </c>
      <c r="AW9" s="57">
        <f t="shared" si="2"/>
        <v>100</v>
      </c>
      <c r="AX9" s="57">
        <f t="shared" si="2"/>
        <v>100</v>
      </c>
      <c r="AY9" s="57">
        <f t="shared" si="2"/>
        <v>123.3333333</v>
      </c>
      <c r="AZ9" s="57">
        <f t="shared" si="2"/>
        <v>123.3333333</v>
      </c>
      <c r="BA9" s="57">
        <f t="shared" si="2"/>
        <v>123.3333333</v>
      </c>
      <c r="BB9" s="57">
        <f t="shared" si="2"/>
        <v>123.3333333</v>
      </c>
      <c r="BC9" s="57">
        <f t="shared" si="2"/>
        <v>123.3333333</v>
      </c>
      <c r="BD9" s="57">
        <f t="shared" si="2"/>
        <v>123.3333333</v>
      </c>
      <c r="BE9" s="57">
        <f t="shared" si="2"/>
        <v>123.3333333</v>
      </c>
      <c r="BF9" s="57">
        <f t="shared" si="2"/>
        <v>123.3333333</v>
      </c>
      <c r="BG9" s="57">
        <f t="shared" si="2"/>
        <v>123.3333333</v>
      </c>
      <c r="BH9" s="57">
        <f t="shared" si="2"/>
        <v>123.3333333</v>
      </c>
      <c r="BI9" s="57">
        <f t="shared" si="2"/>
        <v>123.3333333</v>
      </c>
      <c r="BJ9" s="57">
        <f t="shared" si="2"/>
        <v>123.3333333</v>
      </c>
      <c r="BK9" s="57">
        <f t="shared" si="2"/>
        <v>123.3333333</v>
      </c>
      <c r="BL9" s="57">
        <f t="shared" si="2"/>
        <v>123.3333333</v>
      </c>
      <c r="BM9" s="57">
        <f t="shared" si="2"/>
        <v>123.3333333</v>
      </c>
      <c r="BN9" s="57">
        <f t="shared" si="2"/>
        <v>123.3333333</v>
      </c>
      <c r="BO9" s="57">
        <f t="shared" si="2"/>
        <v>123.3333333</v>
      </c>
      <c r="BP9" s="57">
        <f t="shared" si="2"/>
        <v>123.3333333</v>
      </c>
      <c r="BQ9" s="57">
        <f t="shared" si="2"/>
        <v>123.3333333</v>
      </c>
      <c r="BR9" s="57">
        <f t="shared" si="2"/>
        <v>123.3333333</v>
      </c>
      <c r="BS9" s="57">
        <f t="shared" si="2"/>
        <v>123.3333333</v>
      </c>
      <c r="BT9" s="57">
        <f t="shared" si="2"/>
        <v>123.3333333</v>
      </c>
      <c r="BU9" s="57">
        <f t="shared" si="2"/>
        <v>123.3333333</v>
      </c>
      <c r="BV9" s="57">
        <f t="shared" si="2"/>
        <v>123.3333333</v>
      </c>
      <c r="BW9" s="57">
        <f t="shared" si="2"/>
        <v>123.3333333</v>
      </c>
      <c r="BX9" s="57">
        <f t="shared" si="2"/>
        <v>123.3333333</v>
      </c>
      <c r="BY9" s="57">
        <f t="shared" si="2"/>
        <v>123.3333333</v>
      </c>
      <c r="BZ9" s="57">
        <f t="shared" si="2"/>
        <v>123.3333333</v>
      </c>
      <c r="CA9" s="57">
        <f t="shared" si="2"/>
        <v>123.3333333</v>
      </c>
      <c r="CB9" s="57">
        <f t="shared" si="2"/>
        <v>123.3333333</v>
      </c>
      <c r="CC9" s="57">
        <f t="shared" si="2"/>
        <v>123.3333333</v>
      </c>
      <c r="CD9" s="57">
        <f t="shared" si="2"/>
        <v>123.3333333</v>
      </c>
      <c r="CE9" s="57">
        <f t="shared" si="2"/>
        <v>123.3333333</v>
      </c>
      <c r="CF9" s="57">
        <f t="shared" si="2"/>
        <v>123.3333333</v>
      </c>
      <c r="CG9" s="57">
        <f t="shared" si="2"/>
        <v>123.3333333</v>
      </c>
      <c r="CH9" s="57">
        <f t="shared" si="2"/>
        <v>123.3333333</v>
      </c>
      <c r="CI9" s="57">
        <f t="shared" si="2"/>
        <v>123.3333333</v>
      </c>
      <c r="CJ9" s="57">
        <f t="shared" si="2"/>
        <v>123.3333333</v>
      </c>
      <c r="CK9" s="57">
        <f t="shared" si="2"/>
        <v>123.3333333</v>
      </c>
      <c r="CL9" s="57">
        <f t="shared" si="2"/>
        <v>123.3333333</v>
      </c>
      <c r="CM9" s="57">
        <f t="shared" si="2"/>
        <v>123.3333333</v>
      </c>
      <c r="CN9" s="57">
        <f t="shared" si="2"/>
        <v>123.3333333</v>
      </c>
      <c r="CO9" s="57">
        <f t="shared" si="2"/>
        <v>123.3333333</v>
      </c>
      <c r="CP9" s="57">
        <f t="shared" si="2"/>
        <v>123.3333333</v>
      </c>
      <c r="CQ9" s="57">
        <f t="shared" si="2"/>
        <v>123.3333333</v>
      </c>
      <c r="CR9" s="57">
        <f t="shared" si="2"/>
        <v>123.3333333</v>
      </c>
      <c r="CS9" s="57">
        <f t="shared" si="2"/>
        <v>123.3333333</v>
      </c>
      <c r="CT9" s="57">
        <f t="shared" si="2"/>
        <v>123.3333333</v>
      </c>
      <c r="CU9" s="57">
        <f t="shared" si="2"/>
        <v>123.3333333</v>
      </c>
      <c r="CV9" s="57">
        <f t="shared" si="2"/>
        <v>123.3333333</v>
      </c>
      <c r="CW9" s="57">
        <f t="shared" si="2"/>
        <v>123.3333333</v>
      </c>
    </row>
    <row r="10">
      <c r="A10" s="4" t="s">
        <v>108</v>
      </c>
      <c r="B10" s="57">
        <f t="shared" ref="B10:CW10" si="3">100/60*B4</f>
        <v>16.66666667</v>
      </c>
      <c r="C10" s="57">
        <f t="shared" si="3"/>
        <v>16.66666667</v>
      </c>
      <c r="D10" s="57">
        <f t="shared" si="3"/>
        <v>116.6666667</v>
      </c>
      <c r="E10" s="57">
        <f t="shared" si="3"/>
        <v>133.3333333</v>
      </c>
      <c r="F10" s="57">
        <f t="shared" si="3"/>
        <v>150</v>
      </c>
      <c r="G10" s="57">
        <f t="shared" si="3"/>
        <v>166.6666667</v>
      </c>
      <c r="H10" s="57">
        <f t="shared" si="3"/>
        <v>166.6666667</v>
      </c>
      <c r="I10" s="57">
        <f t="shared" si="3"/>
        <v>183.3333333</v>
      </c>
      <c r="J10" s="57">
        <f t="shared" si="3"/>
        <v>183.3333333</v>
      </c>
      <c r="K10" s="57">
        <f t="shared" si="3"/>
        <v>300</v>
      </c>
      <c r="L10" s="57">
        <f t="shared" si="3"/>
        <v>366.6666667</v>
      </c>
      <c r="M10" s="57">
        <f t="shared" si="3"/>
        <v>366.6666667</v>
      </c>
      <c r="N10" s="57">
        <f t="shared" si="3"/>
        <v>366.6666667</v>
      </c>
      <c r="O10" s="57">
        <f t="shared" si="3"/>
        <v>366.6666667</v>
      </c>
      <c r="P10" s="57">
        <f t="shared" si="3"/>
        <v>483.3333333</v>
      </c>
      <c r="Q10" s="57">
        <f t="shared" si="3"/>
        <v>483.3333333</v>
      </c>
      <c r="R10" s="57">
        <f t="shared" si="3"/>
        <v>483.3333333</v>
      </c>
      <c r="S10" s="57">
        <f t="shared" si="3"/>
        <v>483.3333333</v>
      </c>
      <c r="T10" s="57">
        <f t="shared" si="3"/>
        <v>483.3333333</v>
      </c>
      <c r="U10" s="57">
        <f t="shared" si="3"/>
        <v>500</v>
      </c>
      <c r="V10" s="57">
        <f t="shared" si="3"/>
        <v>500</v>
      </c>
      <c r="W10" s="57">
        <f t="shared" si="3"/>
        <v>500</v>
      </c>
      <c r="X10" s="57">
        <f t="shared" si="3"/>
        <v>500</v>
      </c>
      <c r="Y10" s="57">
        <f t="shared" si="3"/>
        <v>500</v>
      </c>
      <c r="Z10" s="57">
        <f t="shared" si="3"/>
        <v>500</v>
      </c>
      <c r="AA10" s="57">
        <f t="shared" si="3"/>
        <v>500</v>
      </c>
      <c r="AB10" s="57">
        <f t="shared" si="3"/>
        <v>500</v>
      </c>
      <c r="AC10" s="57">
        <f t="shared" si="3"/>
        <v>500</v>
      </c>
      <c r="AD10" s="57">
        <f t="shared" si="3"/>
        <v>500</v>
      </c>
      <c r="AE10" s="57">
        <f t="shared" si="3"/>
        <v>500</v>
      </c>
      <c r="AF10" s="57">
        <f t="shared" si="3"/>
        <v>500</v>
      </c>
      <c r="AG10" s="57">
        <f t="shared" si="3"/>
        <v>500</v>
      </c>
      <c r="AH10" s="57">
        <f t="shared" si="3"/>
        <v>500</v>
      </c>
      <c r="AI10" s="57">
        <f t="shared" si="3"/>
        <v>500</v>
      </c>
      <c r="AJ10" s="57">
        <f t="shared" si="3"/>
        <v>500</v>
      </c>
      <c r="AK10" s="57">
        <f t="shared" si="3"/>
        <v>500</v>
      </c>
      <c r="AL10" s="57">
        <f t="shared" si="3"/>
        <v>500</v>
      </c>
      <c r="AM10" s="57">
        <f t="shared" si="3"/>
        <v>500</v>
      </c>
      <c r="AN10" s="57">
        <f t="shared" si="3"/>
        <v>500</v>
      </c>
      <c r="AO10" s="57">
        <f t="shared" si="3"/>
        <v>500</v>
      </c>
      <c r="AP10" s="57">
        <f t="shared" si="3"/>
        <v>500</v>
      </c>
      <c r="AQ10" s="57">
        <f t="shared" si="3"/>
        <v>500</v>
      </c>
      <c r="AR10" s="57">
        <f t="shared" si="3"/>
        <v>500</v>
      </c>
      <c r="AS10" s="57">
        <f t="shared" si="3"/>
        <v>500</v>
      </c>
      <c r="AT10" s="57">
        <f t="shared" si="3"/>
        <v>500</v>
      </c>
      <c r="AU10" s="57">
        <f t="shared" si="3"/>
        <v>500</v>
      </c>
      <c r="AV10" s="57">
        <f t="shared" si="3"/>
        <v>500</v>
      </c>
      <c r="AW10" s="57">
        <f t="shared" si="3"/>
        <v>500</v>
      </c>
      <c r="AX10" s="57">
        <f t="shared" si="3"/>
        <v>500</v>
      </c>
      <c r="AY10" s="57">
        <f t="shared" si="3"/>
        <v>616.6666667</v>
      </c>
      <c r="AZ10" s="57">
        <f t="shared" si="3"/>
        <v>616.6666667</v>
      </c>
      <c r="BA10" s="57">
        <f t="shared" si="3"/>
        <v>616.6666667</v>
      </c>
      <c r="BB10" s="57">
        <f t="shared" si="3"/>
        <v>616.6666667</v>
      </c>
      <c r="BC10" s="57">
        <f t="shared" si="3"/>
        <v>616.6666667</v>
      </c>
      <c r="BD10" s="57">
        <f t="shared" si="3"/>
        <v>616.6666667</v>
      </c>
      <c r="BE10" s="57">
        <f t="shared" si="3"/>
        <v>616.6666667</v>
      </c>
      <c r="BF10" s="57">
        <f t="shared" si="3"/>
        <v>616.6666667</v>
      </c>
      <c r="BG10" s="57">
        <f t="shared" si="3"/>
        <v>616.6666667</v>
      </c>
      <c r="BH10" s="57">
        <f t="shared" si="3"/>
        <v>616.6666667</v>
      </c>
      <c r="BI10" s="57">
        <f t="shared" si="3"/>
        <v>616.6666667</v>
      </c>
      <c r="BJ10" s="57">
        <f t="shared" si="3"/>
        <v>616.6666667</v>
      </c>
      <c r="BK10" s="57">
        <f t="shared" si="3"/>
        <v>616.6666667</v>
      </c>
      <c r="BL10" s="57">
        <f t="shared" si="3"/>
        <v>616.6666667</v>
      </c>
      <c r="BM10" s="57">
        <f t="shared" si="3"/>
        <v>616.6666667</v>
      </c>
      <c r="BN10" s="57">
        <f t="shared" si="3"/>
        <v>616.6666667</v>
      </c>
      <c r="BO10" s="57">
        <f t="shared" si="3"/>
        <v>616.6666667</v>
      </c>
      <c r="BP10" s="57">
        <f t="shared" si="3"/>
        <v>616.6666667</v>
      </c>
      <c r="BQ10" s="57">
        <f t="shared" si="3"/>
        <v>616.6666667</v>
      </c>
      <c r="BR10" s="57">
        <f t="shared" si="3"/>
        <v>616.6666667</v>
      </c>
      <c r="BS10" s="57">
        <f t="shared" si="3"/>
        <v>616.6666667</v>
      </c>
      <c r="BT10" s="57">
        <f t="shared" si="3"/>
        <v>616.6666667</v>
      </c>
      <c r="BU10" s="57">
        <f t="shared" si="3"/>
        <v>616.6666667</v>
      </c>
      <c r="BV10" s="57">
        <f t="shared" si="3"/>
        <v>616.6666667</v>
      </c>
      <c r="BW10" s="57">
        <f t="shared" si="3"/>
        <v>616.6666667</v>
      </c>
      <c r="BX10" s="57">
        <f t="shared" si="3"/>
        <v>616.6666667</v>
      </c>
      <c r="BY10" s="57">
        <f t="shared" si="3"/>
        <v>616.6666667</v>
      </c>
      <c r="BZ10" s="57">
        <f t="shared" si="3"/>
        <v>616.6666667</v>
      </c>
      <c r="CA10" s="57">
        <f t="shared" si="3"/>
        <v>616.6666667</v>
      </c>
      <c r="CB10" s="57">
        <f t="shared" si="3"/>
        <v>616.6666667</v>
      </c>
      <c r="CC10" s="57">
        <f t="shared" si="3"/>
        <v>616.6666667</v>
      </c>
      <c r="CD10" s="57">
        <f t="shared" si="3"/>
        <v>616.6666667</v>
      </c>
      <c r="CE10" s="57">
        <f t="shared" si="3"/>
        <v>616.6666667</v>
      </c>
      <c r="CF10" s="57">
        <f t="shared" si="3"/>
        <v>616.6666667</v>
      </c>
      <c r="CG10" s="57">
        <f t="shared" si="3"/>
        <v>616.6666667</v>
      </c>
      <c r="CH10" s="57">
        <f t="shared" si="3"/>
        <v>616.6666667</v>
      </c>
      <c r="CI10" s="57">
        <f t="shared" si="3"/>
        <v>616.6666667</v>
      </c>
      <c r="CJ10" s="57">
        <f t="shared" si="3"/>
        <v>616.6666667</v>
      </c>
      <c r="CK10" s="57">
        <f t="shared" si="3"/>
        <v>616.6666667</v>
      </c>
      <c r="CL10" s="57">
        <f t="shared" si="3"/>
        <v>616.6666667</v>
      </c>
      <c r="CM10" s="57">
        <f t="shared" si="3"/>
        <v>616.6666667</v>
      </c>
      <c r="CN10" s="57">
        <f t="shared" si="3"/>
        <v>616.6666667</v>
      </c>
      <c r="CO10" s="57">
        <f t="shared" si="3"/>
        <v>616.6666667</v>
      </c>
      <c r="CP10" s="57">
        <f t="shared" si="3"/>
        <v>616.6666667</v>
      </c>
      <c r="CQ10" s="57">
        <f t="shared" si="3"/>
        <v>616.6666667</v>
      </c>
      <c r="CR10" s="57">
        <f t="shared" si="3"/>
        <v>616.6666667</v>
      </c>
      <c r="CS10" s="57">
        <f t="shared" si="3"/>
        <v>616.6666667</v>
      </c>
      <c r="CT10" s="57">
        <f t="shared" si="3"/>
        <v>616.6666667</v>
      </c>
      <c r="CU10" s="57">
        <f t="shared" si="3"/>
        <v>616.6666667</v>
      </c>
      <c r="CV10" s="57">
        <f t="shared" si="3"/>
        <v>616.6666667</v>
      </c>
      <c r="CW10" s="57">
        <f t="shared" si="3"/>
        <v>616.6666667</v>
      </c>
    </row>
    <row r="11">
      <c r="A11" s="4" t="s">
        <v>109</v>
      </c>
      <c r="B11" s="57">
        <f t="shared" ref="B11:CW11" si="4">5*B3</f>
        <v>5</v>
      </c>
      <c r="C11" s="57">
        <f t="shared" si="4"/>
        <v>5</v>
      </c>
      <c r="D11" s="57">
        <f t="shared" si="4"/>
        <v>35</v>
      </c>
      <c r="E11" s="57">
        <f t="shared" si="4"/>
        <v>40</v>
      </c>
      <c r="F11" s="57">
        <f t="shared" si="4"/>
        <v>45</v>
      </c>
      <c r="G11" s="57">
        <f t="shared" si="4"/>
        <v>50</v>
      </c>
      <c r="H11" s="57">
        <f t="shared" si="4"/>
        <v>50</v>
      </c>
      <c r="I11" s="57">
        <f t="shared" si="4"/>
        <v>55</v>
      </c>
      <c r="J11" s="57">
        <f t="shared" si="4"/>
        <v>55</v>
      </c>
      <c r="K11" s="57">
        <f t="shared" si="4"/>
        <v>90</v>
      </c>
      <c r="L11" s="57">
        <f t="shared" si="4"/>
        <v>110</v>
      </c>
      <c r="M11" s="57">
        <f t="shared" si="4"/>
        <v>110</v>
      </c>
      <c r="N11" s="57">
        <f t="shared" si="4"/>
        <v>110</v>
      </c>
      <c r="O11" s="57">
        <f t="shared" si="4"/>
        <v>110</v>
      </c>
      <c r="P11" s="57">
        <f t="shared" si="4"/>
        <v>145</v>
      </c>
      <c r="Q11" s="57">
        <f t="shared" si="4"/>
        <v>145</v>
      </c>
      <c r="R11" s="57">
        <f t="shared" si="4"/>
        <v>145</v>
      </c>
      <c r="S11" s="57">
        <f t="shared" si="4"/>
        <v>145</v>
      </c>
      <c r="T11" s="57">
        <f t="shared" si="4"/>
        <v>145</v>
      </c>
      <c r="U11" s="57">
        <f t="shared" si="4"/>
        <v>150</v>
      </c>
      <c r="V11" s="57">
        <f t="shared" si="4"/>
        <v>150</v>
      </c>
      <c r="W11" s="57">
        <f t="shared" si="4"/>
        <v>150</v>
      </c>
      <c r="X11" s="57">
        <f t="shared" si="4"/>
        <v>150</v>
      </c>
      <c r="Y11" s="57">
        <f t="shared" si="4"/>
        <v>150</v>
      </c>
      <c r="Z11" s="57">
        <f t="shared" si="4"/>
        <v>150</v>
      </c>
      <c r="AA11" s="57">
        <f t="shared" si="4"/>
        <v>150</v>
      </c>
      <c r="AB11" s="57">
        <f t="shared" si="4"/>
        <v>150</v>
      </c>
      <c r="AC11" s="57">
        <f t="shared" si="4"/>
        <v>150</v>
      </c>
      <c r="AD11" s="57">
        <f t="shared" si="4"/>
        <v>150</v>
      </c>
      <c r="AE11" s="57">
        <f t="shared" si="4"/>
        <v>150</v>
      </c>
      <c r="AF11" s="57">
        <f t="shared" si="4"/>
        <v>150</v>
      </c>
      <c r="AG11" s="57">
        <f t="shared" si="4"/>
        <v>150</v>
      </c>
      <c r="AH11" s="57">
        <f t="shared" si="4"/>
        <v>150</v>
      </c>
      <c r="AI11" s="57">
        <f t="shared" si="4"/>
        <v>150</v>
      </c>
      <c r="AJ11" s="57">
        <f t="shared" si="4"/>
        <v>150</v>
      </c>
      <c r="AK11" s="57">
        <f t="shared" si="4"/>
        <v>150</v>
      </c>
      <c r="AL11" s="57">
        <f t="shared" si="4"/>
        <v>150</v>
      </c>
      <c r="AM11" s="57">
        <f t="shared" si="4"/>
        <v>150</v>
      </c>
      <c r="AN11" s="57">
        <f t="shared" si="4"/>
        <v>150</v>
      </c>
      <c r="AO11" s="57">
        <f t="shared" si="4"/>
        <v>150</v>
      </c>
      <c r="AP11" s="57">
        <f t="shared" si="4"/>
        <v>150</v>
      </c>
      <c r="AQ11" s="57">
        <f t="shared" si="4"/>
        <v>150</v>
      </c>
      <c r="AR11" s="57">
        <f t="shared" si="4"/>
        <v>150</v>
      </c>
      <c r="AS11" s="57">
        <f t="shared" si="4"/>
        <v>150</v>
      </c>
      <c r="AT11" s="57">
        <f t="shared" si="4"/>
        <v>150</v>
      </c>
      <c r="AU11" s="57">
        <f t="shared" si="4"/>
        <v>150</v>
      </c>
      <c r="AV11" s="57">
        <f t="shared" si="4"/>
        <v>150</v>
      </c>
      <c r="AW11" s="57">
        <f t="shared" si="4"/>
        <v>150</v>
      </c>
      <c r="AX11" s="57">
        <f t="shared" si="4"/>
        <v>150</v>
      </c>
      <c r="AY11" s="57">
        <f t="shared" si="4"/>
        <v>185</v>
      </c>
      <c r="AZ11" s="57">
        <f t="shared" si="4"/>
        <v>185</v>
      </c>
      <c r="BA11" s="57">
        <f t="shared" si="4"/>
        <v>185</v>
      </c>
      <c r="BB11" s="57">
        <f t="shared" si="4"/>
        <v>185</v>
      </c>
      <c r="BC11" s="57">
        <f t="shared" si="4"/>
        <v>185</v>
      </c>
      <c r="BD11" s="57">
        <f t="shared" si="4"/>
        <v>185</v>
      </c>
      <c r="BE11" s="57">
        <f t="shared" si="4"/>
        <v>185</v>
      </c>
      <c r="BF11" s="57">
        <f t="shared" si="4"/>
        <v>185</v>
      </c>
      <c r="BG11" s="57">
        <f t="shared" si="4"/>
        <v>185</v>
      </c>
      <c r="BH11" s="57">
        <f t="shared" si="4"/>
        <v>185</v>
      </c>
      <c r="BI11" s="57">
        <f t="shared" si="4"/>
        <v>185</v>
      </c>
      <c r="BJ11" s="57">
        <f t="shared" si="4"/>
        <v>185</v>
      </c>
      <c r="BK11" s="57">
        <f t="shared" si="4"/>
        <v>185</v>
      </c>
      <c r="BL11" s="57">
        <f t="shared" si="4"/>
        <v>185</v>
      </c>
      <c r="BM11" s="57">
        <f t="shared" si="4"/>
        <v>185</v>
      </c>
      <c r="BN11" s="57">
        <f t="shared" si="4"/>
        <v>185</v>
      </c>
      <c r="BO11" s="57">
        <f t="shared" si="4"/>
        <v>185</v>
      </c>
      <c r="BP11" s="57">
        <f t="shared" si="4"/>
        <v>185</v>
      </c>
      <c r="BQ11" s="57">
        <f t="shared" si="4"/>
        <v>185</v>
      </c>
      <c r="BR11" s="57">
        <f t="shared" si="4"/>
        <v>185</v>
      </c>
      <c r="BS11" s="57">
        <f t="shared" si="4"/>
        <v>185</v>
      </c>
      <c r="BT11" s="57">
        <f t="shared" si="4"/>
        <v>185</v>
      </c>
      <c r="BU11" s="57">
        <f t="shared" si="4"/>
        <v>185</v>
      </c>
      <c r="BV11" s="57">
        <f t="shared" si="4"/>
        <v>185</v>
      </c>
      <c r="BW11" s="57">
        <f t="shared" si="4"/>
        <v>185</v>
      </c>
      <c r="BX11" s="57">
        <f t="shared" si="4"/>
        <v>185</v>
      </c>
      <c r="BY11" s="57">
        <f t="shared" si="4"/>
        <v>185</v>
      </c>
      <c r="BZ11" s="57">
        <f t="shared" si="4"/>
        <v>185</v>
      </c>
      <c r="CA11" s="57">
        <f t="shared" si="4"/>
        <v>185</v>
      </c>
      <c r="CB11" s="57">
        <f t="shared" si="4"/>
        <v>185</v>
      </c>
      <c r="CC11" s="57">
        <f t="shared" si="4"/>
        <v>185</v>
      </c>
      <c r="CD11" s="57">
        <f t="shared" si="4"/>
        <v>185</v>
      </c>
      <c r="CE11" s="57">
        <f t="shared" si="4"/>
        <v>185</v>
      </c>
      <c r="CF11" s="57">
        <f t="shared" si="4"/>
        <v>185</v>
      </c>
      <c r="CG11" s="57">
        <f t="shared" si="4"/>
        <v>185</v>
      </c>
      <c r="CH11" s="57">
        <f t="shared" si="4"/>
        <v>185</v>
      </c>
      <c r="CI11" s="57">
        <f t="shared" si="4"/>
        <v>185</v>
      </c>
      <c r="CJ11" s="57">
        <f t="shared" si="4"/>
        <v>185</v>
      </c>
      <c r="CK11" s="57">
        <f t="shared" si="4"/>
        <v>185</v>
      </c>
      <c r="CL11" s="57">
        <f t="shared" si="4"/>
        <v>185</v>
      </c>
      <c r="CM11" s="57">
        <f t="shared" si="4"/>
        <v>185</v>
      </c>
      <c r="CN11" s="57">
        <f t="shared" si="4"/>
        <v>185</v>
      </c>
      <c r="CO11" s="57">
        <f t="shared" si="4"/>
        <v>185</v>
      </c>
      <c r="CP11" s="57">
        <f t="shared" si="4"/>
        <v>185</v>
      </c>
      <c r="CQ11" s="57">
        <f t="shared" si="4"/>
        <v>185</v>
      </c>
      <c r="CR11" s="57">
        <f t="shared" si="4"/>
        <v>185</v>
      </c>
      <c r="CS11" s="57">
        <f t="shared" si="4"/>
        <v>185</v>
      </c>
      <c r="CT11" s="57">
        <f t="shared" si="4"/>
        <v>185</v>
      </c>
      <c r="CU11" s="57">
        <f t="shared" si="4"/>
        <v>185</v>
      </c>
      <c r="CV11" s="57">
        <f t="shared" si="4"/>
        <v>185</v>
      </c>
      <c r="CW11" s="57">
        <f t="shared" si="4"/>
        <v>185</v>
      </c>
    </row>
    <row r="12">
      <c r="A12" s="4" t="s">
        <v>110</v>
      </c>
      <c r="B12" s="57">
        <f t="shared" ref="B12:CW12" si="5">100/60*B4</f>
        <v>16.66666667</v>
      </c>
      <c r="C12" s="57">
        <f t="shared" si="5"/>
        <v>16.66666667</v>
      </c>
      <c r="D12" s="57">
        <f t="shared" si="5"/>
        <v>116.6666667</v>
      </c>
      <c r="E12" s="57">
        <f t="shared" si="5"/>
        <v>133.3333333</v>
      </c>
      <c r="F12" s="57">
        <f t="shared" si="5"/>
        <v>150</v>
      </c>
      <c r="G12" s="57">
        <f t="shared" si="5"/>
        <v>166.6666667</v>
      </c>
      <c r="H12" s="57">
        <f t="shared" si="5"/>
        <v>166.6666667</v>
      </c>
      <c r="I12" s="57">
        <f t="shared" si="5"/>
        <v>183.3333333</v>
      </c>
      <c r="J12" s="57">
        <f t="shared" si="5"/>
        <v>183.3333333</v>
      </c>
      <c r="K12" s="57">
        <f t="shared" si="5"/>
        <v>300</v>
      </c>
      <c r="L12" s="57">
        <f t="shared" si="5"/>
        <v>366.6666667</v>
      </c>
      <c r="M12" s="57">
        <f t="shared" si="5"/>
        <v>366.6666667</v>
      </c>
      <c r="N12" s="57">
        <f t="shared" si="5"/>
        <v>366.6666667</v>
      </c>
      <c r="O12" s="57">
        <f t="shared" si="5"/>
        <v>366.6666667</v>
      </c>
      <c r="P12" s="57">
        <f t="shared" si="5"/>
        <v>483.3333333</v>
      </c>
      <c r="Q12" s="57">
        <f t="shared" si="5"/>
        <v>483.3333333</v>
      </c>
      <c r="R12" s="57">
        <f t="shared" si="5"/>
        <v>483.3333333</v>
      </c>
      <c r="S12" s="57">
        <f t="shared" si="5"/>
        <v>483.3333333</v>
      </c>
      <c r="T12" s="57">
        <f t="shared" si="5"/>
        <v>483.3333333</v>
      </c>
      <c r="U12" s="57">
        <f t="shared" si="5"/>
        <v>500</v>
      </c>
      <c r="V12" s="57">
        <f t="shared" si="5"/>
        <v>500</v>
      </c>
      <c r="W12" s="57">
        <f t="shared" si="5"/>
        <v>500</v>
      </c>
      <c r="X12" s="57">
        <f t="shared" si="5"/>
        <v>500</v>
      </c>
      <c r="Y12" s="57">
        <f t="shared" si="5"/>
        <v>500</v>
      </c>
      <c r="Z12" s="57">
        <f t="shared" si="5"/>
        <v>500</v>
      </c>
      <c r="AA12" s="57">
        <f t="shared" si="5"/>
        <v>500</v>
      </c>
      <c r="AB12" s="57">
        <f t="shared" si="5"/>
        <v>500</v>
      </c>
      <c r="AC12" s="57">
        <f t="shared" si="5"/>
        <v>500</v>
      </c>
      <c r="AD12" s="57">
        <f t="shared" si="5"/>
        <v>500</v>
      </c>
      <c r="AE12" s="57">
        <f t="shared" si="5"/>
        <v>500</v>
      </c>
      <c r="AF12" s="57">
        <f t="shared" si="5"/>
        <v>500</v>
      </c>
      <c r="AG12" s="57">
        <f t="shared" si="5"/>
        <v>500</v>
      </c>
      <c r="AH12" s="57">
        <f t="shared" si="5"/>
        <v>500</v>
      </c>
      <c r="AI12" s="57">
        <f t="shared" si="5"/>
        <v>500</v>
      </c>
      <c r="AJ12" s="57">
        <f t="shared" si="5"/>
        <v>500</v>
      </c>
      <c r="AK12" s="57">
        <f t="shared" si="5"/>
        <v>500</v>
      </c>
      <c r="AL12" s="57">
        <f t="shared" si="5"/>
        <v>500</v>
      </c>
      <c r="AM12" s="57">
        <f t="shared" si="5"/>
        <v>500</v>
      </c>
      <c r="AN12" s="57">
        <f t="shared" si="5"/>
        <v>500</v>
      </c>
      <c r="AO12" s="57">
        <f t="shared" si="5"/>
        <v>500</v>
      </c>
      <c r="AP12" s="57">
        <f t="shared" si="5"/>
        <v>500</v>
      </c>
      <c r="AQ12" s="57">
        <f t="shared" si="5"/>
        <v>500</v>
      </c>
      <c r="AR12" s="57">
        <f t="shared" si="5"/>
        <v>500</v>
      </c>
      <c r="AS12" s="57">
        <f t="shared" si="5"/>
        <v>500</v>
      </c>
      <c r="AT12" s="57">
        <f t="shared" si="5"/>
        <v>500</v>
      </c>
      <c r="AU12" s="57">
        <f t="shared" si="5"/>
        <v>500</v>
      </c>
      <c r="AV12" s="57">
        <f t="shared" si="5"/>
        <v>500</v>
      </c>
      <c r="AW12" s="57">
        <f t="shared" si="5"/>
        <v>500</v>
      </c>
      <c r="AX12" s="57">
        <f t="shared" si="5"/>
        <v>500</v>
      </c>
      <c r="AY12" s="57">
        <f t="shared" si="5"/>
        <v>616.6666667</v>
      </c>
      <c r="AZ12" s="57">
        <f t="shared" si="5"/>
        <v>616.6666667</v>
      </c>
      <c r="BA12" s="57">
        <f t="shared" si="5"/>
        <v>616.6666667</v>
      </c>
      <c r="BB12" s="57">
        <f t="shared" si="5"/>
        <v>616.6666667</v>
      </c>
      <c r="BC12" s="57">
        <f t="shared" si="5"/>
        <v>616.6666667</v>
      </c>
      <c r="BD12" s="57">
        <f t="shared" si="5"/>
        <v>616.6666667</v>
      </c>
      <c r="BE12" s="57">
        <f t="shared" si="5"/>
        <v>616.6666667</v>
      </c>
      <c r="BF12" s="57">
        <f t="shared" si="5"/>
        <v>616.6666667</v>
      </c>
      <c r="BG12" s="57">
        <f t="shared" si="5"/>
        <v>616.6666667</v>
      </c>
      <c r="BH12" s="57">
        <f t="shared" si="5"/>
        <v>616.6666667</v>
      </c>
      <c r="BI12" s="57">
        <f t="shared" si="5"/>
        <v>616.6666667</v>
      </c>
      <c r="BJ12" s="57">
        <f t="shared" si="5"/>
        <v>616.6666667</v>
      </c>
      <c r="BK12" s="57">
        <f t="shared" si="5"/>
        <v>616.6666667</v>
      </c>
      <c r="BL12" s="57">
        <f t="shared" si="5"/>
        <v>616.6666667</v>
      </c>
      <c r="BM12" s="57">
        <f t="shared" si="5"/>
        <v>616.6666667</v>
      </c>
      <c r="BN12" s="57">
        <f t="shared" si="5"/>
        <v>616.6666667</v>
      </c>
      <c r="BO12" s="57">
        <f t="shared" si="5"/>
        <v>616.6666667</v>
      </c>
      <c r="BP12" s="57">
        <f t="shared" si="5"/>
        <v>616.6666667</v>
      </c>
      <c r="BQ12" s="57">
        <f t="shared" si="5"/>
        <v>616.6666667</v>
      </c>
      <c r="BR12" s="57">
        <f t="shared" si="5"/>
        <v>616.6666667</v>
      </c>
      <c r="BS12" s="57">
        <f t="shared" si="5"/>
        <v>616.6666667</v>
      </c>
      <c r="BT12" s="57">
        <f t="shared" si="5"/>
        <v>616.6666667</v>
      </c>
      <c r="BU12" s="57">
        <f t="shared" si="5"/>
        <v>616.6666667</v>
      </c>
      <c r="BV12" s="57">
        <f t="shared" si="5"/>
        <v>616.6666667</v>
      </c>
      <c r="BW12" s="57">
        <f t="shared" si="5"/>
        <v>616.6666667</v>
      </c>
      <c r="BX12" s="57">
        <f t="shared" si="5"/>
        <v>616.6666667</v>
      </c>
      <c r="BY12" s="57">
        <f t="shared" si="5"/>
        <v>616.6666667</v>
      </c>
      <c r="BZ12" s="57">
        <f t="shared" si="5"/>
        <v>616.6666667</v>
      </c>
      <c r="CA12" s="57">
        <f t="shared" si="5"/>
        <v>616.6666667</v>
      </c>
      <c r="CB12" s="57">
        <f t="shared" si="5"/>
        <v>616.6666667</v>
      </c>
      <c r="CC12" s="57">
        <f t="shared" si="5"/>
        <v>616.6666667</v>
      </c>
      <c r="CD12" s="57">
        <f t="shared" si="5"/>
        <v>616.6666667</v>
      </c>
      <c r="CE12" s="57">
        <f t="shared" si="5"/>
        <v>616.6666667</v>
      </c>
      <c r="CF12" s="57">
        <f t="shared" si="5"/>
        <v>616.6666667</v>
      </c>
      <c r="CG12" s="57">
        <f t="shared" si="5"/>
        <v>616.6666667</v>
      </c>
      <c r="CH12" s="57">
        <f t="shared" si="5"/>
        <v>616.6666667</v>
      </c>
      <c r="CI12" s="57">
        <f t="shared" si="5"/>
        <v>616.6666667</v>
      </c>
      <c r="CJ12" s="57">
        <f t="shared" si="5"/>
        <v>616.6666667</v>
      </c>
      <c r="CK12" s="57">
        <f t="shared" si="5"/>
        <v>616.6666667</v>
      </c>
      <c r="CL12" s="57">
        <f t="shared" si="5"/>
        <v>616.6666667</v>
      </c>
      <c r="CM12" s="57">
        <f t="shared" si="5"/>
        <v>616.6666667</v>
      </c>
      <c r="CN12" s="57">
        <f t="shared" si="5"/>
        <v>616.6666667</v>
      </c>
      <c r="CO12" s="57">
        <f t="shared" si="5"/>
        <v>616.6666667</v>
      </c>
      <c r="CP12" s="57">
        <f t="shared" si="5"/>
        <v>616.6666667</v>
      </c>
      <c r="CQ12" s="57">
        <f t="shared" si="5"/>
        <v>616.6666667</v>
      </c>
      <c r="CR12" s="57">
        <f t="shared" si="5"/>
        <v>616.6666667</v>
      </c>
      <c r="CS12" s="57">
        <f t="shared" si="5"/>
        <v>616.6666667</v>
      </c>
      <c r="CT12" s="57">
        <f t="shared" si="5"/>
        <v>616.6666667</v>
      </c>
      <c r="CU12" s="57">
        <f t="shared" si="5"/>
        <v>616.6666667</v>
      </c>
      <c r="CV12" s="57">
        <f t="shared" si="5"/>
        <v>616.6666667</v>
      </c>
      <c r="CW12" s="57">
        <f t="shared" si="5"/>
        <v>616.6666667</v>
      </c>
    </row>
    <row r="13">
      <c r="A13" s="4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3.57"/>
  </cols>
  <sheetData>
    <row r="1">
      <c r="A1" s="13" t="s">
        <v>6</v>
      </c>
      <c r="B1" s="4">
        <f>Model!B2</f>
        <v>1</v>
      </c>
      <c r="C1" s="4">
        <f>Model!C2</f>
        <v>1</v>
      </c>
      <c r="D1" s="4">
        <f>Model!D2</f>
        <v>1</v>
      </c>
      <c r="E1" s="4">
        <f>Model!E2</f>
        <v>1</v>
      </c>
      <c r="F1" s="4">
        <f>Model!F2</f>
        <v>1</v>
      </c>
      <c r="G1" s="4">
        <f>Model!G2</f>
        <v>1</v>
      </c>
      <c r="H1" s="4">
        <f>Model!H2</f>
        <v>1</v>
      </c>
      <c r="I1" s="4">
        <f>Model!I2</f>
        <v>1</v>
      </c>
      <c r="J1" s="4">
        <f>Model!J2</f>
        <v>1</v>
      </c>
      <c r="K1" s="4">
        <f>Model!K2</f>
        <v>1</v>
      </c>
      <c r="L1" s="4">
        <f>Model!L2</f>
        <v>1</v>
      </c>
      <c r="M1" s="4">
        <f>Model!M2</f>
        <v>1</v>
      </c>
      <c r="N1" s="4">
        <f>Model!N2</f>
        <v>2</v>
      </c>
      <c r="O1" s="4">
        <f>Model!O2</f>
        <v>2</v>
      </c>
      <c r="P1" s="4">
        <f>Model!P2</f>
        <v>2</v>
      </c>
      <c r="Q1" s="4">
        <f>Model!Q2</f>
        <v>2</v>
      </c>
      <c r="R1" s="4">
        <f>Model!R2</f>
        <v>2</v>
      </c>
      <c r="S1" s="4">
        <f>Model!S2</f>
        <v>2</v>
      </c>
      <c r="T1" s="4">
        <f>Model!T2</f>
        <v>2</v>
      </c>
      <c r="U1" s="4">
        <f>Model!U2</f>
        <v>2</v>
      </c>
      <c r="V1" s="4">
        <f>Model!V2</f>
        <v>2</v>
      </c>
      <c r="W1" s="4">
        <f>Model!W2</f>
        <v>2</v>
      </c>
      <c r="X1" s="4">
        <f>Model!X2</f>
        <v>2</v>
      </c>
      <c r="Y1" s="4">
        <f>Model!Y2</f>
        <v>2</v>
      </c>
      <c r="Z1" s="4">
        <f>Model!Z2</f>
        <v>3</v>
      </c>
      <c r="AA1" s="4">
        <f>Model!AA2</f>
        <v>3</v>
      </c>
      <c r="AB1" s="4">
        <f>Model!AB2</f>
        <v>3</v>
      </c>
      <c r="AC1" s="4">
        <f>Model!AC2</f>
        <v>3</v>
      </c>
      <c r="AD1" s="4">
        <f>Model!AD2</f>
        <v>3</v>
      </c>
      <c r="AE1" s="4">
        <f>Model!AE2</f>
        <v>3</v>
      </c>
      <c r="AF1" s="4">
        <f>Model!AF2</f>
        <v>3</v>
      </c>
      <c r="AG1" s="4">
        <f>Model!AG2</f>
        <v>3</v>
      </c>
      <c r="AH1" s="4">
        <f>Model!AH2</f>
        <v>3</v>
      </c>
      <c r="AI1" s="4">
        <f>Model!AI2</f>
        <v>3</v>
      </c>
      <c r="AJ1" s="4">
        <f>Model!AJ2</f>
        <v>3</v>
      </c>
      <c r="AK1" s="4">
        <f>Model!AK2</f>
        <v>3</v>
      </c>
      <c r="AL1" s="4">
        <f>Model!AL2</f>
        <v>4</v>
      </c>
      <c r="AM1" s="4">
        <f>Model!AM2</f>
        <v>4</v>
      </c>
      <c r="AN1" s="4">
        <f>Model!AN2</f>
        <v>4</v>
      </c>
      <c r="AO1" s="4">
        <f>Model!AO2</f>
        <v>4</v>
      </c>
      <c r="AP1" s="4">
        <f>Model!AP2</f>
        <v>4</v>
      </c>
      <c r="AQ1" s="4">
        <f>Model!AQ2</f>
        <v>4</v>
      </c>
      <c r="AR1" s="4">
        <f>Model!AR2</f>
        <v>4</v>
      </c>
      <c r="AS1" s="4">
        <f>Model!AS2</f>
        <v>4</v>
      </c>
      <c r="AT1" s="4">
        <f>Model!AT2</f>
        <v>4</v>
      </c>
      <c r="AU1" s="4">
        <f>Model!AU2</f>
        <v>4</v>
      </c>
      <c r="AV1" s="4">
        <f>Model!AV2</f>
        <v>4</v>
      </c>
      <c r="AW1" s="4">
        <f>Model!AW2</f>
        <v>4</v>
      </c>
      <c r="AX1" s="4">
        <f>Model!AX2</f>
        <v>5</v>
      </c>
      <c r="AY1" s="4">
        <f>Model!AY2</f>
        <v>5</v>
      </c>
      <c r="AZ1" s="4">
        <f>Model!AZ2</f>
        <v>5</v>
      </c>
      <c r="BA1" s="4">
        <f>Model!BA2</f>
        <v>5</v>
      </c>
      <c r="BB1" s="4">
        <f>Model!BB2</f>
        <v>5</v>
      </c>
      <c r="BC1" s="4">
        <f>Model!BC2</f>
        <v>5</v>
      </c>
      <c r="BD1" s="4">
        <f>Model!BD2</f>
        <v>5</v>
      </c>
      <c r="BE1" s="4">
        <f>Model!BE2</f>
        <v>5</v>
      </c>
      <c r="BF1" s="4">
        <f>Model!BF2</f>
        <v>5</v>
      </c>
      <c r="BG1" s="4">
        <f>Model!BG2</f>
        <v>5</v>
      </c>
      <c r="BH1" s="4">
        <f>Model!BH2</f>
        <v>5</v>
      </c>
      <c r="BI1" s="4">
        <f>Model!BI2</f>
        <v>5</v>
      </c>
      <c r="BJ1" s="4">
        <f>Model!BJ2</f>
        <v>6</v>
      </c>
      <c r="BK1" s="4">
        <f>Model!BK2</f>
        <v>6</v>
      </c>
      <c r="BL1" s="4">
        <f>Model!BL2</f>
        <v>6</v>
      </c>
      <c r="BM1" s="4">
        <f>Model!BM2</f>
        <v>6</v>
      </c>
      <c r="BN1" s="4">
        <f>Model!BN2</f>
        <v>6</v>
      </c>
      <c r="BO1" s="4">
        <f>Model!BO2</f>
        <v>6</v>
      </c>
      <c r="BP1" s="4">
        <f>Model!BP2</f>
        <v>6</v>
      </c>
      <c r="BQ1" s="4">
        <f>Model!BQ2</f>
        <v>6</v>
      </c>
      <c r="BR1" s="4">
        <f>Model!BR2</f>
        <v>6</v>
      </c>
      <c r="BS1" s="4">
        <f>Model!BS2</f>
        <v>6</v>
      </c>
      <c r="BT1" s="4">
        <f>Model!BT2</f>
        <v>6</v>
      </c>
      <c r="BU1" s="4">
        <f>Model!BU2</f>
        <v>6</v>
      </c>
      <c r="BV1" s="4">
        <f>Model!BV2</f>
        <v>7</v>
      </c>
      <c r="BW1" s="4">
        <f>Model!BW2</f>
        <v>7</v>
      </c>
      <c r="BX1" s="4">
        <f>Model!BX2</f>
        <v>7</v>
      </c>
      <c r="BY1" s="4">
        <f>Model!BY2</f>
        <v>7</v>
      </c>
      <c r="BZ1" s="4">
        <f>Model!BZ2</f>
        <v>7</v>
      </c>
      <c r="CA1" s="4">
        <f>Model!CA2</f>
        <v>7</v>
      </c>
      <c r="CB1" s="4">
        <f>Model!CB2</f>
        <v>7</v>
      </c>
      <c r="CC1" s="4">
        <f>Model!CC2</f>
        <v>7</v>
      </c>
      <c r="CD1" s="4">
        <f>Model!CD2</f>
        <v>7</v>
      </c>
      <c r="CE1" s="4">
        <f>Model!CE2</f>
        <v>7</v>
      </c>
      <c r="CF1" s="4">
        <f>Model!CF2</f>
        <v>7</v>
      </c>
      <c r="CG1" s="4">
        <f>Model!CG2</f>
        <v>7</v>
      </c>
      <c r="CH1" s="4">
        <f>Model!CH2</f>
        <v>8</v>
      </c>
      <c r="CI1" s="4">
        <f>Model!CI2</f>
        <v>8</v>
      </c>
      <c r="CJ1" s="4">
        <f>Model!CJ2</f>
        <v>8</v>
      </c>
      <c r="CK1" s="4">
        <f>Model!CK2</f>
        <v>8</v>
      </c>
      <c r="CL1" s="4">
        <f>Model!CL2</f>
        <v>8</v>
      </c>
      <c r="CM1" s="4">
        <f>Model!CM2</f>
        <v>8</v>
      </c>
      <c r="CN1" s="4">
        <f>Model!CN2</f>
        <v>8</v>
      </c>
      <c r="CO1" s="4">
        <f>Model!CO2</f>
        <v>8</v>
      </c>
      <c r="CP1" s="4">
        <f>Model!CP2</f>
        <v>8</v>
      </c>
      <c r="CQ1" s="4">
        <f>Model!CQ2</f>
        <v>8</v>
      </c>
      <c r="CR1" s="4">
        <f>Model!CR2</f>
        <v>8</v>
      </c>
      <c r="CS1" s="4">
        <f>Model!CS2</f>
        <v>8</v>
      </c>
      <c r="CT1" s="4">
        <f>Model!CT2</f>
        <v>9</v>
      </c>
      <c r="CU1" s="4">
        <f>Model!CU2</f>
        <v>9</v>
      </c>
      <c r="CV1" s="4">
        <f>Model!CV2</f>
        <v>9</v>
      </c>
      <c r="CW1" s="4">
        <f>Model!CW2</f>
        <v>9</v>
      </c>
    </row>
    <row r="2">
      <c r="A2" s="13" t="s">
        <v>5</v>
      </c>
      <c r="B2" s="4">
        <f>Model!B3</f>
        <v>1</v>
      </c>
      <c r="C2" s="4">
        <f>Model!C3</f>
        <v>2</v>
      </c>
      <c r="D2" s="4">
        <f>Model!D3</f>
        <v>3</v>
      </c>
      <c r="E2" s="4">
        <f>Model!E3</f>
        <v>4</v>
      </c>
      <c r="F2" s="4">
        <f>Model!F3</f>
        <v>5</v>
      </c>
      <c r="G2" s="4">
        <f>Model!G3</f>
        <v>6</v>
      </c>
      <c r="H2" s="4">
        <f>Model!H3</f>
        <v>7</v>
      </c>
      <c r="I2" s="4">
        <f>Model!I3</f>
        <v>8</v>
      </c>
      <c r="J2" s="4">
        <f>Model!J3</f>
        <v>9</v>
      </c>
      <c r="K2" s="4">
        <f>Model!K3</f>
        <v>10</v>
      </c>
      <c r="L2" s="4">
        <f>Model!L3</f>
        <v>11</v>
      </c>
      <c r="M2" s="4">
        <f>Model!M3</f>
        <v>12</v>
      </c>
      <c r="N2" s="4">
        <f>Model!N3</f>
        <v>13</v>
      </c>
      <c r="O2" s="4">
        <f>Model!O3</f>
        <v>14</v>
      </c>
      <c r="P2" s="4">
        <f>Model!P3</f>
        <v>15</v>
      </c>
      <c r="Q2" s="4">
        <f>Model!Q3</f>
        <v>16</v>
      </c>
      <c r="R2" s="4">
        <f>Model!R3</f>
        <v>17</v>
      </c>
      <c r="S2" s="4">
        <f>Model!S3</f>
        <v>18</v>
      </c>
      <c r="T2" s="4">
        <f>Model!T3</f>
        <v>19</v>
      </c>
      <c r="U2" s="4">
        <f>Model!U3</f>
        <v>20</v>
      </c>
      <c r="V2" s="4">
        <f>Model!V3</f>
        <v>21</v>
      </c>
      <c r="W2" s="4">
        <f>Model!W3</f>
        <v>22</v>
      </c>
      <c r="X2" s="4">
        <f>Model!X3</f>
        <v>23</v>
      </c>
      <c r="Y2" s="4">
        <f>Model!Y3</f>
        <v>24</v>
      </c>
      <c r="Z2" s="4">
        <f>Model!Z3</f>
        <v>25</v>
      </c>
      <c r="AA2" s="4">
        <f>Model!AA3</f>
        <v>26</v>
      </c>
      <c r="AB2" s="4">
        <f>Model!AB3</f>
        <v>27</v>
      </c>
      <c r="AC2" s="4">
        <f>Model!AC3</f>
        <v>28</v>
      </c>
      <c r="AD2" s="4">
        <f>Model!AD3</f>
        <v>29</v>
      </c>
      <c r="AE2" s="4">
        <f>Model!AE3</f>
        <v>30</v>
      </c>
      <c r="AF2" s="4">
        <f>Model!AF3</f>
        <v>31</v>
      </c>
      <c r="AG2" s="4">
        <f>Model!AG3</f>
        <v>32</v>
      </c>
      <c r="AH2" s="4">
        <f>Model!AH3</f>
        <v>33</v>
      </c>
      <c r="AI2" s="4">
        <f>Model!AI3</f>
        <v>34</v>
      </c>
      <c r="AJ2" s="4">
        <f>Model!AJ3</f>
        <v>35</v>
      </c>
      <c r="AK2" s="4">
        <f>Model!AK3</f>
        <v>36</v>
      </c>
      <c r="AL2" s="4">
        <f>Model!AL3</f>
        <v>37</v>
      </c>
      <c r="AM2" s="4">
        <f>Model!AM3</f>
        <v>38</v>
      </c>
      <c r="AN2" s="4">
        <f>Model!AN3</f>
        <v>39</v>
      </c>
      <c r="AO2" s="4">
        <f>Model!AO3</f>
        <v>40</v>
      </c>
      <c r="AP2" s="4">
        <f>Model!AP3</f>
        <v>41</v>
      </c>
      <c r="AQ2" s="4">
        <f>Model!AQ3</f>
        <v>42</v>
      </c>
      <c r="AR2" s="4">
        <f>Model!AR3</f>
        <v>43</v>
      </c>
      <c r="AS2" s="4">
        <f>Model!AS3</f>
        <v>44</v>
      </c>
      <c r="AT2" s="4">
        <f>Model!AT3</f>
        <v>45</v>
      </c>
      <c r="AU2" s="4">
        <f>Model!AU3</f>
        <v>46</v>
      </c>
      <c r="AV2" s="4">
        <f>Model!AV3</f>
        <v>47</v>
      </c>
      <c r="AW2" s="4">
        <f>Model!AW3</f>
        <v>48</v>
      </c>
      <c r="AX2" s="4">
        <f>Model!AX3</f>
        <v>49</v>
      </c>
      <c r="AY2" s="4">
        <f>Model!AY3</f>
        <v>50</v>
      </c>
      <c r="AZ2" s="4">
        <f>Model!AZ3</f>
        <v>51</v>
      </c>
      <c r="BA2" s="4">
        <f>Model!BA3</f>
        <v>52</v>
      </c>
      <c r="BB2" s="4">
        <f>Model!BB3</f>
        <v>53</v>
      </c>
      <c r="BC2" s="4">
        <f>Model!BC3</f>
        <v>54</v>
      </c>
      <c r="BD2" s="4">
        <f>Model!BD3</f>
        <v>55</v>
      </c>
      <c r="BE2" s="4">
        <f>Model!BE3</f>
        <v>56</v>
      </c>
      <c r="BF2" s="4">
        <f>Model!BF3</f>
        <v>57</v>
      </c>
      <c r="BG2" s="4">
        <f>Model!BG3</f>
        <v>58</v>
      </c>
      <c r="BH2" s="4">
        <f>Model!BH3</f>
        <v>59</v>
      </c>
      <c r="BI2" s="4">
        <f>Model!BI3</f>
        <v>60</v>
      </c>
      <c r="BJ2" s="4">
        <f>Model!BJ3</f>
        <v>61</v>
      </c>
      <c r="BK2" s="4">
        <f>Model!BK3</f>
        <v>62</v>
      </c>
      <c r="BL2" s="4">
        <f>Model!BL3</f>
        <v>63</v>
      </c>
      <c r="BM2" s="4">
        <f>Model!BM3</f>
        <v>64</v>
      </c>
      <c r="BN2" s="4">
        <f>Model!BN3</f>
        <v>65</v>
      </c>
      <c r="BO2" s="4">
        <f>Model!BO3</f>
        <v>66</v>
      </c>
      <c r="BP2" s="4">
        <f>Model!BP3</f>
        <v>67</v>
      </c>
      <c r="BQ2" s="4">
        <f>Model!BQ3</f>
        <v>68</v>
      </c>
      <c r="BR2" s="4">
        <f>Model!BR3</f>
        <v>69</v>
      </c>
      <c r="BS2" s="4">
        <f>Model!BS3</f>
        <v>70</v>
      </c>
      <c r="BT2" s="4">
        <f>Model!BT3</f>
        <v>71</v>
      </c>
      <c r="BU2" s="4">
        <f>Model!BU3</f>
        <v>72</v>
      </c>
      <c r="BV2" s="4">
        <f>Model!BV3</f>
        <v>73</v>
      </c>
      <c r="BW2" s="4">
        <f>Model!BW3</f>
        <v>74</v>
      </c>
      <c r="BX2" s="4">
        <f>Model!BX3</f>
        <v>75</v>
      </c>
      <c r="BY2" s="4">
        <f>Model!BY3</f>
        <v>76</v>
      </c>
      <c r="BZ2" s="4">
        <f>Model!BZ3</f>
        <v>77</v>
      </c>
      <c r="CA2" s="4">
        <f>Model!CA3</f>
        <v>78</v>
      </c>
      <c r="CB2" s="4">
        <f>Model!CB3</f>
        <v>79</v>
      </c>
      <c r="CC2" s="4">
        <f>Model!CC3</f>
        <v>80</v>
      </c>
      <c r="CD2" s="4">
        <f>Model!CD3</f>
        <v>81</v>
      </c>
      <c r="CE2" s="4">
        <f>Model!CE3</f>
        <v>82</v>
      </c>
      <c r="CF2" s="4">
        <f>Model!CF3</f>
        <v>83</v>
      </c>
      <c r="CG2" s="4">
        <f>Model!CG3</f>
        <v>84</v>
      </c>
      <c r="CH2" s="4">
        <f>Model!CH3</f>
        <v>85</v>
      </c>
      <c r="CI2" s="4">
        <f>Model!CI3</f>
        <v>86</v>
      </c>
      <c r="CJ2" s="4">
        <f>Model!CJ3</f>
        <v>87</v>
      </c>
      <c r="CK2" s="4">
        <f>Model!CK3</f>
        <v>88</v>
      </c>
      <c r="CL2" s="4">
        <f>Model!CL3</f>
        <v>89</v>
      </c>
      <c r="CM2" s="4">
        <f>Model!CM3</f>
        <v>90</v>
      </c>
      <c r="CN2" s="4">
        <f>Model!CN3</f>
        <v>91</v>
      </c>
      <c r="CO2" s="4">
        <f>Model!CO3</f>
        <v>92</v>
      </c>
      <c r="CP2" s="4">
        <f>Model!CP3</f>
        <v>93</v>
      </c>
      <c r="CQ2" s="4">
        <f>Model!CQ3</f>
        <v>94</v>
      </c>
      <c r="CR2" s="4">
        <f>Model!CR3</f>
        <v>95</v>
      </c>
      <c r="CS2" s="4">
        <f>Model!CS3</f>
        <v>96</v>
      </c>
      <c r="CT2" s="4">
        <f>Model!CT3</f>
        <v>97</v>
      </c>
      <c r="CU2" s="4">
        <f>Model!CU3</f>
        <v>98</v>
      </c>
      <c r="CV2" s="4">
        <f>Model!CV3</f>
        <v>99</v>
      </c>
      <c r="CW2" s="4">
        <f>Model!CW3</f>
        <v>100</v>
      </c>
    </row>
    <row r="3">
      <c r="A3" s="4" t="s">
        <v>96</v>
      </c>
      <c r="B3">
        <f>Personnel!J3</f>
        <v>1</v>
      </c>
      <c r="C3">
        <f>Personnel!K3</f>
        <v>1</v>
      </c>
      <c r="D3">
        <f>Personnel!L3</f>
        <v>7</v>
      </c>
      <c r="E3">
        <f>Personnel!M3</f>
        <v>8</v>
      </c>
      <c r="F3">
        <f>Personnel!N3</f>
        <v>9</v>
      </c>
      <c r="G3">
        <f>Personnel!O3</f>
        <v>10</v>
      </c>
      <c r="H3">
        <f>Personnel!P3</f>
        <v>10</v>
      </c>
      <c r="I3">
        <f>Personnel!Q3</f>
        <v>11</v>
      </c>
      <c r="J3">
        <f>Personnel!R3</f>
        <v>11</v>
      </c>
      <c r="K3">
        <f>Personnel!S3</f>
        <v>18</v>
      </c>
      <c r="L3">
        <f>Personnel!T3</f>
        <v>22</v>
      </c>
      <c r="M3">
        <f>Personnel!U3</f>
        <v>22</v>
      </c>
      <c r="N3">
        <f>Personnel!V3</f>
        <v>22</v>
      </c>
      <c r="O3">
        <f>Personnel!W3</f>
        <v>22</v>
      </c>
      <c r="P3">
        <f>Personnel!X3</f>
        <v>29</v>
      </c>
      <c r="Q3">
        <f>Personnel!Y3</f>
        <v>29</v>
      </c>
      <c r="R3">
        <f>Personnel!Z3</f>
        <v>29</v>
      </c>
      <c r="S3">
        <f>Personnel!AA3</f>
        <v>29</v>
      </c>
      <c r="T3">
        <f>Personnel!AB3</f>
        <v>29</v>
      </c>
      <c r="U3">
        <f>Personnel!AC3</f>
        <v>30</v>
      </c>
      <c r="V3">
        <f>Personnel!AD3</f>
        <v>30</v>
      </c>
      <c r="W3">
        <f>Personnel!AE3</f>
        <v>30</v>
      </c>
      <c r="X3">
        <f>Personnel!AF3</f>
        <v>30</v>
      </c>
      <c r="Y3">
        <f>Personnel!AG3</f>
        <v>30</v>
      </c>
      <c r="Z3">
        <f>Personnel!AH3</f>
        <v>30</v>
      </c>
      <c r="AA3">
        <f>Personnel!AI3</f>
        <v>30</v>
      </c>
      <c r="AB3">
        <f>Personnel!AJ3</f>
        <v>30</v>
      </c>
      <c r="AC3">
        <f>Personnel!AK3</f>
        <v>30</v>
      </c>
      <c r="AD3">
        <f>Personnel!AL3</f>
        <v>30</v>
      </c>
      <c r="AE3">
        <f>Personnel!AM3</f>
        <v>30</v>
      </c>
      <c r="AF3">
        <f>Personnel!AN3</f>
        <v>30</v>
      </c>
      <c r="AG3">
        <f>Personnel!AO3</f>
        <v>30</v>
      </c>
      <c r="AH3">
        <f>Personnel!AP3</f>
        <v>30</v>
      </c>
      <c r="AI3">
        <f>Personnel!AQ3</f>
        <v>30</v>
      </c>
      <c r="AJ3">
        <f>Personnel!AR3</f>
        <v>30</v>
      </c>
      <c r="AK3">
        <f>Personnel!AS3</f>
        <v>30</v>
      </c>
      <c r="AL3">
        <f>Personnel!AT3</f>
        <v>30</v>
      </c>
      <c r="AM3">
        <f>Personnel!AU3</f>
        <v>30</v>
      </c>
      <c r="AN3">
        <f>Personnel!AV3</f>
        <v>30</v>
      </c>
      <c r="AO3">
        <f>Personnel!AW3</f>
        <v>30</v>
      </c>
      <c r="AP3">
        <f>Personnel!AX3</f>
        <v>30</v>
      </c>
      <c r="AQ3">
        <f>Personnel!AY3</f>
        <v>30</v>
      </c>
      <c r="AR3">
        <f>Personnel!AZ3</f>
        <v>30</v>
      </c>
      <c r="AS3">
        <f>Personnel!BA3</f>
        <v>30</v>
      </c>
      <c r="AT3">
        <f>Personnel!BB3</f>
        <v>30</v>
      </c>
      <c r="AU3">
        <f>Personnel!BC3</f>
        <v>30</v>
      </c>
      <c r="AV3">
        <f>Personnel!BD3</f>
        <v>30</v>
      </c>
      <c r="AW3">
        <f>Personnel!BE3</f>
        <v>30</v>
      </c>
      <c r="AX3">
        <f>Personnel!BF3</f>
        <v>30</v>
      </c>
      <c r="AY3">
        <f>Personnel!BG3</f>
        <v>37</v>
      </c>
      <c r="AZ3">
        <f>Personnel!BH3</f>
        <v>37</v>
      </c>
      <c r="BA3">
        <f>Personnel!BI3</f>
        <v>37</v>
      </c>
      <c r="BB3">
        <f>Personnel!BJ3</f>
        <v>37</v>
      </c>
      <c r="BC3">
        <f>Personnel!BK3</f>
        <v>37</v>
      </c>
      <c r="BD3">
        <f>Personnel!BL3</f>
        <v>37</v>
      </c>
      <c r="BE3">
        <f>Personnel!BM3</f>
        <v>37</v>
      </c>
      <c r="BF3">
        <f>Personnel!BN3</f>
        <v>37</v>
      </c>
      <c r="BG3">
        <f>Personnel!BO3</f>
        <v>37</v>
      </c>
      <c r="BH3">
        <f>Personnel!BP3</f>
        <v>37</v>
      </c>
      <c r="BI3">
        <f>Personnel!BQ3</f>
        <v>37</v>
      </c>
      <c r="BJ3">
        <f>Personnel!BR3</f>
        <v>37</v>
      </c>
      <c r="BK3">
        <f>Personnel!BS3</f>
        <v>37</v>
      </c>
      <c r="BL3">
        <f>Personnel!BT3</f>
        <v>37</v>
      </c>
      <c r="BM3">
        <f>Personnel!BU3</f>
        <v>37</v>
      </c>
      <c r="BN3">
        <f>Personnel!BV3</f>
        <v>37</v>
      </c>
      <c r="BO3">
        <f>Personnel!BW3</f>
        <v>37</v>
      </c>
      <c r="BP3">
        <f>Personnel!BX3</f>
        <v>37</v>
      </c>
      <c r="BQ3">
        <f>Personnel!BY3</f>
        <v>37</v>
      </c>
      <c r="BR3">
        <f>Personnel!BZ3</f>
        <v>37</v>
      </c>
      <c r="BS3">
        <f>Personnel!CA3</f>
        <v>37</v>
      </c>
      <c r="BT3">
        <f>Personnel!CB3</f>
        <v>37</v>
      </c>
      <c r="BU3">
        <f>Personnel!CC3</f>
        <v>37</v>
      </c>
      <c r="BV3">
        <f>Personnel!CD3</f>
        <v>37</v>
      </c>
      <c r="BW3">
        <f>Personnel!CE3</f>
        <v>37</v>
      </c>
      <c r="BX3">
        <f>Personnel!CF3</f>
        <v>37</v>
      </c>
      <c r="BY3">
        <f>Personnel!CG3</f>
        <v>37</v>
      </c>
      <c r="BZ3">
        <f>Personnel!CH3</f>
        <v>37</v>
      </c>
      <c r="CA3">
        <f>Personnel!CI3</f>
        <v>37</v>
      </c>
      <c r="CB3">
        <f>Personnel!CJ3</f>
        <v>37</v>
      </c>
      <c r="CC3">
        <f>Personnel!CK3</f>
        <v>37</v>
      </c>
      <c r="CD3">
        <f>Personnel!CL3</f>
        <v>37</v>
      </c>
      <c r="CE3">
        <f>Personnel!CM3</f>
        <v>37</v>
      </c>
      <c r="CF3">
        <f>Personnel!CN3</f>
        <v>37</v>
      </c>
      <c r="CG3">
        <f>Personnel!CO3</f>
        <v>37</v>
      </c>
      <c r="CH3">
        <f>Personnel!CP3</f>
        <v>37</v>
      </c>
      <c r="CI3">
        <f>Personnel!CQ3</f>
        <v>37</v>
      </c>
      <c r="CJ3">
        <f>Personnel!CR3</f>
        <v>37</v>
      </c>
      <c r="CK3">
        <f>Personnel!CS3</f>
        <v>37</v>
      </c>
      <c r="CL3">
        <f>Personnel!CT3</f>
        <v>37</v>
      </c>
      <c r="CM3">
        <f>Personnel!CU3</f>
        <v>37</v>
      </c>
      <c r="CN3">
        <f>Personnel!CV3</f>
        <v>37</v>
      </c>
      <c r="CO3">
        <f>Personnel!CW3</f>
        <v>37</v>
      </c>
      <c r="CP3">
        <f>Personnel!CX3</f>
        <v>37</v>
      </c>
      <c r="CQ3">
        <f>Personnel!CY3</f>
        <v>37</v>
      </c>
      <c r="CR3">
        <f>Personnel!CZ3</f>
        <v>37</v>
      </c>
      <c r="CS3">
        <f>Personnel!DA3</f>
        <v>37</v>
      </c>
      <c r="CT3">
        <f>Personnel!DB3</f>
        <v>37</v>
      </c>
      <c r="CU3">
        <f>Personnel!DC3</f>
        <v>37</v>
      </c>
      <c r="CV3">
        <f>Personnel!DD3</f>
        <v>37</v>
      </c>
      <c r="CW3">
        <f>Personnel!DE3</f>
        <v>37</v>
      </c>
    </row>
    <row r="4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</row>
    <row r="5">
      <c r="A5" s="54" t="s">
        <v>111</v>
      </c>
      <c r="B5" s="55">
        <f t="shared" ref="B5:CW5" si="1">SUM(B6:B997)</f>
        <v>55.5</v>
      </c>
      <c r="C5" s="55">
        <f t="shared" si="1"/>
        <v>55.5</v>
      </c>
      <c r="D5" s="55">
        <f t="shared" si="1"/>
        <v>388.5</v>
      </c>
      <c r="E5" s="55">
        <f t="shared" si="1"/>
        <v>444</v>
      </c>
      <c r="F5" s="55">
        <f t="shared" si="1"/>
        <v>499.5</v>
      </c>
      <c r="G5" s="55">
        <f t="shared" si="1"/>
        <v>555</v>
      </c>
      <c r="H5" s="55">
        <f t="shared" si="1"/>
        <v>555</v>
      </c>
      <c r="I5" s="55">
        <f t="shared" si="1"/>
        <v>610.5</v>
      </c>
      <c r="J5" s="55">
        <f t="shared" si="1"/>
        <v>610.5</v>
      </c>
      <c r="K5" s="55">
        <f t="shared" si="1"/>
        <v>999</v>
      </c>
      <c r="L5" s="55">
        <f t="shared" si="1"/>
        <v>1221</v>
      </c>
      <c r="M5" s="55">
        <f t="shared" si="1"/>
        <v>1221</v>
      </c>
      <c r="N5" s="55">
        <f t="shared" si="1"/>
        <v>1221</v>
      </c>
      <c r="O5" s="55">
        <f t="shared" si="1"/>
        <v>1221</v>
      </c>
      <c r="P5" s="55">
        <f t="shared" si="1"/>
        <v>1609.5</v>
      </c>
      <c r="Q5" s="55">
        <f t="shared" si="1"/>
        <v>1609.5</v>
      </c>
      <c r="R5" s="55">
        <f t="shared" si="1"/>
        <v>1609.5</v>
      </c>
      <c r="S5" s="55">
        <f t="shared" si="1"/>
        <v>1609.5</v>
      </c>
      <c r="T5" s="55">
        <f t="shared" si="1"/>
        <v>1609.5</v>
      </c>
      <c r="U5" s="55">
        <f t="shared" si="1"/>
        <v>1665</v>
      </c>
      <c r="V5" s="55">
        <f t="shared" si="1"/>
        <v>1665</v>
      </c>
      <c r="W5" s="55">
        <f t="shared" si="1"/>
        <v>1665</v>
      </c>
      <c r="X5" s="55">
        <f t="shared" si="1"/>
        <v>1665</v>
      </c>
      <c r="Y5" s="55">
        <f t="shared" si="1"/>
        <v>1665</v>
      </c>
      <c r="Z5" s="55">
        <f t="shared" si="1"/>
        <v>1665</v>
      </c>
      <c r="AA5" s="55">
        <f t="shared" si="1"/>
        <v>1665</v>
      </c>
      <c r="AB5" s="55">
        <f t="shared" si="1"/>
        <v>1665</v>
      </c>
      <c r="AC5" s="55">
        <f t="shared" si="1"/>
        <v>1665</v>
      </c>
      <c r="AD5" s="55">
        <f t="shared" si="1"/>
        <v>1665</v>
      </c>
      <c r="AE5" s="55">
        <f t="shared" si="1"/>
        <v>1665</v>
      </c>
      <c r="AF5" s="55">
        <f t="shared" si="1"/>
        <v>1665</v>
      </c>
      <c r="AG5" s="55">
        <f t="shared" si="1"/>
        <v>1665</v>
      </c>
      <c r="AH5" s="55">
        <f t="shared" si="1"/>
        <v>1665</v>
      </c>
      <c r="AI5" s="55">
        <f t="shared" si="1"/>
        <v>1665</v>
      </c>
      <c r="AJ5" s="55">
        <f t="shared" si="1"/>
        <v>1665</v>
      </c>
      <c r="AK5" s="55">
        <f t="shared" si="1"/>
        <v>1665</v>
      </c>
      <c r="AL5" s="55">
        <f t="shared" si="1"/>
        <v>1665</v>
      </c>
      <c r="AM5" s="55">
        <f t="shared" si="1"/>
        <v>1665</v>
      </c>
      <c r="AN5" s="55">
        <f t="shared" si="1"/>
        <v>1665</v>
      </c>
      <c r="AO5" s="55">
        <f t="shared" si="1"/>
        <v>1665</v>
      </c>
      <c r="AP5" s="55">
        <f t="shared" si="1"/>
        <v>1665</v>
      </c>
      <c r="AQ5" s="55">
        <f t="shared" si="1"/>
        <v>1665</v>
      </c>
      <c r="AR5" s="55">
        <f t="shared" si="1"/>
        <v>1665</v>
      </c>
      <c r="AS5" s="55">
        <f t="shared" si="1"/>
        <v>1665</v>
      </c>
      <c r="AT5" s="55">
        <f t="shared" si="1"/>
        <v>1665</v>
      </c>
      <c r="AU5" s="55">
        <f t="shared" si="1"/>
        <v>1665</v>
      </c>
      <c r="AV5" s="55">
        <f t="shared" si="1"/>
        <v>1665</v>
      </c>
      <c r="AW5" s="55">
        <f t="shared" si="1"/>
        <v>1665</v>
      </c>
      <c r="AX5" s="55">
        <f t="shared" si="1"/>
        <v>1665</v>
      </c>
      <c r="AY5" s="55">
        <f t="shared" si="1"/>
        <v>2053.5</v>
      </c>
      <c r="AZ5" s="55">
        <f t="shared" si="1"/>
        <v>2053.5</v>
      </c>
      <c r="BA5" s="55">
        <f t="shared" si="1"/>
        <v>2053.5</v>
      </c>
      <c r="BB5" s="55">
        <f t="shared" si="1"/>
        <v>2053.5</v>
      </c>
      <c r="BC5" s="55">
        <f t="shared" si="1"/>
        <v>2053.5</v>
      </c>
      <c r="BD5" s="55">
        <f t="shared" si="1"/>
        <v>2053.5</v>
      </c>
      <c r="BE5" s="55">
        <f t="shared" si="1"/>
        <v>2053.5</v>
      </c>
      <c r="BF5" s="55">
        <f t="shared" si="1"/>
        <v>2053.5</v>
      </c>
      <c r="BG5" s="55">
        <f t="shared" si="1"/>
        <v>2053.5</v>
      </c>
      <c r="BH5" s="55">
        <f t="shared" si="1"/>
        <v>2053.5</v>
      </c>
      <c r="BI5" s="55">
        <f t="shared" si="1"/>
        <v>2053.5</v>
      </c>
      <c r="BJ5" s="55">
        <f t="shared" si="1"/>
        <v>2053.5</v>
      </c>
      <c r="BK5" s="55">
        <f t="shared" si="1"/>
        <v>2053.5</v>
      </c>
      <c r="BL5" s="55">
        <f t="shared" si="1"/>
        <v>2053.5</v>
      </c>
      <c r="BM5" s="55">
        <f t="shared" si="1"/>
        <v>2053.5</v>
      </c>
      <c r="BN5" s="55">
        <f t="shared" si="1"/>
        <v>2053.5</v>
      </c>
      <c r="BO5" s="55">
        <f t="shared" si="1"/>
        <v>2053.5</v>
      </c>
      <c r="BP5" s="55">
        <f t="shared" si="1"/>
        <v>2053.5</v>
      </c>
      <c r="BQ5" s="55">
        <f t="shared" si="1"/>
        <v>2053.5</v>
      </c>
      <c r="BR5" s="55">
        <f t="shared" si="1"/>
        <v>2053.5</v>
      </c>
      <c r="BS5" s="55">
        <f t="shared" si="1"/>
        <v>2053.5</v>
      </c>
      <c r="BT5" s="55">
        <f t="shared" si="1"/>
        <v>2053.5</v>
      </c>
      <c r="BU5" s="55">
        <f t="shared" si="1"/>
        <v>2053.5</v>
      </c>
      <c r="BV5" s="55">
        <f t="shared" si="1"/>
        <v>2053.5</v>
      </c>
      <c r="BW5" s="55">
        <f t="shared" si="1"/>
        <v>2053.5</v>
      </c>
      <c r="BX5" s="55">
        <f t="shared" si="1"/>
        <v>2053.5</v>
      </c>
      <c r="BY5" s="55">
        <f t="shared" si="1"/>
        <v>2053.5</v>
      </c>
      <c r="BZ5" s="55">
        <f t="shared" si="1"/>
        <v>2053.5</v>
      </c>
      <c r="CA5" s="55">
        <f t="shared" si="1"/>
        <v>2053.5</v>
      </c>
      <c r="CB5" s="55">
        <f t="shared" si="1"/>
        <v>2053.5</v>
      </c>
      <c r="CC5" s="55">
        <f t="shared" si="1"/>
        <v>2053.5</v>
      </c>
      <c r="CD5" s="55">
        <f t="shared" si="1"/>
        <v>2053.5</v>
      </c>
      <c r="CE5" s="55">
        <f t="shared" si="1"/>
        <v>2053.5</v>
      </c>
      <c r="CF5" s="55">
        <f t="shared" si="1"/>
        <v>2053.5</v>
      </c>
      <c r="CG5" s="55">
        <f t="shared" si="1"/>
        <v>2053.5</v>
      </c>
      <c r="CH5" s="55">
        <f t="shared" si="1"/>
        <v>2053.5</v>
      </c>
      <c r="CI5" s="55">
        <f t="shared" si="1"/>
        <v>2053.5</v>
      </c>
      <c r="CJ5" s="55">
        <f t="shared" si="1"/>
        <v>2053.5</v>
      </c>
      <c r="CK5" s="55">
        <f t="shared" si="1"/>
        <v>2053.5</v>
      </c>
      <c r="CL5" s="55">
        <f t="shared" si="1"/>
        <v>2053.5</v>
      </c>
      <c r="CM5" s="55">
        <f t="shared" si="1"/>
        <v>2053.5</v>
      </c>
      <c r="CN5" s="55">
        <f t="shared" si="1"/>
        <v>2053.5</v>
      </c>
      <c r="CO5" s="55">
        <f t="shared" si="1"/>
        <v>2053.5</v>
      </c>
      <c r="CP5" s="55">
        <f t="shared" si="1"/>
        <v>2053.5</v>
      </c>
      <c r="CQ5" s="55">
        <f t="shared" si="1"/>
        <v>2053.5</v>
      </c>
      <c r="CR5" s="55">
        <f t="shared" si="1"/>
        <v>2053.5</v>
      </c>
      <c r="CS5" s="55">
        <f t="shared" si="1"/>
        <v>2053.5</v>
      </c>
      <c r="CT5" s="55">
        <f t="shared" si="1"/>
        <v>2053.5</v>
      </c>
      <c r="CU5" s="55">
        <f t="shared" si="1"/>
        <v>2053.5</v>
      </c>
      <c r="CV5" s="55">
        <f t="shared" si="1"/>
        <v>2053.5</v>
      </c>
      <c r="CW5" s="55">
        <f t="shared" si="1"/>
        <v>2053.5</v>
      </c>
    </row>
    <row r="7">
      <c r="A7" s="4" t="s">
        <v>112</v>
      </c>
      <c r="B7" s="57">
        <f t="shared" ref="B7:CW7" si="2">1*30.5*B3</f>
        <v>30.5</v>
      </c>
      <c r="C7" s="57">
        <f t="shared" si="2"/>
        <v>30.5</v>
      </c>
      <c r="D7" s="57">
        <f t="shared" si="2"/>
        <v>213.5</v>
      </c>
      <c r="E7" s="57">
        <f t="shared" si="2"/>
        <v>244</v>
      </c>
      <c r="F7" s="57">
        <f t="shared" si="2"/>
        <v>274.5</v>
      </c>
      <c r="G7" s="57">
        <f t="shared" si="2"/>
        <v>305</v>
      </c>
      <c r="H7" s="57">
        <f t="shared" si="2"/>
        <v>305</v>
      </c>
      <c r="I7" s="57">
        <f t="shared" si="2"/>
        <v>335.5</v>
      </c>
      <c r="J7" s="57">
        <f t="shared" si="2"/>
        <v>335.5</v>
      </c>
      <c r="K7" s="57">
        <f t="shared" si="2"/>
        <v>549</v>
      </c>
      <c r="L7" s="57">
        <f t="shared" si="2"/>
        <v>671</v>
      </c>
      <c r="M7" s="57">
        <f t="shared" si="2"/>
        <v>671</v>
      </c>
      <c r="N7" s="57">
        <f t="shared" si="2"/>
        <v>671</v>
      </c>
      <c r="O7" s="57">
        <f t="shared" si="2"/>
        <v>671</v>
      </c>
      <c r="P7" s="57">
        <f t="shared" si="2"/>
        <v>884.5</v>
      </c>
      <c r="Q7" s="57">
        <f t="shared" si="2"/>
        <v>884.5</v>
      </c>
      <c r="R7" s="57">
        <f t="shared" si="2"/>
        <v>884.5</v>
      </c>
      <c r="S7" s="57">
        <f t="shared" si="2"/>
        <v>884.5</v>
      </c>
      <c r="T7" s="57">
        <f t="shared" si="2"/>
        <v>884.5</v>
      </c>
      <c r="U7" s="57">
        <f t="shared" si="2"/>
        <v>915</v>
      </c>
      <c r="V7" s="57">
        <f t="shared" si="2"/>
        <v>915</v>
      </c>
      <c r="W7" s="57">
        <f t="shared" si="2"/>
        <v>915</v>
      </c>
      <c r="X7" s="57">
        <f t="shared" si="2"/>
        <v>915</v>
      </c>
      <c r="Y7" s="57">
        <f t="shared" si="2"/>
        <v>915</v>
      </c>
      <c r="Z7" s="57">
        <f t="shared" si="2"/>
        <v>915</v>
      </c>
      <c r="AA7" s="57">
        <f t="shared" si="2"/>
        <v>915</v>
      </c>
      <c r="AB7" s="57">
        <f t="shared" si="2"/>
        <v>915</v>
      </c>
      <c r="AC7" s="57">
        <f t="shared" si="2"/>
        <v>915</v>
      </c>
      <c r="AD7" s="57">
        <f t="shared" si="2"/>
        <v>915</v>
      </c>
      <c r="AE7" s="57">
        <f t="shared" si="2"/>
        <v>915</v>
      </c>
      <c r="AF7" s="57">
        <f t="shared" si="2"/>
        <v>915</v>
      </c>
      <c r="AG7" s="57">
        <f t="shared" si="2"/>
        <v>915</v>
      </c>
      <c r="AH7" s="57">
        <f t="shared" si="2"/>
        <v>915</v>
      </c>
      <c r="AI7" s="57">
        <f t="shared" si="2"/>
        <v>915</v>
      </c>
      <c r="AJ7" s="57">
        <f t="shared" si="2"/>
        <v>915</v>
      </c>
      <c r="AK7" s="57">
        <f t="shared" si="2"/>
        <v>915</v>
      </c>
      <c r="AL7" s="57">
        <f t="shared" si="2"/>
        <v>915</v>
      </c>
      <c r="AM7" s="57">
        <f t="shared" si="2"/>
        <v>915</v>
      </c>
      <c r="AN7" s="57">
        <f t="shared" si="2"/>
        <v>915</v>
      </c>
      <c r="AO7" s="57">
        <f t="shared" si="2"/>
        <v>915</v>
      </c>
      <c r="AP7" s="57">
        <f t="shared" si="2"/>
        <v>915</v>
      </c>
      <c r="AQ7" s="57">
        <f t="shared" si="2"/>
        <v>915</v>
      </c>
      <c r="AR7" s="57">
        <f t="shared" si="2"/>
        <v>915</v>
      </c>
      <c r="AS7" s="57">
        <f t="shared" si="2"/>
        <v>915</v>
      </c>
      <c r="AT7" s="57">
        <f t="shared" si="2"/>
        <v>915</v>
      </c>
      <c r="AU7" s="57">
        <f t="shared" si="2"/>
        <v>915</v>
      </c>
      <c r="AV7" s="57">
        <f t="shared" si="2"/>
        <v>915</v>
      </c>
      <c r="AW7" s="57">
        <f t="shared" si="2"/>
        <v>915</v>
      </c>
      <c r="AX7" s="57">
        <f t="shared" si="2"/>
        <v>915</v>
      </c>
      <c r="AY7" s="57">
        <f t="shared" si="2"/>
        <v>1128.5</v>
      </c>
      <c r="AZ7" s="57">
        <f t="shared" si="2"/>
        <v>1128.5</v>
      </c>
      <c r="BA7" s="57">
        <f t="shared" si="2"/>
        <v>1128.5</v>
      </c>
      <c r="BB7" s="57">
        <f t="shared" si="2"/>
        <v>1128.5</v>
      </c>
      <c r="BC7" s="57">
        <f t="shared" si="2"/>
        <v>1128.5</v>
      </c>
      <c r="BD7" s="57">
        <f t="shared" si="2"/>
        <v>1128.5</v>
      </c>
      <c r="BE7" s="57">
        <f t="shared" si="2"/>
        <v>1128.5</v>
      </c>
      <c r="BF7" s="57">
        <f t="shared" si="2"/>
        <v>1128.5</v>
      </c>
      <c r="BG7" s="57">
        <f t="shared" si="2"/>
        <v>1128.5</v>
      </c>
      <c r="BH7" s="57">
        <f t="shared" si="2"/>
        <v>1128.5</v>
      </c>
      <c r="BI7" s="57">
        <f t="shared" si="2"/>
        <v>1128.5</v>
      </c>
      <c r="BJ7" s="57">
        <f t="shared" si="2"/>
        <v>1128.5</v>
      </c>
      <c r="BK7" s="57">
        <f t="shared" si="2"/>
        <v>1128.5</v>
      </c>
      <c r="BL7" s="57">
        <f t="shared" si="2"/>
        <v>1128.5</v>
      </c>
      <c r="BM7" s="57">
        <f t="shared" si="2"/>
        <v>1128.5</v>
      </c>
      <c r="BN7" s="57">
        <f t="shared" si="2"/>
        <v>1128.5</v>
      </c>
      <c r="BO7" s="57">
        <f t="shared" si="2"/>
        <v>1128.5</v>
      </c>
      <c r="BP7" s="57">
        <f t="shared" si="2"/>
        <v>1128.5</v>
      </c>
      <c r="BQ7" s="57">
        <f t="shared" si="2"/>
        <v>1128.5</v>
      </c>
      <c r="BR7" s="57">
        <f t="shared" si="2"/>
        <v>1128.5</v>
      </c>
      <c r="BS7" s="57">
        <f t="shared" si="2"/>
        <v>1128.5</v>
      </c>
      <c r="BT7" s="57">
        <f t="shared" si="2"/>
        <v>1128.5</v>
      </c>
      <c r="BU7" s="57">
        <f t="shared" si="2"/>
        <v>1128.5</v>
      </c>
      <c r="BV7" s="57">
        <f t="shared" si="2"/>
        <v>1128.5</v>
      </c>
      <c r="BW7" s="57">
        <f t="shared" si="2"/>
        <v>1128.5</v>
      </c>
      <c r="BX7" s="57">
        <f t="shared" si="2"/>
        <v>1128.5</v>
      </c>
      <c r="BY7" s="57">
        <f t="shared" si="2"/>
        <v>1128.5</v>
      </c>
      <c r="BZ7" s="57">
        <f t="shared" si="2"/>
        <v>1128.5</v>
      </c>
      <c r="CA7" s="57">
        <f t="shared" si="2"/>
        <v>1128.5</v>
      </c>
      <c r="CB7" s="57">
        <f t="shared" si="2"/>
        <v>1128.5</v>
      </c>
      <c r="CC7" s="57">
        <f t="shared" si="2"/>
        <v>1128.5</v>
      </c>
      <c r="CD7" s="57">
        <f t="shared" si="2"/>
        <v>1128.5</v>
      </c>
      <c r="CE7" s="57">
        <f t="shared" si="2"/>
        <v>1128.5</v>
      </c>
      <c r="CF7" s="57">
        <f t="shared" si="2"/>
        <v>1128.5</v>
      </c>
      <c r="CG7" s="57">
        <f t="shared" si="2"/>
        <v>1128.5</v>
      </c>
      <c r="CH7" s="57">
        <f t="shared" si="2"/>
        <v>1128.5</v>
      </c>
      <c r="CI7" s="57">
        <f t="shared" si="2"/>
        <v>1128.5</v>
      </c>
      <c r="CJ7" s="57">
        <f t="shared" si="2"/>
        <v>1128.5</v>
      </c>
      <c r="CK7" s="57">
        <f t="shared" si="2"/>
        <v>1128.5</v>
      </c>
      <c r="CL7" s="57">
        <f t="shared" si="2"/>
        <v>1128.5</v>
      </c>
      <c r="CM7" s="57">
        <f t="shared" si="2"/>
        <v>1128.5</v>
      </c>
      <c r="CN7" s="57">
        <f t="shared" si="2"/>
        <v>1128.5</v>
      </c>
      <c r="CO7" s="57">
        <f t="shared" si="2"/>
        <v>1128.5</v>
      </c>
      <c r="CP7" s="57">
        <f t="shared" si="2"/>
        <v>1128.5</v>
      </c>
      <c r="CQ7" s="57">
        <f t="shared" si="2"/>
        <v>1128.5</v>
      </c>
      <c r="CR7" s="57">
        <f t="shared" si="2"/>
        <v>1128.5</v>
      </c>
      <c r="CS7" s="57">
        <f t="shared" si="2"/>
        <v>1128.5</v>
      </c>
      <c r="CT7" s="57">
        <f t="shared" si="2"/>
        <v>1128.5</v>
      </c>
      <c r="CU7" s="57">
        <f t="shared" si="2"/>
        <v>1128.5</v>
      </c>
      <c r="CV7" s="57">
        <f t="shared" si="2"/>
        <v>1128.5</v>
      </c>
      <c r="CW7" s="57">
        <f t="shared" si="2"/>
        <v>1128.5</v>
      </c>
    </row>
    <row r="8">
      <c r="A8" s="4" t="s">
        <v>113</v>
      </c>
      <c r="B8" s="57">
        <f t="shared" ref="B8:CW8" si="3">5*B3</f>
        <v>5</v>
      </c>
      <c r="C8" s="57">
        <f t="shared" si="3"/>
        <v>5</v>
      </c>
      <c r="D8" s="57">
        <f t="shared" si="3"/>
        <v>35</v>
      </c>
      <c r="E8" s="57">
        <f t="shared" si="3"/>
        <v>40</v>
      </c>
      <c r="F8" s="57">
        <f t="shared" si="3"/>
        <v>45</v>
      </c>
      <c r="G8" s="57">
        <f t="shared" si="3"/>
        <v>50</v>
      </c>
      <c r="H8" s="57">
        <f t="shared" si="3"/>
        <v>50</v>
      </c>
      <c r="I8" s="57">
        <f t="shared" si="3"/>
        <v>55</v>
      </c>
      <c r="J8" s="57">
        <f t="shared" si="3"/>
        <v>55</v>
      </c>
      <c r="K8" s="57">
        <f t="shared" si="3"/>
        <v>90</v>
      </c>
      <c r="L8" s="57">
        <f t="shared" si="3"/>
        <v>110</v>
      </c>
      <c r="M8" s="57">
        <f t="shared" si="3"/>
        <v>110</v>
      </c>
      <c r="N8" s="57">
        <f t="shared" si="3"/>
        <v>110</v>
      </c>
      <c r="O8" s="57">
        <f t="shared" si="3"/>
        <v>110</v>
      </c>
      <c r="P8" s="57">
        <f t="shared" si="3"/>
        <v>145</v>
      </c>
      <c r="Q8" s="57">
        <f t="shared" si="3"/>
        <v>145</v>
      </c>
      <c r="R8" s="57">
        <f t="shared" si="3"/>
        <v>145</v>
      </c>
      <c r="S8" s="57">
        <f t="shared" si="3"/>
        <v>145</v>
      </c>
      <c r="T8" s="57">
        <f t="shared" si="3"/>
        <v>145</v>
      </c>
      <c r="U8" s="57">
        <f t="shared" si="3"/>
        <v>150</v>
      </c>
      <c r="V8" s="57">
        <f t="shared" si="3"/>
        <v>150</v>
      </c>
      <c r="W8" s="57">
        <f t="shared" si="3"/>
        <v>150</v>
      </c>
      <c r="X8" s="57">
        <f t="shared" si="3"/>
        <v>150</v>
      </c>
      <c r="Y8" s="57">
        <f t="shared" si="3"/>
        <v>150</v>
      </c>
      <c r="Z8" s="57">
        <f t="shared" si="3"/>
        <v>150</v>
      </c>
      <c r="AA8" s="57">
        <f t="shared" si="3"/>
        <v>150</v>
      </c>
      <c r="AB8" s="57">
        <f t="shared" si="3"/>
        <v>150</v>
      </c>
      <c r="AC8" s="57">
        <f t="shared" si="3"/>
        <v>150</v>
      </c>
      <c r="AD8" s="57">
        <f t="shared" si="3"/>
        <v>150</v>
      </c>
      <c r="AE8" s="57">
        <f t="shared" si="3"/>
        <v>150</v>
      </c>
      <c r="AF8" s="57">
        <f t="shared" si="3"/>
        <v>150</v>
      </c>
      <c r="AG8" s="57">
        <f t="shared" si="3"/>
        <v>150</v>
      </c>
      <c r="AH8" s="57">
        <f t="shared" si="3"/>
        <v>150</v>
      </c>
      <c r="AI8" s="57">
        <f t="shared" si="3"/>
        <v>150</v>
      </c>
      <c r="AJ8" s="57">
        <f t="shared" si="3"/>
        <v>150</v>
      </c>
      <c r="AK8" s="57">
        <f t="shared" si="3"/>
        <v>150</v>
      </c>
      <c r="AL8" s="57">
        <f t="shared" si="3"/>
        <v>150</v>
      </c>
      <c r="AM8" s="57">
        <f t="shared" si="3"/>
        <v>150</v>
      </c>
      <c r="AN8" s="57">
        <f t="shared" si="3"/>
        <v>150</v>
      </c>
      <c r="AO8" s="57">
        <f t="shared" si="3"/>
        <v>150</v>
      </c>
      <c r="AP8" s="57">
        <f t="shared" si="3"/>
        <v>150</v>
      </c>
      <c r="AQ8" s="57">
        <f t="shared" si="3"/>
        <v>150</v>
      </c>
      <c r="AR8" s="57">
        <f t="shared" si="3"/>
        <v>150</v>
      </c>
      <c r="AS8" s="57">
        <f t="shared" si="3"/>
        <v>150</v>
      </c>
      <c r="AT8" s="57">
        <f t="shared" si="3"/>
        <v>150</v>
      </c>
      <c r="AU8" s="57">
        <f t="shared" si="3"/>
        <v>150</v>
      </c>
      <c r="AV8" s="57">
        <f t="shared" si="3"/>
        <v>150</v>
      </c>
      <c r="AW8" s="57">
        <f t="shared" si="3"/>
        <v>150</v>
      </c>
      <c r="AX8" s="57">
        <f t="shared" si="3"/>
        <v>150</v>
      </c>
      <c r="AY8" s="57">
        <f t="shared" si="3"/>
        <v>185</v>
      </c>
      <c r="AZ8" s="57">
        <f t="shared" si="3"/>
        <v>185</v>
      </c>
      <c r="BA8" s="57">
        <f t="shared" si="3"/>
        <v>185</v>
      </c>
      <c r="BB8" s="57">
        <f t="shared" si="3"/>
        <v>185</v>
      </c>
      <c r="BC8" s="57">
        <f t="shared" si="3"/>
        <v>185</v>
      </c>
      <c r="BD8" s="57">
        <f t="shared" si="3"/>
        <v>185</v>
      </c>
      <c r="BE8" s="57">
        <f t="shared" si="3"/>
        <v>185</v>
      </c>
      <c r="BF8" s="57">
        <f t="shared" si="3"/>
        <v>185</v>
      </c>
      <c r="BG8" s="57">
        <f t="shared" si="3"/>
        <v>185</v>
      </c>
      <c r="BH8" s="57">
        <f t="shared" si="3"/>
        <v>185</v>
      </c>
      <c r="BI8" s="57">
        <f t="shared" si="3"/>
        <v>185</v>
      </c>
      <c r="BJ8" s="57">
        <f t="shared" si="3"/>
        <v>185</v>
      </c>
      <c r="BK8" s="57">
        <f t="shared" si="3"/>
        <v>185</v>
      </c>
      <c r="BL8" s="57">
        <f t="shared" si="3"/>
        <v>185</v>
      </c>
      <c r="BM8" s="57">
        <f t="shared" si="3"/>
        <v>185</v>
      </c>
      <c r="BN8" s="57">
        <f t="shared" si="3"/>
        <v>185</v>
      </c>
      <c r="BO8" s="57">
        <f t="shared" si="3"/>
        <v>185</v>
      </c>
      <c r="BP8" s="57">
        <f t="shared" si="3"/>
        <v>185</v>
      </c>
      <c r="BQ8" s="57">
        <f t="shared" si="3"/>
        <v>185</v>
      </c>
      <c r="BR8" s="57">
        <f t="shared" si="3"/>
        <v>185</v>
      </c>
      <c r="BS8" s="57">
        <f t="shared" si="3"/>
        <v>185</v>
      </c>
      <c r="BT8" s="57">
        <f t="shared" si="3"/>
        <v>185</v>
      </c>
      <c r="BU8" s="57">
        <f t="shared" si="3"/>
        <v>185</v>
      </c>
      <c r="BV8" s="57">
        <f t="shared" si="3"/>
        <v>185</v>
      </c>
      <c r="BW8" s="57">
        <f t="shared" si="3"/>
        <v>185</v>
      </c>
      <c r="BX8" s="57">
        <f t="shared" si="3"/>
        <v>185</v>
      </c>
      <c r="BY8" s="57">
        <f t="shared" si="3"/>
        <v>185</v>
      </c>
      <c r="BZ8" s="57">
        <f t="shared" si="3"/>
        <v>185</v>
      </c>
      <c r="CA8" s="57">
        <f t="shared" si="3"/>
        <v>185</v>
      </c>
      <c r="CB8" s="57">
        <f t="shared" si="3"/>
        <v>185</v>
      </c>
      <c r="CC8" s="57">
        <f t="shared" si="3"/>
        <v>185</v>
      </c>
      <c r="CD8" s="57">
        <f t="shared" si="3"/>
        <v>185</v>
      </c>
      <c r="CE8" s="57">
        <f t="shared" si="3"/>
        <v>185</v>
      </c>
      <c r="CF8" s="57">
        <f t="shared" si="3"/>
        <v>185</v>
      </c>
      <c r="CG8" s="57">
        <f t="shared" si="3"/>
        <v>185</v>
      </c>
      <c r="CH8" s="57">
        <f t="shared" si="3"/>
        <v>185</v>
      </c>
      <c r="CI8" s="57">
        <f t="shared" si="3"/>
        <v>185</v>
      </c>
      <c r="CJ8" s="57">
        <f t="shared" si="3"/>
        <v>185</v>
      </c>
      <c r="CK8" s="57">
        <f t="shared" si="3"/>
        <v>185</v>
      </c>
      <c r="CL8" s="57">
        <f t="shared" si="3"/>
        <v>185</v>
      </c>
      <c r="CM8" s="57">
        <f t="shared" si="3"/>
        <v>185</v>
      </c>
      <c r="CN8" s="57">
        <f t="shared" si="3"/>
        <v>185</v>
      </c>
      <c r="CO8" s="57">
        <f t="shared" si="3"/>
        <v>185</v>
      </c>
      <c r="CP8" s="57">
        <f t="shared" si="3"/>
        <v>185</v>
      </c>
      <c r="CQ8" s="57">
        <f t="shared" si="3"/>
        <v>185</v>
      </c>
      <c r="CR8" s="57">
        <f t="shared" si="3"/>
        <v>185</v>
      </c>
      <c r="CS8" s="57">
        <f t="shared" si="3"/>
        <v>185</v>
      </c>
      <c r="CT8" s="57">
        <f t="shared" si="3"/>
        <v>185</v>
      </c>
      <c r="CU8" s="57">
        <f t="shared" si="3"/>
        <v>185</v>
      </c>
      <c r="CV8" s="57">
        <f t="shared" si="3"/>
        <v>185</v>
      </c>
      <c r="CW8" s="57">
        <f t="shared" si="3"/>
        <v>185</v>
      </c>
    </row>
    <row r="9">
      <c r="A9" s="4" t="s">
        <v>114</v>
      </c>
      <c r="B9" s="57">
        <f t="shared" ref="B9:CW9" si="4">20*B3</f>
        <v>20</v>
      </c>
      <c r="C9" s="57">
        <f t="shared" si="4"/>
        <v>20</v>
      </c>
      <c r="D9" s="57">
        <f t="shared" si="4"/>
        <v>140</v>
      </c>
      <c r="E9" s="57">
        <f t="shared" si="4"/>
        <v>160</v>
      </c>
      <c r="F9" s="57">
        <f t="shared" si="4"/>
        <v>180</v>
      </c>
      <c r="G9" s="57">
        <f t="shared" si="4"/>
        <v>200</v>
      </c>
      <c r="H9" s="57">
        <f t="shared" si="4"/>
        <v>200</v>
      </c>
      <c r="I9" s="57">
        <f t="shared" si="4"/>
        <v>220</v>
      </c>
      <c r="J9" s="57">
        <f t="shared" si="4"/>
        <v>220</v>
      </c>
      <c r="K9" s="57">
        <f t="shared" si="4"/>
        <v>360</v>
      </c>
      <c r="L9" s="57">
        <f t="shared" si="4"/>
        <v>440</v>
      </c>
      <c r="M9" s="57">
        <f t="shared" si="4"/>
        <v>440</v>
      </c>
      <c r="N9" s="57">
        <f t="shared" si="4"/>
        <v>440</v>
      </c>
      <c r="O9" s="57">
        <f t="shared" si="4"/>
        <v>440</v>
      </c>
      <c r="P9" s="57">
        <f t="shared" si="4"/>
        <v>580</v>
      </c>
      <c r="Q9" s="57">
        <f t="shared" si="4"/>
        <v>580</v>
      </c>
      <c r="R9" s="57">
        <f t="shared" si="4"/>
        <v>580</v>
      </c>
      <c r="S9" s="57">
        <f t="shared" si="4"/>
        <v>580</v>
      </c>
      <c r="T9" s="57">
        <f t="shared" si="4"/>
        <v>580</v>
      </c>
      <c r="U9" s="57">
        <f t="shared" si="4"/>
        <v>600</v>
      </c>
      <c r="V9" s="57">
        <f t="shared" si="4"/>
        <v>600</v>
      </c>
      <c r="W9" s="57">
        <f t="shared" si="4"/>
        <v>600</v>
      </c>
      <c r="X9" s="57">
        <f t="shared" si="4"/>
        <v>600</v>
      </c>
      <c r="Y9" s="57">
        <f t="shared" si="4"/>
        <v>600</v>
      </c>
      <c r="Z9" s="57">
        <f t="shared" si="4"/>
        <v>600</v>
      </c>
      <c r="AA9" s="57">
        <f t="shared" si="4"/>
        <v>600</v>
      </c>
      <c r="AB9" s="57">
        <f t="shared" si="4"/>
        <v>600</v>
      </c>
      <c r="AC9" s="57">
        <f t="shared" si="4"/>
        <v>600</v>
      </c>
      <c r="AD9" s="57">
        <f t="shared" si="4"/>
        <v>600</v>
      </c>
      <c r="AE9" s="57">
        <f t="shared" si="4"/>
        <v>600</v>
      </c>
      <c r="AF9" s="57">
        <f t="shared" si="4"/>
        <v>600</v>
      </c>
      <c r="AG9" s="57">
        <f t="shared" si="4"/>
        <v>600</v>
      </c>
      <c r="AH9" s="57">
        <f t="shared" si="4"/>
        <v>600</v>
      </c>
      <c r="AI9" s="57">
        <f t="shared" si="4"/>
        <v>600</v>
      </c>
      <c r="AJ9" s="57">
        <f t="shared" si="4"/>
        <v>600</v>
      </c>
      <c r="AK9" s="57">
        <f t="shared" si="4"/>
        <v>600</v>
      </c>
      <c r="AL9" s="57">
        <f t="shared" si="4"/>
        <v>600</v>
      </c>
      <c r="AM9" s="57">
        <f t="shared" si="4"/>
        <v>600</v>
      </c>
      <c r="AN9" s="57">
        <f t="shared" si="4"/>
        <v>600</v>
      </c>
      <c r="AO9" s="57">
        <f t="shared" si="4"/>
        <v>600</v>
      </c>
      <c r="AP9" s="57">
        <f t="shared" si="4"/>
        <v>600</v>
      </c>
      <c r="AQ9" s="57">
        <f t="shared" si="4"/>
        <v>600</v>
      </c>
      <c r="AR9" s="57">
        <f t="shared" si="4"/>
        <v>600</v>
      </c>
      <c r="AS9" s="57">
        <f t="shared" si="4"/>
        <v>600</v>
      </c>
      <c r="AT9" s="57">
        <f t="shared" si="4"/>
        <v>600</v>
      </c>
      <c r="AU9" s="57">
        <f t="shared" si="4"/>
        <v>600</v>
      </c>
      <c r="AV9" s="57">
        <f t="shared" si="4"/>
        <v>600</v>
      </c>
      <c r="AW9" s="57">
        <f t="shared" si="4"/>
        <v>600</v>
      </c>
      <c r="AX9" s="57">
        <f t="shared" si="4"/>
        <v>600</v>
      </c>
      <c r="AY9" s="57">
        <f t="shared" si="4"/>
        <v>740</v>
      </c>
      <c r="AZ9" s="57">
        <f t="shared" si="4"/>
        <v>740</v>
      </c>
      <c r="BA9" s="57">
        <f t="shared" si="4"/>
        <v>740</v>
      </c>
      <c r="BB9" s="57">
        <f t="shared" si="4"/>
        <v>740</v>
      </c>
      <c r="BC9" s="57">
        <f t="shared" si="4"/>
        <v>740</v>
      </c>
      <c r="BD9" s="57">
        <f t="shared" si="4"/>
        <v>740</v>
      </c>
      <c r="BE9" s="57">
        <f t="shared" si="4"/>
        <v>740</v>
      </c>
      <c r="BF9" s="57">
        <f t="shared" si="4"/>
        <v>740</v>
      </c>
      <c r="BG9" s="57">
        <f t="shared" si="4"/>
        <v>740</v>
      </c>
      <c r="BH9" s="57">
        <f t="shared" si="4"/>
        <v>740</v>
      </c>
      <c r="BI9" s="57">
        <f t="shared" si="4"/>
        <v>740</v>
      </c>
      <c r="BJ9" s="57">
        <f t="shared" si="4"/>
        <v>740</v>
      </c>
      <c r="BK9" s="57">
        <f t="shared" si="4"/>
        <v>740</v>
      </c>
      <c r="BL9" s="57">
        <f t="shared" si="4"/>
        <v>740</v>
      </c>
      <c r="BM9" s="57">
        <f t="shared" si="4"/>
        <v>740</v>
      </c>
      <c r="BN9" s="57">
        <f t="shared" si="4"/>
        <v>740</v>
      </c>
      <c r="BO9" s="57">
        <f t="shared" si="4"/>
        <v>740</v>
      </c>
      <c r="BP9" s="57">
        <f t="shared" si="4"/>
        <v>740</v>
      </c>
      <c r="BQ9" s="57">
        <f t="shared" si="4"/>
        <v>740</v>
      </c>
      <c r="BR9" s="57">
        <f t="shared" si="4"/>
        <v>740</v>
      </c>
      <c r="BS9" s="57">
        <f t="shared" si="4"/>
        <v>740</v>
      </c>
      <c r="BT9" s="57">
        <f t="shared" si="4"/>
        <v>740</v>
      </c>
      <c r="BU9" s="57">
        <f t="shared" si="4"/>
        <v>740</v>
      </c>
      <c r="BV9" s="57">
        <f t="shared" si="4"/>
        <v>740</v>
      </c>
      <c r="BW9" s="57">
        <f t="shared" si="4"/>
        <v>740</v>
      </c>
      <c r="BX9" s="57">
        <f t="shared" si="4"/>
        <v>740</v>
      </c>
      <c r="BY9" s="57">
        <f t="shared" si="4"/>
        <v>740</v>
      </c>
      <c r="BZ9" s="57">
        <f t="shared" si="4"/>
        <v>740</v>
      </c>
      <c r="CA9" s="57">
        <f t="shared" si="4"/>
        <v>740</v>
      </c>
      <c r="CB9" s="57">
        <f t="shared" si="4"/>
        <v>740</v>
      </c>
      <c r="CC9" s="57">
        <f t="shared" si="4"/>
        <v>740</v>
      </c>
      <c r="CD9" s="57">
        <f t="shared" si="4"/>
        <v>740</v>
      </c>
      <c r="CE9" s="57">
        <f t="shared" si="4"/>
        <v>740</v>
      </c>
      <c r="CF9" s="57">
        <f t="shared" si="4"/>
        <v>740</v>
      </c>
      <c r="CG9" s="57">
        <f t="shared" si="4"/>
        <v>740</v>
      </c>
      <c r="CH9" s="57">
        <f t="shared" si="4"/>
        <v>740</v>
      </c>
      <c r="CI9" s="57">
        <f t="shared" si="4"/>
        <v>740</v>
      </c>
      <c r="CJ9" s="57">
        <f t="shared" si="4"/>
        <v>740</v>
      </c>
      <c r="CK9" s="57">
        <f t="shared" si="4"/>
        <v>740</v>
      </c>
      <c r="CL9" s="57">
        <f t="shared" si="4"/>
        <v>740</v>
      </c>
      <c r="CM9" s="57">
        <f t="shared" si="4"/>
        <v>740</v>
      </c>
      <c r="CN9" s="57">
        <f t="shared" si="4"/>
        <v>740</v>
      </c>
      <c r="CO9" s="57">
        <f t="shared" si="4"/>
        <v>740</v>
      </c>
      <c r="CP9" s="57">
        <f t="shared" si="4"/>
        <v>740</v>
      </c>
      <c r="CQ9" s="57">
        <f t="shared" si="4"/>
        <v>740</v>
      </c>
      <c r="CR9" s="57">
        <f t="shared" si="4"/>
        <v>740</v>
      </c>
      <c r="CS9" s="57">
        <f t="shared" si="4"/>
        <v>740</v>
      </c>
      <c r="CT9" s="57">
        <f t="shared" si="4"/>
        <v>740</v>
      </c>
      <c r="CU9" s="57">
        <f t="shared" si="4"/>
        <v>740</v>
      </c>
      <c r="CV9" s="57">
        <f t="shared" si="4"/>
        <v>740</v>
      </c>
      <c r="CW9" s="57">
        <f t="shared" si="4"/>
        <v>740</v>
      </c>
    </row>
    <row r="10">
      <c r="A10" s="4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3.57"/>
  </cols>
  <sheetData>
    <row r="1">
      <c r="A1" s="13" t="s">
        <v>6</v>
      </c>
      <c r="B1" s="4">
        <f>Model!B2</f>
        <v>1</v>
      </c>
      <c r="C1" s="4">
        <f>Model!C2</f>
        <v>1</v>
      </c>
      <c r="D1" s="4">
        <f>Model!D2</f>
        <v>1</v>
      </c>
      <c r="E1" s="4">
        <f>Model!E2</f>
        <v>1</v>
      </c>
      <c r="F1" s="4">
        <f>Model!F2</f>
        <v>1</v>
      </c>
      <c r="G1" s="4">
        <f>Model!G2</f>
        <v>1</v>
      </c>
      <c r="H1" s="4">
        <f>Model!H2</f>
        <v>1</v>
      </c>
      <c r="I1" s="4">
        <f>Model!I2</f>
        <v>1</v>
      </c>
      <c r="J1" s="4">
        <f>Model!J2</f>
        <v>1</v>
      </c>
      <c r="K1" s="4">
        <f>Model!K2</f>
        <v>1</v>
      </c>
      <c r="L1" s="4">
        <f>Model!L2</f>
        <v>1</v>
      </c>
      <c r="M1" s="4">
        <f>Model!M2</f>
        <v>1</v>
      </c>
      <c r="N1" s="4">
        <f>Model!N2</f>
        <v>2</v>
      </c>
      <c r="O1" s="4">
        <f>Model!O2</f>
        <v>2</v>
      </c>
      <c r="P1" s="4">
        <f>Model!P2</f>
        <v>2</v>
      </c>
      <c r="Q1" s="4">
        <f>Model!Q2</f>
        <v>2</v>
      </c>
      <c r="R1" s="4">
        <f>Model!R2</f>
        <v>2</v>
      </c>
      <c r="S1" s="4">
        <f>Model!S2</f>
        <v>2</v>
      </c>
      <c r="T1" s="4">
        <f>Model!T2</f>
        <v>2</v>
      </c>
      <c r="U1" s="4">
        <f>Model!U2</f>
        <v>2</v>
      </c>
      <c r="V1" s="4">
        <f>Model!V2</f>
        <v>2</v>
      </c>
      <c r="W1" s="4">
        <f>Model!W2</f>
        <v>2</v>
      </c>
      <c r="X1" s="4">
        <f>Model!X2</f>
        <v>2</v>
      </c>
      <c r="Y1" s="4">
        <f>Model!Y2</f>
        <v>2</v>
      </c>
      <c r="Z1" s="4">
        <f>Model!Z2</f>
        <v>3</v>
      </c>
      <c r="AA1" s="4">
        <f>Model!AA2</f>
        <v>3</v>
      </c>
      <c r="AB1" s="4">
        <f>Model!AB2</f>
        <v>3</v>
      </c>
      <c r="AC1" s="4">
        <f>Model!AC2</f>
        <v>3</v>
      </c>
      <c r="AD1" s="4">
        <f>Model!AD2</f>
        <v>3</v>
      </c>
      <c r="AE1" s="4">
        <f>Model!AE2</f>
        <v>3</v>
      </c>
      <c r="AF1" s="4">
        <f>Model!AF2</f>
        <v>3</v>
      </c>
      <c r="AG1" s="4">
        <f>Model!AG2</f>
        <v>3</v>
      </c>
      <c r="AH1" s="4">
        <f>Model!AH2</f>
        <v>3</v>
      </c>
      <c r="AI1" s="4">
        <f>Model!AI2</f>
        <v>3</v>
      </c>
      <c r="AJ1" s="4">
        <f>Model!AJ2</f>
        <v>3</v>
      </c>
      <c r="AK1" s="4">
        <f>Model!AK2</f>
        <v>3</v>
      </c>
      <c r="AL1" s="4">
        <f>Model!AL2</f>
        <v>4</v>
      </c>
      <c r="AM1" s="4">
        <f>Model!AM2</f>
        <v>4</v>
      </c>
      <c r="AN1" s="4">
        <f>Model!AN2</f>
        <v>4</v>
      </c>
      <c r="AO1" s="4">
        <f>Model!AO2</f>
        <v>4</v>
      </c>
      <c r="AP1" s="4">
        <f>Model!AP2</f>
        <v>4</v>
      </c>
      <c r="AQ1" s="4">
        <f>Model!AQ2</f>
        <v>4</v>
      </c>
      <c r="AR1" s="4">
        <f>Model!AR2</f>
        <v>4</v>
      </c>
      <c r="AS1" s="4">
        <f>Model!AS2</f>
        <v>4</v>
      </c>
      <c r="AT1" s="4">
        <f>Model!AT2</f>
        <v>4</v>
      </c>
      <c r="AU1" s="4">
        <f>Model!AU2</f>
        <v>4</v>
      </c>
      <c r="AV1" s="4">
        <f>Model!AV2</f>
        <v>4</v>
      </c>
      <c r="AW1" s="4">
        <f>Model!AW2</f>
        <v>4</v>
      </c>
      <c r="AX1" s="4">
        <f>Model!AX2</f>
        <v>5</v>
      </c>
      <c r="AY1" s="4">
        <f>Model!AY2</f>
        <v>5</v>
      </c>
      <c r="AZ1" s="4">
        <f>Model!AZ2</f>
        <v>5</v>
      </c>
      <c r="BA1" s="4">
        <f>Model!BA2</f>
        <v>5</v>
      </c>
      <c r="BB1" s="4">
        <f>Model!BB2</f>
        <v>5</v>
      </c>
      <c r="BC1" s="4">
        <f>Model!BC2</f>
        <v>5</v>
      </c>
      <c r="BD1" s="4">
        <f>Model!BD2</f>
        <v>5</v>
      </c>
      <c r="BE1" s="4">
        <f>Model!BE2</f>
        <v>5</v>
      </c>
      <c r="BF1" s="4">
        <f>Model!BF2</f>
        <v>5</v>
      </c>
      <c r="BG1" s="4">
        <f>Model!BG2</f>
        <v>5</v>
      </c>
      <c r="BH1" s="4">
        <f>Model!BH2</f>
        <v>5</v>
      </c>
      <c r="BI1" s="4">
        <f>Model!BI2</f>
        <v>5</v>
      </c>
      <c r="BJ1" s="4">
        <f>Model!BJ2</f>
        <v>6</v>
      </c>
      <c r="BK1" s="4">
        <f>Model!BK2</f>
        <v>6</v>
      </c>
      <c r="BL1" s="4">
        <f>Model!BL2</f>
        <v>6</v>
      </c>
      <c r="BM1" s="4">
        <f>Model!BM2</f>
        <v>6</v>
      </c>
      <c r="BN1" s="4">
        <f>Model!BN2</f>
        <v>6</v>
      </c>
      <c r="BO1" s="4">
        <f>Model!BO2</f>
        <v>6</v>
      </c>
      <c r="BP1" s="4">
        <f>Model!BP2</f>
        <v>6</v>
      </c>
      <c r="BQ1" s="4">
        <f>Model!BQ2</f>
        <v>6</v>
      </c>
      <c r="BR1" s="4">
        <f>Model!BR2</f>
        <v>6</v>
      </c>
      <c r="BS1" s="4">
        <f>Model!BS2</f>
        <v>6</v>
      </c>
      <c r="BT1" s="4">
        <f>Model!BT2</f>
        <v>6</v>
      </c>
      <c r="BU1" s="4">
        <f>Model!BU2</f>
        <v>6</v>
      </c>
      <c r="BV1" s="4">
        <f>Model!BV2</f>
        <v>7</v>
      </c>
      <c r="BW1" s="4">
        <f>Model!BW2</f>
        <v>7</v>
      </c>
      <c r="BX1" s="4">
        <f>Model!BX2</f>
        <v>7</v>
      </c>
      <c r="BY1" s="4">
        <f>Model!BY2</f>
        <v>7</v>
      </c>
      <c r="BZ1" s="4">
        <f>Model!BZ2</f>
        <v>7</v>
      </c>
      <c r="CA1" s="4">
        <f>Model!CA2</f>
        <v>7</v>
      </c>
      <c r="CB1" s="4">
        <f>Model!CB2</f>
        <v>7</v>
      </c>
      <c r="CC1" s="4">
        <f>Model!CC2</f>
        <v>7</v>
      </c>
      <c r="CD1" s="4">
        <f>Model!CD2</f>
        <v>7</v>
      </c>
      <c r="CE1" s="4">
        <f>Model!CE2</f>
        <v>7</v>
      </c>
      <c r="CF1" s="4">
        <f>Model!CF2</f>
        <v>7</v>
      </c>
      <c r="CG1" s="4">
        <f>Model!CG2</f>
        <v>7</v>
      </c>
      <c r="CH1" s="4">
        <f>Model!CH2</f>
        <v>8</v>
      </c>
      <c r="CI1" s="4">
        <f>Model!CI2</f>
        <v>8</v>
      </c>
      <c r="CJ1" s="4">
        <f>Model!CJ2</f>
        <v>8</v>
      </c>
      <c r="CK1" s="4">
        <f>Model!CK2</f>
        <v>8</v>
      </c>
      <c r="CL1" s="4">
        <f>Model!CL2</f>
        <v>8</v>
      </c>
      <c r="CM1" s="4">
        <f>Model!CM2</f>
        <v>8</v>
      </c>
      <c r="CN1" s="4">
        <f>Model!CN2</f>
        <v>8</v>
      </c>
      <c r="CO1" s="4">
        <f>Model!CO2</f>
        <v>8</v>
      </c>
      <c r="CP1" s="4">
        <f>Model!CP2</f>
        <v>8</v>
      </c>
      <c r="CQ1" s="4">
        <f>Model!CQ2</f>
        <v>8</v>
      </c>
      <c r="CR1" s="4">
        <f>Model!CR2</f>
        <v>8</v>
      </c>
      <c r="CS1" s="4">
        <f>Model!CS2</f>
        <v>8</v>
      </c>
      <c r="CT1" s="4">
        <f>Model!CT2</f>
        <v>9</v>
      </c>
      <c r="CU1" s="4">
        <f>Model!CU2</f>
        <v>9</v>
      </c>
      <c r="CV1" s="4">
        <f>Model!CV2</f>
        <v>9</v>
      </c>
      <c r="CW1" s="4">
        <f>Model!CW2</f>
        <v>9</v>
      </c>
    </row>
    <row r="2">
      <c r="A2" s="13" t="s">
        <v>5</v>
      </c>
      <c r="B2" s="4">
        <f>Model!B3</f>
        <v>1</v>
      </c>
      <c r="C2" s="4">
        <f>Model!C3</f>
        <v>2</v>
      </c>
      <c r="D2" s="4">
        <f>Model!D3</f>
        <v>3</v>
      </c>
      <c r="E2" s="4">
        <f>Model!E3</f>
        <v>4</v>
      </c>
      <c r="F2" s="4">
        <f>Model!F3</f>
        <v>5</v>
      </c>
      <c r="G2" s="4">
        <f>Model!G3</f>
        <v>6</v>
      </c>
      <c r="H2" s="4">
        <f>Model!H3</f>
        <v>7</v>
      </c>
      <c r="I2" s="4">
        <f>Model!I3</f>
        <v>8</v>
      </c>
      <c r="J2" s="4">
        <f>Model!J3</f>
        <v>9</v>
      </c>
      <c r="K2" s="4">
        <f>Model!K3</f>
        <v>10</v>
      </c>
      <c r="L2" s="4">
        <f>Model!L3</f>
        <v>11</v>
      </c>
      <c r="M2" s="4">
        <f>Model!M3</f>
        <v>12</v>
      </c>
      <c r="N2" s="4">
        <f>Model!N3</f>
        <v>13</v>
      </c>
      <c r="O2" s="4">
        <f>Model!O3</f>
        <v>14</v>
      </c>
      <c r="P2" s="4">
        <f>Model!P3</f>
        <v>15</v>
      </c>
      <c r="Q2" s="4">
        <f>Model!Q3</f>
        <v>16</v>
      </c>
      <c r="R2" s="4">
        <f>Model!R3</f>
        <v>17</v>
      </c>
      <c r="S2" s="4">
        <f>Model!S3</f>
        <v>18</v>
      </c>
      <c r="T2" s="4">
        <f>Model!T3</f>
        <v>19</v>
      </c>
      <c r="U2" s="4">
        <f>Model!U3</f>
        <v>20</v>
      </c>
      <c r="V2" s="4">
        <f>Model!V3</f>
        <v>21</v>
      </c>
      <c r="W2" s="4">
        <f>Model!W3</f>
        <v>22</v>
      </c>
      <c r="X2" s="4">
        <f>Model!X3</f>
        <v>23</v>
      </c>
      <c r="Y2" s="4">
        <f>Model!Y3</f>
        <v>24</v>
      </c>
      <c r="Z2" s="4">
        <f>Model!Z3</f>
        <v>25</v>
      </c>
      <c r="AA2" s="4">
        <f>Model!AA3</f>
        <v>26</v>
      </c>
      <c r="AB2" s="4">
        <f>Model!AB3</f>
        <v>27</v>
      </c>
      <c r="AC2" s="4">
        <f>Model!AC3</f>
        <v>28</v>
      </c>
      <c r="AD2" s="4">
        <f>Model!AD3</f>
        <v>29</v>
      </c>
      <c r="AE2" s="4">
        <f>Model!AE3</f>
        <v>30</v>
      </c>
      <c r="AF2" s="4">
        <f>Model!AF3</f>
        <v>31</v>
      </c>
      <c r="AG2" s="4">
        <f>Model!AG3</f>
        <v>32</v>
      </c>
      <c r="AH2" s="4">
        <f>Model!AH3</f>
        <v>33</v>
      </c>
      <c r="AI2" s="4">
        <f>Model!AI3</f>
        <v>34</v>
      </c>
      <c r="AJ2" s="4">
        <f>Model!AJ3</f>
        <v>35</v>
      </c>
      <c r="AK2" s="4">
        <f>Model!AK3</f>
        <v>36</v>
      </c>
      <c r="AL2" s="4">
        <f>Model!AL3</f>
        <v>37</v>
      </c>
      <c r="AM2" s="4">
        <f>Model!AM3</f>
        <v>38</v>
      </c>
      <c r="AN2" s="4">
        <f>Model!AN3</f>
        <v>39</v>
      </c>
      <c r="AO2" s="4">
        <f>Model!AO3</f>
        <v>40</v>
      </c>
      <c r="AP2" s="4">
        <f>Model!AP3</f>
        <v>41</v>
      </c>
      <c r="AQ2" s="4">
        <f>Model!AQ3</f>
        <v>42</v>
      </c>
      <c r="AR2" s="4">
        <f>Model!AR3</f>
        <v>43</v>
      </c>
      <c r="AS2" s="4">
        <f>Model!AS3</f>
        <v>44</v>
      </c>
      <c r="AT2" s="4">
        <f>Model!AT3</f>
        <v>45</v>
      </c>
      <c r="AU2" s="4">
        <f>Model!AU3</f>
        <v>46</v>
      </c>
      <c r="AV2" s="4">
        <f>Model!AV3</f>
        <v>47</v>
      </c>
      <c r="AW2" s="4">
        <f>Model!AW3</f>
        <v>48</v>
      </c>
      <c r="AX2" s="4">
        <f>Model!AX3</f>
        <v>49</v>
      </c>
      <c r="AY2" s="4">
        <f>Model!AY3</f>
        <v>50</v>
      </c>
      <c r="AZ2" s="4">
        <f>Model!AZ3</f>
        <v>51</v>
      </c>
      <c r="BA2" s="4">
        <f>Model!BA3</f>
        <v>52</v>
      </c>
      <c r="BB2" s="4">
        <f>Model!BB3</f>
        <v>53</v>
      </c>
      <c r="BC2" s="4">
        <f>Model!BC3</f>
        <v>54</v>
      </c>
      <c r="BD2" s="4">
        <f>Model!BD3</f>
        <v>55</v>
      </c>
      <c r="BE2" s="4">
        <f>Model!BE3</f>
        <v>56</v>
      </c>
      <c r="BF2" s="4">
        <f>Model!BF3</f>
        <v>57</v>
      </c>
      <c r="BG2" s="4">
        <f>Model!BG3</f>
        <v>58</v>
      </c>
      <c r="BH2" s="4">
        <f>Model!BH3</f>
        <v>59</v>
      </c>
      <c r="BI2" s="4">
        <f>Model!BI3</f>
        <v>60</v>
      </c>
      <c r="BJ2" s="4">
        <f>Model!BJ3</f>
        <v>61</v>
      </c>
      <c r="BK2" s="4">
        <f>Model!BK3</f>
        <v>62</v>
      </c>
      <c r="BL2" s="4">
        <f>Model!BL3</f>
        <v>63</v>
      </c>
      <c r="BM2" s="4">
        <f>Model!BM3</f>
        <v>64</v>
      </c>
      <c r="BN2" s="4">
        <f>Model!BN3</f>
        <v>65</v>
      </c>
      <c r="BO2" s="4">
        <f>Model!BO3</f>
        <v>66</v>
      </c>
      <c r="BP2" s="4">
        <f>Model!BP3</f>
        <v>67</v>
      </c>
      <c r="BQ2" s="4">
        <f>Model!BQ3</f>
        <v>68</v>
      </c>
      <c r="BR2" s="4">
        <f>Model!BR3</f>
        <v>69</v>
      </c>
      <c r="BS2" s="4">
        <f>Model!BS3</f>
        <v>70</v>
      </c>
      <c r="BT2" s="4">
        <f>Model!BT3</f>
        <v>71</v>
      </c>
      <c r="BU2" s="4">
        <f>Model!BU3</f>
        <v>72</v>
      </c>
      <c r="BV2" s="4">
        <f>Model!BV3</f>
        <v>73</v>
      </c>
      <c r="BW2" s="4">
        <f>Model!BW3</f>
        <v>74</v>
      </c>
      <c r="BX2" s="4">
        <f>Model!BX3</f>
        <v>75</v>
      </c>
      <c r="BY2" s="4">
        <f>Model!BY3</f>
        <v>76</v>
      </c>
      <c r="BZ2" s="4">
        <f>Model!BZ3</f>
        <v>77</v>
      </c>
      <c r="CA2" s="4">
        <f>Model!CA3</f>
        <v>78</v>
      </c>
      <c r="CB2" s="4">
        <f>Model!CB3</f>
        <v>79</v>
      </c>
      <c r="CC2" s="4">
        <f>Model!CC3</f>
        <v>80</v>
      </c>
      <c r="CD2" s="4">
        <f>Model!CD3</f>
        <v>81</v>
      </c>
      <c r="CE2" s="4">
        <f>Model!CE3</f>
        <v>82</v>
      </c>
      <c r="CF2" s="4">
        <f>Model!CF3</f>
        <v>83</v>
      </c>
      <c r="CG2" s="4">
        <f>Model!CG3</f>
        <v>84</v>
      </c>
      <c r="CH2" s="4">
        <f>Model!CH3</f>
        <v>85</v>
      </c>
      <c r="CI2" s="4">
        <f>Model!CI3</f>
        <v>86</v>
      </c>
      <c r="CJ2" s="4">
        <f>Model!CJ3</f>
        <v>87</v>
      </c>
      <c r="CK2" s="4">
        <f>Model!CK3</f>
        <v>88</v>
      </c>
      <c r="CL2" s="4">
        <f>Model!CL3</f>
        <v>89</v>
      </c>
      <c r="CM2" s="4">
        <f>Model!CM3</f>
        <v>90</v>
      </c>
      <c r="CN2" s="4">
        <f>Model!CN3</f>
        <v>91</v>
      </c>
      <c r="CO2" s="4">
        <f>Model!CO3</f>
        <v>92</v>
      </c>
      <c r="CP2" s="4">
        <f>Model!CP3</f>
        <v>93</v>
      </c>
      <c r="CQ2" s="4">
        <f>Model!CQ3</f>
        <v>94</v>
      </c>
      <c r="CR2" s="4">
        <f>Model!CR3</f>
        <v>95</v>
      </c>
      <c r="CS2" s="4">
        <f>Model!CS3</f>
        <v>96</v>
      </c>
      <c r="CT2" s="4">
        <f>Model!CT3</f>
        <v>97</v>
      </c>
      <c r="CU2" s="4">
        <f>Model!CU3</f>
        <v>98</v>
      </c>
      <c r="CV2" s="4">
        <f>Model!CV3</f>
        <v>99</v>
      </c>
      <c r="CW2" s="4">
        <f>Model!CW3</f>
        <v>100</v>
      </c>
    </row>
    <row r="3">
      <c r="A3" s="4" t="s">
        <v>115</v>
      </c>
      <c r="B3" s="4">
        <f>CEILING(Users!B3/Params!$B$8,1)</f>
        <v>2</v>
      </c>
      <c r="C3" s="4">
        <f>CEILING(Users!C3/Params!$B$8,1)</f>
        <v>3</v>
      </c>
      <c r="D3" s="4">
        <f>CEILING(Users!D3/Params!$B$8,1)</f>
        <v>7</v>
      </c>
      <c r="E3" s="4">
        <f>CEILING(Users!E3/Params!$B$8,1)</f>
        <v>10</v>
      </c>
      <c r="F3" s="4">
        <f>CEILING(Users!F3/Params!$B$8,1)</f>
        <v>13</v>
      </c>
      <c r="G3" s="4">
        <f>CEILING(Users!G3/Params!$B$8,1)</f>
        <v>17</v>
      </c>
      <c r="H3" s="4">
        <f>CEILING(Users!H3/Params!$B$8,1)</f>
        <v>20</v>
      </c>
      <c r="I3" s="4">
        <f>CEILING(Users!I3/Params!$B$8,1)</f>
        <v>24</v>
      </c>
      <c r="J3" s="4">
        <f>CEILING(Users!J3/Params!$B$8,1)</f>
        <v>27</v>
      </c>
      <c r="K3" s="4">
        <f>CEILING(Users!K3/Params!$B$8,1)</f>
        <v>30</v>
      </c>
      <c r="L3" s="4">
        <f>CEILING(Users!L3/Params!$B$8,1)</f>
        <v>33</v>
      </c>
      <c r="M3" s="4">
        <f>CEILING(Users!M3/Params!$B$8,1)</f>
        <v>36</v>
      </c>
      <c r="N3" s="4">
        <f>CEILING(Users!N3/Params!$B$8,1)</f>
        <v>39</v>
      </c>
      <c r="O3" s="4">
        <f>CEILING(Users!O3/Params!$B$8,1)</f>
        <v>42</v>
      </c>
      <c r="P3" s="4">
        <f>CEILING(Users!P3/Params!$B$8,1)</f>
        <v>45</v>
      </c>
      <c r="Q3" s="4">
        <f>CEILING(Users!Q3/Params!$B$8,1)</f>
        <v>47</v>
      </c>
      <c r="R3" s="4">
        <f>CEILING(Users!R3/Params!$B$8,1)</f>
        <v>50</v>
      </c>
      <c r="S3" s="4">
        <f>CEILING(Users!S3/Params!$B$8,1)</f>
        <v>53</v>
      </c>
      <c r="T3" s="4">
        <f>CEILING(Users!T3/Params!$B$8,1)</f>
        <v>55</v>
      </c>
      <c r="U3" s="4">
        <f>CEILING(Users!U3/Params!$B$8,1)</f>
        <v>58</v>
      </c>
      <c r="V3" s="4">
        <f>CEILING(Users!V3/Params!$B$8,1)</f>
        <v>60</v>
      </c>
      <c r="W3" s="4">
        <f>CEILING(Users!W3/Params!$B$8,1)</f>
        <v>63</v>
      </c>
      <c r="X3" s="4">
        <f>CEILING(Users!X3/Params!$B$8,1)</f>
        <v>65</v>
      </c>
      <c r="Y3" s="4">
        <f>CEILING(Users!Y3/Params!$B$8,1)</f>
        <v>68</v>
      </c>
      <c r="Z3" s="4">
        <f>CEILING(Users!Z3/Params!$B$8,1)</f>
        <v>70</v>
      </c>
      <c r="AA3" s="4">
        <f>CEILING(Users!AA3/Params!$B$8,1)</f>
        <v>72</v>
      </c>
      <c r="AB3" s="4">
        <f>CEILING(Users!AB3/Params!$B$8,1)</f>
        <v>74</v>
      </c>
      <c r="AC3" s="4">
        <f>CEILING(Users!AC3/Params!$B$8,1)</f>
        <v>76</v>
      </c>
      <c r="AD3" s="4">
        <f>CEILING(Users!AD3/Params!$B$8,1)</f>
        <v>79</v>
      </c>
      <c r="AE3" s="4">
        <f>CEILING(Users!AE3/Params!$B$8,1)</f>
        <v>81</v>
      </c>
      <c r="AF3" s="4">
        <f>CEILING(Users!AF3/Params!$B$8,1)</f>
        <v>83</v>
      </c>
      <c r="AG3" s="4">
        <f>CEILING(Users!AG3/Params!$B$8,1)</f>
        <v>85</v>
      </c>
      <c r="AH3" s="4">
        <f>CEILING(Users!AH3/Params!$B$8,1)</f>
        <v>87</v>
      </c>
      <c r="AI3" s="4">
        <f>CEILING(Users!AI3/Params!$B$8,1)</f>
        <v>89</v>
      </c>
      <c r="AJ3" s="4">
        <f>CEILING(Users!AJ3/Params!$B$8,1)</f>
        <v>91</v>
      </c>
      <c r="AK3" s="4">
        <f>CEILING(Users!AK3/Params!$B$8,1)</f>
        <v>93</v>
      </c>
      <c r="AL3" s="4">
        <f>CEILING(Users!AL3/Params!$B$8,1)</f>
        <v>95</v>
      </c>
      <c r="AM3" s="4">
        <f>CEILING(Users!AM3/Params!$B$8,1)</f>
        <v>97</v>
      </c>
      <c r="AN3" s="4">
        <f>CEILING(Users!AN3/Params!$B$8,1)</f>
        <v>99</v>
      </c>
      <c r="AO3" s="4">
        <f>CEILING(Users!AO3/Params!$B$8,1)</f>
        <v>101</v>
      </c>
      <c r="AP3" s="4">
        <f>CEILING(Users!AP3/Params!$B$8,1)</f>
        <v>103</v>
      </c>
      <c r="AQ3" s="4">
        <f>CEILING(Users!AQ3/Params!$B$8,1)</f>
        <v>105</v>
      </c>
      <c r="AR3" s="4">
        <f>CEILING(Users!AR3/Params!$B$8,1)</f>
        <v>106</v>
      </c>
      <c r="AS3" s="4">
        <f>CEILING(Users!AS3/Params!$B$8,1)</f>
        <v>108</v>
      </c>
      <c r="AT3" s="4">
        <f>CEILING(Users!AT3/Params!$B$8,1)</f>
        <v>110</v>
      </c>
      <c r="AU3" s="4">
        <f>CEILING(Users!AU3/Params!$B$8,1)</f>
        <v>112</v>
      </c>
      <c r="AV3" s="4">
        <f>CEILING(Users!AV3/Params!$B$8,1)</f>
        <v>113</v>
      </c>
      <c r="AW3" s="4">
        <f>CEILING(Users!AW3/Params!$B$8,1)</f>
        <v>115</v>
      </c>
      <c r="AX3" s="4">
        <f>CEILING(Users!AX3/Params!$B$8,1)</f>
        <v>117</v>
      </c>
      <c r="AY3" s="4">
        <f>CEILING(Users!AY3/Params!$B$8,1)</f>
        <v>119</v>
      </c>
      <c r="AZ3" s="4">
        <f>CEILING(Users!AZ3/Params!$B$8,1)</f>
        <v>120</v>
      </c>
      <c r="BA3" s="4">
        <f>CEILING(Users!BA3/Params!$B$8,1)</f>
        <v>122</v>
      </c>
      <c r="BB3" s="4">
        <f>CEILING(Users!BB3/Params!$B$8,1)</f>
        <v>123</v>
      </c>
      <c r="BC3" s="4">
        <f>CEILING(Users!BC3/Params!$B$8,1)</f>
        <v>125</v>
      </c>
      <c r="BD3" s="4">
        <f>CEILING(Users!BD3/Params!$B$8,1)</f>
        <v>127</v>
      </c>
      <c r="BE3" s="4">
        <f>CEILING(Users!BE3/Params!$B$8,1)</f>
        <v>128</v>
      </c>
      <c r="BF3" s="4">
        <f>CEILING(Users!BF3/Params!$B$8,1)</f>
        <v>130</v>
      </c>
      <c r="BG3" s="4">
        <f>CEILING(Users!BG3/Params!$B$8,1)</f>
        <v>131</v>
      </c>
      <c r="BH3" s="4">
        <f>CEILING(Users!BH3/Params!$B$8,1)</f>
        <v>133</v>
      </c>
      <c r="BI3" s="4">
        <f>CEILING(Users!BI3/Params!$B$8,1)</f>
        <v>135</v>
      </c>
      <c r="BJ3" s="4">
        <f>CEILING(Users!BJ3/Params!$B$8,1)</f>
        <v>136</v>
      </c>
      <c r="BK3" s="4">
        <f>CEILING(Users!BK3/Params!$B$8,1)</f>
        <v>137</v>
      </c>
      <c r="BL3" s="4">
        <f>CEILING(Users!BL3/Params!$B$8,1)</f>
        <v>139</v>
      </c>
      <c r="BM3" s="4">
        <f>CEILING(Users!BM3/Params!$B$8,1)</f>
        <v>140</v>
      </c>
      <c r="BN3" s="4">
        <f>CEILING(Users!BN3/Params!$B$8,1)</f>
        <v>142</v>
      </c>
      <c r="BO3" s="4">
        <f>CEILING(Users!BO3/Params!$B$8,1)</f>
        <v>143</v>
      </c>
      <c r="BP3" s="4">
        <f>CEILING(Users!BP3/Params!$B$8,1)</f>
        <v>145</v>
      </c>
      <c r="BQ3" s="4">
        <f>CEILING(Users!BQ3/Params!$B$8,1)</f>
        <v>146</v>
      </c>
      <c r="BR3" s="4">
        <f>CEILING(Users!BR3/Params!$B$8,1)</f>
        <v>148</v>
      </c>
      <c r="BS3" s="4">
        <f>CEILING(Users!BS3/Params!$B$8,1)</f>
        <v>149</v>
      </c>
      <c r="BT3" s="4">
        <f>CEILING(Users!BT3/Params!$B$8,1)</f>
        <v>151</v>
      </c>
      <c r="BU3" s="4">
        <f>CEILING(Users!BU3/Params!$B$8,1)</f>
        <v>152</v>
      </c>
      <c r="BV3" s="4">
        <f>CEILING(Users!BV3/Params!$B$8,1)</f>
        <v>154</v>
      </c>
      <c r="BW3" s="4">
        <f>CEILING(Users!BW3/Params!$B$8,1)</f>
        <v>155</v>
      </c>
      <c r="BX3" s="4">
        <f>CEILING(Users!BX3/Params!$B$8,1)</f>
        <v>157</v>
      </c>
      <c r="BY3" s="4">
        <f>CEILING(Users!BY3/Params!$B$8,1)</f>
        <v>158</v>
      </c>
      <c r="BZ3" s="4">
        <f>CEILING(Users!BZ3/Params!$B$8,1)</f>
        <v>160</v>
      </c>
      <c r="CA3" s="4">
        <f>CEILING(Users!CA3/Params!$B$8,1)</f>
        <v>161</v>
      </c>
      <c r="CB3" s="4">
        <f>CEILING(Users!CB3/Params!$B$8,1)</f>
        <v>162</v>
      </c>
      <c r="CC3" s="4">
        <f>CEILING(Users!CC3/Params!$B$8,1)</f>
        <v>164</v>
      </c>
      <c r="CD3" s="4">
        <f>CEILING(Users!CD3/Params!$B$8,1)</f>
        <v>165</v>
      </c>
      <c r="CE3" s="4">
        <f>CEILING(Users!CE3/Params!$B$8,1)</f>
        <v>167</v>
      </c>
      <c r="CF3" s="4">
        <f>CEILING(Users!CF3/Params!$B$8,1)</f>
        <v>168</v>
      </c>
      <c r="CG3" s="4">
        <f>CEILING(Users!CG3/Params!$B$8,1)</f>
        <v>169</v>
      </c>
      <c r="CH3" s="4">
        <f>CEILING(Users!CH3/Params!$B$8,1)</f>
        <v>171</v>
      </c>
      <c r="CI3" s="4">
        <f>CEILING(Users!CI3/Params!$B$8,1)</f>
        <v>172</v>
      </c>
      <c r="CJ3" s="4">
        <f>CEILING(Users!CJ3/Params!$B$8,1)</f>
        <v>174</v>
      </c>
      <c r="CK3" s="4">
        <f>CEILING(Users!CK3/Params!$B$8,1)</f>
        <v>175</v>
      </c>
      <c r="CL3" s="4">
        <f>CEILING(Users!CL3/Params!$B$8,1)</f>
        <v>176</v>
      </c>
      <c r="CM3" s="4">
        <f>CEILING(Users!CM3/Params!$B$8,1)</f>
        <v>178</v>
      </c>
      <c r="CN3" s="4">
        <f>CEILING(Users!CN3/Params!$B$8,1)</f>
        <v>179</v>
      </c>
      <c r="CO3" s="4">
        <f>CEILING(Users!CO3/Params!$B$8,1)</f>
        <v>180</v>
      </c>
      <c r="CP3" s="4">
        <f>CEILING(Users!CP3/Params!$B$8,1)</f>
        <v>182</v>
      </c>
      <c r="CQ3" s="4">
        <f>CEILING(Users!CQ3/Params!$B$8,1)</f>
        <v>183</v>
      </c>
      <c r="CR3" s="4">
        <f>CEILING(Users!CR3/Params!$B$8,1)</f>
        <v>184</v>
      </c>
      <c r="CS3" s="4">
        <f>CEILING(Users!CS3/Params!$B$8,1)</f>
        <v>186</v>
      </c>
      <c r="CT3" s="4">
        <f>CEILING(Users!CT3/Params!$B$8,1)</f>
        <v>187</v>
      </c>
      <c r="CU3" s="4">
        <f>CEILING(Users!CU3/Params!$B$8,1)</f>
        <v>188</v>
      </c>
      <c r="CV3" s="4">
        <f>CEILING(Users!CV3/Params!$B$8,1)</f>
        <v>188</v>
      </c>
      <c r="CW3" s="4">
        <f>CEILING(Users!CW3/Params!$B$8,1)</f>
        <v>189</v>
      </c>
    </row>
    <row r="4">
      <c r="A4" s="4" t="s">
        <v>98</v>
      </c>
      <c r="B4" s="8">
        <f>B3*Params!$B$7</f>
        <v>2000</v>
      </c>
      <c r="C4" s="8">
        <f>C3*Params!$B$7</f>
        <v>3000</v>
      </c>
      <c r="D4" s="8">
        <f>D3*Params!$B$7</f>
        <v>7000</v>
      </c>
      <c r="E4" s="8">
        <f>E3*Params!$B$7</f>
        <v>10000</v>
      </c>
      <c r="F4" s="8">
        <f>F3*Params!$B$7</f>
        <v>13000</v>
      </c>
      <c r="G4" s="8">
        <f>G3*Params!$B$7</f>
        <v>17000</v>
      </c>
      <c r="H4" s="8">
        <f>H3*Params!$B$7</f>
        <v>20000</v>
      </c>
      <c r="I4" s="8">
        <f>I3*Params!$B$7</f>
        <v>24000</v>
      </c>
      <c r="J4" s="8">
        <f>J3*Params!$B$7</f>
        <v>27000</v>
      </c>
      <c r="K4" s="8">
        <f>K3*Params!$B$7</f>
        <v>30000</v>
      </c>
      <c r="L4" s="8">
        <f>L3*Params!$B$7</f>
        <v>33000</v>
      </c>
      <c r="M4" s="8">
        <f>M3*Params!$B$7</f>
        <v>36000</v>
      </c>
      <c r="N4" s="8">
        <f>N3*Params!$B$7</f>
        <v>39000</v>
      </c>
      <c r="O4" s="8">
        <f>O3*Params!$B$7</f>
        <v>42000</v>
      </c>
      <c r="P4" s="8">
        <f>P3*Params!$B$7</f>
        <v>45000</v>
      </c>
      <c r="Q4" s="8">
        <f>Q3*Params!$B$7</f>
        <v>47000</v>
      </c>
      <c r="R4" s="8">
        <f>R3*Params!$B$7</f>
        <v>50000</v>
      </c>
      <c r="S4" s="8">
        <f>S3*Params!$B$7</f>
        <v>53000</v>
      </c>
      <c r="T4" s="8">
        <f>T3*Params!$B$7</f>
        <v>55000</v>
      </c>
      <c r="U4" s="8">
        <f>U3*Params!$B$7</f>
        <v>58000</v>
      </c>
      <c r="V4" s="8">
        <f>V3*Params!$B$7</f>
        <v>60000</v>
      </c>
      <c r="W4" s="8">
        <f>W3*Params!$B$7</f>
        <v>63000</v>
      </c>
      <c r="X4" s="8">
        <f>X3*Params!$B$7</f>
        <v>65000</v>
      </c>
      <c r="Y4" s="8">
        <f>Y3*Params!$B$7</f>
        <v>68000</v>
      </c>
      <c r="Z4" s="8">
        <f>Z3*Params!$B$7</f>
        <v>70000</v>
      </c>
      <c r="AA4" s="8">
        <f>AA3*Params!$B$7</f>
        <v>72000</v>
      </c>
      <c r="AB4" s="8">
        <f>AB3*Params!$B$7</f>
        <v>74000</v>
      </c>
      <c r="AC4" s="8">
        <f>AC3*Params!$B$7</f>
        <v>76000</v>
      </c>
      <c r="AD4" s="8">
        <f>AD3*Params!$B$7</f>
        <v>79000</v>
      </c>
      <c r="AE4" s="8">
        <f>AE3*Params!$B$7</f>
        <v>81000</v>
      </c>
      <c r="AF4" s="8">
        <f>AF3*Params!$B$7</f>
        <v>83000</v>
      </c>
      <c r="AG4" s="8">
        <f>AG3*Params!$B$7</f>
        <v>85000</v>
      </c>
      <c r="AH4" s="8">
        <f>AH3*Params!$B$7</f>
        <v>87000</v>
      </c>
      <c r="AI4" s="8">
        <f>AI3*Params!$B$7</f>
        <v>89000</v>
      </c>
      <c r="AJ4" s="8">
        <f>AJ3*Params!$B$7</f>
        <v>91000</v>
      </c>
      <c r="AK4" s="8">
        <f>AK3*Params!$B$7</f>
        <v>93000</v>
      </c>
      <c r="AL4" s="8">
        <f>AL3*Params!$B$7</f>
        <v>95000</v>
      </c>
      <c r="AM4" s="8">
        <f>AM3*Params!$B$7</f>
        <v>97000</v>
      </c>
      <c r="AN4" s="8">
        <f>AN3*Params!$B$7</f>
        <v>99000</v>
      </c>
      <c r="AO4" s="8">
        <f>AO3*Params!$B$7</f>
        <v>101000</v>
      </c>
      <c r="AP4" s="8">
        <f>AP3*Params!$B$7</f>
        <v>103000</v>
      </c>
      <c r="AQ4" s="8">
        <f>AQ3*Params!$B$7</f>
        <v>105000</v>
      </c>
      <c r="AR4" s="8">
        <f>AR3*Params!$B$7</f>
        <v>106000</v>
      </c>
      <c r="AS4" s="8">
        <f>AS3*Params!$B$7</f>
        <v>108000</v>
      </c>
      <c r="AT4" s="8">
        <f>AT3*Params!$B$7</f>
        <v>110000</v>
      </c>
      <c r="AU4" s="8">
        <f>AU3*Params!$B$7</f>
        <v>112000</v>
      </c>
      <c r="AV4" s="8">
        <f>AV3*Params!$B$7</f>
        <v>113000</v>
      </c>
      <c r="AW4" s="8">
        <f>AW3*Params!$B$7</f>
        <v>115000</v>
      </c>
      <c r="AX4" s="8">
        <f>AX3*Params!$B$7</f>
        <v>117000</v>
      </c>
      <c r="AY4" s="8">
        <f>AY3*Params!$B$7</f>
        <v>119000</v>
      </c>
      <c r="AZ4" s="8">
        <f>AZ3*Params!$B$7</f>
        <v>120000</v>
      </c>
      <c r="BA4" s="8">
        <f>BA3*Params!$B$7</f>
        <v>122000</v>
      </c>
      <c r="BB4" s="8">
        <f>BB3*Params!$B$7</f>
        <v>123000</v>
      </c>
      <c r="BC4" s="8">
        <f>BC3*Params!$B$7</f>
        <v>125000</v>
      </c>
      <c r="BD4" s="8">
        <f>BD3*Params!$B$7</f>
        <v>127000</v>
      </c>
      <c r="BE4" s="8">
        <f>BE3*Params!$B$7</f>
        <v>128000</v>
      </c>
      <c r="BF4" s="8">
        <f>BF3*Params!$B$7</f>
        <v>130000</v>
      </c>
      <c r="BG4" s="8">
        <f>BG3*Params!$B$7</f>
        <v>131000</v>
      </c>
      <c r="BH4" s="8">
        <f>BH3*Params!$B$7</f>
        <v>133000</v>
      </c>
      <c r="BI4" s="8">
        <f>BI3*Params!$B$7</f>
        <v>135000</v>
      </c>
      <c r="BJ4" s="8">
        <f>BJ3*Params!$B$7</f>
        <v>136000</v>
      </c>
      <c r="BK4" s="8">
        <f>BK3*Params!$B$7</f>
        <v>137000</v>
      </c>
      <c r="BL4" s="8">
        <f>BL3*Params!$B$7</f>
        <v>139000</v>
      </c>
      <c r="BM4" s="8">
        <f>BM3*Params!$B$7</f>
        <v>140000</v>
      </c>
      <c r="BN4" s="8">
        <f>BN3*Params!$B$7</f>
        <v>142000</v>
      </c>
      <c r="BO4" s="8">
        <f>BO3*Params!$B$7</f>
        <v>143000</v>
      </c>
      <c r="BP4" s="8">
        <f>BP3*Params!$B$7</f>
        <v>145000</v>
      </c>
      <c r="BQ4" s="8">
        <f>BQ3*Params!$B$7</f>
        <v>146000</v>
      </c>
      <c r="BR4" s="8">
        <f>BR3*Params!$B$7</f>
        <v>148000</v>
      </c>
      <c r="BS4" s="8">
        <f>BS3*Params!$B$7</f>
        <v>149000</v>
      </c>
      <c r="BT4" s="8">
        <f>BT3*Params!$B$7</f>
        <v>151000</v>
      </c>
      <c r="BU4" s="8">
        <f>BU3*Params!$B$7</f>
        <v>152000</v>
      </c>
      <c r="BV4" s="8">
        <f>BV3*Params!$B$7</f>
        <v>154000</v>
      </c>
      <c r="BW4" s="8">
        <f>BW3*Params!$B$7</f>
        <v>155000</v>
      </c>
      <c r="BX4" s="8">
        <f>BX3*Params!$B$7</f>
        <v>157000</v>
      </c>
      <c r="BY4" s="8">
        <f>BY3*Params!$B$7</f>
        <v>158000</v>
      </c>
      <c r="BZ4" s="8">
        <f>BZ3*Params!$B$7</f>
        <v>160000</v>
      </c>
      <c r="CA4" s="8">
        <f>CA3*Params!$B$7</f>
        <v>161000</v>
      </c>
      <c r="CB4" s="8">
        <f>CB3*Params!$B$7</f>
        <v>162000</v>
      </c>
      <c r="CC4" s="8">
        <f>CC3*Params!$B$7</f>
        <v>164000</v>
      </c>
      <c r="CD4" s="8">
        <f>CD3*Params!$B$7</f>
        <v>165000</v>
      </c>
      <c r="CE4" s="8">
        <f>CE3*Params!$B$7</f>
        <v>167000</v>
      </c>
      <c r="CF4" s="8">
        <f>CF3*Params!$B$7</f>
        <v>168000</v>
      </c>
      <c r="CG4" s="8">
        <f>CG3*Params!$B$7</f>
        <v>169000</v>
      </c>
      <c r="CH4" s="8">
        <f>CH3*Params!$B$7</f>
        <v>171000</v>
      </c>
      <c r="CI4" s="8">
        <f>CI3*Params!$B$7</f>
        <v>172000</v>
      </c>
      <c r="CJ4" s="8">
        <f>CJ3*Params!$B$7</f>
        <v>174000</v>
      </c>
      <c r="CK4" s="8">
        <f>CK3*Params!$B$7</f>
        <v>175000</v>
      </c>
      <c r="CL4" s="8">
        <f>CL3*Params!$B$7</f>
        <v>176000</v>
      </c>
      <c r="CM4" s="8">
        <f>CM3*Params!$B$7</f>
        <v>178000</v>
      </c>
      <c r="CN4" s="8">
        <f>CN3*Params!$B$7</f>
        <v>179000</v>
      </c>
      <c r="CO4" s="8">
        <f>CO3*Params!$B$7</f>
        <v>180000</v>
      </c>
      <c r="CP4" s="8">
        <f>CP3*Params!$B$7</f>
        <v>182000</v>
      </c>
      <c r="CQ4" s="8">
        <f>CQ3*Params!$B$7</f>
        <v>183000</v>
      </c>
      <c r="CR4" s="8">
        <f>CR3*Params!$B$7</f>
        <v>184000</v>
      </c>
      <c r="CS4" s="8">
        <f>CS3*Params!$B$7</f>
        <v>186000</v>
      </c>
      <c r="CT4" s="8">
        <f>CT3*Params!$B$7</f>
        <v>187000</v>
      </c>
      <c r="CU4" s="8">
        <f>CU3*Params!$B$7</f>
        <v>188000</v>
      </c>
      <c r="CV4" s="8">
        <f>CV3*Params!$B$7</f>
        <v>188000</v>
      </c>
      <c r="CW4" s="8">
        <f>CW3*Params!$B$7</f>
        <v>189000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3.57"/>
  </cols>
  <sheetData>
    <row r="1" hidden="1">
      <c r="A1" s="13" t="s">
        <v>6</v>
      </c>
      <c r="B1" s="4">
        <v>1.0</v>
      </c>
      <c r="C1" s="4">
        <v>1.0</v>
      </c>
      <c r="D1" s="4">
        <v>1.0</v>
      </c>
      <c r="E1" s="4">
        <v>1.0</v>
      </c>
      <c r="F1" s="4">
        <v>1.0</v>
      </c>
      <c r="G1" s="4">
        <v>1.0</v>
      </c>
      <c r="H1" s="4">
        <v>1.0</v>
      </c>
      <c r="I1" s="4">
        <v>1.0</v>
      </c>
      <c r="J1" s="4">
        <v>1.0</v>
      </c>
      <c r="K1" s="4">
        <v>1.0</v>
      </c>
      <c r="L1" s="4">
        <v>1.0</v>
      </c>
      <c r="M1" s="4">
        <v>1.0</v>
      </c>
      <c r="N1" s="4">
        <v>2.0</v>
      </c>
      <c r="O1" s="4">
        <v>2.0</v>
      </c>
      <c r="P1" s="4">
        <v>2.0</v>
      </c>
      <c r="Q1" s="4">
        <v>2.0</v>
      </c>
      <c r="R1" s="4">
        <v>2.0</v>
      </c>
      <c r="S1" s="4">
        <v>2.0</v>
      </c>
      <c r="T1" s="4">
        <v>2.0</v>
      </c>
      <c r="U1" s="4">
        <v>2.0</v>
      </c>
      <c r="V1" s="4">
        <v>2.0</v>
      </c>
      <c r="W1" s="4">
        <v>2.0</v>
      </c>
      <c r="X1" s="4">
        <v>2.0</v>
      </c>
      <c r="Y1" s="4">
        <v>2.0</v>
      </c>
      <c r="Z1" s="4">
        <v>3.0</v>
      </c>
      <c r="AA1" s="4">
        <v>3.0</v>
      </c>
      <c r="AB1" s="4">
        <v>3.0</v>
      </c>
      <c r="AC1" s="4">
        <v>3.0</v>
      </c>
      <c r="AD1" s="4">
        <v>3.0</v>
      </c>
      <c r="AE1" s="4">
        <v>3.0</v>
      </c>
      <c r="AF1" s="4">
        <v>3.0</v>
      </c>
      <c r="AG1" s="4">
        <v>3.0</v>
      </c>
      <c r="AH1" s="4">
        <v>3.0</v>
      </c>
      <c r="AI1" s="4">
        <v>3.0</v>
      </c>
      <c r="AJ1" s="4">
        <v>3.0</v>
      </c>
      <c r="AK1" s="4">
        <v>3.0</v>
      </c>
      <c r="AL1" s="4">
        <v>4.0</v>
      </c>
      <c r="AM1" s="4">
        <v>4.0</v>
      </c>
      <c r="AN1" s="4">
        <v>4.0</v>
      </c>
      <c r="AO1" s="4">
        <v>4.0</v>
      </c>
      <c r="AP1" s="4">
        <v>4.0</v>
      </c>
      <c r="AQ1" s="4">
        <v>4.0</v>
      </c>
      <c r="AR1" s="4">
        <v>4.0</v>
      </c>
      <c r="AS1" s="4">
        <v>4.0</v>
      </c>
      <c r="AT1" s="4">
        <v>4.0</v>
      </c>
      <c r="AU1" s="4">
        <v>4.0</v>
      </c>
      <c r="AV1" s="4">
        <v>4.0</v>
      </c>
      <c r="AW1" s="4">
        <v>4.0</v>
      </c>
      <c r="AX1" s="4">
        <v>5.0</v>
      </c>
      <c r="AY1" s="4">
        <v>5.0</v>
      </c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>
      <c r="A2" s="13" t="s">
        <v>5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4">
        <v>13.0</v>
      </c>
      <c r="O2" s="4">
        <v>14.0</v>
      </c>
      <c r="P2" s="4">
        <v>15.0</v>
      </c>
      <c r="Q2" s="4">
        <v>16.0</v>
      </c>
      <c r="R2" s="4">
        <v>17.0</v>
      </c>
      <c r="S2" s="4">
        <v>18.0</v>
      </c>
      <c r="T2" s="4">
        <v>19.0</v>
      </c>
      <c r="U2" s="4">
        <v>20.0</v>
      </c>
      <c r="V2" s="4">
        <v>21.0</v>
      </c>
      <c r="W2" s="4">
        <v>22.0</v>
      </c>
      <c r="X2" s="4">
        <v>23.0</v>
      </c>
      <c r="Y2" s="4">
        <v>24.0</v>
      </c>
      <c r="Z2" s="4">
        <v>25.0</v>
      </c>
      <c r="AA2" s="4">
        <v>26.0</v>
      </c>
      <c r="AB2" s="4">
        <v>27.0</v>
      </c>
      <c r="AC2" s="4">
        <v>28.0</v>
      </c>
      <c r="AD2" s="4">
        <v>29.0</v>
      </c>
      <c r="AE2" s="4">
        <v>30.0</v>
      </c>
      <c r="AF2" s="4">
        <v>31.0</v>
      </c>
      <c r="AG2" s="4">
        <v>32.0</v>
      </c>
      <c r="AH2" s="4">
        <v>33.0</v>
      </c>
      <c r="AI2" s="4">
        <v>34.0</v>
      </c>
      <c r="AJ2" s="4">
        <v>35.0</v>
      </c>
      <c r="AK2" s="4">
        <v>36.0</v>
      </c>
      <c r="AL2" s="4">
        <v>37.0</v>
      </c>
      <c r="AM2" s="4">
        <v>38.0</v>
      </c>
      <c r="AN2" s="4">
        <v>39.0</v>
      </c>
      <c r="AO2" s="4">
        <v>40.0</v>
      </c>
      <c r="AP2" s="4">
        <v>41.0</v>
      </c>
      <c r="AQ2" s="4">
        <v>42.0</v>
      </c>
      <c r="AR2" s="4">
        <v>43.0</v>
      </c>
      <c r="AS2" s="4">
        <v>44.0</v>
      </c>
      <c r="AT2" s="4">
        <v>45.0</v>
      </c>
      <c r="AU2" s="4">
        <v>46.0</v>
      </c>
      <c r="AV2" s="4">
        <v>47.0</v>
      </c>
      <c r="AW2" s="4">
        <v>48.0</v>
      </c>
      <c r="AX2" s="4">
        <v>49.0</v>
      </c>
      <c r="AY2" s="4">
        <v>50.0</v>
      </c>
      <c r="AZ2" s="4">
        <v>51.0</v>
      </c>
      <c r="BA2" s="4">
        <v>52.0</v>
      </c>
      <c r="BB2" s="4">
        <v>53.0</v>
      </c>
      <c r="BC2" s="4">
        <v>54.0</v>
      </c>
      <c r="BD2" s="4">
        <v>55.0</v>
      </c>
      <c r="BE2" s="4">
        <v>56.0</v>
      </c>
      <c r="BF2" s="4">
        <v>57.0</v>
      </c>
      <c r="BG2" s="4">
        <v>58.0</v>
      </c>
      <c r="BH2" s="4">
        <v>59.0</v>
      </c>
      <c r="BI2" s="4">
        <v>60.0</v>
      </c>
      <c r="BJ2" s="4">
        <v>61.0</v>
      </c>
      <c r="BK2" s="4">
        <v>62.0</v>
      </c>
      <c r="BL2" s="4">
        <v>63.0</v>
      </c>
      <c r="BM2" s="4">
        <v>64.0</v>
      </c>
      <c r="BN2" s="4">
        <v>65.0</v>
      </c>
      <c r="BO2" s="4">
        <v>66.0</v>
      </c>
      <c r="BP2" s="4">
        <v>67.0</v>
      </c>
      <c r="BQ2" s="4">
        <v>68.0</v>
      </c>
      <c r="BR2" s="4">
        <v>69.0</v>
      </c>
      <c r="BS2" s="4">
        <v>70.0</v>
      </c>
      <c r="BT2" s="4">
        <v>71.0</v>
      </c>
      <c r="BU2" s="4">
        <v>72.0</v>
      </c>
      <c r="BV2" s="4">
        <v>73.0</v>
      </c>
      <c r="BW2" s="4">
        <v>74.0</v>
      </c>
      <c r="BX2" s="4">
        <v>75.0</v>
      </c>
      <c r="BY2" s="4">
        <v>76.0</v>
      </c>
      <c r="BZ2" s="4">
        <v>77.0</v>
      </c>
      <c r="CA2" s="4">
        <v>78.0</v>
      </c>
      <c r="CB2" s="4">
        <v>79.0</v>
      </c>
      <c r="CC2" s="4">
        <v>80.0</v>
      </c>
      <c r="CD2" s="4">
        <v>81.0</v>
      </c>
      <c r="CE2" s="4">
        <v>82.0</v>
      </c>
      <c r="CF2" s="4">
        <v>83.0</v>
      </c>
      <c r="CG2" s="4">
        <v>84.0</v>
      </c>
      <c r="CH2" s="4">
        <v>85.0</v>
      </c>
      <c r="CI2" s="4">
        <v>86.0</v>
      </c>
      <c r="CJ2" s="4">
        <v>87.0</v>
      </c>
      <c r="CK2" s="4">
        <v>88.0</v>
      </c>
      <c r="CL2" s="4">
        <v>89.0</v>
      </c>
      <c r="CM2" s="4">
        <v>90.0</v>
      </c>
      <c r="CN2" s="4">
        <v>91.0</v>
      </c>
      <c r="CO2" s="4">
        <v>92.0</v>
      </c>
      <c r="CP2" s="4">
        <v>93.0</v>
      </c>
      <c r="CQ2" s="4">
        <v>94.0</v>
      </c>
      <c r="CR2" s="4">
        <v>95.0</v>
      </c>
      <c r="CS2" s="4">
        <v>96.0</v>
      </c>
      <c r="CT2" s="4">
        <v>97.0</v>
      </c>
      <c r="CU2" s="4">
        <v>98.0</v>
      </c>
      <c r="CV2" s="4">
        <v>99.0</v>
      </c>
      <c r="CW2" s="4">
        <v>100.0</v>
      </c>
    </row>
    <row r="3">
      <c r="A3" s="13" t="s">
        <v>116</v>
      </c>
      <c r="B3" s="8">
        <f t="shared" ref="B3:CW3" si="1">SUM(B4:B999)</f>
        <v>30000</v>
      </c>
      <c r="C3" s="8">
        <f t="shared" si="1"/>
        <v>30000</v>
      </c>
      <c r="D3" s="8">
        <f t="shared" si="1"/>
        <v>99000</v>
      </c>
      <c r="E3" s="8">
        <f t="shared" si="1"/>
        <v>99000</v>
      </c>
      <c r="F3" s="8">
        <f t="shared" si="1"/>
        <v>99000</v>
      </c>
      <c r="G3" s="8">
        <f t="shared" si="1"/>
        <v>99000</v>
      </c>
      <c r="H3" s="8">
        <f t="shared" si="1"/>
        <v>99000</v>
      </c>
      <c r="I3" s="8">
        <f t="shared" si="1"/>
        <v>99000</v>
      </c>
      <c r="J3" s="8">
        <f t="shared" si="1"/>
        <v>99000</v>
      </c>
      <c r="K3" s="8">
        <f t="shared" si="1"/>
        <v>99000</v>
      </c>
      <c r="L3" s="8">
        <f t="shared" si="1"/>
        <v>99000</v>
      </c>
      <c r="M3" s="8">
        <f t="shared" si="1"/>
        <v>99000</v>
      </c>
      <c r="N3" s="8">
        <f t="shared" si="1"/>
        <v>99000</v>
      </c>
      <c r="O3" s="8">
        <f t="shared" si="1"/>
        <v>99000</v>
      </c>
      <c r="P3" s="8">
        <f t="shared" si="1"/>
        <v>99000</v>
      </c>
      <c r="Q3" s="8">
        <f t="shared" si="1"/>
        <v>99000</v>
      </c>
      <c r="R3" s="8">
        <f t="shared" si="1"/>
        <v>99000</v>
      </c>
      <c r="S3" s="8">
        <f t="shared" si="1"/>
        <v>99000</v>
      </c>
      <c r="T3" s="8">
        <f t="shared" si="1"/>
        <v>99000</v>
      </c>
      <c r="U3" s="8">
        <f t="shared" si="1"/>
        <v>99000</v>
      </c>
      <c r="V3" s="8">
        <f t="shared" si="1"/>
        <v>99000</v>
      </c>
      <c r="W3" s="8">
        <f t="shared" si="1"/>
        <v>99000</v>
      </c>
      <c r="X3" s="8">
        <f t="shared" si="1"/>
        <v>99000</v>
      </c>
      <c r="Y3" s="8">
        <f t="shared" si="1"/>
        <v>99000</v>
      </c>
      <c r="Z3" s="8">
        <f t="shared" si="1"/>
        <v>99000</v>
      </c>
      <c r="AA3" s="8">
        <f t="shared" si="1"/>
        <v>99000</v>
      </c>
      <c r="AB3" s="8">
        <f t="shared" si="1"/>
        <v>99000</v>
      </c>
      <c r="AC3" s="8">
        <f t="shared" si="1"/>
        <v>99000</v>
      </c>
      <c r="AD3" s="8">
        <f t="shared" si="1"/>
        <v>99000</v>
      </c>
      <c r="AE3" s="8">
        <f t="shared" si="1"/>
        <v>99000</v>
      </c>
      <c r="AF3" s="8">
        <f t="shared" si="1"/>
        <v>99000</v>
      </c>
      <c r="AG3" s="8">
        <f t="shared" si="1"/>
        <v>99000</v>
      </c>
      <c r="AH3" s="8">
        <f t="shared" si="1"/>
        <v>99000</v>
      </c>
      <c r="AI3" s="8">
        <f t="shared" si="1"/>
        <v>99000</v>
      </c>
      <c r="AJ3" s="8">
        <f t="shared" si="1"/>
        <v>99000</v>
      </c>
      <c r="AK3" s="8">
        <f t="shared" si="1"/>
        <v>99000</v>
      </c>
      <c r="AL3" s="8">
        <f t="shared" si="1"/>
        <v>99000</v>
      </c>
      <c r="AM3" s="8">
        <f t="shared" si="1"/>
        <v>99000</v>
      </c>
      <c r="AN3" s="8">
        <f t="shared" si="1"/>
        <v>99000</v>
      </c>
      <c r="AO3" s="8">
        <f t="shared" si="1"/>
        <v>99000</v>
      </c>
      <c r="AP3" s="8">
        <f t="shared" si="1"/>
        <v>99000</v>
      </c>
      <c r="AQ3" s="8">
        <f t="shared" si="1"/>
        <v>99000</v>
      </c>
      <c r="AR3" s="8">
        <f t="shared" si="1"/>
        <v>99000</v>
      </c>
      <c r="AS3" s="8">
        <f t="shared" si="1"/>
        <v>99000</v>
      </c>
      <c r="AT3" s="8">
        <f t="shared" si="1"/>
        <v>99000</v>
      </c>
      <c r="AU3" s="8">
        <f t="shared" si="1"/>
        <v>99000</v>
      </c>
      <c r="AV3" s="8">
        <f t="shared" si="1"/>
        <v>99000</v>
      </c>
      <c r="AW3" s="8">
        <f t="shared" si="1"/>
        <v>99000</v>
      </c>
      <c r="AX3" s="8">
        <f t="shared" si="1"/>
        <v>99000</v>
      </c>
      <c r="AY3" s="8">
        <f t="shared" si="1"/>
        <v>99000</v>
      </c>
      <c r="AZ3" s="8">
        <f t="shared" si="1"/>
        <v>99000</v>
      </c>
      <c r="BA3" s="8">
        <f t="shared" si="1"/>
        <v>99000</v>
      </c>
      <c r="BB3" s="8">
        <f t="shared" si="1"/>
        <v>99000</v>
      </c>
      <c r="BC3" s="8">
        <f t="shared" si="1"/>
        <v>99000</v>
      </c>
      <c r="BD3" s="8">
        <f t="shared" si="1"/>
        <v>99000</v>
      </c>
      <c r="BE3" s="8">
        <f t="shared" si="1"/>
        <v>99000</v>
      </c>
      <c r="BF3" s="8">
        <f t="shared" si="1"/>
        <v>99000</v>
      </c>
      <c r="BG3" s="8">
        <f t="shared" si="1"/>
        <v>99000</v>
      </c>
      <c r="BH3" s="8">
        <f t="shared" si="1"/>
        <v>99000</v>
      </c>
      <c r="BI3" s="8">
        <f t="shared" si="1"/>
        <v>99000</v>
      </c>
      <c r="BJ3" s="8">
        <f t="shared" si="1"/>
        <v>99000</v>
      </c>
      <c r="BK3" s="8">
        <f t="shared" si="1"/>
        <v>99000</v>
      </c>
      <c r="BL3" s="8">
        <f t="shared" si="1"/>
        <v>99000</v>
      </c>
      <c r="BM3" s="8">
        <f t="shared" si="1"/>
        <v>99000</v>
      </c>
      <c r="BN3" s="8">
        <f t="shared" si="1"/>
        <v>99000</v>
      </c>
      <c r="BO3" s="8">
        <f t="shared" si="1"/>
        <v>99000</v>
      </c>
      <c r="BP3" s="8">
        <f t="shared" si="1"/>
        <v>99000</v>
      </c>
      <c r="BQ3" s="8">
        <f t="shared" si="1"/>
        <v>99000</v>
      </c>
      <c r="BR3" s="8">
        <f t="shared" si="1"/>
        <v>99000</v>
      </c>
      <c r="BS3" s="8">
        <f t="shared" si="1"/>
        <v>99000</v>
      </c>
      <c r="BT3" s="8">
        <f t="shared" si="1"/>
        <v>99000</v>
      </c>
      <c r="BU3" s="8">
        <f t="shared" si="1"/>
        <v>99000</v>
      </c>
      <c r="BV3" s="8">
        <f t="shared" si="1"/>
        <v>99000</v>
      </c>
      <c r="BW3" s="8">
        <f t="shared" si="1"/>
        <v>99000</v>
      </c>
      <c r="BX3" s="8">
        <f t="shared" si="1"/>
        <v>99000</v>
      </c>
      <c r="BY3" s="8">
        <f t="shared" si="1"/>
        <v>99000</v>
      </c>
      <c r="BZ3" s="8">
        <f t="shared" si="1"/>
        <v>99000</v>
      </c>
      <c r="CA3" s="8">
        <f t="shared" si="1"/>
        <v>99000</v>
      </c>
      <c r="CB3" s="8">
        <f t="shared" si="1"/>
        <v>99000</v>
      </c>
      <c r="CC3" s="8">
        <f t="shared" si="1"/>
        <v>99000</v>
      </c>
      <c r="CD3" s="8">
        <f t="shared" si="1"/>
        <v>99000</v>
      </c>
      <c r="CE3" s="8">
        <f t="shared" si="1"/>
        <v>99000</v>
      </c>
      <c r="CF3" s="8">
        <f t="shared" si="1"/>
        <v>99000</v>
      </c>
      <c r="CG3" s="8">
        <f t="shared" si="1"/>
        <v>99000</v>
      </c>
      <c r="CH3" s="8">
        <f t="shared" si="1"/>
        <v>99000</v>
      </c>
      <c r="CI3" s="8">
        <f t="shared" si="1"/>
        <v>99000</v>
      </c>
      <c r="CJ3" s="8">
        <f t="shared" si="1"/>
        <v>99000</v>
      </c>
      <c r="CK3" s="8">
        <f t="shared" si="1"/>
        <v>99000</v>
      </c>
      <c r="CL3" s="8">
        <f t="shared" si="1"/>
        <v>99000</v>
      </c>
      <c r="CM3" s="8">
        <f t="shared" si="1"/>
        <v>99000</v>
      </c>
      <c r="CN3" s="8">
        <f t="shared" si="1"/>
        <v>99000</v>
      </c>
      <c r="CO3" s="8">
        <f t="shared" si="1"/>
        <v>99000</v>
      </c>
      <c r="CP3" s="8">
        <f t="shared" si="1"/>
        <v>99000</v>
      </c>
      <c r="CQ3" s="8">
        <f t="shared" si="1"/>
        <v>99000</v>
      </c>
      <c r="CR3" s="8">
        <f t="shared" si="1"/>
        <v>99000</v>
      </c>
      <c r="CS3" s="8">
        <f t="shared" si="1"/>
        <v>99000</v>
      </c>
      <c r="CT3" s="8">
        <f t="shared" si="1"/>
        <v>99000</v>
      </c>
      <c r="CU3" s="8">
        <f t="shared" si="1"/>
        <v>99000</v>
      </c>
      <c r="CV3" s="8">
        <f t="shared" si="1"/>
        <v>99000</v>
      </c>
      <c r="CW3" s="8">
        <f t="shared" si="1"/>
        <v>99000</v>
      </c>
    </row>
    <row r="4">
      <c r="A4" s="4" t="s">
        <v>117</v>
      </c>
      <c r="B4" s="36">
        <v>10000.0</v>
      </c>
      <c r="C4" s="36">
        <v>10000.0</v>
      </c>
      <c r="D4" s="36">
        <v>33000.0</v>
      </c>
      <c r="E4" s="36">
        <v>33000.0</v>
      </c>
      <c r="F4" s="36">
        <v>33000.0</v>
      </c>
      <c r="G4" s="36">
        <v>33000.0</v>
      </c>
      <c r="H4" s="36">
        <v>33000.0</v>
      </c>
      <c r="I4" s="36">
        <v>33000.0</v>
      </c>
      <c r="J4" s="36">
        <v>33000.0</v>
      </c>
      <c r="K4" s="36">
        <v>33000.0</v>
      </c>
      <c r="L4" s="36">
        <v>33000.0</v>
      </c>
      <c r="M4" s="36">
        <v>33000.0</v>
      </c>
      <c r="N4" s="36">
        <v>33000.0</v>
      </c>
      <c r="O4" s="36">
        <v>33000.0</v>
      </c>
      <c r="P4" s="36">
        <v>33000.0</v>
      </c>
      <c r="Q4" s="36">
        <v>33000.0</v>
      </c>
      <c r="R4" s="36">
        <v>33000.0</v>
      </c>
      <c r="S4" s="36">
        <v>33000.0</v>
      </c>
      <c r="T4" s="36">
        <v>33000.0</v>
      </c>
      <c r="U4" s="36">
        <v>33000.0</v>
      </c>
      <c r="V4" s="36">
        <v>33000.0</v>
      </c>
      <c r="W4" s="36">
        <v>33000.0</v>
      </c>
      <c r="X4" s="36">
        <v>33000.0</v>
      </c>
      <c r="Y4" s="36">
        <v>33000.0</v>
      </c>
      <c r="Z4" s="36">
        <v>33000.0</v>
      </c>
      <c r="AA4" s="36">
        <v>33000.0</v>
      </c>
      <c r="AB4" s="36">
        <v>33000.0</v>
      </c>
      <c r="AC4" s="36">
        <v>33000.0</v>
      </c>
      <c r="AD4" s="36">
        <v>33000.0</v>
      </c>
      <c r="AE4" s="36">
        <v>33000.0</v>
      </c>
      <c r="AF4" s="36">
        <v>33000.0</v>
      </c>
      <c r="AG4" s="36">
        <v>33000.0</v>
      </c>
      <c r="AH4" s="36">
        <v>33000.0</v>
      </c>
      <c r="AI4" s="36">
        <v>33000.0</v>
      </c>
      <c r="AJ4" s="36">
        <v>33000.0</v>
      </c>
      <c r="AK4" s="36">
        <v>33000.0</v>
      </c>
      <c r="AL4" s="36">
        <v>33000.0</v>
      </c>
      <c r="AM4" s="36">
        <v>33000.0</v>
      </c>
      <c r="AN4" s="36">
        <v>33000.0</v>
      </c>
      <c r="AO4" s="36">
        <v>33000.0</v>
      </c>
      <c r="AP4" s="36">
        <v>33000.0</v>
      </c>
      <c r="AQ4" s="36">
        <v>33000.0</v>
      </c>
      <c r="AR4" s="36">
        <v>33000.0</v>
      </c>
      <c r="AS4" s="36">
        <v>33000.0</v>
      </c>
      <c r="AT4" s="36">
        <v>33000.0</v>
      </c>
      <c r="AU4" s="36">
        <v>33000.0</v>
      </c>
      <c r="AV4" s="36">
        <v>33000.0</v>
      </c>
      <c r="AW4" s="36">
        <v>33000.0</v>
      </c>
      <c r="AX4" s="36">
        <v>33000.0</v>
      </c>
      <c r="AY4" s="36">
        <v>33000.0</v>
      </c>
      <c r="AZ4" s="36">
        <v>33000.0</v>
      </c>
      <c r="BA4" s="36">
        <v>33000.0</v>
      </c>
      <c r="BB4" s="36">
        <v>33000.0</v>
      </c>
      <c r="BC4" s="36">
        <v>33000.0</v>
      </c>
      <c r="BD4" s="36">
        <v>33000.0</v>
      </c>
      <c r="BE4" s="36">
        <v>33000.0</v>
      </c>
      <c r="BF4" s="36">
        <v>33000.0</v>
      </c>
      <c r="BG4" s="36">
        <v>33000.0</v>
      </c>
      <c r="BH4" s="36">
        <v>33000.0</v>
      </c>
      <c r="BI4" s="36">
        <v>33000.0</v>
      </c>
      <c r="BJ4" s="36">
        <v>33000.0</v>
      </c>
      <c r="BK4" s="36">
        <v>33000.0</v>
      </c>
      <c r="BL4" s="36">
        <v>33000.0</v>
      </c>
      <c r="BM4" s="36">
        <v>33000.0</v>
      </c>
      <c r="BN4" s="36">
        <v>33000.0</v>
      </c>
      <c r="BO4" s="36">
        <v>33000.0</v>
      </c>
      <c r="BP4" s="36">
        <v>33000.0</v>
      </c>
      <c r="BQ4" s="36">
        <v>33000.0</v>
      </c>
      <c r="BR4" s="36">
        <v>33000.0</v>
      </c>
      <c r="BS4" s="36">
        <v>33000.0</v>
      </c>
      <c r="BT4" s="36">
        <v>33000.0</v>
      </c>
      <c r="BU4" s="36">
        <v>33000.0</v>
      </c>
      <c r="BV4" s="36">
        <v>33000.0</v>
      </c>
      <c r="BW4" s="36">
        <v>33000.0</v>
      </c>
      <c r="BX4" s="36">
        <v>33000.0</v>
      </c>
      <c r="BY4" s="36">
        <v>33000.0</v>
      </c>
      <c r="BZ4" s="36">
        <v>33000.0</v>
      </c>
      <c r="CA4" s="36">
        <v>33000.0</v>
      </c>
      <c r="CB4" s="36">
        <v>33000.0</v>
      </c>
      <c r="CC4" s="36">
        <v>33000.0</v>
      </c>
      <c r="CD4" s="36">
        <v>33000.0</v>
      </c>
      <c r="CE4" s="36">
        <v>33000.0</v>
      </c>
      <c r="CF4" s="36">
        <v>33000.0</v>
      </c>
      <c r="CG4" s="36">
        <v>33000.0</v>
      </c>
      <c r="CH4" s="36">
        <v>33000.0</v>
      </c>
      <c r="CI4" s="36">
        <v>33000.0</v>
      </c>
      <c r="CJ4" s="36">
        <v>33000.0</v>
      </c>
      <c r="CK4" s="36">
        <v>33000.0</v>
      </c>
      <c r="CL4" s="36">
        <v>33000.0</v>
      </c>
      <c r="CM4" s="36">
        <v>33000.0</v>
      </c>
      <c r="CN4" s="36">
        <v>33000.0</v>
      </c>
      <c r="CO4" s="36">
        <v>33000.0</v>
      </c>
      <c r="CP4" s="36">
        <v>33000.0</v>
      </c>
      <c r="CQ4" s="36">
        <v>33000.0</v>
      </c>
      <c r="CR4" s="36">
        <v>33000.0</v>
      </c>
      <c r="CS4" s="36">
        <v>33000.0</v>
      </c>
      <c r="CT4" s="36">
        <v>33000.0</v>
      </c>
      <c r="CU4" s="36">
        <v>33000.0</v>
      </c>
      <c r="CV4" s="36">
        <v>33000.0</v>
      </c>
      <c r="CW4" s="36">
        <v>33000.0</v>
      </c>
    </row>
    <row r="5">
      <c r="A5" s="4" t="s">
        <v>118</v>
      </c>
      <c r="B5" s="8">
        <f t="shared" ref="B5:C5" si="2">10000</f>
        <v>10000</v>
      </c>
      <c r="C5" s="8">
        <f t="shared" si="2"/>
        <v>10000</v>
      </c>
      <c r="D5" s="36">
        <v>33000.0</v>
      </c>
      <c r="E5" s="36">
        <v>33000.0</v>
      </c>
      <c r="F5" s="36">
        <v>33000.0</v>
      </c>
      <c r="G5" s="36">
        <v>33000.0</v>
      </c>
      <c r="H5" s="36">
        <v>33000.0</v>
      </c>
      <c r="I5" s="36">
        <v>33000.0</v>
      </c>
      <c r="J5" s="36">
        <v>33000.0</v>
      </c>
      <c r="K5" s="36">
        <v>33000.0</v>
      </c>
      <c r="L5" s="36">
        <v>33000.0</v>
      </c>
      <c r="M5" s="36">
        <v>33000.0</v>
      </c>
      <c r="N5" s="36">
        <v>33000.0</v>
      </c>
      <c r="O5" s="36">
        <v>33000.0</v>
      </c>
      <c r="P5" s="36">
        <v>33000.0</v>
      </c>
      <c r="Q5" s="36">
        <v>33000.0</v>
      </c>
      <c r="R5" s="36">
        <v>33000.0</v>
      </c>
      <c r="S5" s="36">
        <v>33000.0</v>
      </c>
      <c r="T5" s="36">
        <v>33000.0</v>
      </c>
      <c r="U5" s="36">
        <v>33000.0</v>
      </c>
      <c r="V5" s="36">
        <v>33000.0</v>
      </c>
      <c r="W5" s="36">
        <v>33000.0</v>
      </c>
      <c r="X5" s="36">
        <v>33000.0</v>
      </c>
      <c r="Y5" s="36">
        <v>33000.0</v>
      </c>
      <c r="Z5" s="36">
        <v>33000.0</v>
      </c>
      <c r="AA5" s="36">
        <v>33000.0</v>
      </c>
      <c r="AB5" s="36">
        <v>33000.0</v>
      </c>
      <c r="AC5" s="36">
        <v>33000.0</v>
      </c>
      <c r="AD5" s="36">
        <v>33000.0</v>
      </c>
      <c r="AE5" s="36">
        <v>33000.0</v>
      </c>
      <c r="AF5" s="36">
        <v>33000.0</v>
      </c>
      <c r="AG5" s="36">
        <v>33000.0</v>
      </c>
      <c r="AH5" s="36">
        <v>33000.0</v>
      </c>
      <c r="AI5" s="36">
        <v>33000.0</v>
      </c>
      <c r="AJ5" s="36">
        <v>33000.0</v>
      </c>
      <c r="AK5" s="36">
        <v>33000.0</v>
      </c>
      <c r="AL5" s="36">
        <v>33000.0</v>
      </c>
      <c r="AM5" s="36">
        <v>33000.0</v>
      </c>
      <c r="AN5" s="36">
        <v>33000.0</v>
      </c>
      <c r="AO5" s="36">
        <v>33000.0</v>
      </c>
      <c r="AP5" s="36">
        <v>33000.0</v>
      </c>
      <c r="AQ5" s="36">
        <v>33000.0</v>
      </c>
      <c r="AR5" s="36">
        <v>33000.0</v>
      </c>
      <c r="AS5" s="36">
        <v>33000.0</v>
      </c>
      <c r="AT5" s="36">
        <v>33000.0</v>
      </c>
      <c r="AU5" s="36">
        <v>33000.0</v>
      </c>
      <c r="AV5" s="36">
        <v>33000.0</v>
      </c>
      <c r="AW5" s="36">
        <v>33000.0</v>
      </c>
      <c r="AX5" s="36">
        <v>33000.0</v>
      </c>
      <c r="AY5" s="36">
        <v>33000.0</v>
      </c>
      <c r="AZ5" s="36">
        <v>33000.0</v>
      </c>
      <c r="BA5" s="36">
        <v>33000.0</v>
      </c>
      <c r="BB5" s="36">
        <v>33000.0</v>
      </c>
      <c r="BC5" s="36">
        <v>33000.0</v>
      </c>
      <c r="BD5" s="36">
        <v>33000.0</v>
      </c>
      <c r="BE5" s="36">
        <v>33000.0</v>
      </c>
      <c r="BF5" s="36">
        <v>33000.0</v>
      </c>
      <c r="BG5" s="36">
        <v>33000.0</v>
      </c>
      <c r="BH5" s="36">
        <v>33000.0</v>
      </c>
      <c r="BI5" s="36">
        <v>33000.0</v>
      </c>
      <c r="BJ5" s="36">
        <v>33000.0</v>
      </c>
      <c r="BK5" s="36">
        <v>33000.0</v>
      </c>
      <c r="BL5" s="36">
        <v>33000.0</v>
      </c>
      <c r="BM5" s="36">
        <v>33000.0</v>
      </c>
      <c r="BN5" s="36">
        <v>33000.0</v>
      </c>
      <c r="BO5" s="36">
        <v>33000.0</v>
      </c>
      <c r="BP5" s="36">
        <v>33000.0</v>
      </c>
      <c r="BQ5" s="36">
        <v>33000.0</v>
      </c>
      <c r="BR5" s="36">
        <v>33000.0</v>
      </c>
      <c r="BS5" s="36">
        <v>33000.0</v>
      </c>
      <c r="BT5" s="36">
        <v>33000.0</v>
      </c>
      <c r="BU5" s="36">
        <v>33000.0</v>
      </c>
      <c r="BV5" s="36">
        <v>33000.0</v>
      </c>
      <c r="BW5" s="36">
        <v>33000.0</v>
      </c>
      <c r="BX5" s="36">
        <v>33000.0</v>
      </c>
      <c r="BY5" s="36">
        <v>33000.0</v>
      </c>
      <c r="BZ5" s="36">
        <v>33000.0</v>
      </c>
      <c r="CA5" s="36">
        <v>33000.0</v>
      </c>
      <c r="CB5" s="36">
        <v>33000.0</v>
      </c>
      <c r="CC5" s="36">
        <v>33000.0</v>
      </c>
      <c r="CD5" s="36">
        <v>33000.0</v>
      </c>
      <c r="CE5" s="36">
        <v>33000.0</v>
      </c>
      <c r="CF5" s="36">
        <v>33000.0</v>
      </c>
      <c r="CG5" s="36">
        <v>33000.0</v>
      </c>
      <c r="CH5" s="36">
        <v>33000.0</v>
      </c>
      <c r="CI5" s="36">
        <v>33000.0</v>
      </c>
      <c r="CJ5" s="36">
        <v>33000.0</v>
      </c>
      <c r="CK5" s="36">
        <v>33000.0</v>
      </c>
      <c r="CL5" s="36">
        <v>33000.0</v>
      </c>
      <c r="CM5" s="36">
        <v>33000.0</v>
      </c>
      <c r="CN5" s="36">
        <v>33000.0</v>
      </c>
      <c r="CO5" s="36">
        <v>33000.0</v>
      </c>
      <c r="CP5" s="36">
        <v>33000.0</v>
      </c>
      <c r="CQ5" s="36">
        <v>33000.0</v>
      </c>
      <c r="CR5" s="36">
        <v>33000.0</v>
      </c>
      <c r="CS5" s="36">
        <v>33000.0</v>
      </c>
      <c r="CT5" s="36">
        <v>33000.0</v>
      </c>
      <c r="CU5" s="36">
        <v>33000.0</v>
      </c>
      <c r="CV5" s="36">
        <v>33000.0</v>
      </c>
      <c r="CW5" s="36">
        <v>33000.0</v>
      </c>
    </row>
    <row r="6">
      <c r="A6" s="37" t="s">
        <v>70</v>
      </c>
      <c r="B6" s="36">
        <v>10000.0</v>
      </c>
      <c r="C6" s="36">
        <v>10000.0</v>
      </c>
      <c r="D6" s="36">
        <v>33000.0</v>
      </c>
      <c r="E6" s="36">
        <v>33000.0</v>
      </c>
      <c r="F6" s="36">
        <v>33000.0</v>
      </c>
      <c r="G6" s="36">
        <v>33000.0</v>
      </c>
      <c r="H6" s="36">
        <v>33000.0</v>
      </c>
      <c r="I6" s="36">
        <v>33000.0</v>
      </c>
      <c r="J6" s="36">
        <v>33000.0</v>
      </c>
      <c r="K6" s="36">
        <v>33000.0</v>
      </c>
      <c r="L6" s="36">
        <v>33000.0</v>
      </c>
      <c r="M6" s="36">
        <v>33000.0</v>
      </c>
      <c r="N6" s="36">
        <v>33000.0</v>
      </c>
      <c r="O6" s="36">
        <v>33000.0</v>
      </c>
      <c r="P6" s="36">
        <v>33000.0</v>
      </c>
      <c r="Q6" s="36">
        <v>33000.0</v>
      </c>
      <c r="R6" s="36">
        <v>33000.0</v>
      </c>
      <c r="S6" s="36">
        <v>33000.0</v>
      </c>
      <c r="T6" s="36">
        <v>33000.0</v>
      </c>
      <c r="U6" s="36">
        <v>33000.0</v>
      </c>
      <c r="V6" s="36">
        <v>33000.0</v>
      </c>
      <c r="W6" s="36">
        <v>33000.0</v>
      </c>
      <c r="X6" s="36">
        <v>33000.0</v>
      </c>
      <c r="Y6" s="36">
        <v>33000.0</v>
      </c>
      <c r="Z6" s="36">
        <v>33000.0</v>
      </c>
      <c r="AA6" s="36">
        <v>33000.0</v>
      </c>
      <c r="AB6" s="36">
        <v>33000.0</v>
      </c>
      <c r="AC6" s="36">
        <v>33000.0</v>
      </c>
      <c r="AD6" s="36">
        <v>33000.0</v>
      </c>
      <c r="AE6" s="36">
        <v>33000.0</v>
      </c>
      <c r="AF6" s="36">
        <v>33000.0</v>
      </c>
      <c r="AG6" s="36">
        <v>33000.0</v>
      </c>
      <c r="AH6" s="36">
        <v>33000.0</v>
      </c>
      <c r="AI6" s="36">
        <v>33000.0</v>
      </c>
      <c r="AJ6" s="36">
        <v>33000.0</v>
      </c>
      <c r="AK6" s="36">
        <v>33000.0</v>
      </c>
      <c r="AL6" s="36">
        <v>33000.0</v>
      </c>
      <c r="AM6" s="36">
        <v>33000.0</v>
      </c>
      <c r="AN6" s="36">
        <v>33000.0</v>
      </c>
      <c r="AO6" s="36">
        <v>33000.0</v>
      </c>
      <c r="AP6" s="36">
        <v>33000.0</v>
      </c>
      <c r="AQ6" s="36">
        <v>33000.0</v>
      </c>
      <c r="AR6" s="36">
        <v>33000.0</v>
      </c>
      <c r="AS6" s="36">
        <v>33000.0</v>
      </c>
      <c r="AT6" s="36">
        <v>33000.0</v>
      </c>
      <c r="AU6" s="36">
        <v>33000.0</v>
      </c>
      <c r="AV6" s="36">
        <v>33000.0</v>
      </c>
      <c r="AW6" s="36">
        <v>33000.0</v>
      </c>
      <c r="AX6" s="36">
        <v>33000.0</v>
      </c>
      <c r="AY6" s="36">
        <v>33000.0</v>
      </c>
      <c r="AZ6" s="36">
        <v>33000.0</v>
      </c>
      <c r="BA6" s="36">
        <v>33000.0</v>
      </c>
      <c r="BB6" s="36">
        <v>33000.0</v>
      </c>
      <c r="BC6" s="36">
        <v>33000.0</v>
      </c>
      <c r="BD6" s="36">
        <v>33000.0</v>
      </c>
      <c r="BE6" s="36">
        <v>33000.0</v>
      </c>
      <c r="BF6" s="36">
        <v>33000.0</v>
      </c>
      <c r="BG6" s="36">
        <v>33000.0</v>
      </c>
      <c r="BH6" s="36">
        <v>33000.0</v>
      </c>
      <c r="BI6" s="36">
        <v>33000.0</v>
      </c>
      <c r="BJ6" s="36">
        <v>33000.0</v>
      </c>
      <c r="BK6" s="36">
        <v>33000.0</v>
      </c>
      <c r="BL6" s="36">
        <v>33000.0</v>
      </c>
      <c r="BM6" s="36">
        <v>33000.0</v>
      </c>
      <c r="BN6" s="36">
        <v>33000.0</v>
      </c>
      <c r="BO6" s="36">
        <v>33000.0</v>
      </c>
      <c r="BP6" s="36">
        <v>33000.0</v>
      </c>
      <c r="BQ6" s="36">
        <v>33000.0</v>
      </c>
      <c r="BR6" s="36">
        <v>33000.0</v>
      </c>
      <c r="BS6" s="36">
        <v>33000.0</v>
      </c>
      <c r="BT6" s="36">
        <v>33000.0</v>
      </c>
      <c r="BU6" s="36">
        <v>33000.0</v>
      </c>
      <c r="BV6" s="36">
        <v>33000.0</v>
      </c>
      <c r="BW6" s="36">
        <v>33000.0</v>
      </c>
      <c r="BX6" s="36">
        <v>33000.0</v>
      </c>
      <c r="BY6" s="36">
        <v>33000.0</v>
      </c>
      <c r="BZ6" s="36">
        <v>33000.0</v>
      </c>
      <c r="CA6" s="36">
        <v>33000.0</v>
      </c>
      <c r="CB6" s="36">
        <v>33000.0</v>
      </c>
      <c r="CC6" s="36">
        <v>33000.0</v>
      </c>
      <c r="CD6" s="36">
        <v>33000.0</v>
      </c>
      <c r="CE6" s="36">
        <v>33000.0</v>
      </c>
      <c r="CF6" s="36">
        <v>33000.0</v>
      </c>
      <c r="CG6" s="36">
        <v>33000.0</v>
      </c>
      <c r="CH6" s="36">
        <v>33000.0</v>
      </c>
      <c r="CI6" s="36">
        <v>33000.0</v>
      </c>
      <c r="CJ6" s="36">
        <v>33000.0</v>
      </c>
      <c r="CK6" s="36">
        <v>33000.0</v>
      </c>
      <c r="CL6" s="36">
        <v>33000.0</v>
      </c>
      <c r="CM6" s="36">
        <v>33000.0</v>
      </c>
      <c r="CN6" s="36">
        <v>33000.0</v>
      </c>
      <c r="CO6" s="36">
        <v>33000.0</v>
      </c>
      <c r="CP6" s="36">
        <v>33000.0</v>
      </c>
      <c r="CQ6" s="36">
        <v>33000.0</v>
      </c>
      <c r="CR6" s="36">
        <v>33000.0</v>
      </c>
      <c r="CS6" s="36">
        <v>33000.0</v>
      </c>
      <c r="CT6" s="36">
        <v>33000.0</v>
      </c>
      <c r="CU6" s="36">
        <v>33000.0</v>
      </c>
      <c r="CV6" s="36">
        <v>33000.0</v>
      </c>
      <c r="CW6" s="36">
        <v>33000.0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7.57"/>
    <col customWidth="1" min="5" max="5" width="87.14"/>
  </cols>
  <sheetData>
    <row r="1">
      <c r="A1" s="4"/>
      <c r="B1" s="13" t="s">
        <v>119</v>
      </c>
      <c r="C1" s="13" t="s">
        <v>120</v>
      </c>
      <c r="D1" s="13" t="s">
        <v>121</v>
      </c>
    </row>
    <row r="2">
      <c r="A2" s="4">
        <v>1.0</v>
      </c>
      <c r="B2" s="4" t="s">
        <v>122</v>
      </c>
      <c r="C2" s="4" t="s">
        <v>123</v>
      </c>
    </row>
    <row r="3" ht="282.75" customHeight="1">
      <c r="A3" s="4">
        <v>2.0</v>
      </c>
      <c r="B3" s="4" t="s">
        <v>124</v>
      </c>
      <c r="C3" s="4" t="s">
        <v>125</v>
      </c>
    </row>
  </sheetData>
  <drawing r:id="rId1"/>
</worksheet>
</file>