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0F95CFBD-EF25-4C9E-AE6C-63A0FC018FA7}" xr6:coauthVersionLast="40" xr6:coauthVersionMax="40" xr10:uidLastSave="{00000000-0000-0000-0000-000000000000}"/>
  <bookViews>
    <workbookView xWindow="0" yWindow="0" windowWidth="13800" windowHeight="12510" xr2:uid="{00000000-000D-0000-FFFF-FFFF00000000}"/>
  </bookViews>
  <sheets>
    <sheet name="Лист1" sheetId="2" r:id="rId1"/>
    <sheet name="Лист2" sheetId="5" r:id="rId2"/>
  </sheets>
  <calcPr calcId="191029"/>
</workbook>
</file>

<file path=xl/calcChain.xml><?xml version="1.0" encoding="utf-8"?>
<calcChain xmlns="http://schemas.openxmlformats.org/spreadsheetml/2006/main">
  <c r="Q29" i="5" l="1"/>
  <c r="P29" i="5" s="1"/>
  <c r="P11" i="5"/>
  <c r="V11" i="5" s="1"/>
  <c r="W11" i="5" s="1"/>
  <c r="Q11" i="5"/>
  <c r="T11" i="5" s="1"/>
  <c r="R11" i="5"/>
  <c r="U11" i="5" s="1"/>
  <c r="S11" i="5"/>
  <c r="Q25" i="5"/>
  <c r="P25" i="5" s="1"/>
  <c r="B14" i="5"/>
  <c r="B13" i="5"/>
  <c r="B12" i="5"/>
  <c r="B11" i="5"/>
  <c r="B10" i="5"/>
  <c r="B9" i="5"/>
  <c r="B8" i="5"/>
  <c r="B7" i="5"/>
  <c r="B6" i="5"/>
  <c r="B5" i="5"/>
  <c r="B4" i="5"/>
  <c r="Z3" i="5"/>
  <c r="Y3" i="5"/>
  <c r="X3" i="5" s="1"/>
  <c r="B3" i="5"/>
  <c r="T2" i="5"/>
  <c r="S2" i="5"/>
  <c r="R2" i="5"/>
  <c r="V2" i="5" s="1"/>
  <c r="W2" i="5" s="1"/>
  <c r="B2" i="5"/>
  <c r="Q26" i="2"/>
  <c r="P26" i="2" s="1"/>
  <c r="P25" i="2"/>
  <c r="Q25" i="2"/>
  <c r="S2" i="2"/>
  <c r="Z3" i="2"/>
  <c r="Y3" i="2"/>
  <c r="T3" i="2"/>
  <c r="U2" i="2"/>
  <c r="T2" i="2"/>
  <c r="B2" i="2"/>
  <c r="B12" i="2"/>
  <c r="B3" i="2"/>
  <c r="B4" i="2"/>
  <c r="B5" i="2"/>
  <c r="B6" i="2"/>
  <c r="B7" i="2"/>
  <c r="B8" i="2"/>
  <c r="B9" i="2"/>
  <c r="B10" i="2"/>
  <c r="B11" i="2"/>
  <c r="B13" i="2"/>
  <c r="B14" i="2"/>
  <c r="S29" i="5" l="1"/>
  <c r="T29" i="5" s="1"/>
  <c r="Q30" i="5"/>
  <c r="P30" i="5" s="1"/>
  <c r="S25" i="5"/>
  <c r="T25" i="5" s="1"/>
  <c r="Q26" i="5"/>
  <c r="P26" i="5"/>
  <c r="Z4" i="5"/>
  <c r="Y4" i="5"/>
  <c r="AA3" i="5"/>
  <c r="AB3" i="5" s="1"/>
  <c r="U2" i="5"/>
  <c r="P3" i="5" s="1"/>
  <c r="S26" i="2"/>
  <c r="T26" i="2" s="1"/>
  <c r="Q27" i="2"/>
  <c r="P27" i="2" s="1"/>
  <c r="R2" i="2"/>
  <c r="X4" i="5" l="1"/>
  <c r="S30" i="5"/>
  <c r="T30" i="5" s="1"/>
  <c r="S3" i="5"/>
  <c r="AA4" i="5"/>
  <c r="AB4" i="5" s="1"/>
  <c r="Q3" i="5"/>
  <c r="T3" i="5" s="1"/>
  <c r="Q27" i="5"/>
  <c r="P27" i="5" s="1"/>
  <c r="S26" i="5"/>
  <c r="T26" i="5" s="1"/>
  <c r="S27" i="2"/>
  <c r="T27" i="2" s="1"/>
  <c r="Q28" i="2"/>
  <c r="P28" i="2" s="1"/>
  <c r="P3" i="2"/>
  <c r="S3" i="2" s="1"/>
  <c r="V2" i="2"/>
  <c r="W2" i="2" s="1"/>
  <c r="S25" i="2"/>
  <c r="T25" i="2" s="1"/>
  <c r="X3" i="2"/>
  <c r="Q28" i="5" l="1"/>
  <c r="P28" i="5"/>
  <c r="S28" i="5" s="1"/>
  <c r="T28" i="5" s="1"/>
  <c r="S27" i="5"/>
  <c r="T27" i="5" s="1"/>
  <c r="R3" i="5"/>
  <c r="S28" i="2"/>
  <c r="T28" i="2" s="1"/>
  <c r="Y4" i="2"/>
  <c r="Z4" i="2"/>
  <c r="Q3" i="2"/>
  <c r="R3" i="2" s="1"/>
  <c r="AA3" i="2"/>
  <c r="AB3" i="2" s="1"/>
  <c r="U3" i="5" l="1"/>
  <c r="V3" i="5"/>
  <c r="W3" i="5" s="1"/>
  <c r="V3" i="2"/>
  <c r="U3" i="2"/>
  <c r="X4" i="2"/>
  <c r="W3" i="2"/>
  <c r="Q4" i="5" l="1"/>
  <c r="T4" i="5" s="1"/>
  <c r="P4" i="5"/>
  <c r="Q4" i="2"/>
  <c r="T4" i="2" s="1"/>
  <c r="P4" i="2"/>
  <c r="AA4" i="2"/>
  <c r="AB4" i="2" s="1"/>
  <c r="Z5" i="2"/>
  <c r="Y5" i="2"/>
  <c r="X5" i="2" s="1"/>
  <c r="S4" i="5" l="1"/>
  <c r="R4" i="5"/>
  <c r="U4" i="5" s="1"/>
  <c r="V4" i="5"/>
  <c r="W4" i="5" s="1"/>
  <c r="Q5" i="5"/>
  <c r="T5" i="5" s="1"/>
  <c r="R4" i="2"/>
  <c r="S4" i="2"/>
  <c r="Y6" i="2"/>
  <c r="Z6" i="2"/>
  <c r="AA5" i="2"/>
  <c r="AB5" i="2" s="1"/>
  <c r="P5" i="5" l="1"/>
  <c r="V4" i="2"/>
  <c r="W4" i="2" s="1"/>
  <c r="U4" i="2"/>
  <c r="X6" i="2"/>
  <c r="S5" i="5" l="1"/>
  <c r="R5" i="5"/>
  <c r="U5" i="5" s="1"/>
  <c r="Q6" i="5" s="1"/>
  <c r="T6" i="5" s="1"/>
  <c r="P5" i="2"/>
  <c r="Q5" i="2"/>
  <c r="T5" i="2" s="1"/>
  <c r="AA6" i="2"/>
  <c r="AB6" i="2" s="1"/>
  <c r="P6" i="5" l="1"/>
  <c r="V5" i="5"/>
  <c r="W5" i="5" s="1"/>
  <c r="S5" i="2"/>
  <c r="R5" i="2"/>
  <c r="U5" i="2" s="1"/>
  <c r="Q6" i="2" s="1"/>
  <c r="T6" i="2" s="1"/>
  <c r="V5" i="2"/>
  <c r="W5" i="2" s="1"/>
  <c r="S6" i="5" l="1"/>
  <c r="R6" i="5"/>
  <c r="U6" i="5" s="1"/>
  <c r="Q7" i="5" s="1"/>
  <c r="T7" i="5" s="1"/>
  <c r="P6" i="2"/>
  <c r="P7" i="5" l="1"/>
  <c r="V6" i="5"/>
  <c r="W6" i="5" s="1"/>
  <c r="S6" i="2"/>
  <c r="R6" i="2"/>
  <c r="U6" i="2" s="1"/>
  <c r="Q7" i="2" s="1"/>
  <c r="T7" i="2" s="1"/>
  <c r="S7" i="5" l="1"/>
  <c r="R7" i="5"/>
  <c r="U7" i="5" s="1"/>
  <c r="Q8" i="5" s="1"/>
  <c r="T8" i="5" s="1"/>
  <c r="V6" i="2"/>
  <c r="W6" i="2" s="1"/>
  <c r="P7" i="2"/>
  <c r="P8" i="5" l="1"/>
  <c r="V7" i="5"/>
  <c r="W7" i="5" s="1"/>
  <c r="R7" i="2"/>
  <c r="U7" i="2" s="1"/>
  <c r="Q8" i="2" s="1"/>
  <c r="T8" i="2" s="1"/>
  <c r="S7" i="2"/>
  <c r="P8" i="2" s="1"/>
  <c r="S8" i="5" l="1"/>
  <c r="R8" i="5"/>
  <c r="U8" i="5" s="1"/>
  <c r="Q9" i="5" s="1"/>
  <c r="T9" i="5" s="1"/>
  <c r="S8" i="2"/>
  <c r="R8" i="2"/>
  <c r="U8" i="2" s="1"/>
  <c r="V8" i="2"/>
  <c r="W8" i="2" s="1"/>
  <c r="Q9" i="2"/>
  <c r="T9" i="2" s="1"/>
  <c r="V7" i="2"/>
  <c r="W7" i="2" s="1"/>
  <c r="P9" i="5" l="1"/>
  <c r="V8" i="5"/>
  <c r="W8" i="5" s="1"/>
  <c r="P9" i="2"/>
  <c r="R9" i="5" l="1"/>
  <c r="U9" i="5" s="1"/>
  <c r="Q10" i="5" s="1"/>
  <c r="T10" i="5" s="1"/>
  <c r="V9" i="5"/>
  <c r="W9" i="5" s="1"/>
  <c r="S9" i="5"/>
  <c r="P10" i="5" s="1"/>
  <c r="R9" i="2"/>
  <c r="U9" i="2" s="1"/>
  <c r="Q10" i="2" s="1"/>
  <c r="T10" i="2" s="1"/>
  <c r="S9" i="2"/>
  <c r="P10" i="2" s="1"/>
  <c r="V9" i="2"/>
  <c r="W9" i="2" s="1"/>
  <c r="S10" i="5" l="1"/>
  <c r="R10" i="5"/>
  <c r="U10" i="5" s="1"/>
  <c r="V10" i="5"/>
  <c r="W10" i="5" s="1"/>
  <c r="R10" i="2"/>
  <c r="U10" i="2" s="1"/>
  <c r="S10" i="2"/>
  <c r="V10" i="2"/>
  <c r="W10" i="2" s="1"/>
</calcChain>
</file>

<file path=xl/sharedStrings.xml><?xml version="1.0" encoding="utf-8"?>
<sst xmlns="http://schemas.openxmlformats.org/spreadsheetml/2006/main" count="34" uniqueCount="13">
  <si>
    <t>x</t>
  </si>
  <si>
    <t>y</t>
  </si>
  <si>
    <t>a</t>
  </si>
  <si>
    <t>b</t>
  </si>
  <si>
    <t>c</t>
  </si>
  <si>
    <t>f(a)</t>
  </si>
  <si>
    <t>f(b)</t>
  </si>
  <si>
    <t>f(c)</t>
  </si>
  <si>
    <t>e</t>
  </si>
  <si>
    <t>F(x)</t>
  </si>
  <si>
    <t>F'(x)</t>
  </si>
  <si>
    <t>f(x)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</si>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</sst>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Лист1!$A$2:$A$18</c:f>
              <c:numCache>
                <c:formatCode>General</c:formatCode>
                <c:ptCount val="17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</c:numCache>
            </c:numRef>
          </c:xVal>
          <c:yVal>
            <c:numRef>
              <c:f>Лист1!$B$2:$B$18</c:f>
              <c:numCache>
                <c:formatCode>General</c:formatCode>
                <c:ptCount val="17"/>
                <c:pt idx="0">
                  <c:v>0.58160006466746517</c:v>
                </c:pt>
                <c:pt idx="1">
                  <c:v>-9.9720766619761994E-2</c:v>
                </c:pt>
                <c:pt idx="2">
                  <c:v>0</c:v>
                </c:pt>
                <c:pt idx="3">
                  <c:v>-0.17877003148584875</c:v>
                </c:pt>
                <c:pt idx="4">
                  <c:v>0.40546510810816438</c:v>
                </c:pt>
                <c:pt idx="5">
                  <c:v>-0.44833261566373062</c:v>
                </c:pt>
                <c:pt idx="6">
                  <c:v>0.19661964408530758</c:v>
                </c:pt>
                <c:pt idx="7">
                  <c:v>0.28109705324017331</c:v>
                </c:pt>
                <c:pt idx="8">
                  <c:v>-0.76883346547222897</c:v>
                </c:pt>
                <c:pt idx="9">
                  <c:v>1.0093736488882705</c:v>
                </c:pt>
                <c:pt idx="10">
                  <c:v>-0.83460247661932918</c:v>
                </c:pt>
                <c:pt idx="11">
                  <c:v>0.25864400903621354</c:v>
                </c:pt>
                <c:pt idx="12">
                  <c:v>0.5112300951470552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58-405E-91B7-CFAD709C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65328"/>
        <c:axId val="588225200"/>
      </c:scatterChart>
      <c:valAx>
        <c:axId val="6950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225200"/>
        <c:crosses val="autoZero"/>
        <c:crossBetween val="midCat"/>
      </c:valAx>
      <c:valAx>
        <c:axId val="5882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506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Лист1!$A$2:$A$18</c:f>
              <c:numCache>
                <c:formatCode>General</c:formatCode>
                <c:ptCount val="17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</c:numCache>
            </c:numRef>
          </c:xVal>
          <c:yVal>
            <c:numRef>
              <c:f>Лист1!$B$2:$B$18</c:f>
              <c:numCache>
                <c:formatCode>General</c:formatCode>
                <c:ptCount val="17"/>
                <c:pt idx="0">
                  <c:v>0.58160006466746517</c:v>
                </c:pt>
                <c:pt idx="1">
                  <c:v>-9.9720766619761994E-2</c:v>
                </c:pt>
                <c:pt idx="2">
                  <c:v>0</c:v>
                </c:pt>
                <c:pt idx="3">
                  <c:v>-0.17877003148584875</c:v>
                </c:pt>
                <c:pt idx="4">
                  <c:v>0.40546510810816438</c:v>
                </c:pt>
                <c:pt idx="5">
                  <c:v>-0.44833261566373062</c:v>
                </c:pt>
                <c:pt idx="6">
                  <c:v>0.19661964408530758</c:v>
                </c:pt>
                <c:pt idx="7">
                  <c:v>0.28109705324017331</c:v>
                </c:pt>
                <c:pt idx="8">
                  <c:v>-0.76883346547222897</c:v>
                </c:pt>
                <c:pt idx="9">
                  <c:v>1.0093736488882705</c:v>
                </c:pt>
                <c:pt idx="10">
                  <c:v>-0.83460247661932918</c:v>
                </c:pt>
                <c:pt idx="11">
                  <c:v>0.25864400903621354</c:v>
                </c:pt>
                <c:pt idx="12">
                  <c:v>0.5112300951470552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B-4F2B-B747-626F81197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65328"/>
        <c:axId val="588225200"/>
      </c:scatterChart>
      <c:valAx>
        <c:axId val="6950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225200"/>
        <c:crosses val="autoZero"/>
        <c:crossBetween val="midCat"/>
      </c:valAx>
      <c:valAx>
        <c:axId val="5882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506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0</xdr:row>
      <xdr:rowOff>0</xdr:rowOff>
    </xdr:from>
    <xdr:to>
      <xdr:col>14</xdr:col>
      <xdr:colOff>304799</xdr:colOff>
      <xdr:row>20</xdr:row>
      <xdr:rowOff>47624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047D449-6313-4942-BBAA-7C73F12CF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0</xdr:row>
      <xdr:rowOff>0</xdr:rowOff>
    </xdr:from>
    <xdr:to>
      <xdr:col>14</xdr:col>
      <xdr:colOff>304799</xdr:colOff>
      <xdr:row>20</xdr:row>
      <xdr:rowOff>47624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3F7941-9D02-4E5E-AB88-363F3DBA3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"/>
  <sheetViews>
    <sheetView tabSelected="1" workbookViewId="0">
      <selection activeCell="R15" sqref="R15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s="1" t="s">
        <v>8</v>
      </c>
      <c r="X1" t="s">
        <v>0</v>
      </c>
      <c r="Y1" t="s">
        <v>9</v>
      </c>
      <c r="Z1" t="s">
        <v>10</v>
      </c>
      <c r="AA1" s="1" t="s">
        <v>8</v>
      </c>
    </row>
    <row r="2" spans="1:28" x14ac:dyDescent="0.25">
      <c r="A2">
        <v>-2</v>
      </c>
      <c r="B2">
        <f>COS(5*A2)*LN((A2+3)/2)</f>
        <v>0.58160006466746517</v>
      </c>
      <c r="P2">
        <v>2</v>
      </c>
      <c r="Q2">
        <v>2.5</v>
      </c>
      <c r="R2">
        <f>(P2+Q2)/2</f>
        <v>2.25</v>
      </c>
      <c r="S2">
        <f>COS(5*P2)*LN((P2+3)/2)</f>
        <v>-0.76883346547222897</v>
      </c>
      <c r="T2">
        <f>COS(5*Q2)*LN((Q2+3)/2)</f>
        <v>1.0093736488882705</v>
      </c>
      <c r="U2">
        <f>COS(5*R2)*LN((R2+3)/2)</f>
        <v>0.24290087301614563</v>
      </c>
      <c r="V2">
        <f>ABS(P2-R2)</f>
        <v>0.25</v>
      </c>
      <c r="W2" t="str">
        <f>IF(V2&gt;0.001,"no","yes")</f>
        <v>no</v>
      </c>
      <c r="X2">
        <v>2</v>
      </c>
    </row>
    <row r="3" spans="1:28" x14ac:dyDescent="0.25">
      <c r="A3">
        <v>-1.5</v>
      </c>
      <c r="B3">
        <f t="shared" ref="B3:B14" si="0">COS(5*A3)*LN((A3+3)/2)</f>
        <v>-9.9720766619761994E-2</v>
      </c>
      <c r="P3">
        <f>IF(S2*U2&gt;0,R2,P2)</f>
        <v>2</v>
      </c>
      <c r="Q3">
        <f>IF(T2*U2&gt;0,R2,Q2)</f>
        <v>2.25</v>
      </c>
      <c r="R3">
        <f>(P3+Q3)/2</f>
        <v>2.125</v>
      </c>
      <c r="S3">
        <f>COS(5*P3)*LN((P3+3)/2)</f>
        <v>-0.76883346547222897</v>
      </c>
      <c r="T3">
        <f>COS(5*Q3)*LN((Q3+3)/2)</f>
        <v>0.24290087301614563</v>
      </c>
      <c r="U3">
        <f>COS(5*R3)*LN((R3+3)/2)</f>
        <v>-0.34077786750704531</v>
      </c>
      <c r="V3">
        <f>ABS(P3-R3)</f>
        <v>0.125</v>
      </c>
      <c r="W3" t="str">
        <f>IF(V3&gt;0.001,"no","yes")</f>
        <v>no</v>
      </c>
      <c r="X3">
        <f>X2-Y3/Z3</f>
        <v>2.3307389285717779</v>
      </c>
      <c r="Y3">
        <f>COS(5*X2)*LN((X2+3)/2)</f>
        <v>-0.76883346547222897</v>
      </c>
      <c r="Z3">
        <f>(COS(5*X2)/(X2+3))-(5*SIN(5*X2)*LN((X2+3)/2))</f>
        <v>2.3245932034437673</v>
      </c>
      <c r="AA3">
        <f>ABS(X3-X2)</f>
        <v>0.33073892857177789</v>
      </c>
      <c r="AB3" t="str">
        <f>IF(AA3&gt;0.001,"no","yes")</f>
        <v>no</v>
      </c>
    </row>
    <row r="4" spans="1:28" x14ac:dyDescent="0.25">
      <c r="A4">
        <v>-1</v>
      </c>
      <c r="B4">
        <f t="shared" si="0"/>
        <v>0</v>
      </c>
      <c r="P4">
        <f t="shared" ref="P4:P10" si="1">IF(S3*U3&gt;0,R3,P3)</f>
        <v>2.125</v>
      </c>
      <c r="Q4">
        <f t="shared" ref="Q4:Q10" si="2">IF(T3*U3&gt;0,R3,Q3)</f>
        <v>2.25</v>
      </c>
      <c r="R4">
        <f t="shared" ref="R4:R10" si="3">(P4+Q4)/2</f>
        <v>2.1875</v>
      </c>
      <c r="S4">
        <f t="shared" ref="S4:S10" si="4">COS(5*P4)*LN((P4+3)/2)</f>
        <v>-0.34077786750704531</v>
      </c>
      <c r="T4">
        <f t="shared" ref="T4:T10" si="5">COS(5*Q4)*LN((Q4+3)/2)</f>
        <v>0.24290087301614563</v>
      </c>
      <c r="U4">
        <f t="shared" ref="U4:U10" si="6">COS(5*R4)*LN((R4+3)/2)</f>
        <v>-5.5319769024204359E-2</v>
      </c>
      <c r="V4">
        <f t="shared" ref="V4:V10" si="7">ABS(P4-R4)</f>
        <v>6.25E-2</v>
      </c>
      <c r="W4" t="str">
        <f t="shared" ref="W4:W10" si="8">IF(V4&gt;0.001,"no","yes")</f>
        <v>no</v>
      </c>
      <c r="X4">
        <f t="shared" ref="X4:X10" si="9">X3-Y4/Z4</f>
        <v>2.1805626789307628</v>
      </c>
      <c r="Y4">
        <f t="shared" ref="Y4:Y10" si="10">COS(5*X3)*LN((X3+3)/2)</f>
        <v>0.59960784370803955</v>
      </c>
      <c r="Z4">
        <f t="shared" ref="Z4:Z10" si="11">(COS(5*X3)/(X3+3))-(5*SIN(5*X3)*LN((X3+3)/2))</f>
        <v>3.9926942185688881</v>
      </c>
      <c r="AA4">
        <f t="shared" ref="AA4:AA10" si="12">ABS(X4-X3)</f>
        <v>0.15017624964101506</v>
      </c>
      <c r="AB4" t="str">
        <f t="shared" ref="AB4:AB10" si="13">IF(AA4&gt;0.001,"no","yes")</f>
        <v>no</v>
      </c>
    </row>
    <row r="5" spans="1:28" x14ac:dyDescent="0.25">
      <c r="A5">
        <v>-0.5</v>
      </c>
      <c r="B5">
        <f t="shared" si="0"/>
        <v>-0.17877003148584875</v>
      </c>
      <c r="P5">
        <f t="shared" si="1"/>
        <v>2.1875</v>
      </c>
      <c r="Q5">
        <f t="shared" si="2"/>
        <v>2.25</v>
      </c>
      <c r="R5">
        <f t="shared" si="3"/>
        <v>2.21875</v>
      </c>
      <c r="S5">
        <f t="shared" si="4"/>
        <v>-5.5319769024204359E-2</v>
      </c>
      <c r="T5">
        <f t="shared" si="5"/>
        <v>0.24290087301614563</v>
      </c>
      <c r="U5">
        <f t="shared" si="6"/>
        <v>9.4010190063866211E-2</v>
      </c>
      <c r="V5">
        <f t="shared" si="7"/>
        <v>3.125E-2</v>
      </c>
      <c r="W5" t="str">
        <f t="shared" si="8"/>
        <v>no</v>
      </c>
      <c r="X5">
        <f t="shared" si="9"/>
        <v>2.1992387252116843</v>
      </c>
      <c r="Y5">
        <f t="shared" si="10"/>
        <v>-8.8160152663264213E-2</v>
      </c>
      <c r="Z5">
        <f t="shared" si="11"/>
        <v>4.7204933708760608</v>
      </c>
      <c r="AA5">
        <f t="shared" si="12"/>
        <v>1.8676046280921454E-2</v>
      </c>
      <c r="AB5" t="str">
        <f t="shared" si="13"/>
        <v>no</v>
      </c>
    </row>
    <row r="6" spans="1:28" x14ac:dyDescent="0.25">
      <c r="A6">
        <v>0</v>
      </c>
      <c r="B6">
        <f t="shared" si="0"/>
        <v>0.40546510810816438</v>
      </c>
      <c r="P6">
        <f t="shared" si="1"/>
        <v>2.1875</v>
      </c>
      <c r="Q6">
        <f t="shared" si="2"/>
        <v>2.21875</v>
      </c>
      <c r="R6">
        <f t="shared" si="3"/>
        <v>2.203125</v>
      </c>
      <c r="S6">
        <f t="shared" si="4"/>
        <v>-5.5319769024204359E-2</v>
      </c>
      <c r="T6">
        <f t="shared" si="5"/>
        <v>9.4010190063866211E-2</v>
      </c>
      <c r="U6">
        <f t="shared" si="6"/>
        <v>1.9169446788579236E-2</v>
      </c>
      <c r="V6">
        <f t="shared" si="7"/>
        <v>1.5625E-2</v>
      </c>
      <c r="W6" t="str">
        <f t="shared" si="8"/>
        <v>no</v>
      </c>
      <c r="X6">
        <f t="shared" si="9"/>
        <v>2.1991148605858641</v>
      </c>
      <c r="Y6">
        <f t="shared" si="10"/>
        <v>5.9169430450174134E-4</v>
      </c>
      <c r="Z6">
        <f t="shared" si="11"/>
        <v>4.7769433814019866</v>
      </c>
      <c r="AA6">
        <f t="shared" si="12"/>
        <v>1.2386462582014701E-4</v>
      </c>
      <c r="AB6" t="str">
        <f t="shared" si="13"/>
        <v>yes</v>
      </c>
    </row>
    <row r="7" spans="1:28" x14ac:dyDescent="0.25">
      <c r="A7">
        <v>0.5</v>
      </c>
      <c r="B7">
        <f t="shared" si="0"/>
        <v>-0.44833261566373062</v>
      </c>
      <c r="P7">
        <f t="shared" si="1"/>
        <v>2.1875</v>
      </c>
      <c r="Q7">
        <f t="shared" si="2"/>
        <v>2.203125</v>
      </c>
      <c r="R7">
        <f t="shared" si="3"/>
        <v>2.1953125</v>
      </c>
      <c r="S7">
        <f t="shared" si="4"/>
        <v>-5.5319769024204359E-2</v>
      </c>
      <c r="T7">
        <f t="shared" si="5"/>
        <v>1.9169446788579236E-2</v>
      </c>
      <c r="U7">
        <f t="shared" si="6"/>
        <v>-1.8147741558871264E-2</v>
      </c>
      <c r="V7">
        <f t="shared" si="7"/>
        <v>7.8125E-3</v>
      </c>
      <c r="W7" t="str">
        <f t="shared" si="8"/>
        <v>no</v>
      </c>
    </row>
    <row r="8" spans="1:28" x14ac:dyDescent="0.25">
      <c r="A8">
        <v>1</v>
      </c>
      <c r="B8">
        <f t="shared" si="0"/>
        <v>0.19661964408530758</v>
      </c>
      <c r="P8">
        <f t="shared" si="1"/>
        <v>2.1953125</v>
      </c>
      <c r="Q8">
        <f t="shared" si="2"/>
        <v>2.203125</v>
      </c>
      <c r="R8">
        <f t="shared" si="3"/>
        <v>2.19921875</v>
      </c>
      <c r="S8">
        <f t="shared" si="4"/>
        <v>-1.8147741558871264E-2</v>
      </c>
      <c r="T8">
        <f t="shared" si="5"/>
        <v>1.9169446788579236E-2</v>
      </c>
      <c r="U8">
        <f t="shared" si="6"/>
        <v>4.9627423017716129E-4</v>
      </c>
      <c r="V8">
        <f t="shared" si="7"/>
        <v>3.90625E-3</v>
      </c>
      <c r="W8" t="str">
        <f t="shared" si="8"/>
        <v>no</v>
      </c>
    </row>
    <row r="9" spans="1:28" x14ac:dyDescent="0.25">
      <c r="A9">
        <v>1.5</v>
      </c>
      <c r="B9">
        <f t="shared" si="0"/>
        <v>0.28109705324017331</v>
      </c>
      <c r="P9">
        <f t="shared" si="1"/>
        <v>2.1953125</v>
      </c>
      <c r="Q9">
        <f t="shared" si="2"/>
        <v>2.19921875</v>
      </c>
      <c r="R9">
        <f t="shared" si="3"/>
        <v>2.197265625</v>
      </c>
      <c r="S9">
        <f t="shared" si="4"/>
        <v>-1.8147741558871264E-2</v>
      </c>
      <c r="T9">
        <f t="shared" si="5"/>
        <v>4.9627423017716129E-4</v>
      </c>
      <c r="U9">
        <f t="shared" si="6"/>
        <v>-8.8298250456227932E-3</v>
      </c>
      <c r="V9">
        <f t="shared" si="7"/>
        <v>1.953125E-3</v>
      </c>
      <c r="W9" t="str">
        <f t="shared" si="8"/>
        <v>no</v>
      </c>
    </row>
    <row r="10" spans="1:28" x14ac:dyDescent="0.25">
      <c r="A10">
        <v>2</v>
      </c>
      <c r="B10">
        <f t="shared" si="0"/>
        <v>-0.76883346547222897</v>
      </c>
      <c r="P10">
        <f t="shared" si="1"/>
        <v>2.197265625</v>
      </c>
      <c r="Q10">
        <f t="shared" si="2"/>
        <v>2.19921875</v>
      </c>
      <c r="R10">
        <f t="shared" si="3"/>
        <v>2.1982421875</v>
      </c>
      <c r="S10">
        <f t="shared" si="4"/>
        <v>-8.8298250456227932E-3</v>
      </c>
      <c r="T10">
        <f t="shared" si="5"/>
        <v>4.9627423017716129E-4</v>
      </c>
      <c r="U10">
        <f t="shared" si="6"/>
        <v>-4.1677424602373607E-3</v>
      </c>
      <c r="V10">
        <f t="shared" si="7"/>
        <v>9.765625E-4</v>
      </c>
      <c r="W10" t="str">
        <f t="shared" si="8"/>
        <v>yes</v>
      </c>
    </row>
    <row r="11" spans="1:28" x14ac:dyDescent="0.25">
      <c r="A11">
        <v>2.5</v>
      </c>
      <c r="B11">
        <f t="shared" si="0"/>
        <v>1.0093736488882705</v>
      </c>
    </row>
    <row r="12" spans="1:28" x14ac:dyDescent="0.25">
      <c r="A12">
        <v>3</v>
      </c>
      <c r="B12">
        <f>COS(5*A12)*LN((A12+3)/2)</f>
        <v>-0.83460247661932918</v>
      </c>
    </row>
    <row r="13" spans="1:28" x14ac:dyDescent="0.25">
      <c r="A13">
        <v>3.5</v>
      </c>
      <c r="B13">
        <f t="shared" si="0"/>
        <v>0.25864400903621354</v>
      </c>
    </row>
    <row r="14" spans="1:28" x14ac:dyDescent="0.25">
      <c r="A14">
        <v>4</v>
      </c>
      <c r="B14">
        <f t="shared" si="0"/>
        <v>0.5112300951470552</v>
      </c>
    </row>
    <row r="23" spans="16:20" x14ac:dyDescent="0.25">
      <c r="P23" t="s">
        <v>0</v>
      </c>
      <c r="Q23" t="s">
        <v>11</v>
      </c>
      <c r="R23" t="s">
        <v>12</v>
      </c>
      <c r="S23" s="1" t="s">
        <v>8</v>
      </c>
    </row>
    <row r="24" spans="16:20" x14ac:dyDescent="0.25">
      <c r="P24">
        <v>2</v>
      </c>
      <c r="R24">
        <v>5</v>
      </c>
    </row>
    <row r="25" spans="16:20" x14ac:dyDescent="0.25">
      <c r="P25">
        <f>P24-Q25/$R$24</f>
        <v>2.1537666930944459</v>
      </c>
      <c r="Q25">
        <f>COS(5*P24)*LN((P24+3)/2)</f>
        <v>-0.76883346547222897</v>
      </c>
      <c r="S25">
        <f>ABS(P25-P24)</f>
        <v>0.15376669309444591</v>
      </c>
      <c r="T25" t="str">
        <f>IF(S25&gt;0.001,"no","yes")</f>
        <v>no</v>
      </c>
    </row>
    <row r="26" spans="16:20" x14ac:dyDescent="0.25">
      <c r="P26">
        <f t="shared" ref="P26:P32" si="14">P25-Q26/$R$24</f>
        <v>2.1963255212999457</v>
      </c>
      <c r="Q26">
        <f t="shared" ref="Q26:Q32" si="15">COS(5*P25)*LN((P25+3)/2)</f>
        <v>-0.2127941410274998</v>
      </c>
      <c r="S26">
        <f t="shared" ref="S26:S32" si="16">ABS(P26-P25)</f>
        <v>4.2558828205499832E-2</v>
      </c>
      <c r="T26" t="str">
        <f t="shared" ref="T26:T32" si="17">IF(S26&gt;0.001,"no","yes")</f>
        <v>no</v>
      </c>
    </row>
    <row r="27" spans="16:20" x14ac:dyDescent="0.25">
      <c r="P27">
        <f t="shared" si="14"/>
        <v>2.1989887059106636</v>
      </c>
      <c r="Q27">
        <f t="shared" si="15"/>
        <v>-1.3315923053589845E-2</v>
      </c>
      <c r="S27">
        <f t="shared" si="16"/>
        <v>2.6631846107179058E-3</v>
      </c>
      <c r="T27" t="str">
        <f t="shared" si="17"/>
        <v>no</v>
      </c>
    </row>
    <row r="28" spans="16:20" x14ac:dyDescent="0.25">
      <c r="P28">
        <f t="shared" si="14"/>
        <v>2.1991092206660721</v>
      </c>
      <c r="Q28">
        <f t="shared" si="15"/>
        <v>-6.0257377704128897E-4</v>
      </c>
      <c r="S28">
        <f t="shared" si="16"/>
        <v>1.2051475540841849E-4</v>
      </c>
      <c r="T28" t="str">
        <f t="shared" si="17"/>
        <v>yes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DD70-B371-4C8E-AAD1-83870488D59D}">
  <dimension ref="A1:AB30"/>
  <sheetViews>
    <sheetView workbookViewId="0">
      <selection activeCell="Y11" sqref="Y11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s="1" t="s">
        <v>8</v>
      </c>
      <c r="X1" t="s">
        <v>0</v>
      </c>
      <c r="Y1" t="s">
        <v>9</v>
      </c>
      <c r="Z1" t="s">
        <v>10</v>
      </c>
      <c r="AA1" s="1" t="s">
        <v>8</v>
      </c>
    </row>
    <row r="2" spans="1:28" x14ac:dyDescent="0.25">
      <c r="A2">
        <v>-2</v>
      </c>
      <c r="B2">
        <f>COS(5*A2)*LN((A2+3)/2)</f>
        <v>0.58160006466746517</v>
      </c>
      <c r="P2">
        <v>3</v>
      </c>
      <c r="Q2">
        <v>4</v>
      </c>
      <c r="R2">
        <f>(P2+Q2)/2</f>
        <v>3.5</v>
      </c>
      <c r="S2">
        <f>COS(5*P2)*LN((P2+3)/2)</f>
        <v>-0.83460247661932918</v>
      </c>
      <c r="T2">
        <f>COS(5*Q2)*LN((Q2+3)/2)</f>
        <v>0.5112300951470552</v>
      </c>
      <c r="U2">
        <f>COS(5*R2)*LN((R2+3)/2)</f>
        <v>0.25864400903621354</v>
      </c>
      <c r="V2">
        <f>ABS(P2-R2)</f>
        <v>0.5</v>
      </c>
      <c r="W2" t="str">
        <f>IF(V2&gt;0.001,"no","yes")</f>
        <v>no</v>
      </c>
      <c r="X2">
        <v>3.5</v>
      </c>
    </row>
    <row r="3" spans="1:28" x14ac:dyDescent="0.25">
      <c r="A3">
        <v>-1.5</v>
      </c>
      <c r="B3">
        <f t="shared" ref="B3:B14" si="0">COS(5*A3)*LN((A3+3)/2)</f>
        <v>-9.9720766619761994E-2</v>
      </c>
      <c r="P3">
        <f>IF(S2*U2&gt;0,R2,P2)</f>
        <v>3</v>
      </c>
      <c r="Q3">
        <f>IF(T2*U2&gt;0,R2,Q2)</f>
        <v>3.5</v>
      </c>
      <c r="R3">
        <f>(P3+Q3)/2</f>
        <v>3.25</v>
      </c>
      <c r="S3">
        <f>COS(5*P3)*LN((P3+3)/2)</f>
        <v>-0.83460247661932918</v>
      </c>
      <c r="T3">
        <f>COS(5*Q3)*LN((Q3+3)/2)</f>
        <v>0.25864400903621354</v>
      </c>
      <c r="U3">
        <f>COS(5*R3)*LN((R3+3)/2)</f>
        <v>-0.9761074834248139</v>
      </c>
      <c r="V3">
        <f>ABS(P3-R3)</f>
        <v>0.25</v>
      </c>
      <c r="W3" t="str">
        <f>IF(V3&gt;0.001,"no","yes")</f>
        <v>no</v>
      </c>
      <c r="X3">
        <f>X2-Y3/Z3</f>
        <v>3.4552781491290641</v>
      </c>
      <c r="Y3">
        <f>COS(5*X2)*LN((X2+3)/2)</f>
        <v>0.25864400903621354</v>
      </c>
      <c r="Z3">
        <f>(COS(5*X2)/(X2+3))-(5*SIN(5*X2)*LN((X2+3)/2))</f>
        <v>5.7833923238696547</v>
      </c>
      <c r="AA3">
        <f>ABS(X3-X2)</f>
        <v>4.4721850870935942E-2</v>
      </c>
      <c r="AB3" t="str">
        <f>IF(AA3&gt;0.001,"no","yes")</f>
        <v>no</v>
      </c>
    </row>
    <row r="4" spans="1:28" x14ac:dyDescent="0.25">
      <c r="A4">
        <v>-1</v>
      </c>
      <c r="B4">
        <f t="shared" si="0"/>
        <v>0</v>
      </c>
      <c r="P4">
        <f t="shared" ref="P4:P10" si="1">IF(S3*U3&gt;0,R3,P3)</f>
        <v>3.25</v>
      </c>
      <c r="Q4">
        <f t="shared" ref="Q4:Q10" si="2">IF(T3*U3&gt;0,R3,Q3)</f>
        <v>3.5</v>
      </c>
      <c r="R4">
        <f t="shared" ref="R4:R10" si="3">(P4+Q4)/2</f>
        <v>3.375</v>
      </c>
      <c r="S4">
        <f t="shared" ref="S4:U10" si="4">COS(5*P4)*LN((P4+3)/2)</f>
        <v>-0.9761074834248139</v>
      </c>
      <c r="T4">
        <f t="shared" si="4"/>
        <v>0.25864400903621354</v>
      </c>
      <c r="U4">
        <f t="shared" si="4"/>
        <v>-0.45543914040856415</v>
      </c>
      <c r="V4">
        <f t="shared" ref="V4:V10" si="5">ABS(P4-R4)</f>
        <v>0.125</v>
      </c>
      <c r="W4" t="str">
        <f t="shared" ref="W4:W14" si="6">IF(V4&gt;0.001,"no","yes")</f>
        <v>no</v>
      </c>
      <c r="X4">
        <f t="shared" ref="X4:X6" si="7">X3-Y4/Z4</f>
        <v>3.4557519495114981</v>
      </c>
      <c r="Y4">
        <f t="shared" ref="Y4:Y14" si="8">COS(5*X3)*LN((X3+3)/2)</f>
        <v>-2.7756985461234221E-3</v>
      </c>
      <c r="Z4">
        <f t="shared" ref="Z4:Z10" si="9">(COS(5*X3)/(X3+3))-(5*SIN(5*X3)*LN((X3+3)/2))</f>
        <v>5.8583712656882518</v>
      </c>
      <c r="AA4">
        <f t="shared" ref="AA4:AA10" si="10">ABS(X4-X3)</f>
        <v>4.7380038243405309E-4</v>
      </c>
      <c r="AB4" t="str">
        <f t="shared" ref="AB4:AB14" si="11">IF(AA4&gt;0.001,"no","yes")</f>
        <v>yes</v>
      </c>
    </row>
    <row r="5" spans="1:28" x14ac:dyDescent="0.25">
      <c r="A5">
        <v>-0.5</v>
      </c>
      <c r="B5">
        <f t="shared" si="0"/>
        <v>-0.17877003148584875</v>
      </c>
      <c r="P5">
        <f t="shared" si="1"/>
        <v>3.375</v>
      </c>
      <c r="Q5">
        <f t="shared" si="2"/>
        <v>3.5</v>
      </c>
      <c r="R5">
        <f t="shared" si="3"/>
        <v>3.4375</v>
      </c>
      <c r="S5">
        <f t="shared" si="4"/>
        <v>-0.45543914040856415</v>
      </c>
      <c r="T5">
        <f t="shared" si="4"/>
        <v>0.25864400903621354</v>
      </c>
      <c r="U5">
        <f t="shared" si="4"/>
        <v>-0.10653381692151134</v>
      </c>
      <c r="V5">
        <f t="shared" si="5"/>
        <v>6.25E-2</v>
      </c>
      <c r="W5" t="str">
        <f t="shared" si="6"/>
        <v>no</v>
      </c>
    </row>
    <row r="6" spans="1:28" x14ac:dyDescent="0.25">
      <c r="A6">
        <v>0</v>
      </c>
      <c r="B6">
        <f t="shared" si="0"/>
        <v>0.40546510810816438</v>
      </c>
      <c r="P6">
        <f t="shared" si="1"/>
        <v>3.4375</v>
      </c>
      <c r="Q6">
        <f t="shared" si="2"/>
        <v>3.5</v>
      </c>
      <c r="R6">
        <f t="shared" si="3"/>
        <v>3.46875</v>
      </c>
      <c r="S6">
        <f t="shared" si="4"/>
        <v>-0.10653381692151134</v>
      </c>
      <c r="T6">
        <f t="shared" si="4"/>
        <v>0.25864400903621354</v>
      </c>
      <c r="U6">
        <f t="shared" si="4"/>
        <v>7.6234366181506988E-2</v>
      </c>
      <c r="V6">
        <f t="shared" si="5"/>
        <v>3.125E-2</v>
      </c>
      <c r="W6" t="str">
        <f t="shared" si="6"/>
        <v>no</v>
      </c>
    </row>
    <row r="7" spans="1:28" x14ac:dyDescent="0.25">
      <c r="A7">
        <v>0.5</v>
      </c>
      <c r="B7">
        <f t="shared" si="0"/>
        <v>-0.44833261566373062</v>
      </c>
      <c r="P7">
        <f t="shared" si="1"/>
        <v>3.4375</v>
      </c>
      <c r="Q7">
        <f t="shared" si="2"/>
        <v>3.46875</v>
      </c>
      <c r="R7">
        <f t="shared" si="3"/>
        <v>3.453125</v>
      </c>
      <c r="S7">
        <f t="shared" si="4"/>
        <v>-0.10653381692151134</v>
      </c>
      <c r="T7">
        <f t="shared" si="4"/>
        <v>7.6234366181506988E-2</v>
      </c>
      <c r="U7">
        <f t="shared" si="4"/>
        <v>-1.5385649501492397E-2</v>
      </c>
      <c r="V7">
        <f t="shared" si="5"/>
        <v>1.5625E-2</v>
      </c>
      <c r="W7" t="str">
        <f t="shared" si="6"/>
        <v>no</v>
      </c>
    </row>
    <row r="8" spans="1:28" x14ac:dyDescent="0.25">
      <c r="A8">
        <v>1</v>
      </c>
      <c r="B8">
        <f t="shared" si="0"/>
        <v>0.19661964408530758</v>
      </c>
      <c r="P8">
        <f t="shared" si="1"/>
        <v>3.453125</v>
      </c>
      <c r="Q8">
        <f t="shared" si="2"/>
        <v>3.46875</v>
      </c>
      <c r="R8">
        <f t="shared" si="3"/>
        <v>3.4609375</v>
      </c>
      <c r="S8">
        <f t="shared" si="4"/>
        <v>-1.5385649501492397E-2</v>
      </c>
      <c r="T8">
        <f t="shared" si="4"/>
        <v>7.6234366181506988E-2</v>
      </c>
      <c r="U8">
        <f t="shared" si="4"/>
        <v>3.0400361846728872E-2</v>
      </c>
      <c r="V8">
        <f t="shared" si="5"/>
        <v>7.8125E-3</v>
      </c>
      <c r="W8" t="str">
        <f t="shared" si="6"/>
        <v>no</v>
      </c>
    </row>
    <row r="9" spans="1:28" x14ac:dyDescent="0.25">
      <c r="A9">
        <v>1.5</v>
      </c>
      <c r="B9">
        <f t="shared" si="0"/>
        <v>0.28109705324017331</v>
      </c>
      <c r="P9">
        <f t="shared" si="1"/>
        <v>3.453125</v>
      </c>
      <c r="Q9">
        <f t="shared" si="2"/>
        <v>3.4609375</v>
      </c>
      <c r="R9">
        <f t="shared" si="3"/>
        <v>3.45703125</v>
      </c>
      <c r="S9">
        <f t="shared" si="4"/>
        <v>-1.5385649501492397E-2</v>
      </c>
      <c r="T9">
        <f t="shared" si="4"/>
        <v>3.0400361846728872E-2</v>
      </c>
      <c r="U9">
        <f t="shared" si="4"/>
        <v>7.4969725847322099E-3</v>
      </c>
      <c r="V9">
        <f t="shared" si="5"/>
        <v>3.90625E-3</v>
      </c>
      <c r="W9" t="str">
        <f t="shared" si="6"/>
        <v>no</v>
      </c>
    </row>
    <row r="10" spans="1:28" x14ac:dyDescent="0.25">
      <c r="A10">
        <v>2</v>
      </c>
      <c r="B10">
        <f t="shared" si="0"/>
        <v>-0.76883346547222897</v>
      </c>
      <c r="P10">
        <f t="shared" si="1"/>
        <v>3.453125</v>
      </c>
      <c r="Q10">
        <f t="shared" si="2"/>
        <v>3.45703125</v>
      </c>
      <c r="R10">
        <f t="shared" si="3"/>
        <v>3.455078125</v>
      </c>
      <c r="S10">
        <f t="shared" si="4"/>
        <v>-1.5385649501492397E-2</v>
      </c>
      <c r="T10">
        <f t="shared" si="4"/>
        <v>7.4969725847322099E-3</v>
      </c>
      <c r="U10">
        <f t="shared" si="4"/>
        <v>-3.9474815813657933E-3</v>
      </c>
      <c r="V10">
        <f t="shared" si="5"/>
        <v>1.953125E-3</v>
      </c>
      <c r="W10" t="str">
        <f t="shared" si="6"/>
        <v>no</v>
      </c>
    </row>
    <row r="11" spans="1:28" x14ac:dyDescent="0.25">
      <c r="A11">
        <v>2.5</v>
      </c>
      <c r="B11">
        <f t="shared" si="0"/>
        <v>1.0093736488882705</v>
      </c>
      <c r="P11">
        <f t="shared" ref="P11:P14" si="12">IF(S10*U10&gt;0,R10,P10)</f>
        <v>3.455078125</v>
      </c>
      <c r="Q11">
        <f t="shared" ref="Q11:Q14" si="13">IF(T10*U10&gt;0,R10,Q10)</f>
        <v>3.45703125</v>
      </c>
      <c r="R11">
        <f t="shared" ref="R11:R14" si="14">(P11+Q11)/2</f>
        <v>3.4560546875</v>
      </c>
      <c r="S11">
        <f t="shared" ref="S11:S14" si="15">COS(5*P11)*LN((P11+3)/2)</f>
        <v>-3.9474815813657933E-3</v>
      </c>
      <c r="T11">
        <f t="shared" ref="T11:T14" si="16">COS(5*Q11)*LN((Q11+3)/2)</f>
        <v>7.4969725847322099E-3</v>
      </c>
      <c r="U11">
        <f t="shared" ref="U11:U14" si="17">COS(5*R11)*LN((R11+3)/2)</f>
        <v>1.7740280817040847E-3</v>
      </c>
      <c r="V11">
        <f t="shared" ref="V11:V14" si="18">ABS(P11-R11)</f>
        <v>9.765625E-4</v>
      </c>
      <c r="W11" t="str">
        <f t="shared" si="6"/>
        <v>yes</v>
      </c>
    </row>
    <row r="12" spans="1:28" x14ac:dyDescent="0.25">
      <c r="A12">
        <v>3</v>
      </c>
      <c r="B12">
        <f>COS(5*A12)*LN((A12+3)/2)</f>
        <v>-0.83460247661932918</v>
      </c>
    </row>
    <row r="13" spans="1:28" x14ac:dyDescent="0.25">
      <c r="A13">
        <v>3.5</v>
      </c>
      <c r="B13">
        <f t="shared" si="0"/>
        <v>0.25864400903621354</v>
      </c>
    </row>
    <row r="14" spans="1:28" x14ac:dyDescent="0.25">
      <c r="A14">
        <v>4</v>
      </c>
      <c r="B14">
        <f t="shared" si="0"/>
        <v>0.5112300951470552</v>
      </c>
    </row>
    <row r="23" spans="16:20" x14ac:dyDescent="0.25">
      <c r="P23" t="s">
        <v>0</v>
      </c>
      <c r="Q23" t="s">
        <v>11</v>
      </c>
      <c r="R23" t="s">
        <v>12</v>
      </c>
      <c r="S23" s="1" t="s">
        <v>8</v>
      </c>
    </row>
    <row r="24" spans="16:20" x14ac:dyDescent="0.25">
      <c r="P24">
        <v>3</v>
      </c>
      <c r="R24">
        <v>5</v>
      </c>
    </row>
    <row r="25" spans="16:20" x14ac:dyDescent="0.25">
      <c r="P25">
        <f>P24-Q25/$R$24</f>
        <v>3.1669204953238657</v>
      </c>
      <c r="Q25">
        <f>COS(5*P24)*LN((P24+3)/2)</f>
        <v>-0.83460247661932918</v>
      </c>
      <c r="S25">
        <f>ABS(P25-P24)</f>
        <v>0.16692049532386566</v>
      </c>
      <c r="T25" t="str">
        <f>IF(S25&gt;0.001,"no","yes")</f>
        <v>no</v>
      </c>
    </row>
    <row r="26" spans="16:20" x14ac:dyDescent="0.25">
      <c r="P26">
        <f t="shared" ref="P26:P28" si="19">P25-Q26/$R$24</f>
        <v>3.3903274868774065</v>
      </c>
      <c r="Q26">
        <f t="shared" ref="Q26:Q32" si="20">COS(5*P25)*LN((P25+3)/2)</f>
        <v>-1.1170349577677046</v>
      </c>
      <c r="S26">
        <f t="shared" ref="S26:S32" si="21">ABS(P26-P25)</f>
        <v>0.22340699155354082</v>
      </c>
      <c r="T26" t="str">
        <f t="shared" ref="T26:T32" si="22">IF(S26&gt;0.001,"no","yes")</f>
        <v>no</v>
      </c>
    </row>
    <row r="27" spans="16:20" x14ac:dyDescent="0.25">
      <c r="P27">
        <f t="shared" si="19"/>
        <v>3.4649788113005857</v>
      </c>
      <c r="Q27">
        <f t="shared" si="20"/>
        <v>-0.37325662211589722</v>
      </c>
      <c r="S27">
        <f t="shared" si="21"/>
        <v>7.4651324423179233E-2</v>
      </c>
      <c r="T27" t="str">
        <f t="shared" si="22"/>
        <v>no</v>
      </c>
    </row>
    <row r="28" spans="16:20" x14ac:dyDescent="0.25">
      <c r="P28">
        <f t="shared" si="19"/>
        <v>3.45415717600895</v>
      </c>
      <c r="Q28">
        <f t="shared" si="20"/>
        <v>5.4108176458179003E-2</v>
      </c>
      <c r="S28">
        <f t="shared" si="21"/>
        <v>1.0821635291635712E-2</v>
      </c>
      <c r="T28" t="str">
        <f t="shared" si="22"/>
        <v>no</v>
      </c>
    </row>
    <row r="29" spans="16:20" x14ac:dyDescent="0.25">
      <c r="P29">
        <f t="shared" ref="P29:P32" si="23">P28-Q29/$R$24</f>
        <v>3.4560255207840176</v>
      </c>
      <c r="Q29">
        <f t="shared" si="20"/>
        <v>-9.3417238753386068E-3</v>
      </c>
      <c r="S29">
        <f t="shared" ref="S29:S32" si="24">ABS(P29-P28)</f>
        <v>1.8683447750675874E-3</v>
      </c>
      <c r="T29" t="str">
        <f t="shared" si="22"/>
        <v>no</v>
      </c>
    </row>
    <row r="30" spans="16:20" x14ac:dyDescent="0.25">
      <c r="P30">
        <f t="shared" si="23"/>
        <v>3.4557048960033008</v>
      </c>
      <c r="Q30">
        <f t="shared" si="20"/>
        <v>1.6031239035835137E-3</v>
      </c>
      <c r="S30">
        <f t="shared" si="24"/>
        <v>3.206247807168161E-4</v>
      </c>
      <c r="T30" t="str">
        <f t="shared" si="22"/>
        <v>yes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2023-05-20T14:56:45Z</dcterms:modified>
</cp:coreProperties>
</file>