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01DB726-B72F-4E8A-A44C-9DEFCD2CA8F9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7" i="1"/>
  <c r="C7" i="1"/>
  <c r="E8" i="1"/>
  <c r="B8" i="1"/>
  <c r="E10" i="1"/>
  <c r="E7" i="1"/>
  <c r="D19" i="1"/>
  <c r="C18" i="3" l="1"/>
  <c r="E11" i="3"/>
  <c r="E13" i="3"/>
  <c r="E15" i="3"/>
  <c r="E17" i="3"/>
  <c r="E9" i="3"/>
  <c r="D18" i="3"/>
  <c r="D10" i="3"/>
  <c r="D12" i="3"/>
  <c r="D14" i="3"/>
  <c r="D16" i="3"/>
  <c r="D8" i="3"/>
  <c r="C17" i="3"/>
  <c r="C7" i="3"/>
  <c r="D9" i="2"/>
  <c r="D10" i="2"/>
  <c r="D11" i="2"/>
  <c r="D12" i="2"/>
  <c r="D13" i="2"/>
  <c r="D14" i="2"/>
  <c r="D15" i="2"/>
  <c r="D16" i="2"/>
  <c r="D8" i="2"/>
  <c r="C17" i="2"/>
  <c r="C7" i="2"/>
  <c r="D9" i="1"/>
  <c r="D10" i="1"/>
  <c r="D11" i="1"/>
  <c r="D12" i="1"/>
  <c r="D13" i="1"/>
  <c r="D14" i="1"/>
  <c r="D15" i="1"/>
  <c r="D16" i="1"/>
  <c r="D17" i="1"/>
  <c r="D8" i="1"/>
  <c r="C8" i="1"/>
  <c r="C9" i="1"/>
  <c r="C10" i="1"/>
  <c r="C11" i="1"/>
  <c r="C12" i="1"/>
  <c r="C13" i="1"/>
  <c r="C14" i="1"/>
  <c r="C15" i="1"/>
  <c r="C16" i="1"/>
  <c r="A9" i="3" l="1"/>
  <c r="A10" i="3"/>
  <c r="A11" i="3"/>
  <c r="A12" i="3"/>
  <c r="A13" i="3"/>
  <c r="A14" i="3"/>
  <c r="A15" i="3"/>
  <c r="A16" i="3"/>
  <c r="A17" i="3"/>
  <c r="A8" i="3"/>
  <c r="B4" i="3"/>
  <c r="B8" i="3" s="1"/>
  <c r="B9" i="3" l="1"/>
  <c r="B10" i="3" s="1"/>
  <c r="B11" i="3"/>
  <c r="B4" i="1"/>
  <c r="A9" i="2"/>
  <c r="A10" i="2"/>
  <c r="A11" i="2"/>
  <c r="A12" i="2"/>
  <c r="A13" i="2"/>
  <c r="A14" i="2"/>
  <c r="A15" i="2"/>
  <c r="A16" i="2"/>
  <c r="A17" i="2"/>
  <c r="A8" i="2"/>
  <c r="B4" i="2"/>
  <c r="B12" i="3" l="1"/>
  <c r="B8" i="2"/>
  <c r="B13" i="3" l="1"/>
  <c r="B9" i="2"/>
  <c r="C18" i="1"/>
  <c r="C19" i="1" s="1"/>
  <c r="B9" i="1"/>
  <c r="B10" i="1" s="1"/>
  <c r="B11" i="1" s="1"/>
  <c r="B12" i="1" s="1"/>
  <c r="B13" i="1" s="1"/>
  <c r="B14" i="1" s="1"/>
  <c r="A9" i="1"/>
  <c r="A10" i="1" s="1"/>
  <c r="A11" i="1" s="1"/>
  <c r="A12" i="1" s="1"/>
  <c r="A13" i="1" s="1"/>
  <c r="A14" i="1" s="1"/>
  <c r="A15" i="1" s="1"/>
  <c r="A16" i="1" s="1"/>
  <c r="A17" i="1" s="1"/>
  <c r="A8" i="1"/>
  <c r="B14" i="3" l="1"/>
  <c r="E14" i="1"/>
  <c r="B15" i="1"/>
  <c r="E13" i="1"/>
  <c r="E12" i="1"/>
  <c r="E11" i="1"/>
  <c r="E9" i="1"/>
  <c r="B10" i="2"/>
  <c r="B15" i="3" l="1"/>
  <c r="E15" i="1"/>
  <c r="B16" i="1"/>
  <c r="B11" i="2"/>
  <c r="B16" i="3" l="1"/>
  <c r="E16" i="1"/>
  <c r="F18" i="1" s="1"/>
  <c r="F19" i="1" s="1"/>
  <c r="B17" i="1"/>
  <c r="B12" i="2"/>
  <c r="B17" i="3" l="1"/>
  <c r="D18" i="1"/>
  <c r="B13" i="2"/>
  <c r="E18" i="3" l="1"/>
  <c r="B14" i="2"/>
  <c r="B19" i="3" l="1"/>
  <c r="B15" i="2"/>
  <c r="B16" i="2" l="1"/>
  <c r="D18" i="2" l="1"/>
  <c r="B17" i="2"/>
  <c r="C18" i="2" s="1"/>
  <c r="B19" i="2" l="1"/>
</calcChain>
</file>

<file path=xl/sharedStrings.xml><?xml version="1.0" encoding="utf-8"?>
<sst xmlns="http://schemas.openxmlformats.org/spreadsheetml/2006/main" count="35" uniqueCount="22">
  <si>
    <t>a=</t>
  </si>
  <si>
    <t>b=</t>
  </si>
  <si>
    <t>n=</t>
  </si>
  <si>
    <t>h=</t>
  </si>
  <si>
    <t>i</t>
  </si>
  <si>
    <t>x</t>
  </si>
  <si>
    <t>y0…y(n-1)</t>
  </si>
  <si>
    <t>сумма:</t>
  </si>
  <si>
    <t>интеграл=</t>
  </si>
  <si>
    <t>левых</t>
  </si>
  <si>
    <t>y1…yn</t>
  </si>
  <si>
    <t>правых</t>
  </si>
  <si>
    <t>xi+h/2</t>
  </si>
  <si>
    <t>f(xi+h/2)</t>
  </si>
  <si>
    <t>средних</t>
  </si>
  <si>
    <t>h=(b-a)/n</t>
  </si>
  <si>
    <t>y0, yn</t>
  </si>
  <si>
    <t>y1, y2,…,yn-1</t>
  </si>
  <si>
    <t>суммы:</t>
  </si>
  <si>
    <t>y0yn</t>
  </si>
  <si>
    <t>y1, y3, y5, y7</t>
  </si>
  <si>
    <t>y2, y4, y6, y8, 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</si>
</sst>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D31" sqref="D31"/>
    </sheetView>
  </sheetViews>
  <sheetFormatPr defaultRowHeight="15" x14ac:dyDescent="0.25"/>
  <cols>
    <col min="2" max="2" width="10.7109375" customWidth="1"/>
  </cols>
  <sheetData>
    <row r="1" spans="1:10" x14ac:dyDescent="0.25">
      <c r="A1" s="1" t="s">
        <v>0</v>
      </c>
      <c r="B1" s="2">
        <v>0.14000000000000001</v>
      </c>
      <c r="D1" s="3"/>
      <c r="E1" s="3"/>
      <c r="F1" s="3"/>
      <c r="G1" s="3"/>
      <c r="H1" s="3"/>
      <c r="I1" s="3"/>
      <c r="J1" s="3"/>
    </row>
    <row r="2" spans="1:10" x14ac:dyDescent="0.25">
      <c r="A2" s="1" t="s">
        <v>1</v>
      </c>
      <c r="B2" s="2">
        <v>3.67</v>
      </c>
      <c r="D2" s="3"/>
      <c r="E2" s="3"/>
      <c r="F2" s="3"/>
      <c r="G2" s="3"/>
      <c r="H2" s="3"/>
      <c r="I2" s="3"/>
      <c r="J2" s="3"/>
    </row>
    <row r="3" spans="1:10" x14ac:dyDescent="0.25">
      <c r="A3" s="1" t="s">
        <v>2</v>
      </c>
      <c r="B3" s="2">
        <v>10</v>
      </c>
      <c r="D3" s="3"/>
      <c r="E3" s="3"/>
      <c r="F3" s="3"/>
      <c r="G3" s="3"/>
      <c r="H3" s="3"/>
      <c r="I3" s="3"/>
      <c r="J3" s="3"/>
    </row>
    <row r="4" spans="1:10" x14ac:dyDescent="0.25">
      <c r="A4" s="1" t="s">
        <v>3</v>
      </c>
      <c r="B4" s="2">
        <f>(B2-B1)/B3</f>
        <v>0.35299999999999998</v>
      </c>
      <c r="D4" s="3"/>
      <c r="E4" s="3"/>
      <c r="F4" s="3"/>
      <c r="G4" s="3"/>
      <c r="H4" s="3"/>
      <c r="I4" s="3"/>
      <c r="J4" s="3"/>
    </row>
    <row r="5" spans="1:10" x14ac:dyDescent="0.25">
      <c r="D5" s="3"/>
      <c r="E5" s="3"/>
      <c r="F5" s="3"/>
      <c r="G5" s="3"/>
      <c r="H5" s="3"/>
      <c r="I5" s="3"/>
      <c r="J5" s="3"/>
    </row>
    <row r="6" spans="1:10" x14ac:dyDescent="0.25">
      <c r="A6" s="3" t="s">
        <v>4</v>
      </c>
      <c r="B6" s="3" t="s">
        <v>5</v>
      </c>
      <c r="C6" s="3" t="s">
        <v>6</v>
      </c>
      <c r="D6" s="3" t="s">
        <v>10</v>
      </c>
      <c r="E6" s="3" t="s">
        <v>12</v>
      </c>
      <c r="F6" s="3" t="s">
        <v>13</v>
      </c>
      <c r="G6" s="3"/>
      <c r="H6" s="3"/>
      <c r="I6" s="3"/>
      <c r="J6" s="3"/>
    </row>
    <row r="7" spans="1:10" x14ac:dyDescent="0.25">
      <c r="A7" s="3">
        <v>0</v>
      </c>
      <c r="B7" s="3">
        <v>0.14000000000000001</v>
      </c>
      <c r="C7" s="3">
        <f>1/(SIN((LN(SQRT(5*B7-(B7^2))))/(COS(3*B7))))</f>
        <v>-4.7777295846911576</v>
      </c>
      <c r="D7" s="3"/>
      <c r="E7" s="3">
        <f>B7+$B$4/2</f>
        <v>0.3165</v>
      </c>
      <c r="F7" s="3">
        <f>1/(SIN((LN(SQRT(5*E7-(E7^2))))/(COS(3*E7))))</f>
        <v>3.0147817236099406</v>
      </c>
      <c r="G7" s="3"/>
      <c r="H7" s="3"/>
      <c r="I7" s="3"/>
      <c r="J7" s="3"/>
    </row>
    <row r="8" spans="1:10" x14ac:dyDescent="0.25">
      <c r="A8" s="3">
        <f>A7+1</f>
        <v>1</v>
      </c>
      <c r="B8" s="3">
        <f>B7+$B$4</f>
        <v>0.49299999999999999</v>
      </c>
      <c r="C8" s="3">
        <f t="shared" ref="C8:C16" si="0">1/(SIN((LN(SQRT(5*B8-B8^2)))/(COS(3*B8))))</f>
        <v>-1.0675309172879883</v>
      </c>
      <c r="D8" s="3">
        <f>1/(SIN((LN(SQRT(5*B8-B8^2)))/(COS(3*B8))))</f>
        <v>-1.0675309172879883</v>
      </c>
      <c r="E8" s="3">
        <f>B8+$B$4/2</f>
        <v>0.66949999999999998</v>
      </c>
      <c r="F8" s="3">
        <f t="shared" ref="F8:F16" si="1">1/(SIN((LN(SQRT(5*E8-(E8^2))))/(COS(3*E8))))</f>
        <v>-1.0517930182748765</v>
      </c>
      <c r="G8" s="3"/>
      <c r="H8" s="3"/>
      <c r="I8" s="3"/>
      <c r="J8" s="3"/>
    </row>
    <row r="9" spans="1:10" x14ac:dyDescent="0.25">
      <c r="A9" s="3">
        <f t="shared" ref="A9:A17" si="2">A8+1</f>
        <v>2</v>
      </c>
      <c r="B9" s="3">
        <f t="shared" ref="B9:B17" si="3">B8+$B$4</f>
        <v>0.84599999999999997</v>
      </c>
      <c r="C9" s="3">
        <f t="shared" si="0"/>
        <v>-1.446545042640792</v>
      </c>
      <c r="D9" s="3">
        <f t="shared" ref="D9:D17" si="4">1/(SIN((LN(SQRT(5*B9-B9^2)))/(COS(3*B9))))</f>
        <v>-1.446545042640792</v>
      </c>
      <c r="E9" s="3">
        <f t="shared" ref="E9:E16" si="5">B9+$B$4/2</f>
        <v>1.0225</v>
      </c>
      <c r="F9" s="3">
        <f t="shared" si="1"/>
        <v>-1.5460715935867395</v>
      </c>
      <c r="G9" s="3"/>
      <c r="H9" s="3"/>
      <c r="I9" s="3"/>
      <c r="J9" s="3"/>
    </row>
    <row r="10" spans="1:10" x14ac:dyDescent="0.25">
      <c r="A10" s="3">
        <f t="shared" si="2"/>
        <v>3</v>
      </c>
      <c r="B10" s="3">
        <f t="shared" si="3"/>
        <v>1.1989999999999998</v>
      </c>
      <c r="C10" s="3">
        <f t="shared" si="0"/>
        <v>-1.3376153112523084</v>
      </c>
      <c r="D10" s="3">
        <f t="shared" si="4"/>
        <v>-1.3376153112523084</v>
      </c>
      <c r="E10" s="3">
        <f>B10+$B$4/2</f>
        <v>1.3754999999999997</v>
      </c>
      <c r="F10" s="3">
        <f t="shared" si="1"/>
        <v>-1.0070118731211863</v>
      </c>
      <c r="G10" s="3"/>
      <c r="H10" s="3"/>
      <c r="I10" s="3"/>
      <c r="J10" s="3"/>
    </row>
    <row r="11" spans="1:10" x14ac:dyDescent="0.25">
      <c r="A11" s="3">
        <f t="shared" si="2"/>
        <v>4</v>
      </c>
      <c r="B11" s="3">
        <f t="shared" si="3"/>
        <v>1.5519999999999998</v>
      </c>
      <c r="C11" s="3">
        <f t="shared" si="0"/>
        <v>-1.3586891161822796</v>
      </c>
      <c r="D11" s="3">
        <f t="shared" si="4"/>
        <v>-1.3586891161822796</v>
      </c>
      <c r="E11" s="3">
        <f t="shared" si="5"/>
        <v>1.7284999999999999</v>
      </c>
      <c r="F11" s="3">
        <f t="shared" si="1"/>
        <v>1.0571453782812505</v>
      </c>
      <c r="G11" s="3"/>
      <c r="H11" s="3"/>
      <c r="I11" s="3"/>
      <c r="J11" s="3"/>
    </row>
    <row r="12" spans="1:10" x14ac:dyDescent="0.25">
      <c r="A12" s="3">
        <f t="shared" si="2"/>
        <v>5</v>
      </c>
      <c r="B12" s="3">
        <f t="shared" si="3"/>
        <v>1.9049999999999998</v>
      </c>
      <c r="C12" s="3">
        <f t="shared" si="0"/>
        <v>1.1511886463416088</v>
      </c>
      <c r="D12" s="3">
        <f t="shared" si="4"/>
        <v>1.1511886463416088</v>
      </c>
      <c r="E12" s="3">
        <f t="shared" si="5"/>
        <v>2.0814999999999997</v>
      </c>
      <c r="F12" s="3">
        <f t="shared" si="1"/>
        <v>1.2738264587587895</v>
      </c>
      <c r="G12" s="3"/>
      <c r="H12" s="3"/>
      <c r="I12" s="3"/>
      <c r="J12" s="3"/>
    </row>
    <row r="13" spans="1:10" x14ac:dyDescent="0.25">
      <c r="A13" s="3">
        <f t="shared" si="2"/>
        <v>6</v>
      </c>
      <c r="B13" s="3">
        <f t="shared" si="3"/>
        <v>2.258</v>
      </c>
      <c r="C13" s="3">
        <f t="shared" si="0"/>
        <v>1.163944776928294</v>
      </c>
      <c r="D13" s="3">
        <f t="shared" si="4"/>
        <v>1.163944776928294</v>
      </c>
      <c r="E13" s="3">
        <f t="shared" si="5"/>
        <v>2.4344999999999999</v>
      </c>
      <c r="F13" s="3">
        <f t="shared" si="1"/>
        <v>1.0164604438585616</v>
      </c>
      <c r="G13" s="3"/>
      <c r="H13" s="3"/>
      <c r="I13" s="3"/>
      <c r="J13" s="3"/>
    </row>
    <row r="14" spans="1:10" x14ac:dyDescent="0.25">
      <c r="A14" s="3">
        <f t="shared" si="2"/>
        <v>7</v>
      </c>
      <c r="B14" s="3">
        <f t="shared" si="3"/>
        <v>2.6109999999999998</v>
      </c>
      <c r="C14" s="3">
        <f t="shared" si="0"/>
        <v>-2.8766758769048448</v>
      </c>
      <c r="D14" s="3">
        <f t="shared" si="4"/>
        <v>-2.8766758769048448</v>
      </c>
      <c r="E14" s="3">
        <f t="shared" si="5"/>
        <v>2.7874999999999996</v>
      </c>
      <c r="F14" s="3">
        <f t="shared" si="1"/>
        <v>-1.0459402234358952</v>
      </c>
      <c r="G14" s="3"/>
      <c r="H14" s="3"/>
      <c r="I14" s="3"/>
      <c r="J14" s="3"/>
    </row>
    <row r="15" spans="1:10" x14ac:dyDescent="0.25">
      <c r="A15" s="3">
        <f t="shared" si="2"/>
        <v>8</v>
      </c>
      <c r="B15" s="3">
        <f t="shared" si="3"/>
        <v>2.9639999999999995</v>
      </c>
      <c r="C15" s="3">
        <f t="shared" si="0"/>
        <v>-1.1572623735076195</v>
      </c>
      <c r="D15" s="3">
        <f t="shared" si="4"/>
        <v>-1.1572623735076195</v>
      </c>
      <c r="E15" s="3">
        <f t="shared" si="5"/>
        <v>3.1404999999999994</v>
      </c>
      <c r="F15" s="3">
        <f t="shared" si="1"/>
        <v>-1.2949446462426843</v>
      </c>
      <c r="G15" s="3"/>
      <c r="H15" s="3"/>
      <c r="I15" s="3"/>
      <c r="J15" s="3"/>
    </row>
    <row r="16" spans="1:10" x14ac:dyDescent="0.25">
      <c r="A16" s="3">
        <f t="shared" si="2"/>
        <v>9</v>
      </c>
      <c r="B16" s="3">
        <f t="shared" si="3"/>
        <v>3.3169999999999993</v>
      </c>
      <c r="C16" s="3">
        <f t="shared" si="0"/>
        <v>-1.1927464115423574</v>
      </c>
      <c r="D16" s="3">
        <f t="shared" si="4"/>
        <v>-1.1927464115423574</v>
      </c>
      <c r="E16" s="3">
        <f t="shared" si="5"/>
        <v>3.4934999999999992</v>
      </c>
      <c r="F16" s="3">
        <f t="shared" si="1"/>
        <v>-1.0066312454741411</v>
      </c>
      <c r="G16" s="3"/>
      <c r="H16" s="3"/>
      <c r="I16" s="3"/>
      <c r="J16" s="3"/>
    </row>
    <row r="17" spans="1:10" x14ac:dyDescent="0.25">
      <c r="A17" s="3">
        <f t="shared" si="2"/>
        <v>10</v>
      </c>
      <c r="B17" s="3">
        <f t="shared" si="3"/>
        <v>3.669999999999999</v>
      </c>
      <c r="C17" s="3"/>
      <c r="D17" s="3">
        <f t="shared" si="4"/>
        <v>-1.0003510189382441</v>
      </c>
      <c r="E17" s="3"/>
      <c r="F17" s="3"/>
      <c r="G17" s="3"/>
      <c r="H17" s="3"/>
      <c r="I17" s="3"/>
      <c r="J17" s="3"/>
    </row>
    <row r="18" spans="1:10" x14ac:dyDescent="0.25">
      <c r="B18" s="1" t="s">
        <v>7</v>
      </c>
      <c r="C18" s="3">
        <f>SUM(C7:C16)</f>
        <v>-12.899661210739444</v>
      </c>
      <c r="D18" s="3">
        <f>SUM(D8:D17)</f>
        <v>-9.1222826449865302</v>
      </c>
      <c r="E18" s="3"/>
      <c r="F18" s="3">
        <f>SUM(F7:F16)</f>
        <v>-0.59017859562698072</v>
      </c>
      <c r="G18" s="3"/>
      <c r="H18" s="3"/>
      <c r="I18" s="3"/>
      <c r="J18" s="3"/>
    </row>
    <row r="19" spans="1:10" x14ac:dyDescent="0.25">
      <c r="B19" s="1" t="s">
        <v>8</v>
      </c>
      <c r="C19" s="3">
        <f>B4*C18</f>
        <v>-4.5535804073910233</v>
      </c>
      <c r="D19" s="3">
        <f>B4*D18</f>
        <v>-3.2201657736802449</v>
      </c>
      <c r="E19" s="3"/>
      <c r="F19" s="3">
        <f>B4*F18</f>
        <v>-0.20833304425632418</v>
      </c>
      <c r="G19" s="3"/>
      <c r="H19" s="3"/>
      <c r="I19" s="3"/>
      <c r="J19" s="3"/>
    </row>
    <row r="20" spans="1:10" x14ac:dyDescent="0.25">
      <c r="C20" s="3" t="s">
        <v>9</v>
      </c>
      <c r="D20" s="3" t="s">
        <v>11</v>
      </c>
      <c r="E20" s="3"/>
      <c r="F20" s="3" t="s">
        <v>14</v>
      </c>
      <c r="G20" s="3"/>
      <c r="H20" s="3"/>
      <c r="I20" s="3"/>
      <c r="J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CE19-FD20-44C6-AC23-68460C9B167E}">
  <dimension ref="A1:D22"/>
  <sheetViews>
    <sheetView workbookViewId="0">
      <selection activeCell="G20" sqref="G20"/>
    </sheetView>
  </sheetViews>
  <sheetFormatPr defaultRowHeight="15" x14ac:dyDescent="0.25"/>
  <cols>
    <col min="1" max="1" width="10.85546875" customWidth="1"/>
    <col min="4" max="4" width="13.140625" customWidth="1"/>
  </cols>
  <sheetData>
    <row r="1" spans="1:4" x14ac:dyDescent="0.25">
      <c r="A1" s="1" t="s">
        <v>2</v>
      </c>
      <c r="B1" s="2">
        <v>10</v>
      </c>
    </row>
    <row r="2" spans="1:4" x14ac:dyDescent="0.25">
      <c r="A2" s="1" t="s">
        <v>0</v>
      </c>
      <c r="B2" s="2">
        <v>0.14000000000000001</v>
      </c>
    </row>
    <row r="3" spans="1:4" x14ac:dyDescent="0.25">
      <c r="A3" s="1" t="s">
        <v>1</v>
      </c>
      <c r="B3" s="2">
        <v>3.67</v>
      </c>
    </row>
    <row r="4" spans="1:4" x14ac:dyDescent="0.25">
      <c r="A4" s="1" t="s">
        <v>15</v>
      </c>
      <c r="B4" s="2">
        <f>(B3-B2)/B1</f>
        <v>0.35299999999999998</v>
      </c>
    </row>
    <row r="6" spans="1:4" x14ac:dyDescent="0.25">
      <c r="A6" s="3" t="s">
        <v>4</v>
      </c>
      <c r="B6" s="3" t="s">
        <v>5</v>
      </c>
      <c r="C6" s="3" t="s">
        <v>16</v>
      </c>
      <c r="D6" s="3" t="s">
        <v>17</v>
      </c>
    </row>
    <row r="7" spans="1:4" x14ac:dyDescent="0.25">
      <c r="A7" s="3">
        <v>0</v>
      </c>
      <c r="B7" s="3">
        <v>0.14000000000000001</v>
      </c>
      <c r="C7" s="3">
        <f>1/(SIN((LN(SQRT(5*B7-B7^2)))/(COS(3*B7))))</f>
        <v>-4.7777295846911576</v>
      </c>
      <c r="D7" s="3"/>
    </row>
    <row r="8" spans="1:4" x14ac:dyDescent="0.25">
      <c r="A8" s="3">
        <f>A7+1</f>
        <v>1</v>
      </c>
      <c r="B8" s="3">
        <f>B7+$B$4</f>
        <v>0.49299999999999999</v>
      </c>
      <c r="C8" s="3"/>
      <c r="D8" s="3">
        <f>1/(SIN((LN(SQRT(5*B8-B8^2)))/(COS(3*B8))))</f>
        <v>-1.0675309172879883</v>
      </c>
    </row>
    <row r="9" spans="1:4" x14ac:dyDescent="0.25">
      <c r="A9" s="3">
        <f t="shared" ref="A9:A17" si="0">A8+1</f>
        <v>2</v>
      </c>
      <c r="B9" s="3">
        <f t="shared" ref="B9:B17" si="1">B8+$B$4</f>
        <v>0.84599999999999997</v>
      </c>
      <c r="C9" s="3"/>
      <c r="D9" s="3">
        <f t="shared" ref="D9:D16" si="2">1/(SIN((LN(SQRT(5*B9-B9^2)))/(COS(3*B9))))</f>
        <v>-1.446545042640792</v>
      </c>
    </row>
    <row r="10" spans="1:4" x14ac:dyDescent="0.25">
      <c r="A10" s="3">
        <f t="shared" si="0"/>
        <v>3</v>
      </c>
      <c r="B10" s="3">
        <f t="shared" si="1"/>
        <v>1.1989999999999998</v>
      </c>
      <c r="C10" s="3"/>
      <c r="D10" s="3">
        <f t="shared" si="2"/>
        <v>-1.3376153112523084</v>
      </c>
    </row>
    <row r="11" spans="1:4" x14ac:dyDescent="0.25">
      <c r="A11" s="3">
        <f t="shared" si="0"/>
        <v>4</v>
      </c>
      <c r="B11" s="3">
        <f t="shared" si="1"/>
        <v>1.5519999999999998</v>
      </c>
      <c r="C11" s="3"/>
      <c r="D11" s="3">
        <f t="shared" si="2"/>
        <v>-1.3586891161822796</v>
      </c>
    </row>
    <row r="12" spans="1:4" x14ac:dyDescent="0.25">
      <c r="A12" s="3">
        <f t="shared" si="0"/>
        <v>5</v>
      </c>
      <c r="B12" s="3">
        <f t="shared" si="1"/>
        <v>1.9049999999999998</v>
      </c>
      <c r="C12" s="3"/>
      <c r="D12" s="3">
        <f t="shared" si="2"/>
        <v>1.1511886463416088</v>
      </c>
    </row>
    <row r="13" spans="1:4" x14ac:dyDescent="0.25">
      <c r="A13" s="3">
        <f t="shared" si="0"/>
        <v>6</v>
      </c>
      <c r="B13" s="3">
        <f t="shared" si="1"/>
        <v>2.258</v>
      </c>
      <c r="C13" s="3"/>
      <c r="D13" s="3">
        <f t="shared" si="2"/>
        <v>1.163944776928294</v>
      </c>
    </row>
    <row r="14" spans="1:4" x14ac:dyDescent="0.25">
      <c r="A14" s="3">
        <f t="shared" si="0"/>
        <v>7</v>
      </c>
      <c r="B14" s="3">
        <f t="shared" si="1"/>
        <v>2.6109999999999998</v>
      </c>
      <c r="C14" s="3"/>
      <c r="D14" s="3">
        <f t="shared" si="2"/>
        <v>-2.8766758769048448</v>
      </c>
    </row>
    <row r="15" spans="1:4" x14ac:dyDescent="0.25">
      <c r="A15" s="3">
        <f t="shared" si="0"/>
        <v>8</v>
      </c>
      <c r="B15" s="3">
        <f t="shared" si="1"/>
        <v>2.9639999999999995</v>
      </c>
      <c r="C15" s="3"/>
      <c r="D15" s="3">
        <f t="shared" si="2"/>
        <v>-1.1572623735076195</v>
      </c>
    </row>
    <row r="16" spans="1:4" x14ac:dyDescent="0.25">
      <c r="A16" s="3">
        <f t="shared" si="0"/>
        <v>9</v>
      </c>
      <c r="B16" s="3">
        <f t="shared" si="1"/>
        <v>3.3169999999999993</v>
      </c>
      <c r="C16" s="3"/>
      <c r="D16" s="3">
        <f t="shared" si="2"/>
        <v>-1.1927464115423574</v>
      </c>
    </row>
    <row r="17" spans="1:4" x14ac:dyDescent="0.25">
      <c r="A17" s="3">
        <f t="shared" si="0"/>
        <v>10</v>
      </c>
      <c r="B17" s="3">
        <f t="shared" si="1"/>
        <v>3.669999999999999</v>
      </c>
      <c r="C17" s="3">
        <f>1/(SIN((LN(SQRT(5*B17-B17^2)))/(COS(3*B17))))</f>
        <v>-1.0003510189382441</v>
      </c>
      <c r="D17" s="3"/>
    </row>
    <row r="18" spans="1:4" x14ac:dyDescent="0.25">
      <c r="A18" s="3"/>
      <c r="B18" s="3" t="s">
        <v>18</v>
      </c>
      <c r="C18" s="3">
        <f>SUM(C7,C17)</f>
        <v>-5.7780806036294017</v>
      </c>
      <c r="D18" s="3">
        <f>SUM(D8:D16)</f>
        <v>-8.121931626048287</v>
      </c>
    </row>
    <row r="19" spans="1:4" x14ac:dyDescent="0.25">
      <c r="A19" s="3" t="s">
        <v>8</v>
      </c>
      <c r="B19" s="3">
        <f>B4*(C18/2+D18)</f>
        <v>-3.8868730905356346</v>
      </c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8C1E-F3D9-44FE-B932-5B2E785F5D9C}">
  <dimension ref="A1:E19"/>
  <sheetViews>
    <sheetView workbookViewId="0">
      <selection activeCell="E29" sqref="E29"/>
    </sheetView>
  </sheetViews>
  <sheetFormatPr defaultRowHeight="15" x14ac:dyDescent="0.25"/>
  <cols>
    <col min="1" max="1" width="11.28515625" customWidth="1"/>
    <col min="4" max="4" width="13.140625" customWidth="1"/>
    <col min="5" max="5" width="16" customWidth="1"/>
  </cols>
  <sheetData>
    <row r="1" spans="1:5" x14ac:dyDescent="0.25">
      <c r="A1" s="1" t="s">
        <v>2</v>
      </c>
      <c r="B1" s="2">
        <v>10</v>
      </c>
    </row>
    <row r="2" spans="1:5" x14ac:dyDescent="0.25">
      <c r="A2" s="1" t="s">
        <v>0</v>
      </c>
      <c r="B2" s="2">
        <v>0.14000000000000001</v>
      </c>
    </row>
    <row r="3" spans="1:5" x14ac:dyDescent="0.25">
      <c r="A3" s="1" t="s">
        <v>1</v>
      </c>
      <c r="B3" s="2">
        <v>3.67</v>
      </c>
    </row>
    <row r="4" spans="1:5" x14ac:dyDescent="0.25">
      <c r="A4" s="1" t="s">
        <v>3</v>
      </c>
      <c r="B4" s="2">
        <f>(B3-B2)/B1</f>
        <v>0.35299999999999998</v>
      </c>
    </row>
    <row r="6" spans="1:5" x14ac:dyDescent="0.25">
      <c r="A6" s="3" t="s">
        <v>4</v>
      </c>
      <c r="B6" s="3" t="s">
        <v>5</v>
      </c>
      <c r="C6" s="3" t="s">
        <v>19</v>
      </c>
      <c r="D6" s="3" t="s">
        <v>20</v>
      </c>
      <c r="E6" s="3" t="s">
        <v>21</v>
      </c>
    </row>
    <row r="7" spans="1:5" x14ac:dyDescent="0.25">
      <c r="A7" s="3">
        <v>0</v>
      </c>
      <c r="B7" s="3">
        <v>0.14000000000000001</v>
      </c>
      <c r="C7" s="3">
        <f>1/(SIN((LN(SQRT(5*B7-B7^2)))/(COS(3*B7))))</f>
        <v>-4.7777295846911576</v>
      </c>
      <c r="D7" s="3"/>
      <c r="E7" s="3"/>
    </row>
    <row r="8" spans="1:5" x14ac:dyDescent="0.25">
      <c r="A8" s="3">
        <f>A7+1</f>
        <v>1</v>
      </c>
      <c r="B8" s="3">
        <f>B7+$B$4</f>
        <v>0.49299999999999999</v>
      </c>
      <c r="C8" s="3"/>
      <c r="D8" s="3">
        <f>1/(SIN((LN(SQRT(5*B8-B8^2)))/(COS(3*B8))))</f>
        <v>-1.0675309172879883</v>
      </c>
      <c r="E8" s="3"/>
    </row>
    <row r="9" spans="1:5" x14ac:dyDescent="0.25">
      <c r="A9" s="3">
        <f t="shared" ref="A9:A17" si="0">A8+1</f>
        <v>2</v>
      </c>
      <c r="B9" s="3">
        <f t="shared" ref="B9:B17" si="1">B8+$B$4</f>
        <v>0.84599999999999997</v>
      </c>
      <c r="C9" s="3"/>
      <c r="D9" s="3"/>
      <c r="E9" s="3">
        <f>1/(SIN((LN(SQRT(5*B9-B9^2)))/(COS(3*B9))))</f>
        <v>-1.446545042640792</v>
      </c>
    </row>
    <row r="10" spans="1:5" x14ac:dyDescent="0.25">
      <c r="A10" s="3">
        <f t="shared" si="0"/>
        <v>3</v>
      </c>
      <c r="B10" s="3">
        <f t="shared" si="1"/>
        <v>1.1989999999999998</v>
      </c>
      <c r="C10" s="3"/>
      <c r="D10" s="3">
        <f t="shared" ref="D10:D16" si="2">1/(SIN((LN(SQRT(5*B10-B10^2)))/(COS(3*B10))))</f>
        <v>-1.3376153112523084</v>
      </c>
      <c r="E10" s="3"/>
    </row>
    <row r="11" spans="1:5" x14ac:dyDescent="0.25">
      <c r="A11" s="3">
        <f t="shared" si="0"/>
        <v>4</v>
      </c>
      <c r="B11" s="3">
        <f t="shared" si="1"/>
        <v>1.5519999999999998</v>
      </c>
      <c r="C11" s="3"/>
      <c r="D11" s="3"/>
      <c r="E11" s="3">
        <f t="shared" ref="E11:E17" si="3">1/(SIN((LN(SQRT(5*B11-B11^2)))/(COS(3*B11))))</f>
        <v>-1.3586891161822796</v>
      </c>
    </row>
    <row r="12" spans="1:5" x14ac:dyDescent="0.25">
      <c r="A12" s="3">
        <f t="shared" si="0"/>
        <v>5</v>
      </c>
      <c r="B12" s="3">
        <f t="shared" si="1"/>
        <v>1.9049999999999998</v>
      </c>
      <c r="C12" s="3"/>
      <c r="D12" s="3">
        <f t="shared" si="2"/>
        <v>1.1511886463416088</v>
      </c>
      <c r="E12" s="3"/>
    </row>
    <row r="13" spans="1:5" x14ac:dyDescent="0.25">
      <c r="A13" s="3">
        <f t="shared" si="0"/>
        <v>6</v>
      </c>
      <c r="B13" s="3">
        <f t="shared" si="1"/>
        <v>2.258</v>
      </c>
      <c r="C13" s="3"/>
      <c r="D13" s="3"/>
      <c r="E13" s="3">
        <f t="shared" si="3"/>
        <v>1.163944776928294</v>
      </c>
    </row>
    <row r="14" spans="1:5" x14ac:dyDescent="0.25">
      <c r="A14" s="3">
        <f t="shared" si="0"/>
        <v>7</v>
      </c>
      <c r="B14" s="3">
        <f t="shared" si="1"/>
        <v>2.6109999999999998</v>
      </c>
      <c r="C14" s="3"/>
      <c r="D14" s="3">
        <f t="shared" si="2"/>
        <v>-2.8766758769048448</v>
      </c>
      <c r="E14" s="3"/>
    </row>
    <row r="15" spans="1:5" x14ac:dyDescent="0.25">
      <c r="A15" s="3">
        <f t="shared" si="0"/>
        <v>8</v>
      </c>
      <c r="B15" s="3">
        <f t="shared" si="1"/>
        <v>2.9639999999999995</v>
      </c>
      <c r="C15" s="3"/>
      <c r="D15" s="3"/>
      <c r="E15" s="3">
        <f t="shared" si="3"/>
        <v>-1.1572623735076195</v>
      </c>
    </row>
    <row r="16" spans="1:5" x14ac:dyDescent="0.25">
      <c r="A16" s="3">
        <f t="shared" si="0"/>
        <v>9</v>
      </c>
      <c r="B16" s="3">
        <f t="shared" si="1"/>
        <v>3.3169999999999993</v>
      </c>
      <c r="C16" s="3"/>
      <c r="D16" s="3">
        <f t="shared" si="2"/>
        <v>-1.1927464115423574</v>
      </c>
      <c r="E16" s="3"/>
    </row>
    <row r="17" spans="1:5" x14ac:dyDescent="0.25">
      <c r="A17" s="3">
        <f t="shared" si="0"/>
        <v>10</v>
      </c>
      <c r="B17" s="3">
        <f t="shared" si="1"/>
        <v>3.669999999999999</v>
      </c>
      <c r="C17" s="3">
        <f>1/(SIN((LN(SQRT(5*B17-B17^2)))/(COS(3*B17))))</f>
        <v>-1.0003510189382441</v>
      </c>
      <c r="D17" s="3"/>
      <c r="E17" s="3">
        <f t="shared" si="3"/>
        <v>-1.0003510189382441</v>
      </c>
    </row>
    <row r="18" spans="1:5" x14ac:dyDescent="0.25">
      <c r="A18" s="3"/>
      <c r="B18" s="3"/>
      <c r="C18" s="3">
        <f>(C7-C17)/2</f>
        <v>-1.8886892828764568</v>
      </c>
      <c r="D18" s="3">
        <f>2*D8+2*D10+2*D12+2*D14+2*D16</f>
        <v>-10.646759741291779</v>
      </c>
      <c r="E18" s="3">
        <f>E9+E11+E13+E15+E17</f>
        <v>-3.7989027743406414</v>
      </c>
    </row>
    <row r="19" spans="1:5" x14ac:dyDescent="0.25">
      <c r="A19" s="1" t="s">
        <v>8</v>
      </c>
      <c r="B19" s="2">
        <f>(2*B4/3)*(C18+D18+E18)</f>
        <v>-3.8440174565824221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2023-03-15T08:41:30Z</dcterms:modified>
</cp:coreProperties>
</file>