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DC7568-6A8E-4722-A795-9181A91AC14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A15" i="1"/>
  <c r="N2" i="1"/>
  <c r="C15" i="1"/>
  <c r="N1" i="1" s="1"/>
  <c r="P2" i="1"/>
  <c r="P1" i="1"/>
  <c r="M1" i="1"/>
  <c r="D15" i="1"/>
  <c r="C14" i="1"/>
  <c r="J3" i="2" l="1"/>
  <c r="J4" i="2"/>
  <c r="J5" i="2"/>
  <c r="J6" i="2"/>
  <c r="J7" i="2"/>
  <c r="J8" i="2"/>
  <c r="J9" i="2"/>
  <c r="J10" i="2"/>
  <c r="J11" i="2"/>
  <c r="J12" i="2"/>
  <c r="J13" i="2"/>
  <c r="J2" i="2"/>
  <c r="I3" i="2"/>
  <c r="I4" i="2"/>
  <c r="I5" i="2"/>
  <c r="I6" i="2"/>
  <c r="I7" i="2"/>
  <c r="I8" i="2"/>
  <c r="I9" i="2"/>
  <c r="I10" i="2"/>
  <c r="I11" i="2"/>
  <c r="I12" i="2"/>
  <c r="I13" i="2"/>
  <c r="I2" i="2"/>
  <c r="B15" i="2"/>
  <c r="C15" i="2"/>
  <c r="O1" i="2"/>
  <c r="E15" i="2"/>
  <c r="N3" i="2" s="1"/>
  <c r="F15" i="2"/>
  <c r="Q1" i="2"/>
  <c r="O3" i="2"/>
  <c r="N1" i="2"/>
  <c r="Q3" i="2"/>
  <c r="Q2" i="2"/>
  <c r="M3" i="2"/>
  <c r="O2" i="2"/>
  <c r="N2" i="2"/>
  <c r="M2" i="2"/>
  <c r="D15" i="2"/>
  <c r="G15" i="2"/>
  <c r="A15" i="2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F2" i="2"/>
  <c r="E2" i="2"/>
  <c r="D2" i="2"/>
  <c r="C2" i="2"/>
  <c r="M4" i="1" a="1"/>
  <c r="M5" i="1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M5" i="2" l="1" a="1"/>
  <c r="M5" i="2" s="1"/>
  <c r="N5" i="1"/>
  <c r="M4" i="1"/>
  <c r="N4" i="1"/>
  <c r="P4" i="1" l="1" a="1"/>
  <c r="P5" i="1" s="1"/>
  <c r="M6" i="2"/>
  <c r="O7" i="2"/>
  <c r="N5" i="2"/>
  <c r="N6" i="2"/>
  <c r="O6" i="2"/>
  <c r="M7" i="2"/>
  <c r="O5" i="2"/>
  <c r="N7" i="2"/>
  <c r="Q5" i="2" a="1"/>
  <c r="Q6" i="2" s="1"/>
  <c r="P4" i="1" l="1"/>
  <c r="E6" i="1"/>
  <c r="F6" i="1" s="1"/>
  <c r="G6" i="1" s="1"/>
  <c r="E12" i="1"/>
  <c r="F12" i="1" s="1"/>
  <c r="G12" i="1" s="1"/>
  <c r="E13" i="1"/>
  <c r="F13" i="1" s="1"/>
  <c r="G13" i="1" s="1"/>
  <c r="E9" i="1"/>
  <c r="F9" i="1" s="1"/>
  <c r="G9" i="1" s="1"/>
  <c r="E3" i="1"/>
  <c r="F3" i="1" s="1"/>
  <c r="G3" i="1" s="1"/>
  <c r="E8" i="1"/>
  <c r="F8" i="1" s="1"/>
  <c r="G8" i="1" s="1"/>
  <c r="E5" i="1"/>
  <c r="F5" i="1" s="1"/>
  <c r="G5" i="1" s="1"/>
  <c r="E7" i="1"/>
  <c r="F7" i="1" s="1"/>
  <c r="G7" i="1" s="1"/>
  <c r="E2" i="1"/>
  <c r="E4" i="1"/>
  <c r="F4" i="1" s="1"/>
  <c r="G4" i="1" s="1"/>
  <c r="E10" i="1"/>
  <c r="F10" i="1" s="1"/>
  <c r="G10" i="1" s="1"/>
  <c r="E11" i="1"/>
  <c r="F11" i="1" s="1"/>
  <c r="G11" i="1" s="1"/>
  <c r="Q7" i="2"/>
  <c r="Q5" i="2"/>
  <c r="H2" i="2"/>
  <c r="F2" i="1" l="1"/>
  <c r="E15" i="1"/>
  <c r="H3" i="2"/>
  <c r="H13" i="2"/>
  <c r="H4" i="2"/>
  <c r="H5" i="2"/>
  <c r="H6" i="2"/>
  <c r="H10" i="2"/>
  <c r="H7" i="2"/>
  <c r="H11" i="2"/>
  <c r="H8" i="2"/>
  <c r="H9" i="2"/>
  <c r="H12" i="2"/>
  <c r="G2" i="1" l="1"/>
  <c r="G15" i="1" s="1"/>
  <c r="F15" i="1"/>
</calcChain>
</file>

<file path=xl/sharedStrings.xml><?xml version="1.0" encoding="utf-8"?>
<sst xmlns="http://schemas.openxmlformats.org/spreadsheetml/2006/main" count="23" uniqueCount="15">
  <si>
    <t>x</t>
  </si>
  <si>
    <t>y</t>
  </si>
  <si>
    <t>x^2</t>
  </si>
  <si>
    <t>xy</t>
  </si>
  <si>
    <t>x^3</t>
  </si>
  <si>
    <t>x^4</t>
  </si>
  <si>
    <t>a1=</t>
  </si>
  <si>
    <t>a2=</t>
  </si>
  <si>
    <t>y=2,58+3,64x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</si>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</sst>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9.8619479379935768</c:v>
                </c:pt>
                <c:pt idx="1">
                  <c:v>17.138929511553101</c:v>
                </c:pt>
                <c:pt idx="2">
                  <c:v>20.777420298332864</c:v>
                </c:pt>
                <c:pt idx="3">
                  <c:v>24.415911085112626</c:v>
                </c:pt>
                <c:pt idx="4">
                  <c:v>31.69289265867215</c:v>
                </c:pt>
                <c:pt idx="5">
                  <c:v>35.331383445451912</c:v>
                </c:pt>
                <c:pt idx="6">
                  <c:v>42.608365019011437</c:v>
                </c:pt>
                <c:pt idx="7">
                  <c:v>46.246855805791199</c:v>
                </c:pt>
                <c:pt idx="8">
                  <c:v>49.885346592570961</c:v>
                </c:pt>
                <c:pt idx="9">
                  <c:v>57.162328166130486</c:v>
                </c:pt>
                <c:pt idx="10">
                  <c:v>60.800818952910248</c:v>
                </c:pt>
                <c:pt idx="11">
                  <c:v>68.077800526469773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655855"/>
        <c:axId val="277420159"/>
      </c:scatterChart>
      <c:valAx>
        <c:axId val="209965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420159"/>
        <c:crosses val="autoZero"/>
        <c:crossBetween val="midCat"/>
      </c:valAx>
      <c:valAx>
        <c:axId val="2774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65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22</c:v>
                </c:pt>
                <c:pt idx="4">
                  <c:v>33</c:v>
                </c:pt>
                <c:pt idx="5">
                  <c:v>37</c:v>
                </c:pt>
                <c:pt idx="6">
                  <c:v>45</c:v>
                </c:pt>
                <c:pt idx="7">
                  <c:v>50</c:v>
                </c:pt>
                <c:pt idx="8">
                  <c:v>54</c:v>
                </c:pt>
                <c:pt idx="9">
                  <c:v>56</c:v>
                </c:pt>
                <c:pt idx="10">
                  <c:v>60</c:v>
                </c:pt>
                <c:pt idx="1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10.010179944484763</c:v>
                </c:pt>
                <c:pt idx="1">
                  <c:v>14.074125909872025</c:v>
                </c:pt>
                <c:pt idx="2">
                  <c:v>16.536691788159406</c:v>
                </c:pt>
                <c:pt idx="3">
                  <c:v>19.286319596842617</c:v>
                </c:pt>
                <c:pt idx="4">
                  <c:v>25.646761005396534</c:v>
                </c:pt>
                <c:pt idx="5">
                  <c:v>29.257574605267244</c:v>
                </c:pt>
                <c:pt idx="6">
                  <c:v>37.340387596196152</c:v>
                </c:pt>
                <c:pt idx="7">
                  <c:v>41.812386987254357</c:v>
                </c:pt>
                <c:pt idx="8">
                  <c:v>46.571448308708398</c:v>
                </c:pt>
                <c:pt idx="9">
                  <c:v>56.950756742803961</c:v>
                </c:pt>
                <c:pt idx="10">
                  <c:v>62.571003855445497</c:v>
                </c:pt>
                <c:pt idx="11">
                  <c:v>74.672683871916064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33295"/>
        <c:axId val="2086145375"/>
      </c:scatterChart>
      <c:valAx>
        <c:axId val="20423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145375"/>
        <c:crosses val="autoZero"/>
        <c:crossBetween val="midCat"/>
      </c:valAx>
      <c:valAx>
        <c:axId val="208614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2333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O15" sqref="O15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6" t="s">
        <v>10</v>
      </c>
      <c r="G1" s="6" t="s">
        <v>11</v>
      </c>
      <c r="H1" s="2"/>
      <c r="I1" s="2"/>
      <c r="M1">
        <f>A15</f>
        <v>119</v>
      </c>
      <c r="N1">
        <f>C15</f>
        <v>1465</v>
      </c>
      <c r="P1">
        <f>D15</f>
        <v>5638</v>
      </c>
    </row>
    <row r="2" spans="1:16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$P$4+$P$5*A2</f>
        <v>9.8619479379935768</v>
      </c>
      <c r="F2" s="2">
        <f>B2-E2</f>
        <v>-0.86194793799357683</v>
      </c>
      <c r="G2" s="2">
        <f>F2^2</f>
        <v>0.74295424781137898</v>
      </c>
      <c r="H2" s="2"/>
      <c r="I2" s="2"/>
      <c r="M2">
        <v>12</v>
      </c>
      <c r="N2">
        <f>A15</f>
        <v>119</v>
      </c>
      <c r="P2">
        <f>B15</f>
        <v>464</v>
      </c>
    </row>
    <row r="3" spans="1:16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4" si="2">$P$4+$P$5*A3</f>
        <v>17.138929511553101</v>
      </c>
      <c r="F3" s="2">
        <f t="shared" ref="F3:F13" si="3">B3-E3</f>
        <v>-2.1389295115531013</v>
      </c>
      <c r="G3" s="2">
        <f t="shared" ref="G3:G13" si="4">F3^2</f>
        <v>4.5750194553927885</v>
      </c>
      <c r="H3" s="2"/>
      <c r="I3" s="2"/>
    </row>
    <row r="4" spans="1:16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20.777420298332864</v>
      </c>
      <c r="F4" s="2">
        <f t="shared" si="3"/>
        <v>-0.77742029833286352</v>
      </c>
      <c r="G4" s="2">
        <f t="shared" si="4"/>
        <v>0.60438232025995853</v>
      </c>
      <c r="H4" s="2"/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2.5849663644340524</v>
      </c>
    </row>
    <row r="5" spans="1:16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24.415911085112626</v>
      </c>
      <c r="F5" s="2">
        <f t="shared" si="3"/>
        <v>-2.4159110851126258</v>
      </c>
      <c r="G5" s="2">
        <f t="shared" si="4"/>
        <v>5.8366263711700652</v>
      </c>
      <c r="H5" s="2"/>
      <c r="I5" s="2"/>
      <c r="M5">
        <v>3.5097981866042704E-3</v>
      </c>
      <c r="N5">
        <v>-3.4805498683825681E-2</v>
      </c>
      <c r="O5" s="4" t="s">
        <v>7</v>
      </c>
      <c r="P5">
        <v>3.6384907867797622</v>
      </c>
    </row>
    <row r="6" spans="1:16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31.69289265867215</v>
      </c>
      <c r="F6" s="2">
        <f t="shared" si="3"/>
        <v>1.3071073413278498</v>
      </c>
      <c r="G6" s="2">
        <f t="shared" si="4"/>
        <v>1.7085296017531599</v>
      </c>
      <c r="H6" s="2"/>
      <c r="I6" s="2"/>
    </row>
    <row r="7" spans="1:16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35.331383445451912</v>
      </c>
      <c r="F7" s="2">
        <f t="shared" si="3"/>
        <v>1.6686165545480875</v>
      </c>
      <c r="G7" s="2">
        <f t="shared" si="4"/>
        <v>2.7842812061119306</v>
      </c>
      <c r="H7" s="2"/>
      <c r="I7" s="2"/>
      <c r="O7" t="s">
        <v>8</v>
      </c>
    </row>
    <row r="8" spans="1:16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42.608365019011437</v>
      </c>
      <c r="F8" s="2">
        <f t="shared" si="3"/>
        <v>2.3916349809885631</v>
      </c>
      <c r="G8" s="2">
        <f t="shared" si="4"/>
        <v>5.7199178822881649</v>
      </c>
      <c r="H8" s="2"/>
      <c r="I8" s="2"/>
    </row>
    <row r="9" spans="1:16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46.246855805791199</v>
      </c>
      <c r="F9" s="2">
        <f t="shared" si="3"/>
        <v>3.7531441942088009</v>
      </c>
      <c r="G9" s="2">
        <f t="shared" si="4"/>
        <v>14.086091342523229</v>
      </c>
      <c r="H9" s="2"/>
      <c r="I9" s="2"/>
    </row>
    <row r="10" spans="1:16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49.885346592570961</v>
      </c>
      <c r="F10" s="2">
        <f t="shared" si="3"/>
        <v>4.1146534074290386</v>
      </c>
      <c r="G10" s="2">
        <f t="shared" si="4"/>
        <v>16.930372663267399</v>
      </c>
      <c r="H10" s="2"/>
      <c r="I10" s="2"/>
    </row>
    <row r="11" spans="1:16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57.162328166130486</v>
      </c>
      <c r="F11" s="2">
        <f t="shared" si="3"/>
        <v>-1.1623281661304858</v>
      </c>
      <c r="G11" s="2">
        <f t="shared" si="4"/>
        <v>1.3510067657802582</v>
      </c>
      <c r="H11" s="2"/>
      <c r="I11" s="2"/>
    </row>
    <row r="12" spans="1:16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60.800818952910248</v>
      </c>
      <c r="F12" s="2">
        <f t="shared" si="3"/>
        <v>-0.80081895291024807</v>
      </c>
      <c r="G12" s="2">
        <f t="shared" si="4"/>
        <v>0.64131099534026614</v>
      </c>
      <c r="H12" s="2"/>
      <c r="I12" s="2"/>
    </row>
    <row r="13" spans="1:16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68.077800526469773</v>
      </c>
      <c r="F13" s="2">
        <f t="shared" si="3"/>
        <v>-5.0778005264697725</v>
      </c>
      <c r="G13" s="2">
        <f t="shared" si="4"/>
        <v>25.784058186616701</v>
      </c>
      <c r="H13" s="5"/>
      <c r="I13" s="5"/>
    </row>
    <row r="14" spans="1:16" x14ac:dyDescent="0.25">
      <c r="A14" s="5">
        <v>25</v>
      </c>
      <c r="B14" s="5"/>
      <c r="C14" s="5">
        <f t="shared" si="0"/>
        <v>625</v>
      </c>
      <c r="D14" s="5"/>
      <c r="E14" s="5"/>
      <c r="F14" s="5"/>
      <c r="G14" s="5"/>
      <c r="H14" s="5"/>
      <c r="I14" s="5"/>
    </row>
    <row r="15" spans="1:16" x14ac:dyDescent="0.25">
      <c r="A15" s="3">
        <f>SUM(A2:A13)</f>
        <v>119</v>
      </c>
      <c r="B15" s="3">
        <f>SUM(B2:B14)</f>
        <v>464</v>
      </c>
      <c r="C15" s="3">
        <f>SUM(C2:C13)</f>
        <v>1465</v>
      </c>
      <c r="D15" s="3">
        <f t="shared" ref="B15:G15" si="5">SUM(D2:D14)</f>
        <v>5638</v>
      </c>
      <c r="E15" s="3">
        <f t="shared" si="5"/>
        <v>464.00000000000034</v>
      </c>
      <c r="F15" s="3">
        <f t="shared" si="5"/>
        <v>-3.3395508580724709E-13</v>
      </c>
      <c r="G15" s="3">
        <f t="shared" si="5"/>
        <v>80.764551038315304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B4BA-26E8-47F9-BC6D-CDADAAE31C8F}">
  <dimension ref="A1:Q15"/>
  <sheetViews>
    <sheetView workbookViewId="0">
      <selection activeCell="H13" sqref="H13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14</v>
      </c>
      <c r="I1" s="6" t="s">
        <v>10</v>
      </c>
      <c r="J1" s="6" t="s">
        <v>11</v>
      </c>
      <c r="M1">
        <v>12</v>
      </c>
      <c r="N1">
        <f>A15</f>
        <v>144</v>
      </c>
      <c r="O1">
        <f>C15</f>
        <v>1465</v>
      </c>
      <c r="Q1">
        <f>B15</f>
        <v>464</v>
      </c>
    </row>
    <row r="2" spans="1:17" x14ac:dyDescent="0.25">
      <c r="A2" s="2">
        <v>2</v>
      </c>
      <c r="B2" s="2">
        <v>9</v>
      </c>
      <c r="C2" s="2">
        <f>A2^2</f>
        <v>4</v>
      </c>
      <c r="D2" s="2">
        <f>A2*B2</f>
        <v>18</v>
      </c>
      <c r="E2" s="2">
        <f>A2^3</f>
        <v>8</v>
      </c>
      <c r="F2" s="2">
        <f>A2^4</f>
        <v>16</v>
      </c>
      <c r="G2" s="2">
        <f>A2^2*B2</f>
        <v>36</v>
      </c>
      <c r="H2" s="2">
        <f>$Q$5+$Q$6*A2+$Q$7*(A2^2)</f>
        <v>10.010179944484763</v>
      </c>
      <c r="I2" s="2">
        <f>B2-H2</f>
        <v>-1.0101799444847632</v>
      </c>
      <c r="J2">
        <f>I2^2</f>
        <v>1.0204635202392394</v>
      </c>
      <c r="M2">
        <f>A15</f>
        <v>144</v>
      </c>
      <c r="N2">
        <f>C15</f>
        <v>1465</v>
      </c>
      <c r="O2">
        <f>E15</f>
        <v>20213</v>
      </c>
      <c r="Q2">
        <f>D15</f>
        <v>5638</v>
      </c>
    </row>
    <row r="3" spans="1:17" x14ac:dyDescent="0.25">
      <c r="A3" s="2">
        <v>4</v>
      </c>
      <c r="B3" s="2">
        <v>15</v>
      </c>
      <c r="C3" s="2">
        <f t="shared" ref="C3:C14" si="0">A3^2</f>
        <v>16</v>
      </c>
      <c r="D3" s="2">
        <f t="shared" ref="D3:D13" si="1">A3*B3</f>
        <v>60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240</v>
      </c>
      <c r="H3" s="2">
        <f t="shared" ref="H3:H13" si="5">$Q$5+$Q$6*A3+$Q$7*(A3^2)</f>
        <v>14.074125909872025</v>
      </c>
      <c r="I3" s="2">
        <f t="shared" ref="I3:I13" si="6">B3-H3</f>
        <v>0.92587409012797472</v>
      </c>
      <c r="J3">
        <f t="shared" ref="J3:J13" si="7">I3^2</f>
        <v>0.85724283077030505</v>
      </c>
      <c r="M3">
        <f>C15</f>
        <v>1465</v>
      </c>
      <c r="N3">
        <f>E15</f>
        <v>20213</v>
      </c>
      <c r="O3">
        <f>F15</f>
        <v>297925</v>
      </c>
      <c r="Q3">
        <f>G15</f>
        <v>76820</v>
      </c>
    </row>
    <row r="4" spans="1:17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125</v>
      </c>
      <c r="F4" s="2">
        <f t="shared" si="3"/>
        <v>625</v>
      </c>
      <c r="G4" s="2">
        <f t="shared" si="4"/>
        <v>500</v>
      </c>
      <c r="H4" s="2">
        <f t="shared" si="5"/>
        <v>16.536691788159406</v>
      </c>
      <c r="I4" s="2">
        <f t="shared" si="6"/>
        <v>3.4633082118405945</v>
      </c>
      <c r="J4">
        <f t="shared" si="7"/>
        <v>11.994503770202495</v>
      </c>
      <c r="O4" s="4"/>
    </row>
    <row r="5" spans="1:17" x14ac:dyDescent="0.25">
      <c r="A5" s="2">
        <v>6</v>
      </c>
      <c r="B5" s="2">
        <v>22</v>
      </c>
      <c r="C5" s="2">
        <f t="shared" si="0"/>
        <v>36</v>
      </c>
      <c r="D5" s="2">
        <f t="shared" si="1"/>
        <v>132</v>
      </c>
      <c r="E5" s="2">
        <f t="shared" si="2"/>
        <v>216</v>
      </c>
      <c r="F5" s="2">
        <f t="shared" si="3"/>
        <v>1296</v>
      </c>
      <c r="G5" s="2">
        <f t="shared" si="4"/>
        <v>792</v>
      </c>
      <c r="H5" s="2">
        <f t="shared" si="5"/>
        <v>19.286319596842617</v>
      </c>
      <c r="I5" s="2">
        <f t="shared" si="6"/>
        <v>2.7136804031573831</v>
      </c>
      <c r="J5">
        <f t="shared" si="7"/>
        <v>7.3640613304804177</v>
      </c>
      <c r="M5">
        <f t="array" ref="M5:O7">MINVERSE(M1:O3)</f>
        <v>-6.0774690547307948E-2</v>
      </c>
      <c r="N5">
        <v>2.8953265723500453E-2</v>
      </c>
      <c r="O5" s="4">
        <v>-1.6655112475197063E-3</v>
      </c>
      <c r="P5" s="4" t="s">
        <v>6</v>
      </c>
      <c r="Q5">
        <f t="array" ref="Q5:Q7">MMULT(M5:O7,Q1:Q3)</f>
        <v>7.0944817006808307</v>
      </c>
    </row>
    <row r="6" spans="1:17" x14ac:dyDescent="0.25">
      <c r="A6" s="2">
        <v>8</v>
      </c>
      <c r="B6" s="2">
        <v>33</v>
      </c>
      <c r="C6" s="2">
        <f t="shared" si="0"/>
        <v>64</v>
      </c>
      <c r="D6" s="2">
        <f t="shared" si="1"/>
        <v>264</v>
      </c>
      <c r="E6" s="2">
        <f t="shared" si="2"/>
        <v>512</v>
      </c>
      <c r="F6" s="2">
        <f t="shared" si="3"/>
        <v>4096</v>
      </c>
      <c r="G6" s="2">
        <f t="shared" si="4"/>
        <v>2112</v>
      </c>
      <c r="H6" s="2">
        <f t="shared" si="5"/>
        <v>25.646761005396534</v>
      </c>
      <c r="I6" s="2">
        <f t="shared" si="6"/>
        <v>7.3532389946034655</v>
      </c>
      <c r="J6">
        <f t="shared" si="7"/>
        <v>54.070123711756985</v>
      </c>
      <c r="M6">
        <v>2.8953265723500449E-2</v>
      </c>
      <c r="N6">
        <v>-3.1131097169584303E-3</v>
      </c>
      <c r="O6">
        <v>6.8838642020483645E-5</v>
      </c>
      <c r="P6" s="4" t="s">
        <v>7</v>
      </c>
      <c r="Q6">
        <v>1.1707871915061343</v>
      </c>
    </row>
    <row r="7" spans="1:17" x14ac:dyDescent="0.25">
      <c r="A7" s="2">
        <v>9</v>
      </c>
      <c r="B7" s="2">
        <v>37</v>
      </c>
      <c r="C7" s="2">
        <f t="shared" si="0"/>
        <v>81</v>
      </c>
      <c r="D7" s="2">
        <f t="shared" si="1"/>
        <v>333</v>
      </c>
      <c r="E7" s="2">
        <f t="shared" si="2"/>
        <v>729</v>
      </c>
      <c r="F7" s="2">
        <f t="shared" si="3"/>
        <v>6561</v>
      </c>
      <c r="G7" s="2">
        <f t="shared" si="4"/>
        <v>2997</v>
      </c>
      <c r="H7" s="2">
        <f t="shared" si="5"/>
        <v>29.257574605267244</v>
      </c>
      <c r="I7" s="2">
        <f t="shared" si="6"/>
        <v>7.7424253947327557</v>
      </c>
      <c r="J7">
        <f t="shared" si="7"/>
        <v>59.94515099300267</v>
      </c>
      <c r="M7">
        <v>-1.6655112475197063E-3</v>
      </c>
      <c r="N7">
        <v>6.8838642020483659E-5</v>
      </c>
      <c r="O7">
        <v>6.8760208322777007E-6</v>
      </c>
      <c r="P7" s="4" t="s">
        <v>13</v>
      </c>
      <c r="Q7">
        <v>0.14353096519791608</v>
      </c>
    </row>
    <row r="8" spans="1:17" x14ac:dyDescent="0.25">
      <c r="A8" s="2">
        <v>11</v>
      </c>
      <c r="B8" s="2">
        <v>45</v>
      </c>
      <c r="C8" s="2">
        <f t="shared" si="0"/>
        <v>121</v>
      </c>
      <c r="D8" s="2">
        <f t="shared" si="1"/>
        <v>495</v>
      </c>
      <c r="E8" s="2">
        <f t="shared" si="2"/>
        <v>1331</v>
      </c>
      <c r="F8" s="2">
        <f t="shared" si="3"/>
        <v>14641</v>
      </c>
      <c r="G8" s="2">
        <f t="shared" si="4"/>
        <v>5445</v>
      </c>
      <c r="H8" s="2">
        <f t="shared" si="5"/>
        <v>37.340387596196152</v>
      </c>
      <c r="I8" s="2">
        <f t="shared" si="6"/>
        <v>7.6596124038038482</v>
      </c>
      <c r="J8">
        <f t="shared" si="7"/>
        <v>58.669662176505767</v>
      </c>
    </row>
    <row r="9" spans="1:17" x14ac:dyDescent="0.25">
      <c r="A9" s="2">
        <v>12</v>
      </c>
      <c r="B9" s="2">
        <v>50</v>
      </c>
      <c r="C9" s="2">
        <f t="shared" si="0"/>
        <v>144</v>
      </c>
      <c r="D9" s="2">
        <f t="shared" si="1"/>
        <v>600</v>
      </c>
      <c r="E9" s="2">
        <f t="shared" si="2"/>
        <v>1728</v>
      </c>
      <c r="F9" s="2">
        <f t="shared" si="3"/>
        <v>20736</v>
      </c>
      <c r="G9" s="2">
        <f t="shared" si="4"/>
        <v>7200</v>
      </c>
      <c r="H9" s="2">
        <f t="shared" si="5"/>
        <v>41.812386987254357</v>
      </c>
      <c r="I9" s="2">
        <f t="shared" si="6"/>
        <v>8.1876130127456435</v>
      </c>
      <c r="J9">
        <f t="shared" si="7"/>
        <v>67.037006846481788</v>
      </c>
    </row>
    <row r="10" spans="1:17" x14ac:dyDescent="0.25">
      <c r="A10" s="2">
        <v>13</v>
      </c>
      <c r="B10" s="2">
        <v>54</v>
      </c>
      <c r="C10" s="2">
        <f t="shared" si="0"/>
        <v>169</v>
      </c>
      <c r="D10" s="2">
        <f t="shared" si="1"/>
        <v>702</v>
      </c>
      <c r="E10" s="2">
        <f t="shared" si="2"/>
        <v>2197</v>
      </c>
      <c r="F10" s="2">
        <f t="shared" si="3"/>
        <v>28561</v>
      </c>
      <c r="G10" s="2">
        <f t="shared" si="4"/>
        <v>9126</v>
      </c>
      <c r="H10" s="2">
        <f t="shared" si="5"/>
        <v>46.571448308708398</v>
      </c>
      <c r="I10" s="2">
        <f t="shared" si="6"/>
        <v>7.4285516912916023</v>
      </c>
      <c r="J10">
        <f t="shared" si="7"/>
        <v>55.183380230191325</v>
      </c>
    </row>
    <row r="11" spans="1:17" x14ac:dyDescent="0.25">
      <c r="A11" s="2">
        <v>15</v>
      </c>
      <c r="B11" s="2">
        <v>56</v>
      </c>
      <c r="C11" s="2">
        <f t="shared" si="0"/>
        <v>225</v>
      </c>
      <c r="D11" s="2">
        <f t="shared" si="1"/>
        <v>840</v>
      </c>
      <c r="E11" s="2">
        <f t="shared" si="2"/>
        <v>3375</v>
      </c>
      <c r="F11" s="2">
        <f t="shared" si="3"/>
        <v>50625</v>
      </c>
      <c r="G11" s="2">
        <f t="shared" si="4"/>
        <v>12600</v>
      </c>
      <c r="H11" s="2">
        <f t="shared" si="5"/>
        <v>56.950756742803961</v>
      </c>
      <c r="I11" s="2">
        <f t="shared" si="6"/>
        <v>-0.95075674280396072</v>
      </c>
      <c r="J11">
        <f t="shared" si="7"/>
        <v>0.90393838398719673</v>
      </c>
    </row>
    <row r="12" spans="1:17" x14ac:dyDescent="0.25">
      <c r="A12" s="2">
        <v>16</v>
      </c>
      <c r="B12" s="2">
        <v>60</v>
      </c>
      <c r="C12" s="2">
        <f t="shared" si="0"/>
        <v>256</v>
      </c>
      <c r="D12" s="2">
        <f t="shared" si="1"/>
        <v>960</v>
      </c>
      <c r="E12" s="2">
        <f t="shared" si="2"/>
        <v>4096</v>
      </c>
      <c r="F12" s="2">
        <f t="shared" si="3"/>
        <v>65536</v>
      </c>
      <c r="G12" s="2">
        <f t="shared" si="4"/>
        <v>15360</v>
      </c>
      <c r="H12" s="2">
        <f t="shared" si="5"/>
        <v>62.571003855445497</v>
      </c>
      <c r="I12" s="2">
        <f t="shared" si="6"/>
        <v>-2.5710038554454968</v>
      </c>
      <c r="J12">
        <f t="shared" si="7"/>
        <v>6.6100608247156094</v>
      </c>
    </row>
    <row r="13" spans="1:17" x14ac:dyDescent="0.25">
      <c r="A13" s="2">
        <v>18</v>
      </c>
      <c r="B13" s="2">
        <v>63</v>
      </c>
      <c r="C13" s="2">
        <f t="shared" si="0"/>
        <v>324</v>
      </c>
      <c r="D13" s="2">
        <f t="shared" si="1"/>
        <v>1134</v>
      </c>
      <c r="E13" s="2">
        <f t="shared" si="2"/>
        <v>5832</v>
      </c>
      <c r="F13" s="2">
        <f t="shared" si="3"/>
        <v>104976</v>
      </c>
      <c r="G13" s="2">
        <f t="shared" si="4"/>
        <v>20412</v>
      </c>
      <c r="H13" s="2">
        <f t="shared" si="5"/>
        <v>74.672683871916064</v>
      </c>
      <c r="I13" s="2">
        <f t="shared" si="6"/>
        <v>-11.672683871916064</v>
      </c>
      <c r="J13">
        <f t="shared" si="7"/>
        <v>136.25154877368939</v>
      </c>
    </row>
    <row r="14" spans="1:17" x14ac:dyDescent="0.25">
      <c r="A14" s="5">
        <v>25</v>
      </c>
      <c r="B14" s="5"/>
      <c r="C14" s="5">
        <f t="shared" si="0"/>
        <v>625</v>
      </c>
      <c r="D14" s="5"/>
      <c r="E14" s="5">
        <f t="shared" si="2"/>
        <v>15625</v>
      </c>
      <c r="F14" s="5">
        <f t="shared" si="3"/>
        <v>390625</v>
      </c>
      <c r="G14" s="5"/>
      <c r="H14" s="5"/>
      <c r="I14" s="5"/>
      <c r="J14" s="7"/>
    </row>
    <row r="15" spans="1:17" x14ac:dyDescent="0.25">
      <c r="A15" s="1">
        <f>SUM(A2:A14)</f>
        <v>144</v>
      </c>
      <c r="B15" s="1">
        <f>SUM(B2:B14)</f>
        <v>464</v>
      </c>
      <c r="C15" s="1">
        <f>SUM(C2:C13)</f>
        <v>1465</v>
      </c>
      <c r="D15" s="1">
        <f t="shared" ref="D15:G15" si="8">SUM(D2:D14)</f>
        <v>5638</v>
      </c>
      <c r="E15" s="1">
        <f>SUM(E2:E13)</f>
        <v>20213</v>
      </c>
      <c r="F15" s="1">
        <f>SUM(F2:F13)</f>
        <v>297925</v>
      </c>
      <c r="G15" s="1">
        <f t="shared" si="8"/>
        <v>76820</v>
      </c>
      <c r="H15" s="1"/>
      <c r="I15" s="1"/>
      <c r="J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2023-03-19T22:19:09Z</dcterms:modified>
</cp:coreProperties>
</file>