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1733790-832D-46BC-8854-460D8D036B74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4" r:id="rId3"/>
  </sheets>
  <calcPr calcId="191029"/>
</workbook>
</file>

<file path=xl/calcChain.xml><?xml version="1.0" encoding="utf-8"?>
<calcChain xmlns="http://schemas.openxmlformats.org/spreadsheetml/2006/main">
  <c r="J22" i="4" l="1"/>
  <c r="K22" i="4" s="1"/>
  <c r="L22" i="4" s="1"/>
  <c r="M22" i="4" s="1"/>
  <c r="F22" i="4"/>
  <c r="E23" i="4" s="1"/>
  <c r="G22" i="4"/>
  <c r="B23" i="4"/>
  <c r="B24" i="4" s="1"/>
  <c r="B25" i="4" s="1"/>
  <c r="B26" i="4" s="1"/>
  <c r="B27" i="4" s="1"/>
  <c r="B28" i="4" s="1"/>
  <c r="B29" i="4" s="1"/>
  <c r="B30" i="4" s="1"/>
  <c r="B31" i="4" s="1"/>
  <c r="B32" i="4" s="1"/>
  <c r="C23" i="4"/>
  <c r="C24" i="4" s="1"/>
  <c r="I12" i="4"/>
  <c r="E12" i="4"/>
  <c r="C12" i="4"/>
  <c r="B12" i="4"/>
  <c r="D4" i="4"/>
  <c r="C13" i="4" s="1"/>
  <c r="J13" i="2"/>
  <c r="K13" i="2" s="1"/>
  <c r="L13" i="2" s="1"/>
  <c r="M13" i="2" s="1"/>
  <c r="M12" i="2"/>
  <c r="L12" i="2"/>
  <c r="K12" i="2"/>
  <c r="J12" i="2"/>
  <c r="G12" i="2"/>
  <c r="G18" i="2"/>
  <c r="F13" i="2"/>
  <c r="G13" i="2" s="1"/>
  <c r="F12" i="2"/>
  <c r="C13" i="2"/>
  <c r="C14" i="2"/>
  <c r="C15" i="2"/>
  <c r="C16" i="2" s="1"/>
  <c r="C17" i="2" s="1"/>
  <c r="C18" i="2" s="1"/>
  <c r="C19" i="2" s="1"/>
  <c r="C20" i="2" s="1"/>
  <c r="C21" i="2" s="1"/>
  <c r="C22" i="2" s="1"/>
  <c r="I23" i="4" l="1"/>
  <c r="F23" i="4"/>
  <c r="C25" i="4"/>
  <c r="C26" i="4" s="1"/>
  <c r="C27" i="4" s="1"/>
  <c r="C28" i="4" s="1"/>
  <c r="C29" i="4" s="1"/>
  <c r="C30" i="4" s="1"/>
  <c r="C31" i="4" s="1"/>
  <c r="C32" i="4" s="1"/>
  <c r="B13" i="4"/>
  <c r="B14" i="4" s="1"/>
  <c r="B15" i="4" s="1"/>
  <c r="B16" i="4" s="1"/>
  <c r="K12" i="4"/>
  <c r="L12" i="4" s="1"/>
  <c r="M12" i="4" s="1"/>
  <c r="I13" i="4" s="1"/>
  <c r="F12" i="4"/>
  <c r="G12" i="4"/>
  <c r="E13" i="4" s="1"/>
  <c r="J12" i="4"/>
  <c r="J23" i="4" l="1"/>
  <c r="G23" i="4"/>
  <c r="E24" i="4" s="1"/>
  <c r="C14" i="4"/>
  <c r="C15" i="4" s="1"/>
  <c r="C16" i="4" s="1"/>
  <c r="J13" i="4"/>
  <c r="B17" i="4"/>
  <c r="F13" i="4"/>
  <c r="C17" i="4"/>
  <c r="K23" i="4" l="1"/>
  <c r="L23" i="4" s="1"/>
  <c r="M23" i="4" s="1"/>
  <c r="F24" i="4"/>
  <c r="E25" i="4" s="1"/>
  <c r="G24" i="4"/>
  <c r="B18" i="4"/>
  <c r="C18" i="4"/>
  <c r="C19" i="4" s="1"/>
  <c r="K13" i="4"/>
  <c r="L13" i="4" s="1"/>
  <c r="M13" i="4" s="1"/>
  <c r="G13" i="4"/>
  <c r="E14" i="4" s="1"/>
  <c r="I24" i="4" l="1"/>
  <c r="F25" i="4"/>
  <c r="F14" i="4"/>
  <c r="G14" i="4"/>
  <c r="B19" i="4"/>
  <c r="I14" i="4"/>
  <c r="J24" i="4" l="1"/>
  <c r="I25" i="4" s="1"/>
  <c r="K24" i="4"/>
  <c r="L24" i="4"/>
  <c r="M24" i="4"/>
  <c r="G25" i="4"/>
  <c r="E26" i="4" s="1"/>
  <c r="E15" i="4"/>
  <c r="F15" i="4"/>
  <c r="J14" i="4"/>
  <c r="B20" i="4"/>
  <c r="C20" i="4"/>
  <c r="C21" i="4" s="1"/>
  <c r="J25" i="4" l="1"/>
  <c r="F26" i="4"/>
  <c r="E27" i="4" s="1"/>
  <c r="G26" i="4"/>
  <c r="K14" i="4"/>
  <c r="L14" i="4" s="1"/>
  <c r="M14" i="4" s="1"/>
  <c r="B21" i="4"/>
  <c r="G15" i="4"/>
  <c r="E16" i="4" s="1"/>
  <c r="K25" i="4" l="1"/>
  <c r="L25" i="4" s="1"/>
  <c r="M25" i="4" s="1"/>
  <c r="F27" i="4"/>
  <c r="E28" i="4" s="1"/>
  <c r="G27" i="4"/>
  <c r="F16" i="4"/>
  <c r="G16" i="4"/>
  <c r="B22" i="4"/>
  <c r="C22" i="4"/>
  <c r="I15" i="4"/>
  <c r="I26" i="4" l="1"/>
  <c r="F28" i="4"/>
  <c r="E29" i="4" s="1"/>
  <c r="G28" i="4"/>
  <c r="E17" i="4"/>
  <c r="F17" i="4"/>
  <c r="G17" i="4"/>
  <c r="J15" i="4"/>
  <c r="K15" i="4"/>
  <c r="L15" i="4" s="1"/>
  <c r="M15" i="4" s="1"/>
  <c r="J26" i="4" l="1"/>
  <c r="F29" i="4"/>
  <c r="E30" i="4" s="1"/>
  <c r="G29" i="4"/>
  <c r="E18" i="4"/>
  <c r="I16" i="4"/>
  <c r="F18" i="4"/>
  <c r="K26" i="4" l="1"/>
  <c r="L26" i="4" s="1"/>
  <c r="M26" i="4" s="1"/>
  <c r="F30" i="4"/>
  <c r="E31" i="4" s="1"/>
  <c r="G30" i="4"/>
  <c r="G18" i="4"/>
  <c r="E19" i="4" s="1"/>
  <c r="J16" i="4"/>
  <c r="I27" i="4" l="1"/>
  <c r="F31" i="4"/>
  <c r="E32" i="4" s="1"/>
  <c r="G31" i="4"/>
  <c r="F19" i="4"/>
  <c r="K16" i="4"/>
  <c r="L16" i="4" s="1"/>
  <c r="M16" i="4" s="1"/>
  <c r="J27" i="4" l="1"/>
  <c r="G19" i="4"/>
  <c r="E20" i="4" s="1"/>
  <c r="I17" i="4"/>
  <c r="K27" i="4" l="1"/>
  <c r="L27" i="4" s="1"/>
  <c r="M27" i="4" s="1"/>
  <c r="F20" i="4"/>
  <c r="G20" i="4"/>
  <c r="J17" i="4"/>
  <c r="I28" i="4" l="1"/>
  <c r="E21" i="4"/>
  <c r="F21" i="4" s="1"/>
  <c r="K17" i="4"/>
  <c r="L17" i="4" s="1"/>
  <c r="M17" i="4" s="1"/>
  <c r="J28" i="4" l="1"/>
  <c r="G21" i="4"/>
  <c r="E22" i="4" s="1"/>
  <c r="I18" i="4"/>
  <c r="K28" i="4" l="1"/>
  <c r="L28" i="4" s="1"/>
  <c r="M28" i="4" s="1"/>
  <c r="J18" i="4"/>
  <c r="I29" i="4" l="1"/>
  <c r="K18" i="4"/>
  <c r="L18" i="4" s="1"/>
  <c r="M18" i="4" s="1"/>
  <c r="J29" i="4" l="1"/>
  <c r="I19" i="4"/>
  <c r="K29" i="4" l="1"/>
  <c r="L29" i="4" s="1"/>
  <c r="M29" i="4" s="1"/>
  <c r="J19" i="4"/>
  <c r="I30" i="4" l="1"/>
  <c r="K19" i="4"/>
  <c r="L19" i="4" s="1"/>
  <c r="M19" i="4" s="1"/>
  <c r="J30" i="4" l="1"/>
  <c r="K30" i="4"/>
  <c r="L30" i="4" s="1"/>
  <c r="M30" i="4" s="1"/>
  <c r="I20" i="4"/>
  <c r="I31" i="4" l="1"/>
  <c r="J20" i="4"/>
  <c r="J31" i="4" l="1"/>
  <c r="K20" i="4"/>
  <c r="L20" i="4" s="1"/>
  <c r="M20" i="4" s="1"/>
  <c r="K31" i="4" l="1"/>
  <c r="L31" i="4" s="1"/>
  <c r="M31" i="4" s="1"/>
  <c r="I21" i="4"/>
  <c r="I32" i="4" l="1"/>
  <c r="J21" i="4"/>
  <c r="K21" i="4" s="1"/>
  <c r="L21" i="4" s="1"/>
  <c r="M21" i="4" s="1"/>
  <c r="I22" i="4" l="1"/>
  <c r="C12" i="2"/>
  <c r="B12" i="2"/>
  <c r="N13" i="1"/>
  <c r="P13" i="1"/>
  <c r="L13" i="1"/>
  <c r="B23" i="1"/>
  <c r="A23" i="1"/>
  <c r="D6" i="1"/>
  <c r="D7" i="1"/>
  <c r="D8" i="1"/>
  <c r="D9" i="1"/>
  <c r="D10" i="1"/>
  <c r="D5" i="1"/>
  <c r="C10" i="1"/>
  <c r="C6" i="1"/>
  <c r="C7" i="1"/>
  <c r="C8" i="1"/>
  <c r="C9" i="1"/>
  <c r="C5" i="1"/>
  <c r="H2" i="1"/>
  <c r="B6" i="1"/>
  <c r="B5" i="1"/>
  <c r="E12" i="2" l="1"/>
  <c r="K5" i="1" l="1"/>
  <c r="D4" i="2"/>
  <c r="I12" i="2" l="1"/>
  <c r="B13" i="2" l="1"/>
  <c r="E13" i="2" l="1"/>
  <c r="B14" i="2"/>
  <c r="E14" i="2" l="1"/>
  <c r="I13" i="2"/>
  <c r="B15" i="2"/>
  <c r="F14" i="2" l="1"/>
  <c r="G14" i="2" s="1"/>
  <c r="B16" i="2"/>
  <c r="B17" i="2" l="1"/>
  <c r="E15" i="2"/>
  <c r="A14" i="1"/>
  <c r="A15" i="1" s="1"/>
  <c r="A16" i="1" s="1"/>
  <c r="A17" i="1" s="1"/>
  <c r="A18" i="1" s="1"/>
  <c r="A19" i="1" s="1"/>
  <c r="A6" i="1"/>
  <c r="A7" i="1" s="1"/>
  <c r="A8" i="1" s="1"/>
  <c r="A9" i="1" s="1"/>
  <c r="F15" i="2" l="1"/>
  <c r="G15" i="2"/>
  <c r="I14" i="2"/>
  <c r="G23" i="1"/>
  <c r="I5" i="1"/>
  <c r="L5" i="1" s="1"/>
  <c r="H5" i="1"/>
  <c r="B18" i="2"/>
  <c r="J14" i="2" l="1"/>
  <c r="K14" i="2"/>
  <c r="L14" i="2" s="1"/>
  <c r="M14" i="2" s="1"/>
  <c r="J5" i="1"/>
  <c r="N5" i="1"/>
  <c r="M5" i="1"/>
  <c r="B19" i="2"/>
  <c r="E16" i="2"/>
  <c r="B7" i="1"/>
  <c r="F16" i="2" l="1"/>
  <c r="G16" i="2" s="1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15" i="2" l="1"/>
  <c r="K15" i="2"/>
  <c r="L15" i="2" s="1"/>
  <c r="M15" i="2" s="1"/>
  <c r="L19" i="1"/>
  <c r="C26" i="1" s="1"/>
  <c r="N19" i="1"/>
  <c r="D26" i="1" s="1"/>
  <c r="R17" i="1"/>
  <c r="G25" i="1"/>
  <c r="B21" i="2"/>
  <c r="E17" i="2"/>
  <c r="B9" i="1"/>
  <c r="F17" i="2" l="1"/>
  <c r="G17" i="2" s="1"/>
  <c r="P19" i="1"/>
  <c r="E26" i="1" s="1"/>
  <c r="N21" i="1"/>
  <c r="E27" i="1" s="1"/>
  <c r="L21" i="1"/>
  <c r="D27" i="1" s="1"/>
  <c r="P21" i="1"/>
  <c r="F27" i="1" s="1"/>
  <c r="R19" i="1"/>
  <c r="G26" i="1"/>
  <c r="B22" i="2"/>
  <c r="B10" i="1"/>
  <c r="P23" i="1" l="1"/>
  <c r="L23" i="1"/>
  <c r="E28" i="1" s="1"/>
  <c r="N23" i="1"/>
  <c r="F28" i="1" s="1"/>
  <c r="I16" i="2"/>
  <c r="R21" i="1"/>
  <c r="G27" i="1"/>
  <c r="E18" i="2"/>
  <c r="J16" i="2" l="1"/>
  <c r="K16" i="2" s="1"/>
  <c r="L16" i="2" s="1"/>
  <c r="M16" i="2" s="1"/>
  <c r="F18" i="2"/>
  <c r="G28" i="1"/>
  <c r="B14" i="1" s="1" a="1"/>
  <c r="B19" i="1" s="1"/>
  <c r="B18" i="1" l="1"/>
  <c r="B16" i="1"/>
  <c r="B17" i="1"/>
  <c r="B15" i="1"/>
  <c r="B14" i="1"/>
  <c r="I17" i="2"/>
  <c r="E19" i="2"/>
  <c r="J17" i="2" l="1"/>
  <c r="K17" i="2" s="1"/>
  <c r="L17" i="2" s="1"/>
  <c r="M17" i="2" s="1"/>
  <c r="F19" i="2"/>
  <c r="G19" i="2" s="1"/>
  <c r="I18" i="2" l="1"/>
  <c r="E20" i="2"/>
  <c r="J18" i="2" l="1"/>
  <c r="K18" i="2" s="1"/>
  <c r="L18" i="2" s="1"/>
  <c r="M18" i="2" s="1"/>
  <c r="F20" i="2"/>
  <c r="G20" i="2"/>
  <c r="E21" i="2" s="1"/>
  <c r="F21" i="2" l="1"/>
  <c r="G21" i="2"/>
  <c r="I19" i="2" l="1"/>
  <c r="E22" i="2"/>
  <c r="J19" i="2" l="1"/>
  <c r="K19" i="2" s="1"/>
  <c r="L19" i="2" l="1"/>
  <c r="M19" i="2" s="1"/>
  <c r="I20" i="2"/>
  <c r="J20" i="2" l="1"/>
  <c r="K20" i="2"/>
  <c r="L20" i="2" s="1"/>
  <c r="M20" i="2" l="1"/>
  <c r="I21" i="2"/>
  <c r="J21" i="2" l="1"/>
  <c r="K21" i="2"/>
  <c r="L21" i="2" s="1"/>
  <c r="M21" i="2" s="1"/>
  <c r="I22" i="2" l="1"/>
</calcChain>
</file>

<file path=xl/sharedStrings.xml><?xml version="1.0" encoding="utf-8"?>
<sst xmlns="http://schemas.openxmlformats.org/spreadsheetml/2006/main" count="98" uniqueCount="38">
  <si>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</si>
  <si>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</si>
  <si>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</si>
  <si>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</si>
  <si>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</si>
  <si>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</si>
  <si>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</si>
  <si>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</si>
  <si>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</si>
  <si>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</si>
  <si>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</si>
  <si>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</si>
  <si>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</si>
  <si>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</si>
  <si>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</si>
  <si>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</si>
  <si>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</si>
  <si>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</si>
  <si>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</si>
  <si>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</si>
  <si>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</si>
  <si>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</si>
  <si>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</si>
  <si>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</si>
  <si>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</si>
  <si>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</si>
  <si>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</si>
  <si>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</si>
  <si>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</si>
  <si>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</si>
  <si>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</si>
  <si>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</si>
  <si>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</si>
  <si>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</si>
  <si>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</si>
  <si>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</si>
  <si>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x^3</t>
  </si>
  <si>
    <t>f(x,y)=3x+5y^2+3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</si>
</sst>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</c:v>
                </c:pt>
                <c:pt idx="1">
                  <c:v>0.44800000000000006</c:v>
                </c:pt>
                <c:pt idx="2">
                  <c:v>0.89600000000000013</c:v>
                </c:pt>
                <c:pt idx="3">
                  <c:v>1.3440000000000003</c:v>
                </c:pt>
                <c:pt idx="4">
                  <c:v>1.7920000000000003</c:v>
                </c:pt>
                <c:pt idx="5">
                  <c:v>2.2400000000000002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0.9</c:v>
                </c:pt>
                <c:pt idx="1">
                  <c:v>1.9050000000000002</c:v>
                </c:pt>
                <c:pt idx="2">
                  <c:v>4.3495125000000012</c:v>
                </c:pt>
                <c:pt idx="3">
                  <c:v>14.468641993828133</c:v>
                </c:pt>
                <c:pt idx="4">
                  <c:v>119.82944256661162</c:v>
                </c:pt>
                <c:pt idx="5">
                  <c:v>7300.0970954790482</c:v>
                </c:pt>
                <c:pt idx="6">
                  <c:v>26653009.648806296</c:v>
                </c:pt>
                <c:pt idx="7">
                  <c:v>355191488322691.19</c:v>
                </c:pt>
                <c:pt idx="8">
                  <c:v>6.3080496688444586E+28</c:v>
                </c:pt>
                <c:pt idx="9">
                  <c:v>1.9895745312304341E+57</c:v>
                </c:pt>
                <c:pt idx="10">
                  <c:v>1.9792034076604009E+114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0.9</c:v>
                </c:pt>
                <c:pt idx="1">
                  <c:v>2.6247562500000003</c:v>
                </c:pt>
                <c:pt idx="2">
                  <c:v>16.212679609963111</c:v>
                </c:pt>
                <c:pt idx="3">
                  <c:v>5580.6872070768268</c:v>
                </c:pt>
                <c:pt idx="4">
                  <c:v>60665539634717.789</c:v>
                </c:pt>
                <c:pt idx="5">
                  <c:v>8.4654154753637639E+53</c:v>
                </c:pt>
                <c:pt idx="6">
                  <c:v>3.2097641968389447E+214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0.9</c:v>
                </c:pt>
                <c:pt idx="1">
                  <c:v>3.1210829372110918</c:v>
                </c:pt>
                <c:pt idx="2">
                  <c:v>522.38684192226708</c:v>
                </c:pt>
                <c:pt idx="3">
                  <c:v>4.0591429394145086E+34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0.9</c:v>
                </c:pt>
                <c:pt idx="1">
                  <c:v>1.9050000000000002</c:v>
                </c:pt>
                <c:pt idx="2">
                  <c:v>4.3495125000000012</c:v>
                </c:pt>
                <c:pt idx="3">
                  <c:v>14.468641993828133</c:v>
                </c:pt>
                <c:pt idx="4">
                  <c:v>119.82944256661162</c:v>
                </c:pt>
                <c:pt idx="5">
                  <c:v>7300.0970954790482</c:v>
                </c:pt>
                <c:pt idx="6">
                  <c:v>26653009.648806296</c:v>
                </c:pt>
                <c:pt idx="7">
                  <c:v>355191488322691.19</c:v>
                </c:pt>
                <c:pt idx="8">
                  <c:v>6.3080496688444586E+28</c:v>
                </c:pt>
                <c:pt idx="9">
                  <c:v>1.9895745312304341E+57</c:v>
                </c:pt>
                <c:pt idx="10">
                  <c:v>1.9792034076604009E+114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6-4495-A218-F8A63131CAE6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0.9</c:v>
                </c:pt>
                <c:pt idx="1">
                  <c:v>2.6247562500000003</c:v>
                </c:pt>
                <c:pt idx="2">
                  <c:v>16.212679609963111</c:v>
                </c:pt>
                <c:pt idx="3">
                  <c:v>5580.6872070768268</c:v>
                </c:pt>
                <c:pt idx="4">
                  <c:v>60665539634717.789</c:v>
                </c:pt>
                <c:pt idx="5">
                  <c:v>8.4654154753637639E+53</c:v>
                </c:pt>
                <c:pt idx="6">
                  <c:v>3.2097641968389447E+214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26-4495-A218-F8A63131CAE6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0.9</c:v>
                </c:pt>
                <c:pt idx="1">
                  <c:v>3.1210829372110918</c:v>
                </c:pt>
                <c:pt idx="2">
                  <c:v>522.38684192226708</c:v>
                </c:pt>
                <c:pt idx="3">
                  <c:v>4.0591429394145086E+34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26-4495-A218-F8A63131C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104775</xdr:colOff>
      <xdr:row>0</xdr:row>
      <xdr:rowOff>19050</xdr:rowOff>
    </xdr:from>
    <xdr:to>
      <xdr:col>25</xdr:col>
      <xdr:colOff>67265</xdr:colOff>
      <xdr:row>5</xdr:row>
      <xdr:rowOff>85867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DF8DDF9-E4D6-4C33-B37F-5B0D6AED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9975" y="19050"/>
          <a:ext cx="4229690" cy="1019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9487646-9999-4AE3-80B5-3FC1EDE28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I28" sqref="I28"/>
    </sheetView>
  </sheetViews>
  <sheetFormatPr defaultRowHeight="15" x14ac:dyDescent="0.25"/>
  <cols>
    <col min="2" max="2" width="12.1406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 t="s">
        <v>9</v>
      </c>
      <c r="C2" s="1">
        <v>-2.42</v>
      </c>
      <c r="D2" s="1">
        <v>0</v>
      </c>
      <c r="E2" s="1">
        <v>2.2400000000000002</v>
      </c>
      <c r="F2" s="1">
        <v>0</v>
      </c>
      <c r="G2" s="1">
        <v>1</v>
      </c>
      <c r="H2" s="1">
        <f>(E2-D2)/I2</f>
        <v>0.44800000000000006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</v>
      </c>
      <c r="C5" s="1">
        <f>B5^3</f>
        <v>0</v>
      </c>
      <c r="D5" s="1">
        <f>B5</f>
        <v>0</v>
      </c>
      <c r="E5" s="1">
        <v>-2.42</v>
      </c>
      <c r="H5" s="9">
        <f>H2^2</f>
        <v>0.20070400000000005</v>
      </c>
      <c r="I5" s="9">
        <f>H2*2</f>
        <v>0.89600000000000013</v>
      </c>
      <c r="J5" s="9">
        <f>H5*2</f>
        <v>0.4014080000000001</v>
      </c>
      <c r="K5" s="9">
        <f>1/H2</f>
        <v>2.2321428571428568</v>
      </c>
      <c r="L5" s="9">
        <f>1/I5</f>
        <v>1.1160714285714284</v>
      </c>
      <c r="M5" s="9">
        <f>1/H5</f>
        <v>4.9824617346938762</v>
      </c>
      <c r="N5" s="9">
        <f>2/H5</f>
        <v>9.9649234693877524</v>
      </c>
    </row>
    <row r="6" spans="1:18" x14ac:dyDescent="0.25">
      <c r="A6" s="1">
        <f>A5+1</f>
        <v>1</v>
      </c>
      <c r="B6" s="1">
        <f>B5+$H$2</f>
        <v>0.44800000000000006</v>
      </c>
      <c r="C6" s="1">
        <f t="shared" ref="C6:C10" si="0">B6^3</f>
        <v>8.9915392000000038E-2</v>
      </c>
      <c r="D6" s="1">
        <f t="shared" ref="D6:D10" si="1">B6</f>
        <v>0.44800000000000006</v>
      </c>
      <c r="E6" s="1">
        <v>-2.42</v>
      </c>
    </row>
    <row r="7" spans="1:18" x14ac:dyDescent="0.25">
      <c r="A7" s="1">
        <f t="shared" ref="A7:A9" si="2">A6+1</f>
        <v>2</v>
      </c>
      <c r="B7" s="1">
        <f t="shared" ref="B7:B10" si="3">B6+$H$2</f>
        <v>0.89600000000000013</v>
      </c>
      <c r="C7" s="1">
        <f t="shared" si="0"/>
        <v>0.71932313600000031</v>
      </c>
      <c r="D7" s="1">
        <f t="shared" si="1"/>
        <v>0.89600000000000013</v>
      </c>
      <c r="E7" s="1">
        <v>-2.42</v>
      </c>
    </row>
    <row r="8" spans="1:18" x14ac:dyDescent="0.25">
      <c r="A8" s="1">
        <f t="shared" si="2"/>
        <v>3</v>
      </c>
      <c r="B8" s="1">
        <f t="shared" si="3"/>
        <v>1.3440000000000003</v>
      </c>
      <c r="C8" s="1">
        <f t="shared" si="0"/>
        <v>2.4277155840000018</v>
      </c>
      <c r="D8" s="1">
        <f t="shared" si="1"/>
        <v>1.3440000000000003</v>
      </c>
      <c r="E8" s="1">
        <v>-2.42</v>
      </c>
    </row>
    <row r="9" spans="1:18" x14ac:dyDescent="0.25">
      <c r="A9" s="1">
        <f t="shared" si="2"/>
        <v>4</v>
      </c>
      <c r="B9" s="1">
        <f t="shared" si="3"/>
        <v>1.7920000000000003</v>
      </c>
      <c r="C9" s="1">
        <f t="shared" si="0"/>
        <v>5.7545850880000025</v>
      </c>
      <c r="D9" s="1">
        <f t="shared" si="1"/>
        <v>1.7920000000000003</v>
      </c>
      <c r="E9" s="1">
        <v>-2.42</v>
      </c>
    </row>
    <row r="10" spans="1:18" x14ac:dyDescent="0.25">
      <c r="A10" s="1">
        <v>5</v>
      </c>
      <c r="B10" s="1">
        <f t="shared" si="3"/>
        <v>2.2400000000000002</v>
      </c>
      <c r="C10" s="1">
        <f>B10^3</f>
        <v>11.239424000000003</v>
      </c>
      <c r="D10" s="1">
        <f t="shared" si="1"/>
        <v>2.2400000000000002</v>
      </c>
      <c r="E10" s="1">
        <v>-2.42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0</v>
      </c>
      <c r="M13" t="s">
        <v>20</v>
      </c>
      <c r="N13">
        <f>K5*C5</f>
        <v>0</v>
      </c>
      <c r="O13" t="s">
        <v>21</v>
      </c>
      <c r="P13">
        <f>E5</f>
        <v>-2.42</v>
      </c>
    </row>
    <row r="14" spans="1:18" x14ac:dyDescent="0.25">
      <c r="A14" s="1">
        <f>D2</f>
        <v>0</v>
      </c>
      <c r="B14" s="1" t="e">
        <f t="array" ref="B14:B19">MMULT(MINVERSE(A23:F28),G23:G28)</f>
        <v>#NUM!</v>
      </c>
      <c r="L14" s="8" t="s">
        <v>19</v>
      </c>
      <c r="M14" s="7">
        <v>1</v>
      </c>
    </row>
    <row r="15" spans="1:18" x14ac:dyDescent="0.25">
      <c r="A15" s="1">
        <f>A14+$H$2</f>
        <v>0.44800000000000006</v>
      </c>
      <c r="B15" s="1" t="e">
        <v>#NUM!</v>
      </c>
      <c r="L15">
        <f>M5-L5*C6</f>
        <v>4.8821097346938762</v>
      </c>
      <c r="M15" t="s">
        <v>20</v>
      </c>
      <c r="N15" s="10">
        <f>D6-N5</f>
        <v>-9.516923469387752</v>
      </c>
      <c r="O15" t="s">
        <v>21</v>
      </c>
      <c r="P15">
        <f>M5+L5*C6</f>
        <v>5.0828137346938762</v>
      </c>
      <c r="Q15" t="s">
        <v>22</v>
      </c>
      <c r="R15">
        <f>E6</f>
        <v>-2.42</v>
      </c>
    </row>
    <row r="16" spans="1:18" x14ac:dyDescent="0.25">
      <c r="A16" s="1">
        <f t="shared" ref="A16:A18" si="4">A15+$H$2</f>
        <v>0.89600000000000013</v>
      </c>
      <c r="B16" s="1" t="e">
        <v>#NUM!</v>
      </c>
      <c r="L16" s="8" t="s">
        <v>19</v>
      </c>
      <c r="M16" s="7">
        <v>2</v>
      </c>
    </row>
    <row r="17" spans="1:18" x14ac:dyDescent="0.25">
      <c r="A17" s="1">
        <f t="shared" si="4"/>
        <v>1.3440000000000003</v>
      </c>
      <c r="B17" s="1" t="e">
        <v>#NUM!</v>
      </c>
      <c r="L17">
        <f>M5-L5*C7</f>
        <v>4.1796457346938762</v>
      </c>
      <c r="M17" t="s">
        <v>21</v>
      </c>
      <c r="N17" s="10">
        <f>D7-N5</f>
        <v>-9.0689234693877516</v>
      </c>
      <c r="O17" t="s">
        <v>22</v>
      </c>
      <c r="P17">
        <f>M5+L5*C7</f>
        <v>5.7852777346938762</v>
      </c>
      <c r="Q17" t="s">
        <v>23</v>
      </c>
      <c r="R17">
        <f>E7</f>
        <v>-2.42</v>
      </c>
    </row>
    <row r="18" spans="1:18" x14ac:dyDescent="0.25">
      <c r="A18" s="1">
        <f t="shared" si="4"/>
        <v>1.7920000000000003</v>
      </c>
      <c r="B18" s="1" t="e">
        <v>#NUM!</v>
      </c>
      <c r="L18" s="8" t="s">
        <v>19</v>
      </c>
      <c r="M18" s="7">
        <v>3</v>
      </c>
    </row>
    <row r="19" spans="1:18" x14ac:dyDescent="0.25">
      <c r="A19" s="1">
        <f>A18+$H$2</f>
        <v>2.2400000000000002</v>
      </c>
      <c r="B19" s="1" t="e">
        <v>#NUM!</v>
      </c>
      <c r="L19" s="10">
        <f>M5-L5*C8</f>
        <v>2.2729577346938745</v>
      </c>
      <c r="M19" t="s">
        <v>22</v>
      </c>
      <c r="N19" s="10">
        <f>D8-N5</f>
        <v>-8.6209234693877512</v>
      </c>
      <c r="O19" t="s">
        <v>23</v>
      </c>
      <c r="P19">
        <f>M5+L5*C8</f>
        <v>7.6919657346938779</v>
      </c>
      <c r="Q19" t="s">
        <v>24</v>
      </c>
      <c r="R19">
        <f>E8</f>
        <v>-2.42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-1.4400662653061254</v>
      </c>
      <c r="M21" t="s">
        <v>23</v>
      </c>
      <c r="N21" s="10">
        <f>D9-N5</f>
        <v>-8.1729234693877526</v>
      </c>
      <c r="O21" t="s">
        <v>24</v>
      </c>
      <c r="P21">
        <f>M5+L5*C9</f>
        <v>11.404989734693878</v>
      </c>
      <c r="Q21" t="s">
        <v>25</v>
      </c>
      <c r="R21">
        <f>E9</f>
        <v>-2.42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0</v>
      </c>
      <c r="B23" s="6">
        <f>N13</f>
        <v>0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-2.42</v>
      </c>
      <c r="L23">
        <f>D10-K5*C10</f>
        <v>-22.848000000000006</v>
      </c>
      <c r="M23" t="s">
        <v>24</v>
      </c>
      <c r="N23">
        <f>K5*C10</f>
        <v>25.088000000000005</v>
      </c>
      <c r="O23" t="s">
        <v>25</v>
      </c>
      <c r="P23">
        <f>E10</f>
        <v>-2.42</v>
      </c>
    </row>
    <row r="24" spans="1:18" x14ac:dyDescent="0.25">
      <c r="A24" s="6">
        <f>L15</f>
        <v>4.8821097346938762</v>
      </c>
      <c r="B24" s="9">
        <f>N15</f>
        <v>-9.516923469387752</v>
      </c>
      <c r="C24" s="6">
        <f>P15</f>
        <v>5.0828137346938762</v>
      </c>
      <c r="D24" s="6">
        <v>0</v>
      </c>
      <c r="E24" s="6">
        <v>0</v>
      </c>
      <c r="F24" s="6">
        <v>0</v>
      </c>
      <c r="G24" s="6">
        <f t="shared" si="5"/>
        <v>-2.42</v>
      </c>
    </row>
    <row r="25" spans="1:18" x14ac:dyDescent="0.25">
      <c r="A25" s="6">
        <v>0</v>
      </c>
      <c r="B25" s="6">
        <f>L17</f>
        <v>4.1796457346938762</v>
      </c>
      <c r="C25" s="9">
        <f>N17</f>
        <v>-9.0689234693877516</v>
      </c>
      <c r="D25" s="6">
        <f>P17</f>
        <v>5.7852777346938762</v>
      </c>
      <c r="E25" s="6">
        <v>0</v>
      </c>
      <c r="F25" s="6">
        <v>0</v>
      </c>
      <c r="G25" s="6">
        <f t="shared" si="5"/>
        <v>-2.42</v>
      </c>
    </row>
    <row r="26" spans="1:18" x14ac:dyDescent="0.25">
      <c r="A26" s="6">
        <v>0</v>
      </c>
      <c r="B26" s="6">
        <v>0</v>
      </c>
      <c r="C26" s="9">
        <f>L19</f>
        <v>2.2729577346938745</v>
      </c>
      <c r="D26" s="9">
        <f>N19</f>
        <v>-8.6209234693877512</v>
      </c>
      <c r="E26" s="6">
        <f>P19</f>
        <v>7.6919657346938779</v>
      </c>
      <c r="F26" s="6">
        <v>0</v>
      </c>
      <c r="G26" s="6">
        <f t="shared" si="5"/>
        <v>-2.42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-1.4400662653061254</v>
      </c>
      <c r="E27" s="9">
        <f>N21</f>
        <v>-8.1729234693877526</v>
      </c>
      <c r="F27" s="6">
        <f>P21</f>
        <v>11.404989734693878</v>
      </c>
      <c r="G27" s="6">
        <f t="shared" si="5"/>
        <v>-2.42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-22.848000000000006</v>
      </c>
      <c r="F28" s="6">
        <f>N23</f>
        <v>25.088000000000005</v>
      </c>
      <c r="G28" s="6">
        <f t="shared" si="5"/>
        <v>-2.42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D31" sqref="D31"/>
    </sheetView>
  </sheetViews>
  <sheetFormatPr defaultRowHeight="15" x14ac:dyDescent="0.25"/>
  <cols>
    <col min="1" max="1" width="14.140625" customWidth="1"/>
    <col min="3" max="3" width="11.5703125" customWidth="1"/>
    <col min="5" max="5" width="13.42578125" customWidth="1"/>
    <col min="6" max="6" width="11.85546875" customWidth="1"/>
    <col min="7" max="7" width="14" customWidth="1"/>
  </cols>
  <sheetData>
    <row r="1" spans="1:14" x14ac:dyDescent="0.25">
      <c r="A1" t="s">
        <v>37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10</v>
      </c>
      <c r="D4" s="6">
        <f>(B4-A4)/C4</f>
        <v>0.1</v>
      </c>
      <c r="E4" s="6">
        <v>0.2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3*B12+5*E12^2+3</f>
        <v>10.050000000000001</v>
      </c>
      <c r="G12" s="6">
        <f>3*(B12+$D$4)+5*(E12+$D$4*F12)^2+3</f>
        <v>24.445125000000004</v>
      </c>
      <c r="I12" s="6">
        <f>A8</f>
        <v>0.9</v>
      </c>
      <c r="J12" s="6">
        <f>3*B12+5*I12^2+3</f>
        <v>10.050000000000001</v>
      </c>
      <c r="K12" s="6">
        <f>3*(B12+$D$4/2)+5*(I12+$D$4/2*J12)^2+3</f>
        <v>15.985031250000002</v>
      </c>
      <c r="L12" s="6">
        <f>3*(B12+$D$4/2)+5*(I12+$D$4/2*K12)^2+3</f>
        <v>20.587279363293462</v>
      </c>
      <c r="M12" s="6">
        <f>3*(B12+$D$4)+5*(I12+$D$4*L12)^2+3</f>
        <v>50.070355006078557</v>
      </c>
      <c r="N12" s="6"/>
    </row>
    <row r="13" spans="1:14" x14ac:dyDescent="0.25">
      <c r="A13" s="6">
        <v>1</v>
      </c>
      <c r="B13" s="6">
        <f>B12+$D$4</f>
        <v>1.1000000000000001</v>
      </c>
      <c r="C13" s="6">
        <f>C12+$D$4*(3*B12+5*C12^2+3)</f>
        <v>1.9050000000000002</v>
      </c>
      <c r="E13" s="6">
        <f>E12+$D$4/2*(F12+G12)</f>
        <v>2.6247562500000003</v>
      </c>
      <c r="F13" s="6">
        <f t="shared" ref="F13:F21" si="0">3*B13+5*E13^2+3</f>
        <v>40.746726859570316</v>
      </c>
      <c r="G13" s="6">
        <f t="shared" ref="G13:G21" si="1">3*(B13+$D$4)+5*(E13+$D$4*F13)^2+3</f>
        <v>231.01174033969187</v>
      </c>
      <c r="I13" s="6">
        <f>I12+$D$4/6*(J12+2*K12+2*L12+M12)</f>
        <v>3.1210829372110918</v>
      </c>
      <c r="J13" s="6">
        <f t="shared" ref="J13:J21" si="2">3*B13+5*I13^2+3</f>
        <v>55.005793504751075</v>
      </c>
      <c r="K13" s="6">
        <f t="shared" ref="K13:K21" si="3">3*(B13+$D$4/2)+5*(I13+$D$4/2*J13)^2+3</f>
        <v>178.81508177106016</v>
      </c>
      <c r="L13" s="6">
        <f t="shared" ref="L13:L21" si="4">3*(B13+$D$4/2)+5*(I13+$D$4/2*K13)^2+3</f>
        <v>733.88956218046894</v>
      </c>
      <c r="M13" s="6">
        <f t="shared" ref="M13:M21" si="5">3*(B13+$D$4)+5*(I13+$D$4*L13)^2+3</f>
        <v>29275.53045769555</v>
      </c>
      <c r="N13" s="6"/>
    </row>
    <row r="14" spans="1:14" x14ac:dyDescent="0.25">
      <c r="A14" s="6">
        <v>2</v>
      </c>
      <c r="B14" s="6">
        <f t="shared" ref="B14:B22" si="6">B13+$D$4</f>
        <v>1.2000000000000002</v>
      </c>
      <c r="C14" s="6">
        <f t="shared" ref="C14:C22" si="7">C13+$D$4*(3*B13+5*C13^2+3)</f>
        <v>4.3495125000000012</v>
      </c>
      <c r="E14" s="6">
        <f>E13+$D$4/2*(F13+G13)</f>
        <v>16.212679609963111</v>
      </c>
      <c r="F14" s="6">
        <f t="shared" si="0"/>
        <v>1320.8549006765679</v>
      </c>
      <c r="G14" s="6">
        <f t="shared" si="1"/>
        <v>109968.63564866071</v>
      </c>
      <c r="I14" s="6">
        <f>I13+$D$4/6*(J13+2*K13+2*L13+M13)</f>
        <v>522.38684192226708</v>
      </c>
      <c r="J14" s="6">
        <f t="shared" si="2"/>
        <v>1364446.6630675984</v>
      </c>
      <c r="K14" s="6">
        <f t="shared" si="3"/>
        <v>23629182642.912506</v>
      </c>
      <c r="L14" s="6">
        <f t="shared" si="4"/>
        <v>6.9792345764398858E+18</v>
      </c>
      <c r="M14" s="6">
        <f t="shared" si="5"/>
        <v>2.4354857636487051E+36</v>
      </c>
      <c r="N14" s="6"/>
    </row>
    <row r="15" spans="1:14" x14ac:dyDescent="0.25">
      <c r="A15" s="6">
        <v>3</v>
      </c>
      <c r="B15" s="6">
        <f t="shared" si="6"/>
        <v>1.3000000000000003</v>
      </c>
      <c r="C15" s="6">
        <f t="shared" si="7"/>
        <v>14.468641993828133</v>
      </c>
      <c r="E15" s="6">
        <f t="shared" ref="E15:E22" si="8">E14+$D$4/2*(F14+G14)</f>
        <v>5580.6872070768268</v>
      </c>
      <c r="F15" s="6">
        <f t="shared" si="0"/>
        <v>155720355.41615477</v>
      </c>
      <c r="G15" s="6">
        <f t="shared" si="1"/>
        <v>1213310636862386.5</v>
      </c>
      <c r="I15" s="6">
        <f t="shared" ref="I15:I22" si="9">I14+$D$4/6*(J14+2*K14+2*L14+M14)</f>
        <v>4.0591429394145086E+34</v>
      </c>
      <c r="J15" s="6">
        <f t="shared" si="2"/>
        <v>8.2383207012993275E+69</v>
      </c>
      <c r="K15" s="6">
        <f t="shared" si="3"/>
        <v>8.4837409971821308E+137</v>
      </c>
      <c r="L15" s="6">
        <f t="shared" si="4"/>
        <v>8.9967326634086097E+273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1.4000000000000004</v>
      </c>
      <c r="C16" s="6">
        <f t="shared" si="7"/>
        <v>119.82944256661162</v>
      </c>
      <c r="E16" s="6">
        <f t="shared" si="8"/>
        <v>60665539634717.789</v>
      </c>
      <c r="F16" s="6">
        <f t="shared" si="0"/>
        <v>1.8401538495857573E+28</v>
      </c>
      <c r="G16" s="6">
        <f t="shared" si="1"/>
        <v>1.6930830950727527E+55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1.5000000000000004</v>
      </c>
      <c r="C17" s="6">
        <f t="shared" si="7"/>
        <v>7300.0970954790482</v>
      </c>
      <c r="E17" s="6">
        <f t="shared" si="8"/>
        <v>8.4654154753637639E+53</v>
      </c>
      <c r="F17" s="6">
        <f t="shared" si="0"/>
        <v>3.5831629585264153E+108</v>
      </c>
      <c r="G17" s="6">
        <f t="shared" si="1"/>
        <v>6.4195283936778887E+215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1.6000000000000005</v>
      </c>
      <c r="C18" s="6">
        <f t="shared" si="7"/>
        <v>26653009.648806296</v>
      </c>
      <c r="E18" s="6">
        <f t="shared" si="8"/>
        <v>3.2097641968389447E+214</v>
      </c>
      <c r="F18" s="6" t="e">
        <f t="shared" si="0"/>
        <v>#NUM!</v>
      </c>
      <c r="G18" s="6" t="e">
        <f>3*(B18+$D$4)+5*(E18+$D$4*F18)^2+3</f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1.7000000000000006</v>
      </c>
      <c r="C19" s="6">
        <f t="shared" si="7"/>
        <v>355191488322691.19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1.8000000000000007</v>
      </c>
      <c r="C20" s="6">
        <f t="shared" si="7"/>
        <v>6.3080496688444586E+28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1.9000000000000008</v>
      </c>
      <c r="C21" s="6">
        <f t="shared" si="7"/>
        <v>1.9895745312304341E+57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 t="shared" si="4"/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2.0000000000000009</v>
      </c>
      <c r="C22" s="6">
        <f t="shared" si="7"/>
        <v>1.9792034076604009E+114</v>
      </c>
      <c r="E22" s="6" t="e">
        <f t="shared" si="8"/>
        <v>#NUM!</v>
      </c>
      <c r="F22" s="6"/>
      <c r="G22" s="6"/>
      <c r="I22" s="6" t="e">
        <f t="shared" si="9"/>
        <v>#NUM!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4F16-FDA7-4218-97FF-1F2FDAAB0C99}">
  <dimension ref="A1:N56"/>
  <sheetViews>
    <sheetView workbookViewId="0">
      <selection activeCell="E36" sqref="E36"/>
    </sheetView>
  </sheetViews>
  <sheetFormatPr defaultRowHeight="15" x14ac:dyDescent="0.25"/>
  <cols>
    <col min="1" max="1" width="14.140625" customWidth="1"/>
    <col min="3" max="3" width="11.5703125" customWidth="1"/>
    <col min="5" max="5" width="13.42578125" customWidth="1"/>
    <col min="6" max="6" width="11.85546875" customWidth="1"/>
    <col min="7" max="7" width="14" customWidth="1"/>
  </cols>
  <sheetData>
    <row r="1" spans="1:14" x14ac:dyDescent="0.25">
      <c r="A1" t="s">
        <v>37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20</v>
      </c>
      <c r="D4" s="6">
        <f>(B4-A4)/C4</f>
        <v>0.05</v>
      </c>
      <c r="E4" s="6">
        <v>0.2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3*B12+5*E12^2+3</f>
        <v>10.050000000000001</v>
      </c>
      <c r="G12" s="6">
        <f>3*(B12+$D$4)+5*(E12+$D$4*F12)^2+3</f>
        <v>15.985031250000002</v>
      </c>
      <c r="I12" s="6">
        <f>A8</f>
        <v>0.9</v>
      </c>
      <c r="J12" s="6">
        <f>3*B12+5*I12^2+3</f>
        <v>10.050000000000001</v>
      </c>
      <c r="K12" s="6">
        <f>3*(B12+$D$4/2)+5*(I12+$D$4/2*J12)^2+3</f>
        <v>12.701882812500001</v>
      </c>
      <c r="L12" s="6">
        <f>3*(B12+$D$4/2)+5*(I12+$D$4/2*K12)^2+3</f>
        <v>13.487104342132758</v>
      </c>
      <c r="M12" s="6">
        <f>3*(B12+$D$4)+5*(I12+$D$4*L12)^2+3</f>
        <v>18.542971748154446</v>
      </c>
      <c r="N12" s="6"/>
    </row>
    <row r="13" spans="1:14" x14ac:dyDescent="0.25">
      <c r="A13" s="6">
        <v>1</v>
      </c>
      <c r="B13" s="6">
        <f>B12+$D$4</f>
        <v>1.05</v>
      </c>
      <c r="C13" s="6">
        <f>C12+$D$4*(3*B12+5*C12^2+3)</f>
        <v>1.4025000000000001</v>
      </c>
      <c r="E13" s="6">
        <f>E12+$D$4/2*(F12+G12)</f>
        <v>1.5508757812500003</v>
      </c>
      <c r="F13" s="6">
        <f t="shared" ref="F13:F21" si="0">3*B13+5*E13^2+3</f>
        <v>18.176078444338991</v>
      </c>
      <c r="G13" s="6">
        <f t="shared" ref="G13:G21" si="1">3*(B13+$D$4)+5*(E13+$D$4*F13)^2+3</f>
        <v>36.550121218236313</v>
      </c>
      <c r="I13" s="6">
        <f>I12+$D$4/6*(J12+2*K12+2*L12+M12)</f>
        <v>1.574757883811833</v>
      </c>
      <c r="J13" s="6">
        <f t="shared" ref="J13:J21" si="2">3*B13+5*I13^2+3</f>
        <v>18.549311963137612</v>
      </c>
      <c r="K13" s="6">
        <f t="shared" ref="K13:K21" si="3">3*(B13+$D$4/2)+5*(I13+$D$4/2*J13)^2+3</f>
        <v>27.00222132115227</v>
      </c>
      <c r="L13" s="6">
        <f t="shared" ref="L13:L21" si="4">3*(B13+$D$4/2)+5*(I13+$D$4/2*K13)^2+3</f>
        <v>31.533302052980773</v>
      </c>
      <c r="M13" s="6">
        <f t="shared" ref="M13:M21" si="5">3*(B13+$D$4)+5*(I13+$D$4*L13)^2+3</f>
        <v>55.9573341979698</v>
      </c>
      <c r="N13" s="6"/>
    </row>
    <row r="14" spans="1:14" x14ac:dyDescent="0.25">
      <c r="A14" s="6">
        <v>2</v>
      </c>
      <c r="B14" s="6">
        <f t="shared" ref="B14:B32" si="6">B13+$D$4</f>
        <v>1.1000000000000001</v>
      </c>
      <c r="C14" s="6">
        <f t="shared" ref="C14:C22" si="7">C13+$D$4*(3*B13+5*C13^2+3)</f>
        <v>2.2017515625000001</v>
      </c>
      <c r="E14" s="6">
        <f>E13+$D$4/2*(F13+G13)</f>
        <v>2.9190307728143829</v>
      </c>
      <c r="F14" s="6">
        <f t="shared" si="0"/>
        <v>48.903703263186671</v>
      </c>
      <c r="G14" s="6">
        <f t="shared" si="1"/>
        <v>150.32406303877184</v>
      </c>
      <c r="I14" s="6">
        <f>I13+$D$4/6*(J13+2*K13+2*L13+M13)</f>
        <v>3.1712386580566121</v>
      </c>
      <c r="J14" s="6">
        <f t="shared" si="2"/>
        <v>56.5837731317635</v>
      </c>
      <c r="K14" s="6">
        <f t="shared" si="3"/>
        <v>111.52432089351089</v>
      </c>
      <c r="L14" s="6">
        <f t="shared" si="4"/>
        <v>183.94406428563784</v>
      </c>
      <c r="M14" s="6">
        <f t="shared" si="5"/>
        <v>771.34177174708202</v>
      </c>
      <c r="N14" s="6"/>
    </row>
    <row r="15" spans="1:14" x14ac:dyDescent="0.25">
      <c r="A15" s="6">
        <v>3</v>
      </c>
      <c r="B15" s="6">
        <f t="shared" si="6"/>
        <v>1.1500000000000001</v>
      </c>
      <c r="C15" s="6">
        <f t="shared" si="7"/>
        <v>3.7286790482427983</v>
      </c>
      <c r="E15" s="6">
        <f t="shared" ref="E15:E32" si="8">E14+$D$4/2*(F14+G14)</f>
        <v>7.8997249303633463</v>
      </c>
      <c r="F15" s="6">
        <f t="shared" si="0"/>
        <v>318.47826987702086</v>
      </c>
      <c r="G15" s="6">
        <f t="shared" si="1"/>
        <v>2844.4287388385214</v>
      </c>
      <c r="I15" s="6">
        <f t="shared" ref="I15:I32" si="9">I14+$D$4/6*(J14+2*K14+2*L14+M14)</f>
        <v>14.995091285032803</v>
      </c>
      <c r="J15" s="6">
        <f t="shared" si="2"/>
        <v>1130.7138132323337</v>
      </c>
      <c r="K15" s="6">
        <f t="shared" si="3"/>
        <v>9364.9334231314406</v>
      </c>
      <c r="L15" s="6">
        <f t="shared" si="4"/>
        <v>310306.47801427369</v>
      </c>
      <c r="M15" s="6">
        <f t="shared" si="5"/>
        <v>1205954046.5661802</v>
      </c>
      <c r="N15" s="6"/>
    </row>
    <row r="16" spans="1:14" x14ac:dyDescent="0.25">
      <c r="A16" s="6">
        <v>4</v>
      </c>
      <c r="B16" s="6">
        <f t="shared" si="6"/>
        <v>1.2000000000000002</v>
      </c>
      <c r="C16" s="6">
        <f t="shared" si="7"/>
        <v>7.5269409094440043</v>
      </c>
      <c r="E16" s="6">
        <f t="shared" si="8"/>
        <v>86.972400148251907</v>
      </c>
      <c r="F16" s="6">
        <f t="shared" si="0"/>
        <v>37827.591937738238</v>
      </c>
      <c r="G16" s="6">
        <f t="shared" si="1"/>
        <v>19569389.870865103</v>
      </c>
      <c r="I16" s="6">
        <f t="shared" si="9"/>
        <v>10054969.329281855</v>
      </c>
      <c r="J16" s="6">
        <f t="shared" si="2"/>
        <v>505512041064000.63</v>
      </c>
      <c r="K16" s="6">
        <f t="shared" si="3"/>
        <v>7.9857134466718477E+26</v>
      </c>
      <c r="L16" s="6">
        <f t="shared" si="4"/>
        <v>1.9928631016361115E+51</v>
      </c>
      <c r="M16" s="6">
        <f t="shared" si="5"/>
        <v>4.9643791773283776E+100</v>
      </c>
      <c r="N16" s="6"/>
    </row>
    <row r="17" spans="1:14" x14ac:dyDescent="0.25">
      <c r="A17" s="6">
        <v>5</v>
      </c>
      <c r="B17" s="6">
        <f>B16+$D$4</f>
        <v>1.2500000000000002</v>
      </c>
      <c r="C17" s="6">
        <f t="shared" si="7"/>
        <v>22.020650773009439</v>
      </c>
      <c r="E17" s="6">
        <f t="shared" si="8"/>
        <v>490267.40897021932</v>
      </c>
      <c r="F17" s="6">
        <f t="shared" si="0"/>
        <v>1201810661498.6113</v>
      </c>
      <c r="G17" s="6">
        <f t="shared" si="1"/>
        <v>1.8054655431647982E+22</v>
      </c>
      <c r="I17" s="6">
        <f>I16+$D$4/6*(J16+2*K16+2*L16+M16)</f>
        <v>4.1369826477736482E+98</v>
      </c>
      <c r="J17" s="6">
        <f t="shared" si="2"/>
        <v>8.5573127139901335E+197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1.3000000000000003</v>
      </c>
      <c r="C18" s="6">
        <f t="shared" si="7"/>
        <v>143.58541588971974</v>
      </c>
      <c r="E18" s="6">
        <f t="shared" si="8"/>
        <v>4.5136638582124531E+20</v>
      </c>
      <c r="F18" s="6">
        <f t="shared" si="0"/>
        <v>1.0186580712466664E+42</v>
      </c>
      <c r="G18" s="6">
        <f>3*(B18+$D$4)+5*(E18+$D$4*F18)^2+3</f>
        <v>1.2970803326449729E+82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1.3500000000000003</v>
      </c>
      <c r="C19" s="6">
        <f t="shared" si="7"/>
        <v>5298.1233299456653</v>
      </c>
      <c r="E19" s="6">
        <f t="shared" si="8"/>
        <v>3.2427008316124325E+80</v>
      </c>
      <c r="F19" s="6">
        <f t="shared" si="0"/>
        <v>5.25755434166998E+161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1.4000000000000004</v>
      </c>
      <c r="C20" s="6">
        <f t="shared" si="7"/>
        <v>7022826.1806585835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1.4500000000000004</v>
      </c>
      <c r="C21" s="6">
        <f t="shared" si="7"/>
        <v>12330028913762.445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 t="shared" si="4"/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1.5000000000000004</v>
      </c>
      <c r="C22" s="6">
        <f t="shared" si="7"/>
        <v>3.800740325356681E+25</v>
      </c>
      <c r="E22" s="6" t="e">
        <f t="shared" si="8"/>
        <v>#NUM!</v>
      </c>
      <c r="F22" s="6" t="e">
        <f t="shared" ref="F22:F31" si="10">3*B22+5*E22^2+3</f>
        <v>#NUM!</v>
      </c>
      <c r="G22" s="6" t="e">
        <f t="shared" ref="G22:G31" si="11">3*(B22+$D$4)+5*(E22+$D$4*F22)^2+3</f>
        <v>#NUM!</v>
      </c>
      <c r="I22" s="6" t="e">
        <f t="shared" si="9"/>
        <v>#NUM!</v>
      </c>
      <c r="J22" s="6" t="e">
        <f t="shared" ref="J22:J31" si="12">3*B22+5*I22^2+3</f>
        <v>#NUM!</v>
      </c>
      <c r="K22" s="6" t="e">
        <f t="shared" ref="K22:K31" si="13">3*(B22+$D$4/2)+5*(I22+$D$4/2*J22)^2+3</f>
        <v>#NUM!</v>
      </c>
      <c r="L22" s="6" t="e">
        <f t="shared" ref="L22:L31" si="14">3*(B22+$D$4/2)+5*(I22+$D$4/2*K22)^2+3</f>
        <v>#NUM!</v>
      </c>
      <c r="M22" s="6" t="e">
        <f t="shared" ref="M22:M31" si="15">3*(B22+$D$4)+5*(I22+$D$4*L22)^2+3</f>
        <v>#NUM!</v>
      </c>
      <c r="N22" s="6"/>
    </row>
    <row r="23" spans="1:14" x14ac:dyDescent="0.25">
      <c r="A23" s="6">
        <v>11</v>
      </c>
      <c r="B23" s="6">
        <f t="shared" si="6"/>
        <v>1.5500000000000005</v>
      </c>
      <c r="C23" s="6">
        <f t="shared" ref="C23:C32" si="16">C22+$D$4*(3*B22+5*C22^2+3)</f>
        <v>3.6114067551981026E+50</v>
      </c>
      <c r="E23" s="6" t="e">
        <f t="shared" si="8"/>
        <v>#NUM!</v>
      </c>
      <c r="F23" s="6" t="e">
        <f t="shared" si="10"/>
        <v>#NUM!</v>
      </c>
      <c r="G23" s="6" t="e">
        <f t="shared" si="11"/>
        <v>#NUM!</v>
      </c>
      <c r="I23" s="6" t="e">
        <f t="shared" si="9"/>
        <v>#NUM!</v>
      </c>
      <c r="J23" s="6" t="e">
        <f t="shared" si="12"/>
        <v>#NUM!</v>
      </c>
      <c r="K23" s="6" t="e">
        <f t="shared" si="13"/>
        <v>#NUM!</v>
      </c>
      <c r="L23" s="6" t="e">
        <f t="shared" si="14"/>
        <v>#NUM!</v>
      </c>
      <c r="M23" s="6" t="e">
        <f t="shared" si="15"/>
        <v>#NUM!</v>
      </c>
    </row>
    <row r="24" spans="1:14" x14ac:dyDescent="0.25">
      <c r="A24" s="6">
        <v>12</v>
      </c>
      <c r="B24" s="6">
        <f t="shared" si="6"/>
        <v>1.6000000000000005</v>
      </c>
      <c r="C24" s="6">
        <f t="shared" si="16"/>
        <v>3.260564687872622E+100</v>
      </c>
      <c r="E24" s="6" t="e">
        <f t="shared" si="8"/>
        <v>#NUM!</v>
      </c>
      <c r="F24" s="6" t="e">
        <f t="shared" si="10"/>
        <v>#NUM!</v>
      </c>
      <c r="G24" s="6" t="e">
        <f t="shared" si="11"/>
        <v>#NUM!</v>
      </c>
      <c r="I24" s="6" t="e">
        <f t="shared" si="9"/>
        <v>#NUM!</v>
      </c>
      <c r="J24" s="6" t="e">
        <f t="shared" si="12"/>
        <v>#NUM!</v>
      </c>
      <c r="K24" s="6" t="e">
        <f t="shared" si="13"/>
        <v>#NUM!</v>
      </c>
      <c r="L24" s="6" t="e">
        <f t="shared" si="14"/>
        <v>#NUM!</v>
      </c>
      <c r="M24" s="6" t="e">
        <f t="shared" si="15"/>
        <v>#NUM!</v>
      </c>
    </row>
    <row r="25" spans="1:14" x14ac:dyDescent="0.25">
      <c r="A25" s="6">
        <v>13</v>
      </c>
      <c r="B25" s="6">
        <f t="shared" si="6"/>
        <v>1.6500000000000006</v>
      </c>
      <c r="C25" s="6">
        <f t="shared" si="16"/>
        <v>2.6578205209504721E+200</v>
      </c>
      <c r="E25" s="6" t="e">
        <f t="shared" si="8"/>
        <v>#NUM!</v>
      </c>
      <c r="F25" s="6" t="e">
        <f t="shared" si="10"/>
        <v>#NUM!</v>
      </c>
      <c r="G25" s="6" t="e">
        <f t="shared" si="11"/>
        <v>#NUM!</v>
      </c>
      <c r="I25" s="6" t="e">
        <f t="shared" si="9"/>
        <v>#NUM!</v>
      </c>
      <c r="J25" s="6" t="e">
        <f t="shared" si="12"/>
        <v>#NUM!</v>
      </c>
      <c r="K25" s="6" t="e">
        <f t="shared" si="13"/>
        <v>#NUM!</v>
      </c>
      <c r="L25" s="6" t="e">
        <f t="shared" si="14"/>
        <v>#NUM!</v>
      </c>
      <c r="M25" s="6" t="e">
        <f t="shared" si="15"/>
        <v>#NUM!</v>
      </c>
    </row>
    <row r="26" spans="1:14" x14ac:dyDescent="0.25">
      <c r="A26" s="6">
        <v>14</v>
      </c>
      <c r="B26" s="6">
        <f t="shared" si="6"/>
        <v>1.7000000000000006</v>
      </c>
      <c r="C26" s="6" t="e">
        <f t="shared" si="16"/>
        <v>#NUM!</v>
      </c>
      <c r="E26" s="6" t="e">
        <f t="shared" si="8"/>
        <v>#NUM!</v>
      </c>
      <c r="F26" s="6" t="e">
        <f t="shared" si="10"/>
        <v>#NUM!</v>
      </c>
      <c r="G26" s="6" t="e">
        <f t="shared" si="11"/>
        <v>#NUM!</v>
      </c>
      <c r="I26" s="6" t="e">
        <f t="shared" si="9"/>
        <v>#NUM!</v>
      </c>
      <c r="J26" s="6" t="e">
        <f t="shared" si="12"/>
        <v>#NUM!</v>
      </c>
      <c r="K26" s="6" t="e">
        <f t="shared" si="13"/>
        <v>#NUM!</v>
      </c>
      <c r="L26" s="6" t="e">
        <f t="shared" si="14"/>
        <v>#NUM!</v>
      </c>
      <c r="M26" s="6" t="e">
        <f t="shared" si="15"/>
        <v>#NUM!</v>
      </c>
    </row>
    <row r="27" spans="1:14" x14ac:dyDescent="0.25">
      <c r="A27" s="6">
        <v>15</v>
      </c>
      <c r="B27" s="6">
        <f t="shared" si="6"/>
        <v>1.7500000000000007</v>
      </c>
      <c r="C27" s="6" t="e">
        <f t="shared" si="16"/>
        <v>#NUM!</v>
      </c>
      <c r="E27" s="6" t="e">
        <f t="shared" si="8"/>
        <v>#NUM!</v>
      </c>
      <c r="F27" s="6" t="e">
        <f t="shared" si="10"/>
        <v>#NUM!</v>
      </c>
      <c r="G27" s="6" t="e">
        <f t="shared" si="11"/>
        <v>#NUM!</v>
      </c>
      <c r="I27" s="6" t="e">
        <f t="shared" si="9"/>
        <v>#NUM!</v>
      </c>
      <c r="J27" s="6" t="e">
        <f t="shared" si="12"/>
        <v>#NUM!</v>
      </c>
      <c r="K27" s="6" t="e">
        <f t="shared" si="13"/>
        <v>#NUM!</v>
      </c>
      <c r="L27" s="6" t="e">
        <f t="shared" si="14"/>
        <v>#NUM!</v>
      </c>
      <c r="M27" s="6" t="e">
        <f t="shared" si="15"/>
        <v>#NUM!</v>
      </c>
    </row>
    <row r="28" spans="1:14" x14ac:dyDescent="0.25">
      <c r="A28" s="6">
        <v>16</v>
      </c>
      <c r="B28" s="6">
        <f t="shared" si="6"/>
        <v>1.8000000000000007</v>
      </c>
      <c r="C28" s="6" t="e">
        <f t="shared" si="16"/>
        <v>#NUM!</v>
      </c>
      <c r="E28" s="6" t="e">
        <f t="shared" si="8"/>
        <v>#NUM!</v>
      </c>
      <c r="F28" s="6" t="e">
        <f t="shared" si="10"/>
        <v>#NUM!</v>
      </c>
      <c r="G28" s="6" t="e">
        <f t="shared" si="11"/>
        <v>#NUM!</v>
      </c>
      <c r="I28" s="6" t="e">
        <f t="shared" si="9"/>
        <v>#NUM!</v>
      </c>
      <c r="J28" s="6" t="e">
        <f t="shared" si="12"/>
        <v>#NUM!</v>
      </c>
      <c r="K28" s="6" t="e">
        <f t="shared" si="13"/>
        <v>#NUM!</v>
      </c>
      <c r="L28" s="6" t="e">
        <f t="shared" si="14"/>
        <v>#NUM!</v>
      </c>
      <c r="M28" s="6" t="e">
        <f t="shared" si="15"/>
        <v>#NUM!</v>
      </c>
    </row>
    <row r="29" spans="1:14" x14ac:dyDescent="0.25">
      <c r="A29" s="6">
        <v>17</v>
      </c>
      <c r="B29" s="6">
        <f t="shared" si="6"/>
        <v>1.8500000000000008</v>
      </c>
      <c r="C29" s="6" t="e">
        <f t="shared" si="16"/>
        <v>#NUM!</v>
      </c>
      <c r="D29" s="6"/>
      <c r="E29" s="6" t="e">
        <f t="shared" si="8"/>
        <v>#NUM!</v>
      </c>
      <c r="F29" s="6" t="e">
        <f t="shared" si="10"/>
        <v>#NUM!</v>
      </c>
      <c r="G29" s="6" t="e">
        <f t="shared" si="11"/>
        <v>#NUM!</v>
      </c>
      <c r="I29" s="6" t="e">
        <f t="shared" si="9"/>
        <v>#NUM!</v>
      </c>
      <c r="J29" s="6" t="e">
        <f t="shared" si="12"/>
        <v>#NUM!</v>
      </c>
      <c r="K29" s="6" t="e">
        <f t="shared" si="13"/>
        <v>#NUM!</v>
      </c>
      <c r="L29" s="6" t="e">
        <f t="shared" si="14"/>
        <v>#NUM!</v>
      </c>
      <c r="M29" s="6" t="e">
        <f t="shared" si="15"/>
        <v>#NUM!</v>
      </c>
    </row>
    <row r="30" spans="1:14" x14ac:dyDescent="0.25">
      <c r="A30" s="6">
        <v>18</v>
      </c>
      <c r="B30" s="6">
        <f t="shared" si="6"/>
        <v>1.9000000000000008</v>
      </c>
      <c r="C30" s="6" t="e">
        <f t="shared" si="16"/>
        <v>#NUM!</v>
      </c>
      <c r="D30" s="6"/>
      <c r="E30" s="6" t="e">
        <f t="shared" si="8"/>
        <v>#NUM!</v>
      </c>
      <c r="F30" s="6" t="e">
        <f t="shared" si="10"/>
        <v>#NUM!</v>
      </c>
      <c r="G30" s="6" t="e">
        <f t="shared" si="11"/>
        <v>#NUM!</v>
      </c>
      <c r="I30" s="6" t="e">
        <f t="shared" si="9"/>
        <v>#NUM!</v>
      </c>
      <c r="J30" s="6" t="e">
        <f t="shared" si="12"/>
        <v>#NUM!</v>
      </c>
      <c r="K30" s="6" t="e">
        <f t="shared" si="13"/>
        <v>#NUM!</v>
      </c>
      <c r="L30" s="6" t="e">
        <f t="shared" si="14"/>
        <v>#NUM!</v>
      </c>
      <c r="M30" s="6" t="e">
        <f t="shared" si="15"/>
        <v>#NUM!</v>
      </c>
    </row>
    <row r="31" spans="1:14" x14ac:dyDescent="0.25">
      <c r="A31" s="6">
        <v>19</v>
      </c>
      <c r="B31" s="6">
        <f t="shared" si="6"/>
        <v>1.9500000000000008</v>
      </c>
      <c r="C31" s="6" t="e">
        <f t="shared" si="16"/>
        <v>#NUM!</v>
      </c>
      <c r="E31" s="6" t="e">
        <f t="shared" si="8"/>
        <v>#NUM!</v>
      </c>
      <c r="F31" s="6" t="e">
        <f t="shared" si="10"/>
        <v>#NUM!</v>
      </c>
      <c r="G31" s="6" t="e">
        <f t="shared" si="11"/>
        <v>#NUM!</v>
      </c>
      <c r="I31" s="6" t="e">
        <f t="shared" si="9"/>
        <v>#NUM!</v>
      </c>
      <c r="J31" s="6" t="e">
        <f t="shared" si="12"/>
        <v>#NUM!</v>
      </c>
      <c r="K31" s="6" t="e">
        <f t="shared" si="13"/>
        <v>#NUM!</v>
      </c>
      <c r="L31" s="6" t="e">
        <f t="shared" si="14"/>
        <v>#NUM!</v>
      </c>
      <c r="M31" s="6" t="e">
        <f t="shared" si="15"/>
        <v>#NUM!</v>
      </c>
    </row>
    <row r="32" spans="1:14" x14ac:dyDescent="0.25">
      <c r="A32" s="6">
        <v>20</v>
      </c>
      <c r="B32" s="6">
        <f t="shared" si="6"/>
        <v>2.0000000000000009</v>
      </c>
      <c r="C32" s="6" t="e">
        <f t="shared" si="16"/>
        <v>#NUM!</v>
      </c>
      <c r="E32" s="6" t="e">
        <f t="shared" si="8"/>
        <v>#NUM!</v>
      </c>
      <c r="I32" s="6" t="e">
        <f t="shared" si="9"/>
        <v>#NUM!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2023-06-07T21:56:16Z</dcterms:modified>
</cp:coreProperties>
</file>