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80D6FA4-063C-4436-A7CB-E289A2DB645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var_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X12" i="1"/>
  <c r="W12" i="1"/>
  <c r="V12" i="1"/>
  <c r="W14" i="1"/>
  <c r="Q5" i="1"/>
  <c r="N4" i="1"/>
  <c r="F7" i="1"/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9" i="1"/>
  <c r="T6" i="1"/>
  <c r="Q26" i="1"/>
  <c r="Q8" i="1"/>
  <c r="T10" i="1" l="1"/>
  <c r="Q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8" i="1"/>
  <c r="J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B6" i="1"/>
  <c r="B5" i="1"/>
  <c r="B7" i="1" s="1"/>
  <c r="Q9" i="1" l="1"/>
  <c r="Q19" i="1"/>
  <c r="Q18" i="1"/>
  <c r="Q17" i="1"/>
  <c r="Q16" i="1"/>
  <c r="Q15" i="1"/>
  <c r="Q14" i="1"/>
  <c r="Q25" i="1"/>
  <c r="Q13" i="1"/>
  <c r="Q24" i="1"/>
  <c r="Q12" i="1"/>
  <c r="Q23" i="1"/>
  <c r="Q11" i="1"/>
  <c r="Q22" i="1"/>
  <c r="Q10" i="1"/>
  <c r="Q21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</calcChain>
</file>

<file path=xl/sharedStrings.xml><?xml version="1.0" encoding="utf-8"?>
<sst xmlns="http://schemas.openxmlformats.org/spreadsheetml/2006/main" count="65" uniqueCount="57">
  <si>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</si>
  <si>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</si>
  <si>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</si>
  <si>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</si>
  <si>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</si>
  <si>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</si>
  <si>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</si>
  <si>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</si>
  <si>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</si>
  <si>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</si>
  <si>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</si>
  <si>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</si>
  <si>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</si>
  <si>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</si>
  <si>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</si>
  <si>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</si>
  <si>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</si>
  <si>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</si>
  <si>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S1, мес</t>
  </si>
  <si>
    <t>S2</t>
  </si>
  <si>
    <t>Eн1=</t>
  </si>
  <si>
    <t>Fg=</t>
  </si>
  <si>
    <t>S2, мес</t>
  </si>
  <si>
    <t>S3</t>
  </si>
  <si>
    <t>Eн2=</t>
  </si>
  <si>
    <t>S2(nan_tр)=</t>
  </si>
  <si>
    <t>S3(nan_tр)=</t>
  </si>
  <si>
    <t>S3, мес</t>
  </si>
  <si>
    <t>S4</t>
  </si>
  <si>
    <t>αр'=</t>
  </si>
  <si>
    <t>Kг1=</t>
  </si>
  <si>
    <t>S4, мес</t>
  </si>
  <si>
    <t>S4(nan_tр)=</t>
  </si>
  <si>
    <t>S5</t>
  </si>
  <si>
    <t>α4=</t>
  </si>
  <si>
    <t>α5=</t>
  </si>
  <si>
    <t>C1=</t>
  </si>
  <si>
    <t>S5, мес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</si>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</sst>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workbookViewId="0">
      <selection activeCell="R32" sqref="R32"/>
    </sheetView>
  </sheetViews>
  <sheetFormatPr defaultRowHeight="15" x14ac:dyDescent="0.25"/>
  <cols>
    <col min="5" max="5" width="11.85546875" customWidth="1"/>
    <col min="9" max="9" width="12" customWidth="1"/>
    <col min="13" max="13" width="13.140625" customWidth="1"/>
    <col min="16" max="16" width="15.285156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</cols>
  <sheetData>
    <row r="1" spans="1:26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19</v>
      </c>
      <c r="M1" t="s">
        <v>23</v>
      </c>
      <c r="P1" s="2" t="s">
        <v>28</v>
      </c>
      <c r="S1" t="s">
        <v>33</v>
      </c>
      <c r="V1" t="s">
        <v>39</v>
      </c>
    </row>
    <row r="2" spans="1:26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0.34</v>
      </c>
      <c r="S2" s="1" t="s">
        <v>34</v>
      </c>
      <c r="T2" s="2">
        <v>0.01</v>
      </c>
      <c r="V2" s="1" t="s">
        <v>40</v>
      </c>
      <c r="W2" s="2">
        <v>0.6</v>
      </c>
    </row>
    <row r="3" spans="1:26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0.87</v>
      </c>
      <c r="S3" s="1" t="s">
        <v>35</v>
      </c>
      <c r="T3" s="2">
        <v>1</v>
      </c>
      <c r="V3" s="4" t="s">
        <v>41</v>
      </c>
      <c r="W3" s="2">
        <v>3</v>
      </c>
    </row>
    <row r="4" spans="1:26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1.838875</v>
      </c>
      <c r="S4" s="4" t="s">
        <v>36</v>
      </c>
      <c r="T4" s="2">
        <v>2E-3</v>
      </c>
      <c r="V4" s="4" t="s">
        <v>42</v>
      </c>
      <c r="W4" s="2">
        <v>0.91</v>
      </c>
    </row>
    <row r="5" spans="1:26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1.1768799999999999</v>
      </c>
      <c r="P5" s="14" t="s">
        <v>32</v>
      </c>
      <c r="Q5" s="9">
        <f>F2*F3*F5*Q2*B1*B7/Q3</f>
        <v>271.79455160000003</v>
      </c>
      <c r="V5" s="1" t="s">
        <v>43</v>
      </c>
      <c r="W5" s="2">
        <v>0.97</v>
      </c>
    </row>
    <row r="6" spans="1:26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27</v>
      </c>
      <c r="S6" s="14" t="s">
        <v>38</v>
      </c>
      <c r="T6" s="9">
        <f>T2*T3*B2*J3*F5*T4</f>
        <v>3.6431999999999998</v>
      </c>
      <c r="W6" s="8" t="s">
        <v>47</v>
      </c>
      <c r="X6" s="8" t="s">
        <v>48</v>
      </c>
      <c r="Y6" s="8" t="s">
        <v>49</v>
      </c>
    </row>
    <row r="7" spans="1:26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1" t="s">
        <v>22</v>
      </c>
      <c r="M7" s="8">
        <v>1</v>
      </c>
      <c r="N7" s="15">
        <f>M7*$N$4</f>
        <v>1.838875</v>
      </c>
      <c r="P7" s="11" t="s">
        <v>17</v>
      </c>
      <c r="Q7" s="11" t="s">
        <v>31</v>
      </c>
      <c r="V7" s="4" t="s">
        <v>44</v>
      </c>
      <c r="W7" s="8">
        <v>12000</v>
      </c>
      <c r="X7" s="8">
        <v>630</v>
      </c>
      <c r="Y7" s="8">
        <v>3600</v>
      </c>
      <c r="Z7" t="s">
        <v>52</v>
      </c>
    </row>
    <row r="8" spans="1:26" x14ac:dyDescent="0.25">
      <c r="A8" s="4"/>
      <c r="B8" s="3"/>
      <c r="I8" s="8">
        <v>1</v>
      </c>
      <c r="J8" s="15">
        <f>I8*$J$5</f>
        <v>1.1768799999999999</v>
      </c>
      <c r="M8" s="8">
        <v>2</v>
      </c>
      <c r="N8" s="15">
        <f t="shared" ref="N8:N25" si="0">M8*$N$4</f>
        <v>3.6777500000000001</v>
      </c>
      <c r="P8" s="8">
        <v>1</v>
      </c>
      <c r="Q8" s="15">
        <f>$Q$5/P8</f>
        <v>271.79455160000003</v>
      </c>
      <c r="S8" s="11" t="s">
        <v>17</v>
      </c>
      <c r="T8" s="11" t="s">
        <v>37</v>
      </c>
      <c r="V8" s="4" t="s">
        <v>45</v>
      </c>
      <c r="W8" s="8">
        <v>120</v>
      </c>
      <c r="X8" s="8">
        <v>200</v>
      </c>
      <c r="Y8" s="8">
        <v>150</v>
      </c>
      <c r="Z8" t="s">
        <v>51</v>
      </c>
    </row>
    <row r="9" spans="1:26" x14ac:dyDescent="0.25">
      <c r="A9" s="4"/>
      <c r="B9" s="3"/>
      <c r="E9" s="11" t="s">
        <v>17</v>
      </c>
      <c r="F9" s="11" t="s">
        <v>18</v>
      </c>
      <c r="I9" s="8">
        <v>2</v>
      </c>
      <c r="J9" s="15">
        <f t="shared" ref="J9:J26" si="1">I9*$J$5</f>
        <v>2.3537599999999999</v>
      </c>
      <c r="M9" s="8">
        <v>3</v>
      </c>
      <c r="N9" s="15">
        <f t="shared" si="0"/>
        <v>5.5166250000000003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46</v>
      </c>
      <c r="W9" s="8">
        <v>300</v>
      </c>
      <c r="X9" s="8">
        <v>35</v>
      </c>
      <c r="Y9" s="8">
        <v>500</v>
      </c>
      <c r="Z9" t="s">
        <v>50</v>
      </c>
    </row>
    <row r="10" spans="1:26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3.53064</v>
      </c>
      <c r="M10" s="8">
        <v>4</v>
      </c>
      <c r="N10" s="15">
        <f t="shared" si="0"/>
        <v>7.3555000000000001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</row>
    <row r="11" spans="1:26" x14ac:dyDescent="0.25">
      <c r="A11" s="4"/>
      <c r="B11" s="3"/>
      <c r="E11" s="11">
        <v>2</v>
      </c>
      <c r="F11" s="12">
        <f t="shared" ref="F11:F28" si="4">E11*$F$7</f>
        <v>1.9573044031830236</v>
      </c>
      <c r="I11" s="8">
        <v>4</v>
      </c>
      <c r="J11" s="15">
        <f t="shared" si="1"/>
        <v>4.7075199999999997</v>
      </c>
      <c r="M11" s="8">
        <v>5</v>
      </c>
      <c r="N11" s="15">
        <f t="shared" si="0"/>
        <v>9.1943750000000009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53</v>
      </c>
      <c r="W11" s="8" t="s">
        <v>54</v>
      </c>
      <c r="X11" s="8" t="s">
        <v>55</v>
      </c>
    </row>
    <row r="12" spans="1:26" x14ac:dyDescent="0.25">
      <c r="E12" s="11">
        <v>3</v>
      </c>
      <c r="F12" s="12">
        <f t="shared" si="4"/>
        <v>2.9359566047745354</v>
      </c>
      <c r="I12" s="8">
        <v>5</v>
      </c>
      <c r="J12" s="15">
        <f t="shared" si="1"/>
        <v>5.8843999999999994</v>
      </c>
      <c r="M12" s="8">
        <v>6</v>
      </c>
      <c r="N12" s="15">
        <f t="shared" si="0"/>
        <v>11.033250000000001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</row>
    <row r="13" spans="1:26" ht="15.75" customHeight="1" x14ac:dyDescent="0.25">
      <c r="E13" s="11">
        <v>4</v>
      </c>
      <c r="F13" s="12">
        <f t="shared" si="4"/>
        <v>3.9146088063660471</v>
      </c>
      <c r="I13" s="8">
        <v>6</v>
      </c>
      <c r="J13" s="15">
        <f t="shared" si="1"/>
        <v>7.06128</v>
      </c>
      <c r="M13" s="8">
        <v>7</v>
      </c>
      <c r="N13" s="15">
        <f t="shared" si="0"/>
        <v>12.872125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</row>
    <row r="14" spans="1:26" x14ac:dyDescent="0.25">
      <c r="E14" s="11">
        <v>5</v>
      </c>
      <c r="F14" s="12">
        <f t="shared" si="4"/>
        <v>4.8932610079575589</v>
      </c>
      <c r="I14" s="8">
        <v>7</v>
      </c>
      <c r="J14" s="15">
        <f t="shared" si="1"/>
        <v>8.2381599999999988</v>
      </c>
      <c r="M14" s="8">
        <v>8</v>
      </c>
      <c r="N14" s="15">
        <f t="shared" si="0"/>
        <v>14.711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56</v>
      </c>
      <c r="W14" s="9">
        <f>V12+W12+X12</f>
        <v>21.479551376458595</v>
      </c>
    </row>
    <row r="15" spans="1:26" x14ac:dyDescent="0.25">
      <c r="E15" s="11">
        <v>6</v>
      </c>
      <c r="F15" s="12">
        <f t="shared" si="4"/>
        <v>5.8719132095490707</v>
      </c>
      <c r="I15" s="8">
        <v>8</v>
      </c>
      <c r="J15" s="15">
        <f t="shared" si="1"/>
        <v>9.4150399999999994</v>
      </c>
      <c r="M15" s="8">
        <v>9</v>
      </c>
      <c r="N15" s="15">
        <f t="shared" si="0"/>
        <v>16.549875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</row>
    <row r="16" spans="1:26" x14ac:dyDescent="0.25">
      <c r="E16" s="11">
        <v>7</v>
      </c>
      <c r="F16" s="12">
        <f t="shared" si="4"/>
        <v>6.8505654111405825</v>
      </c>
      <c r="I16" s="8">
        <v>9</v>
      </c>
      <c r="J16" s="15">
        <f t="shared" si="1"/>
        <v>10.59192</v>
      </c>
      <c r="M16" s="8">
        <v>10</v>
      </c>
      <c r="N16" s="15">
        <f t="shared" si="0"/>
        <v>18.388750000000002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31</v>
      </c>
    </row>
    <row r="17" spans="5:23" x14ac:dyDescent="0.25">
      <c r="E17" s="11">
        <v>8</v>
      </c>
      <c r="F17" s="12">
        <f t="shared" si="4"/>
        <v>7.8292176127320943</v>
      </c>
      <c r="I17" s="8">
        <v>10</v>
      </c>
      <c r="J17" s="15">
        <f t="shared" si="1"/>
        <v>11.768799999999999</v>
      </c>
      <c r="M17" s="8">
        <v>11</v>
      </c>
      <c r="N17" s="15">
        <f t="shared" si="0"/>
        <v>20.227625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</row>
    <row r="18" spans="5:23" x14ac:dyDescent="0.25">
      <c r="E18" s="11">
        <v>9</v>
      </c>
      <c r="F18" s="12">
        <f t="shared" si="4"/>
        <v>8.8078698143236061</v>
      </c>
      <c r="I18" s="8">
        <v>11</v>
      </c>
      <c r="J18" s="15">
        <f t="shared" si="1"/>
        <v>12.945679999999999</v>
      </c>
      <c r="M18" s="8">
        <v>12</v>
      </c>
      <c r="N18" s="15">
        <f t="shared" si="0"/>
        <v>22.066500000000001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5">$W$14/V18</f>
        <v>10.739775688229297</v>
      </c>
    </row>
    <row r="19" spans="5:23" x14ac:dyDescent="0.25">
      <c r="E19" s="11">
        <v>10</v>
      </c>
      <c r="F19" s="12">
        <f t="shared" si="4"/>
        <v>9.7865220159151178</v>
      </c>
      <c r="I19" s="8">
        <v>12</v>
      </c>
      <c r="J19" s="15">
        <f>I19*$J$5</f>
        <v>14.12256</v>
      </c>
      <c r="M19" s="8">
        <v>13</v>
      </c>
      <c r="N19" s="15">
        <f t="shared" si="0"/>
        <v>23.905374999999999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5"/>
        <v>7.1598504588195313</v>
      </c>
    </row>
    <row r="20" spans="5:23" x14ac:dyDescent="0.25">
      <c r="E20" s="11">
        <v>11</v>
      </c>
      <c r="F20" s="12">
        <f t="shared" si="4"/>
        <v>10.76517421750663</v>
      </c>
      <c r="I20" s="8">
        <v>13</v>
      </c>
      <c r="J20" s="15">
        <f t="shared" si="1"/>
        <v>15.299439999999999</v>
      </c>
      <c r="M20" s="8">
        <v>14</v>
      </c>
      <c r="N20" s="15">
        <f t="shared" si="0"/>
        <v>25.744250000000001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5"/>
        <v>5.3698878441146487</v>
      </c>
    </row>
    <row r="21" spans="5:23" x14ac:dyDescent="0.25">
      <c r="E21" s="11">
        <v>12</v>
      </c>
      <c r="F21" s="12">
        <f t="shared" si="4"/>
        <v>11.743826419098141</v>
      </c>
      <c r="I21" s="8">
        <v>14</v>
      </c>
      <c r="J21" s="15">
        <f t="shared" si="1"/>
        <v>16.476319999999998</v>
      </c>
      <c r="M21" s="8">
        <v>15</v>
      </c>
      <c r="N21" s="15">
        <f t="shared" si="0"/>
        <v>27.583124999999999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5"/>
        <v>4.2959102752917193</v>
      </c>
    </row>
    <row r="22" spans="5:23" x14ac:dyDescent="0.25">
      <c r="E22" s="11">
        <v>13</v>
      </c>
      <c r="F22" s="12">
        <f t="shared" si="4"/>
        <v>12.722478620689653</v>
      </c>
      <c r="I22" s="8">
        <v>15</v>
      </c>
      <c r="J22" s="15">
        <f t="shared" si="1"/>
        <v>17.653199999999998</v>
      </c>
      <c r="M22" s="8">
        <v>16</v>
      </c>
      <c r="N22" s="15">
        <f t="shared" si="0"/>
        <v>29.422000000000001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5"/>
        <v>3.5799252294097657</v>
      </c>
    </row>
    <row r="23" spans="5:23" x14ac:dyDescent="0.25">
      <c r="E23" s="11">
        <v>14</v>
      </c>
      <c r="F23" s="12">
        <f t="shared" si="4"/>
        <v>13.701130822281165</v>
      </c>
      <c r="I23" s="8">
        <v>16</v>
      </c>
      <c r="J23" s="15">
        <f t="shared" si="1"/>
        <v>18.830079999999999</v>
      </c>
      <c r="M23" s="8">
        <v>17</v>
      </c>
      <c r="N23" s="15">
        <f t="shared" si="0"/>
        <v>31.260875000000002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5"/>
        <v>3.0685073394940852</v>
      </c>
    </row>
    <row r="24" spans="5:23" x14ac:dyDescent="0.25">
      <c r="E24" s="11">
        <v>15</v>
      </c>
      <c r="F24" s="12">
        <f t="shared" si="4"/>
        <v>14.679783023872677</v>
      </c>
      <c r="I24" s="8">
        <v>17</v>
      </c>
      <c r="J24" s="15">
        <f t="shared" si="1"/>
        <v>20.006959999999999</v>
      </c>
      <c r="M24" s="8">
        <v>18</v>
      </c>
      <c r="N24" s="15">
        <f t="shared" si="0"/>
        <v>33.09975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5"/>
        <v>2.6849439220573244</v>
      </c>
    </row>
    <row r="25" spans="5:23" x14ac:dyDescent="0.25">
      <c r="E25" s="11">
        <v>16</v>
      </c>
      <c r="F25" s="12">
        <f t="shared" si="4"/>
        <v>15.658435225464189</v>
      </c>
      <c r="I25" s="8">
        <v>18</v>
      </c>
      <c r="J25" s="15">
        <f t="shared" si="1"/>
        <v>21.18384</v>
      </c>
      <c r="M25" s="8">
        <v>19</v>
      </c>
      <c r="N25" s="15">
        <f t="shared" si="0"/>
        <v>34.938625000000002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5"/>
        <v>2.3866168196065107</v>
      </c>
    </row>
    <row r="26" spans="5:23" x14ac:dyDescent="0.25">
      <c r="E26" s="11">
        <v>17</v>
      </c>
      <c r="F26" s="12">
        <f t="shared" si="4"/>
        <v>16.6370874270557</v>
      </c>
      <c r="I26" s="8">
        <v>19</v>
      </c>
      <c r="J26" s="15">
        <f t="shared" si="1"/>
        <v>22.360719999999997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5"/>
        <v>2.1479551376458597</v>
      </c>
    </row>
    <row r="27" spans="5:23" x14ac:dyDescent="0.25">
      <c r="E27" s="11">
        <v>18</v>
      </c>
      <c r="F27" s="12">
        <f t="shared" si="4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5"/>
        <v>1.9526864887689632</v>
      </c>
    </row>
    <row r="28" spans="5:23" x14ac:dyDescent="0.25">
      <c r="E28" s="11">
        <v>19</v>
      </c>
      <c r="F28" s="12">
        <f t="shared" si="4"/>
        <v>18.594391830238724</v>
      </c>
      <c r="V28" s="8">
        <v>12</v>
      </c>
      <c r="W28" s="15">
        <f t="shared" si="5"/>
        <v>1.7899626147048828</v>
      </c>
    </row>
    <row r="29" spans="5:23" x14ac:dyDescent="0.25">
      <c r="V29" s="8">
        <v>13</v>
      </c>
      <c r="W29" s="15">
        <f t="shared" si="5"/>
        <v>1.6522731828045072</v>
      </c>
    </row>
    <row r="30" spans="5:23" x14ac:dyDescent="0.25">
      <c r="V30" s="8">
        <v>14</v>
      </c>
      <c r="W30" s="15">
        <f t="shared" si="5"/>
        <v>1.5342536697470426</v>
      </c>
    </row>
    <row r="31" spans="5:23" x14ac:dyDescent="0.25">
      <c r="V31" s="8">
        <v>15</v>
      </c>
      <c r="W31" s="15">
        <f t="shared" si="5"/>
        <v>1.4319700917639062</v>
      </c>
    </row>
    <row r="32" spans="5:23" x14ac:dyDescent="0.25">
      <c r="V32" s="8">
        <v>16</v>
      </c>
      <c r="W32" s="15">
        <f t="shared" si="5"/>
        <v>1.3424719610286622</v>
      </c>
    </row>
    <row r="33" spans="22:23" x14ac:dyDescent="0.25">
      <c r="V33" s="8">
        <v>17</v>
      </c>
      <c r="W33" s="15">
        <f t="shared" si="5"/>
        <v>1.2635030221446233</v>
      </c>
    </row>
    <row r="34" spans="22:23" x14ac:dyDescent="0.25">
      <c r="V34" s="8">
        <v>18</v>
      </c>
      <c r="W34" s="15">
        <f t="shared" si="5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2023-03-14T22:32:05Z</dcterms:modified>
</cp:coreProperties>
</file>