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1BA3271-A73F-41AB-B45A-65C7CE24BCF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ar_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17" i="1"/>
  <c r="T9" i="1"/>
  <c r="W14" i="1"/>
  <c r="X12" i="1"/>
  <c r="W12" i="1"/>
  <c r="V12" i="1"/>
  <c r="T6" i="1"/>
  <c r="Q26" i="1"/>
  <c r="Q8" i="1"/>
  <c r="T10" i="1" l="1"/>
  <c r="Q5" i="1"/>
  <c r="Q20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N4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F7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<sst xmlns="http://schemas.openxmlformats.org/spreadsheetml/2006/main" count="65" uniqueCount="57">
  <si>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</si>
  <si>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</si>
  <si>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</si>
  <si>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</si>
  <si>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</si>
  <si>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</si>
  <si>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</si>
  <si>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</si>
  <si>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</si>
  <si>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</si>
  <si>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</si>
  <si>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</si>
  <si>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</si>
  <si>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</si>
  <si>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</si>
  <si>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</si>
  <si>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</si>
  <si>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</si>
  <si>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S1, мес</t>
  </si>
  <si>
    <t>S2</t>
  </si>
  <si>
    <t>Eн1=</t>
  </si>
  <si>
    <t>Fg=</t>
  </si>
  <si>
    <t>S2, мес</t>
  </si>
  <si>
    <t>S3</t>
  </si>
  <si>
    <t>Eн2=</t>
  </si>
  <si>
    <t>S2(nan_tр)=</t>
  </si>
  <si>
    <t>S3(nan_tр)=</t>
  </si>
  <si>
    <t>S3, мес</t>
  </si>
  <si>
    <t>S4</t>
  </si>
  <si>
    <t>αр'=</t>
  </si>
  <si>
    <t>Kг1=</t>
  </si>
  <si>
    <t>S4, мес</t>
  </si>
  <si>
    <t>S4(nan_tр)=</t>
  </si>
  <si>
    <t>S5</t>
  </si>
  <si>
    <t>α4=</t>
  </si>
  <si>
    <t>α5=</t>
  </si>
  <si>
    <t>C1=</t>
  </si>
  <si>
    <t>S5, мес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</si>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</sst>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workbookViewId="0">
      <selection activeCell="K31" sqref="K31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</cols>
  <sheetData>
    <row r="1" spans="1:26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</row>
    <row r="2" spans="1:26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</row>
    <row r="3" spans="1:26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</row>
    <row r="4" spans="1:26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1.838875</v>
      </c>
      <c r="S4" s="4" t="s">
        <v>36</v>
      </c>
      <c r="T4" s="2">
        <v>2E-3</v>
      </c>
      <c r="V4" s="4" t="s">
        <v>42</v>
      </c>
      <c r="W4" s="2">
        <v>0.91</v>
      </c>
    </row>
    <row r="5" spans="1:26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1.1768799999999999</v>
      </c>
      <c r="P5" s="14" t="s">
        <v>32</v>
      </c>
      <c r="Q5" s="9">
        <f>F2*F3*F5*Q2*B1*B7/Q3</f>
        <v>271.79455160000003</v>
      </c>
      <c r="V5" s="1" t="s">
        <v>43</v>
      </c>
      <c r="W5" s="2">
        <v>0.97</v>
      </c>
    </row>
    <row r="6" spans="1:26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3.6431999999999998</v>
      </c>
      <c r="W6" s="8" t="s">
        <v>47</v>
      </c>
      <c r="X6" s="8" t="s">
        <v>48</v>
      </c>
      <c r="Y6" s="8" t="s">
        <v>49</v>
      </c>
    </row>
    <row r="7" spans="1:26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1" t="s">
        <v>22</v>
      </c>
      <c r="M7" s="8">
        <v>1</v>
      </c>
      <c r="N7" s="15">
        <f>M7*$N$4</f>
        <v>1.838875</v>
      </c>
      <c r="P7" s="11" t="s">
        <v>17</v>
      </c>
      <c r="Q7" s="11" t="s">
        <v>31</v>
      </c>
      <c r="V7" s="4" t="s">
        <v>44</v>
      </c>
      <c r="W7" s="8">
        <v>12000</v>
      </c>
      <c r="X7" s="8">
        <v>630</v>
      </c>
      <c r="Y7" s="8">
        <v>3600</v>
      </c>
      <c r="Z7" t="s">
        <v>52</v>
      </c>
    </row>
    <row r="8" spans="1:26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37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</row>
    <row r="9" spans="1:26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6" si="2">$Q$5/P9</f>
        <v>135.89727580000002</v>
      </c>
      <c r="S9" s="8">
        <v>1</v>
      </c>
      <c r="T9" s="15">
        <f>$T$6/S9</f>
        <v>3.6431999999999998</v>
      </c>
      <c r="V9" s="4" t="s">
        <v>46</v>
      </c>
      <c r="W9" s="8">
        <v>300</v>
      </c>
      <c r="X9" s="8">
        <v>35</v>
      </c>
      <c r="Y9" s="8">
        <v>500</v>
      </c>
      <c r="Z9" t="s">
        <v>50</v>
      </c>
    </row>
    <row r="10" spans="1:26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</row>
    <row r="11" spans="1:26" x14ac:dyDescent="0.25">
      <c r="A11" s="4"/>
      <c r="B11" s="3"/>
      <c r="E11" s="11">
        <v>2</v>
      </c>
      <c r="F11" s="12">
        <f t="shared" ref="F11:F28" si="4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53</v>
      </c>
      <c r="W11" s="8" t="s">
        <v>54</v>
      </c>
      <c r="X11" s="8" t="s">
        <v>55</v>
      </c>
    </row>
    <row r="12" spans="1:26" x14ac:dyDescent="0.25">
      <c r="E12" s="11">
        <v>3</v>
      </c>
      <c r="F12" s="12">
        <f t="shared" si="4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</row>
    <row r="13" spans="1:26" ht="15.75" customHeight="1" x14ac:dyDescent="0.25">
      <c r="E13" s="11">
        <v>4</v>
      </c>
      <c r="F13" s="12">
        <f t="shared" si="4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</row>
    <row r="14" spans="1:26" x14ac:dyDescent="0.25">
      <c r="E14" s="11">
        <v>5</v>
      </c>
      <c r="F14" s="12">
        <f t="shared" si="4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56</v>
      </c>
      <c r="W14" s="9">
        <f>V12+W12+X12</f>
        <v>21.479551376458595</v>
      </c>
    </row>
    <row r="15" spans="1:26" x14ac:dyDescent="0.25">
      <c r="E15" s="11">
        <v>6</v>
      </c>
      <c r="F15" s="12">
        <f t="shared" si="4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</row>
    <row r="16" spans="1:26" x14ac:dyDescent="0.25">
      <c r="E16" s="11">
        <v>7</v>
      </c>
      <c r="F16" s="12">
        <f t="shared" si="4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31</v>
      </c>
    </row>
    <row r="17" spans="5:23" x14ac:dyDescent="0.25">
      <c r="E17" s="11">
        <v>8</v>
      </c>
      <c r="F17" s="12">
        <f t="shared" si="4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</row>
    <row r="18" spans="5:23" x14ac:dyDescent="0.25">
      <c r="E18" s="11">
        <v>9</v>
      </c>
      <c r="F18" s="12">
        <f t="shared" si="4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5" si="5">$W$14/V18</f>
        <v>10.739775688229297</v>
      </c>
    </row>
    <row r="19" spans="5:23" x14ac:dyDescent="0.25">
      <c r="E19" s="11">
        <v>10</v>
      </c>
      <c r="F19" s="12">
        <f t="shared" si="4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5"/>
        <v>7.1598504588195313</v>
      </c>
    </row>
    <row r="20" spans="5:23" x14ac:dyDescent="0.25">
      <c r="E20" s="11">
        <v>11</v>
      </c>
      <c r="F20" s="12">
        <f t="shared" si="4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5"/>
        <v>5.3698878441146487</v>
      </c>
    </row>
    <row r="21" spans="5:23" x14ac:dyDescent="0.25">
      <c r="E21" s="11">
        <v>12</v>
      </c>
      <c r="F21" s="12">
        <f t="shared" si="4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5"/>
        <v>4.2959102752917193</v>
      </c>
    </row>
    <row r="22" spans="5:23" x14ac:dyDescent="0.25">
      <c r="E22" s="11">
        <v>13</v>
      </c>
      <c r="F22" s="12">
        <f t="shared" si="4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5"/>
        <v>3.5799252294097657</v>
      </c>
    </row>
    <row r="23" spans="5:23" x14ac:dyDescent="0.25">
      <c r="E23" s="11">
        <v>14</v>
      </c>
      <c r="F23" s="12">
        <f t="shared" si="4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5"/>
        <v>3.0685073394940852</v>
      </c>
    </row>
    <row r="24" spans="5:23" x14ac:dyDescent="0.25">
      <c r="E24" s="11">
        <v>15</v>
      </c>
      <c r="F24" s="12">
        <f t="shared" si="4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5"/>
        <v>2.6849439220573244</v>
      </c>
    </row>
    <row r="25" spans="5:23" x14ac:dyDescent="0.25">
      <c r="E25" s="11">
        <v>16</v>
      </c>
      <c r="F25" s="12">
        <f t="shared" si="4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5"/>
        <v>2.3866168196065107</v>
      </c>
    </row>
    <row r="26" spans="5:23" x14ac:dyDescent="0.25">
      <c r="E26" s="11">
        <v>17</v>
      </c>
      <c r="F26" s="12">
        <f t="shared" si="4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5"/>
        <v>2.1479551376458597</v>
      </c>
    </row>
    <row r="27" spans="5:23" x14ac:dyDescent="0.25">
      <c r="E27" s="11">
        <v>18</v>
      </c>
      <c r="F27" s="12">
        <f t="shared" si="4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5"/>
        <v>1.9526864887689632</v>
      </c>
    </row>
    <row r="28" spans="5:23" x14ac:dyDescent="0.25">
      <c r="E28" s="11">
        <v>19</v>
      </c>
      <c r="F28" s="12">
        <f t="shared" si="4"/>
        <v>18.594391830238724</v>
      </c>
      <c r="V28" s="8">
        <v>12</v>
      </c>
      <c r="W28" s="15">
        <f t="shared" si="5"/>
        <v>1.7899626147048828</v>
      </c>
    </row>
    <row r="29" spans="5:23" x14ac:dyDescent="0.25">
      <c r="V29" s="8">
        <v>13</v>
      </c>
      <c r="W29" s="15">
        <f t="shared" si="5"/>
        <v>1.6522731828045072</v>
      </c>
    </row>
    <row r="30" spans="5:23" x14ac:dyDescent="0.25">
      <c r="V30" s="8">
        <v>14</v>
      </c>
      <c r="W30" s="15">
        <f t="shared" si="5"/>
        <v>1.5342536697470426</v>
      </c>
    </row>
    <row r="31" spans="5:23" x14ac:dyDescent="0.25">
      <c r="V31" s="8">
        <v>15</v>
      </c>
      <c r="W31" s="15">
        <f t="shared" si="5"/>
        <v>1.4319700917639062</v>
      </c>
    </row>
    <row r="32" spans="5:23" x14ac:dyDescent="0.25">
      <c r="V32" s="8">
        <v>16</v>
      </c>
      <c r="W32" s="15">
        <f t="shared" si="5"/>
        <v>1.3424719610286622</v>
      </c>
    </row>
    <row r="33" spans="22:23" x14ac:dyDescent="0.25">
      <c r="V33" s="8">
        <v>17</v>
      </c>
      <c r="W33" s="15">
        <f t="shared" si="5"/>
        <v>1.2635030221446233</v>
      </c>
    </row>
    <row r="34" spans="22:23" x14ac:dyDescent="0.25">
      <c r="V34" s="8">
        <v>18</v>
      </c>
      <c r="W34" s="15">
        <f t="shared" si="5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2023-03-12T12:00:55Z</dcterms:modified>
</cp:coreProperties>
</file>