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3D8335ED-8A70-4D9F-9A6B-E729179731F1}" xr6:coauthVersionLast="40" xr6:coauthVersionMax="40" xr10:uidLastSave="{00000000-0000-0000-0000-000000000000}"/>
  <bookViews>
    <workbookView xWindow="0" yWindow="0" windowWidth="22260" windowHeight="12645" activeTab="10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S12" i="25"/>
  <c r="S12" i="32"/>
  <c r="Y6" i="30"/>
  <c r="Y6" i="26"/>
  <c r="Y6" i="28"/>
  <c r="Y6" i="27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38" i="32"/>
  <c r="J26" i="32"/>
  <c r="J39" i="32"/>
  <c r="J27" i="32"/>
  <c r="J40" i="32"/>
  <c r="J28" i="32"/>
  <c r="J11" i="32"/>
  <c r="J29" i="32"/>
  <c r="J13" i="32"/>
  <c r="S14" i="32"/>
  <c r="L12" i="32"/>
  <c r="L16" i="32"/>
  <c r="L31" i="32"/>
  <c r="L11" i="32"/>
  <c r="L15" i="32"/>
  <c r="L30" i="32"/>
  <c r="L17" i="32"/>
  <c r="L13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38" i="31"/>
  <c r="J26" i="31"/>
  <c r="J39" i="31"/>
  <c r="J27" i="31"/>
  <c r="J15" i="31"/>
  <c r="J40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G39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38" i="30"/>
  <c r="J26" i="30"/>
  <c r="J14" i="30"/>
  <c r="J39" i="30"/>
  <c r="J27" i="30"/>
  <c r="J13" i="30"/>
  <c r="J11" i="30"/>
  <c r="J40" i="30"/>
  <c r="J28" i="30"/>
  <c r="J30" i="30"/>
  <c r="J29" i="30"/>
  <c r="J15" i="30"/>
  <c r="L16" i="30"/>
  <c r="G26" i="30"/>
  <c r="L31" i="30"/>
  <c r="G38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L40" i="30"/>
  <c r="G19" i="30"/>
  <c r="L27" i="30"/>
  <c r="G34" i="30"/>
  <c r="L39" i="30"/>
  <c r="L17" i="30"/>
  <c r="L11" i="30"/>
  <c r="L14" i="30"/>
  <c r="G18" i="30"/>
  <c r="L26" i="30"/>
  <c r="G33" i="30"/>
  <c r="L38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40" i="28"/>
  <c r="H34" i="28"/>
  <c r="H19" i="28"/>
  <c r="H35" i="28"/>
  <c r="H23" i="28"/>
  <c r="H22" i="28"/>
  <c r="H20" i="28"/>
  <c r="H36" i="28"/>
  <c r="H24" i="28"/>
  <c r="H21" i="28"/>
  <c r="H39" i="28"/>
  <c r="H27" i="28"/>
  <c r="H37" i="28"/>
  <c r="H25" i="28"/>
  <c r="H38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13" i="28"/>
  <c r="L29" i="28"/>
  <c r="L32" i="28"/>
  <c r="L12" i="28"/>
  <c r="L28" i="28"/>
  <c r="L40" i="28"/>
  <c r="L16" i="28"/>
  <c r="L31" i="28"/>
  <c r="L11" i="28"/>
  <c r="L27" i="28"/>
  <c r="L39" i="28"/>
  <c r="L14" i="28"/>
  <c r="L26" i="28"/>
  <c r="L38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29" i="27"/>
  <c r="J10" i="27"/>
  <c r="S14" i="27"/>
  <c r="L16" i="27"/>
  <c r="L31" i="27"/>
  <c r="L11" i="27"/>
  <c r="L30" i="27"/>
  <c r="L13" i="27"/>
  <c r="L29" i="27"/>
  <c r="L28" i="27"/>
  <c r="L40" i="27"/>
  <c r="L27" i="27"/>
  <c r="L39" i="27"/>
  <c r="L15" i="27"/>
  <c r="L26" i="27"/>
  <c r="L38" i="27"/>
  <c r="L25" i="27"/>
  <c r="L37" i="27"/>
  <c r="L14" i="27"/>
  <c r="J4" i="27"/>
  <c r="B5" i="27"/>
  <c r="AA9" i="27"/>
  <c r="N32" i="27" s="1"/>
  <c r="H5" i="27"/>
  <c r="L21" i="27"/>
  <c r="L24" i="27"/>
  <c r="L36" i="27"/>
  <c r="L12" i="27"/>
  <c r="L20" i="27"/>
  <c r="L22" i="27"/>
  <c r="L23" i="27"/>
  <c r="L35" i="27"/>
  <c r="L17" i="27"/>
  <c r="L32" i="27"/>
  <c r="L10" i="27"/>
  <c r="L19" i="27"/>
  <c r="L34" i="27"/>
  <c r="L18" i="27"/>
  <c r="L33" i="27"/>
  <c r="G38" i="26"/>
  <c r="G39" i="26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40" i="26"/>
  <c r="L11" i="26"/>
  <c r="L15" i="26"/>
  <c r="G19" i="26"/>
  <c r="L27" i="26"/>
  <c r="G34" i="26"/>
  <c r="L39" i="26"/>
  <c r="J4" i="26"/>
  <c r="G18" i="26"/>
  <c r="L26" i="26"/>
  <c r="G33" i="26"/>
  <c r="L38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G37" i="25"/>
  <c r="J40" i="25"/>
  <c r="L11" i="25"/>
  <c r="L14" i="25"/>
  <c r="L15" i="25"/>
  <c r="G24" i="25"/>
  <c r="J27" i="25"/>
  <c r="L29" i="25"/>
  <c r="G36" i="25"/>
  <c r="H37" i="25"/>
  <c r="J39" i="25"/>
  <c r="G23" i="25"/>
  <c r="J26" i="25"/>
  <c r="L28" i="25"/>
  <c r="G35" i="25"/>
  <c r="H36" i="25"/>
  <c r="J38" i="25"/>
  <c r="L40" i="25"/>
  <c r="G39" i="25"/>
  <c r="L13" i="25"/>
  <c r="G20" i="25"/>
  <c r="J25" i="25"/>
  <c r="L27" i="25"/>
  <c r="G34" i="25"/>
  <c r="H35" i="25"/>
  <c r="J37" i="25"/>
  <c r="L39" i="25"/>
  <c r="G22" i="25"/>
  <c r="G33" i="25"/>
  <c r="H34" i="25"/>
  <c r="J36" i="25"/>
  <c r="L3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39" i="1"/>
  <c r="G29" i="1"/>
  <c r="G27" i="1"/>
  <c r="G14" i="1"/>
  <c r="G10" i="1"/>
  <c r="G38" i="1"/>
  <c r="G26" i="1"/>
  <c r="G13" i="1"/>
  <c r="G24" i="1"/>
  <c r="G36" i="1"/>
  <c r="G11" i="1"/>
  <c r="G35" i="1"/>
  <c r="G23" i="1"/>
  <c r="G34" i="1"/>
  <c r="F7" i="31" l="1"/>
  <c r="K18" i="25"/>
  <c r="L29" i="32"/>
  <c r="L5" i="25"/>
  <c r="F7" i="25"/>
  <c r="F21" i="25" s="1"/>
  <c r="F7" i="26"/>
  <c r="F7" i="32"/>
  <c r="F40" i="32" s="1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O39" i="25"/>
  <c r="N28" i="25"/>
  <c r="M13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39" i="25"/>
  <c r="N35" i="25"/>
  <c r="M35" i="25"/>
  <c r="O38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N40" i="25"/>
  <c r="O31" i="25"/>
  <c r="O16" i="25"/>
  <c r="O23" i="25"/>
  <c r="O21" i="25"/>
  <c r="F39" i="25"/>
  <c r="M10" i="25"/>
  <c r="M26" i="25"/>
  <c r="N16" i="25"/>
  <c r="N33" i="25"/>
  <c r="N22" i="25"/>
  <c r="N24" i="25"/>
  <c r="O40" i="25"/>
  <c r="O32" i="25"/>
  <c r="O33" i="25"/>
  <c r="M28" i="25"/>
  <c r="O36" i="25"/>
  <c r="N21" i="25"/>
  <c r="M21" i="25"/>
  <c r="N13" i="25"/>
  <c r="N39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N38" i="32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O38" i="31"/>
  <c r="N17" i="32"/>
  <c r="N37" i="31"/>
  <c r="O13" i="31"/>
  <c r="N33" i="28"/>
  <c r="K30" i="25"/>
  <c r="K28" i="25"/>
  <c r="K16" i="25"/>
  <c r="K11" i="25"/>
  <c r="K24" i="25"/>
  <c r="K40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N23" i="31"/>
  <c r="N21" i="31"/>
  <c r="O40" i="31"/>
  <c r="O11" i="31"/>
  <c r="N10" i="31"/>
  <c r="N37" i="32"/>
  <c r="O13" i="32"/>
  <c r="N22" i="31"/>
  <c r="N39" i="31"/>
  <c r="O29" i="31"/>
  <c r="O10" i="31"/>
  <c r="O21" i="31"/>
  <c r="O39" i="31"/>
  <c r="N28" i="31"/>
  <c r="N17" i="31"/>
  <c r="O14" i="28"/>
  <c r="N20" i="31"/>
  <c r="N38" i="31"/>
  <c r="O28" i="31"/>
  <c r="O32" i="31"/>
  <c r="N26" i="28"/>
  <c r="O18" i="32"/>
  <c r="N30" i="32"/>
  <c r="K39" i="25"/>
  <c r="K21" i="25"/>
  <c r="K32" i="25"/>
  <c r="N27" i="27"/>
  <c r="O38" i="28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8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36" i="28"/>
  <c r="N39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38" i="32"/>
  <c r="I26" i="32"/>
  <c r="I39" i="32"/>
  <c r="I27" i="32"/>
  <c r="I29" i="32"/>
  <c r="I40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38" i="32"/>
  <c r="K26" i="32"/>
  <c r="K39" i="32"/>
  <c r="K27" i="32"/>
  <c r="K11" i="32"/>
  <c r="K40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40" i="32"/>
  <c r="H35" i="32"/>
  <c r="H23" i="32"/>
  <c r="H22" i="32"/>
  <c r="H20" i="32"/>
  <c r="H36" i="32"/>
  <c r="H24" i="32"/>
  <c r="H21" i="32"/>
  <c r="H37" i="32"/>
  <c r="H25" i="32"/>
  <c r="H38" i="32"/>
  <c r="H26" i="32"/>
  <c r="H39" i="32"/>
  <c r="H27" i="32"/>
  <c r="F39" i="32"/>
  <c r="F27" i="32"/>
  <c r="F14" i="32"/>
  <c r="F31" i="32"/>
  <c r="F16" i="32"/>
  <c r="F22" i="32"/>
  <c r="F20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40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38" i="32"/>
  <c r="G26" i="32"/>
  <c r="G39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38" i="31"/>
  <c r="I26" i="31"/>
  <c r="I39" i="31"/>
  <c r="I27" i="31"/>
  <c r="I40" i="31"/>
  <c r="I28" i="31"/>
  <c r="I13" i="31"/>
  <c r="G40" i="31"/>
  <c r="G28" i="31"/>
  <c r="G29" i="31"/>
  <c r="G13" i="31"/>
  <c r="G39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38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38" i="31"/>
  <c r="K26" i="31"/>
  <c r="K39" i="31"/>
  <c r="K27" i="31"/>
  <c r="K40" i="31"/>
  <c r="K28" i="31"/>
  <c r="K29" i="31"/>
  <c r="K30" i="31"/>
  <c r="K15" i="31"/>
  <c r="K14" i="31"/>
  <c r="K11" i="31"/>
  <c r="K10" i="31"/>
  <c r="F39" i="31"/>
  <c r="F27" i="31"/>
  <c r="F40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F38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38" i="31"/>
  <c r="M26" i="31"/>
  <c r="O35" i="31"/>
  <c r="O20" i="31"/>
  <c r="M39" i="31"/>
  <c r="M27" i="31"/>
  <c r="N19" i="31"/>
  <c r="M40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40" i="31"/>
  <c r="H35" i="31"/>
  <c r="H23" i="31"/>
  <c r="H22" i="31"/>
  <c r="H20" i="31"/>
  <c r="H36" i="31"/>
  <c r="H24" i="31"/>
  <c r="H21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N12" i="30"/>
  <c r="N20" i="30"/>
  <c r="O40" i="30"/>
  <c r="N13" i="30"/>
  <c r="O25" i="30"/>
  <c r="N39" i="30"/>
  <c r="N40" i="30"/>
  <c r="O11" i="30"/>
  <c r="N24" i="30"/>
  <c r="O26" i="30"/>
  <c r="O39" i="30"/>
  <c r="O10" i="30"/>
  <c r="N21" i="30"/>
  <c r="N25" i="30"/>
  <c r="N38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38" i="30"/>
  <c r="K26" i="30"/>
  <c r="K13" i="30"/>
  <c r="K16" i="30"/>
  <c r="K39" i="30"/>
  <c r="K27" i="30"/>
  <c r="K14" i="30"/>
  <c r="K40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38" i="30"/>
  <c r="M26" i="30"/>
  <c r="M16" i="30"/>
  <c r="M12" i="30"/>
  <c r="O23" i="30"/>
  <c r="M39" i="30"/>
  <c r="M27" i="30"/>
  <c r="M40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39" i="28"/>
  <c r="F27" i="28"/>
  <c r="F40" i="28"/>
  <c r="F28" i="28"/>
  <c r="F26" i="28"/>
  <c r="F29" i="28"/>
  <c r="F13" i="28"/>
  <c r="F38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38" i="28"/>
  <c r="K26" i="28"/>
  <c r="K12" i="28"/>
  <c r="K39" i="28"/>
  <c r="K27" i="28"/>
  <c r="K40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40" i="28"/>
  <c r="N29" i="28"/>
  <c r="N22" i="28"/>
  <c r="N24" i="28"/>
  <c r="G40" i="28"/>
  <c r="G28" i="28"/>
  <c r="G29" i="28"/>
  <c r="G13" i="28"/>
  <c r="G30" i="28"/>
  <c r="G15" i="28"/>
  <c r="G14" i="28"/>
  <c r="G11" i="28"/>
  <c r="G10" i="28"/>
  <c r="G38" i="28"/>
  <c r="G31" i="28"/>
  <c r="G16" i="28"/>
  <c r="G12" i="28"/>
  <c r="G32" i="28"/>
  <c r="G17" i="28"/>
  <c r="G33" i="28"/>
  <c r="G18" i="28"/>
  <c r="G34" i="28"/>
  <c r="G19" i="28"/>
  <c r="G26" i="28"/>
  <c r="G39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40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38" i="27"/>
  <c r="G26" i="27"/>
  <c r="G39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38" i="27"/>
  <c r="K26" i="27"/>
  <c r="K39" i="27"/>
  <c r="K27" i="27"/>
  <c r="K40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38" i="27"/>
  <c r="M26" i="27"/>
  <c r="M12" i="27"/>
  <c r="O22" i="27"/>
  <c r="M39" i="27"/>
  <c r="M27" i="27"/>
  <c r="M40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N40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40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38" i="27"/>
  <c r="H26" i="27"/>
  <c r="H39" i="27"/>
  <c r="H27" i="27"/>
  <c r="O29" i="27"/>
  <c r="O14" i="27"/>
  <c r="N14" i="27"/>
  <c r="O17" i="27"/>
  <c r="N28" i="27"/>
  <c r="N13" i="27"/>
  <c r="O12" i="27"/>
  <c r="N16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N33" i="27"/>
  <c r="N21" i="26"/>
  <c r="N12" i="26"/>
  <c r="O18" i="26"/>
  <c r="N18" i="26"/>
  <c r="N33" i="26"/>
  <c r="N35" i="26"/>
  <c r="N31" i="26"/>
  <c r="O36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29" i="26"/>
  <c r="F13" i="26"/>
  <c r="F25" i="26"/>
  <c r="F14" i="26"/>
  <c r="F11" i="26"/>
  <c r="F31" i="26"/>
  <c r="F16" i="26"/>
  <c r="F12" i="26"/>
  <c r="F38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N40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38" i="26"/>
  <c r="M26" i="26"/>
  <c r="O20" i="26"/>
  <c r="M39" i="26"/>
  <c r="M27" i="26"/>
  <c r="M32" i="26"/>
  <c r="N19" i="26"/>
  <c r="M40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9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38" i="26"/>
  <c r="H26" i="26"/>
  <c r="H40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38" i="26"/>
  <c r="K26" i="26"/>
  <c r="K39" i="26"/>
  <c r="K27" i="26"/>
  <c r="K16" i="26"/>
  <c r="K40" i="26"/>
  <c r="K28" i="26"/>
  <c r="K10" i="26"/>
  <c r="K29" i="26"/>
  <c r="K13" i="26"/>
  <c r="O25" i="26"/>
  <c r="N24" i="26"/>
  <c r="O26" i="26"/>
  <c r="O40" i="26"/>
  <c r="O17" i="26"/>
  <c r="O12" i="26"/>
  <c r="O32" i="26"/>
  <c r="B5" i="14"/>
  <c r="F35" i="32" l="1"/>
  <c r="F38" i="32"/>
  <c r="F10" i="32"/>
  <c r="F34" i="32"/>
  <c r="F11" i="32"/>
  <c r="F37" i="32"/>
  <c r="F18" i="32"/>
  <c r="F15" i="32"/>
  <c r="P15" i="32" s="1"/>
  <c r="F33" i="32"/>
  <c r="P33" i="32" s="1"/>
  <c r="F30" i="32"/>
  <c r="P30" i="32" s="1"/>
  <c r="F21" i="32"/>
  <c r="F24" i="32"/>
  <c r="F17" i="32"/>
  <c r="F13" i="32"/>
  <c r="P13" i="32" s="1"/>
  <c r="F36" i="32"/>
  <c r="P36" i="32" s="1"/>
  <c r="F32" i="32"/>
  <c r="F28" i="32"/>
  <c r="P28" i="32" s="1"/>
  <c r="F23" i="32"/>
  <c r="F12" i="32"/>
  <c r="F29" i="32"/>
  <c r="F25" i="32"/>
  <c r="F19" i="32"/>
  <c r="F23" i="25"/>
  <c r="F26" i="25"/>
  <c r="F37" i="25"/>
  <c r="F12" i="25"/>
  <c r="F19" i="25"/>
  <c r="F24" i="25"/>
  <c r="F18" i="25"/>
  <c r="F35" i="25"/>
  <c r="F30" i="25"/>
  <c r="F20" i="25"/>
  <c r="F10" i="25"/>
  <c r="F29" i="25"/>
  <c r="F40" i="25"/>
  <c r="F25" i="25"/>
  <c r="F11" i="25"/>
  <c r="F16" i="25"/>
  <c r="F31" i="25"/>
  <c r="F22" i="25"/>
  <c r="F14" i="25"/>
  <c r="F15" i="25"/>
  <c r="F32" i="25"/>
  <c r="F33" i="25"/>
  <c r="F36" i="25"/>
  <c r="F38" i="25"/>
  <c r="F17" i="25"/>
  <c r="F28" i="25"/>
  <c r="F13" i="25"/>
  <c r="F34" i="25"/>
  <c r="F27" i="25"/>
  <c r="I40" i="25"/>
  <c r="I26" i="25"/>
  <c r="I27" i="25"/>
  <c r="I19" i="25"/>
  <c r="I20" i="25"/>
  <c r="I31" i="25"/>
  <c r="I30" i="25"/>
  <c r="I17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17" i="32"/>
  <c r="P20" i="31"/>
  <c r="P29" i="31"/>
  <c r="P20" i="32"/>
  <c r="P32" i="32"/>
  <c r="P22" i="32"/>
  <c r="P23" i="32"/>
  <c r="P12" i="32"/>
  <c r="P29" i="32"/>
  <c r="P35" i="32"/>
  <c r="P16" i="32"/>
  <c r="P26" i="32"/>
  <c r="P31" i="32"/>
  <c r="P25" i="32"/>
  <c r="P19" i="32"/>
  <c r="P40" i="32"/>
  <c r="P37" i="32"/>
  <c r="P34" i="32"/>
  <c r="P38" i="32"/>
  <c r="P27" i="32"/>
  <c r="P10" i="32"/>
  <c r="P39" i="32"/>
  <c r="P21" i="32"/>
  <c r="P18" i="32"/>
  <c r="P11" i="32"/>
  <c r="P24" i="32"/>
  <c r="P14" i="32"/>
  <c r="P32" i="31"/>
  <c r="P22" i="31"/>
  <c r="P13" i="31"/>
  <c r="P35" i="31"/>
  <c r="P12" i="31"/>
  <c r="P38" i="31"/>
  <c r="P16" i="31"/>
  <c r="P28" i="31"/>
  <c r="P25" i="31"/>
  <c r="P19" i="31"/>
  <c r="P31" i="31"/>
  <c r="P40" i="31"/>
  <c r="P37" i="31"/>
  <c r="P34" i="31"/>
  <c r="P27" i="31"/>
  <c r="P10" i="31"/>
  <c r="P39" i="31"/>
  <c r="P26" i="31"/>
  <c r="P18" i="31"/>
  <c r="P11" i="31"/>
  <c r="P24" i="31"/>
  <c r="T22" i="31" s="1"/>
  <c r="P33" i="31"/>
  <c r="P14" i="31"/>
  <c r="P36" i="31"/>
  <c r="P15" i="31"/>
  <c r="P17" i="31"/>
  <c r="P30" i="31"/>
  <c r="F39" i="30"/>
  <c r="F27" i="30"/>
  <c r="F15" i="30"/>
  <c r="F11" i="30"/>
  <c r="F10" i="30"/>
  <c r="F38" i="30"/>
  <c r="F4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38" i="30"/>
  <c r="I26" i="30"/>
  <c r="I39" i="30"/>
  <c r="I27" i="30"/>
  <c r="I40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40" i="28"/>
  <c r="P40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8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38" i="27"/>
  <c r="I26" i="27"/>
  <c r="I39" i="27"/>
  <c r="I27" i="27"/>
  <c r="I40" i="27"/>
  <c r="I28" i="27"/>
  <c r="P38" i="26"/>
  <c r="P26" i="26"/>
  <c r="P12" i="26"/>
  <c r="P10" i="26"/>
  <c r="P37" i="26"/>
  <c r="P16" i="26"/>
  <c r="P28" i="26"/>
  <c r="P19" i="26"/>
  <c r="P31" i="26"/>
  <c r="P40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39" i="26"/>
  <c r="P20" i="26"/>
  <c r="P22" i="26"/>
  <c r="P17" i="26"/>
  <c r="P25" i="26"/>
  <c r="P23" i="26"/>
  <c r="P32" i="26"/>
  <c r="P13" i="26"/>
  <c r="P35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P40" i="25"/>
  <c r="R21" i="32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38" i="30"/>
  <c r="P38" i="27"/>
  <c r="P14" i="27"/>
  <c r="P20" i="27"/>
  <c r="P21" i="27"/>
  <c r="P15" i="27"/>
  <c r="P22" i="27"/>
  <c r="P17" i="27"/>
  <c r="P30" i="27"/>
  <c r="P29" i="30"/>
  <c r="P21" i="30"/>
  <c r="P28" i="30"/>
  <c r="P40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T22" i="30" s="1"/>
  <c r="P33" i="30"/>
  <c r="P39" i="30"/>
  <c r="P29" i="27"/>
  <c r="P24" i="27"/>
  <c r="T22" i="27" s="1"/>
  <c r="P26" i="27"/>
  <c r="P28" i="27"/>
  <c r="P31" i="27"/>
  <c r="P40" i="27"/>
  <c r="P37" i="27"/>
  <c r="P18" i="27"/>
  <c r="P13" i="27"/>
  <c r="P33" i="27"/>
  <c r="P10" i="27"/>
  <c r="P27" i="27"/>
  <c r="P36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V21" i="32" s="1"/>
  <c r="W21" i="32" s="1"/>
  <c r="R21" i="25"/>
  <c r="V19" i="32" s="1"/>
  <c r="W19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N15" i="1"/>
  <c r="N27" i="1"/>
  <c r="N39" i="1"/>
  <c r="M11" i="1"/>
  <c r="M23" i="1"/>
  <c r="M35" i="1"/>
  <c r="O20" i="1"/>
  <c r="O32" i="1"/>
  <c r="N28" i="1"/>
  <c r="N40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38" i="1"/>
  <c r="M10" i="1"/>
  <c r="N16" i="1"/>
  <c r="O22" i="1"/>
  <c r="M26" i="1"/>
  <c r="O11" i="1"/>
  <c r="O23" i="1"/>
  <c r="O35" i="1"/>
  <c r="N19" i="1"/>
  <c r="N31" i="1"/>
  <c r="M15" i="1"/>
  <c r="M27" i="1"/>
  <c r="M39" i="1"/>
  <c r="O24" i="1"/>
  <c r="O36" i="1"/>
  <c r="N20" i="1"/>
  <c r="N32" i="1"/>
  <c r="M16" i="1"/>
  <c r="M28" i="1"/>
  <c r="M40" i="1"/>
  <c r="O27" i="1"/>
  <c r="M19" i="1"/>
  <c r="O16" i="1"/>
  <c r="N12" i="1"/>
  <c r="N24" i="1"/>
  <c r="M22" i="1"/>
  <c r="O12" i="1"/>
  <c r="M18" i="1"/>
  <c r="O39" i="1"/>
  <c r="N35" i="1"/>
  <c r="O40" i="1"/>
  <c r="M32" i="1"/>
  <c r="N14" i="1"/>
  <c r="O13" i="1"/>
  <c r="O25" i="1"/>
  <c r="O37" i="1"/>
  <c r="N21" i="1"/>
  <c r="N33" i="1"/>
  <c r="M17" i="1"/>
  <c r="M29" i="1"/>
  <c r="O26" i="1"/>
  <c r="O38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38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38" i="1"/>
  <c r="L16" i="1"/>
  <c r="L29" i="1"/>
  <c r="L30" i="1"/>
  <c r="L20" i="1"/>
  <c r="L15" i="1"/>
  <c r="L27" i="1"/>
  <c r="L39" i="1"/>
  <c r="L40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40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12" i="1"/>
  <c r="J24" i="1"/>
  <c r="J36" i="1"/>
  <c r="J13" i="1"/>
  <c r="J25" i="1"/>
  <c r="J37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T22" i="1" s="1"/>
  <c r="P20" i="1"/>
  <c r="P34" i="1"/>
  <c r="P30" i="1"/>
  <c r="P22" i="1"/>
  <c r="P29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<sst xmlns="http://schemas.openxmlformats.org/spreadsheetml/2006/main" count="2047" uniqueCount="439">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</sst>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05955857537319"/>
              <c:y val="0.87807052871618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266365</xdr:colOff>
      <xdr:row>78</xdr:row>
      <xdr:rowOff>56354</xdr:rowOff>
    </xdr:from>
    <xdr:to>
      <xdr:col>9</xdr:col>
      <xdr:colOff>756315</xdr:colOff>
      <xdr:row>83</xdr:row>
      <xdr:rowOff>62290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D3D906B3-38E4-4BE1-B4D0-B8407DCDC6D2}"/>
            </a:ext>
          </a:extLst>
        </xdr:cNvPr>
        <xdr:cNvSpPr/>
      </xdr:nvSpPr>
      <xdr:spPr>
        <a:xfrm rot="9824221">
          <a:off x="6657640" y="14924879"/>
          <a:ext cx="489950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98936</xdr:colOff>
      <xdr:row>74</xdr:row>
      <xdr:rowOff>95249</xdr:rowOff>
    </xdr:from>
    <xdr:to>
      <xdr:col>12</xdr:col>
      <xdr:colOff>657225</xdr:colOff>
      <xdr:row>75</xdr:row>
      <xdr:rowOff>161931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FD515F48-4996-4B8F-BD16-50E6916E980F}"/>
            </a:ext>
          </a:extLst>
        </xdr:cNvPr>
        <xdr:cNvSpPr txBox="1"/>
      </xdr:nvSpPr>
      <xdr:spPr>
        <a:xfrm>
          <a:off x="7252211" y="14201774"/>
          <a:ext cx="212991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582736</xdr:colOff>
      <xdr:row>75</xdr:row>
      <xdr:rowOff>152444</xdr:rowOff>
    </xdr:from>
    <xdr:to>
      <xdr:col>10</xdr:col>
      <xdr:colOff>203692</xdr:colOff>
      <xdr:row>78</xdr:row>
      <xdr:rowOff>161762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D6B09FF-0D81-4F25-8786-1251DD85A07B}"/>
            </a:ext>
          </a:extLst>
        </xdr:cNvPr>
        <xdr:cNvCxnSpPr>
          <a:stCxn id="3" idx="3"/>
        </xdr:cNvCxnSpPr>
      </xdr:nvCxnSpPr>
      <xdr:spPr>
        <a:xfrm flipV="1">
          <a:off x="6974011" y="14449469"/>
          <a:ext cx="382956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194158</xdr:colOff>
      <xdr:row>75</xdr:row>
      <xdr:rowOff>161931</xdr:rowOff>
    </xdr:from>
    <xdr:to>
      <xdr:col>12</xdr:col>
      <xdr:colOff>575028</xdr:colOff>
      <xdr:row>75</xdr:row>
      <xdr:rowOff>161931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7A36CAD5-F902-4C27-9297-79341D618520}"/>
            </a:ext>
          </a:extLst>
        </xdr:cNvPr>
        <xdr:cNvCxnSpPr/>
      </xdr:nvCxnSpPr>
      <xdr:spPr>
        <a:xfrm>
          <a:off x="7347433" y="14458956"/>
          <a:ext cx="195249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3.35425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2.1467199999999997</v>
      </c>
      <c r="K5" s="14" t="s">
        <v>28</v>
      </c>
      <c r="L5" s="9">
        <f>F2*F3*F5*L2*B1*B7/L3</f>
        <v>815.33165848275848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2.1467199999999997</v>
      </c>
      <c r="H10" s="15">
        <f t="shared" ref="H10:H49" si="1">E10*$J$4</f>
        <v>3.35425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1923.5717067548724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4.2934399999999995</v>
      </c>
      <c r="H11" s="15">
        <f t="shared" si="1"/>
        <v>6.7084999999999999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971.66552624840403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6.4401599999999988</v>
      </c>
      <c r="H12" s="15">
        <f t="shared" si="1"/>
        <v>10.062749999999999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658.75443180001116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8.586879999999999</v>
      </c>
      <c r="H13" s="15">
        <f t="shared" si="1"/>
        <v>13.417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505.59210886613749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10.733599999999999</v>
      </c>
      <c r="H14" s="15">
        <f t="shared" si="1"/>
        <v>16.771249999999998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416.32929453807128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12.880319999999998</v>
      </c>
      <c r="H15" s="15">
        <f t="shared" si="1"/>
        <v>20.125499999999999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359.01623451290885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15.027039999999998</v>
      </c>
      <c r="H16" s="15">
        <f t="shared" si="1"/>
        <v>23.479749999999999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319.96017694654864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17.173759999999998</v>
      </c>
      <c r="H17" s="15">
        <f t="shared" si="1"/>
        <v>26.834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292.31474591693967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19.320479999999996</v>
      </c>
      <c r="H18" s="15">
        <f t="shared" si="1"/>
        <v>30.18825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272.27639924516507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21.467199999999998</v>
      </c>
      <c r="H19" s="15">
        <f t="shared" si="1"/>
        <v>33.542499999999997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257.56301162387427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23.613919999999997</v>
      </c>
      <c r="H20" s="15">
        <f t="shared" si="1"/>
        <v>36.896749999999997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246.72232149384465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25.760639999999995</v>
      </c>
      <c r="H21" s="15">
        <f t="shared" si="1"/>
        <v>40.250999999999998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238.78615448226086</v>
      </c>
      <c r="Q21" s="13" t="s">
        <v>327</v>
      </c>
      <c r="R21" s="19">
        <f>MIN(P10:P40)</f>
        <v>224.73346458709875</v>
      </c>
      <c r="S21" s="4" t="s">
        <v>72</v>
      </c>
      <c r="T21" s="2"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27.907359999999997</v>
      </c>
      <c r="H22" s="15">
        <f t="shared" si="1"/>
        <v>43.605249999999998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233.08423602332766</v>
      </c>
      <c r="S22" s="4" t="s">
        <v>73</v>
      </c>
      <c r="T22" s="19">
        <f>T21-P24</f>
        <v>2192.4892540787073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30.054079999999995</v>
      </c>
      <c r="H23" s="15">
        <f t="shared" si="1"/>
        <v>46.959499999999998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229.13779857004849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32.200799999999994</v>
      </c>
      <c r="H24" s="15">
        <f t="shared" si="1"/>
        <v>50.313749999999999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226.59574592129255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34.347519999999996</v>
      </c>
      <c r="H25" s="15">
        <f t="shared" si="1"/>
        <v>53.667999999999999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225.19475592621177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36.494239999999998</v>
      </c>
      <c r="H26" s="15">
        <f t="shared" si="1"/>
        <v>57.02225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224.73346458709875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38.640959999999993</v>
      </c>
      <c r="H27" s="15">
        <f t="shared" si="1"/>
        <v>60.3765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225.05525546129218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40.787679999999995</v>
      </c>
      <c r="H28" s="15">
        <f t="shared" si="1"/>
        <v>63.73075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226.03648398879633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42.934399999999997</v>
      </c>
      <c r="H29" s="15">
        <f t="shared" si="1"/>
        <v>67.084999999999994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227.57823452161452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45.081119999999991</v>
      </c>
      <c r="H30" s="15">
        <f t="shared" si="1"/>
        <v>70.439250000000001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229.6004324875592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47.227839999999993</v>
      </c>
      <c r="H31" s="15">
        <f t="shared" si="1"/>
        <v>73.793499999999995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232.03756232756749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49.374559999999995</v>
      </c>
      <c r="H32" s="15">
        <f t="shared" si="1"/>
        <v>77.147750000000002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234.83550249284852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51.52127999999999</v>
      </c>
      <c r="H33" s="15">
        <f t="shared" si="1"/>
        <v>80.501999999999995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237.94915169274333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53.667999999999992</v>
      </c>
      <c r="H34" s="15">
        <f t="shared" si="1"/>
        <v>83.856250000000003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241.34062484309808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55.814719999999994</v>
      </c>
      <c r="H35" s="15">
        <f t="shared" si="1"/>
        <v>87.210499999999996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244.9778653342444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57.961439999999996</v>
      </c>
      <c r="H36" s="15">
        <f t="shared" si="1"/>
        <v>90.564750000000004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248.83356568387222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60.108159999999991</v>
      </c>
      <c r="H37" s="15">
        <f t="shared" si="1"/>
        <v>93.918999999999997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252.88431947857262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62.254879999999993</v>
      </c>
      <c r="H38" s="15">
        <f t="shared" si="1"/>
        <v>97.273250000000004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257.109948775752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64.401599999999988</v>
      </c>
      <c r="H39" s="15">
        <f t="shared" si="1"/>
        <v>100.6275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261.49296602516245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66.54831999999999</v>
      </c>
      <c r="H40" s="15">
        <f t="shared" si="1"/>
        <v>103.98175000000001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266.01814013465253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Q19" sqref="Q19"/>
    </sheetView>
  </sheetViews>
  <sheetFormatPr defaultRowHeight="15" x14ac:dyDescent="0.25"/>
  <cols>
    <col min="1" max="1" width="12.5703125" customWidth="1"/>
    <col min="2" max="2" width="10.7109375" customWidth="1"/>
    <col min="3" max="3" width="10.2851562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418.72330758006979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5.1612903225806452E-2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216.11525552519731</v>
      </c>
      <c r="D3" s="20" t="s">
        <v>92</v>
      </c>
      <c r="E3" s="21">
        <f>E2/E1*(1-B2/'a_r=0.5'!B7)</f>
        <v>0.1032258064516129</v>
      </c>
      <c r="J3" s="20" t="s">
        <v>97</v>
      </c>
      <c r="K3" s="21">
        <f>effects!B4*effects!K1*(1-((100+contractor!K1)/(100+contractor!K2)))</f>
        <v>30.788354545454528</v>
      </c>
      <c r="M3" s="4" t="s">
        <v>98</v>
      </c>
      <c r="N3" s="19">
        <f>K3*0.15</f>
        <v>4.6182531818181793</v>
      </c>
      <c r="P3" s="4" t="s">
        <v>99</v>
      </c>
      <c r="Q3" s="2">
        <f>'a_r=0.5'!B2*0.06</f>
        <v>1374</v>
      </c>
    </row>
    <row r="5" spans="1:18" x14ac:dyDescent="0.25">
      <c r="A5" s="22" t="s">
        <v>100</v>
      </c>
      <c r="B5" s="9">
        <f>B3+E3+H2+K3+N3+Q3</f>
        <v>1625.6767019621475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4513.611701962147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3616.1279873002254</v>
      </c>
      <c r="R9" s="18">
        <f>MAX(K10:K49)</f>
        <v>3863.6944637415068</v>
      </c>
    </row>
    <row r="10" spans="1:18" ht="15.75" x14ac:dyDescent="0.25">
      <c r="A10" s="11">
        <v>1</v>
      </c>
      <c r="B10" s="38">
        <v>17</v>
      </c>
      <c r="C10" s="38">
        <v>2192.489</v>
      </c>
      <c r="D10" s="32">
        <f>$B$1*(1-B10/'a_r=0.5'!$B$7)</f>
        <v>189.10084858454766</v>
      </c>
      <c r="E10" s="32">
        <f>$E$2/$E$1*(1-B10/'a_r=0.5'!$B$7)</f>
        <v>9.0322580645161299E-2</v>
      </c>
      <c r="F10" s="32">
        <f>$H$1/$E$1*(1-B10/'a_r=0.5'!$B$7)</f>
        <v>4.5161290322580649E-2</v>
      </c>
      <c r="G10" s="32">
        <f>$K$3</f>
        <v>30.788354545454528</v>
      </c>
      <c r="H10" s="32">
        <f>$N$3</f>
        <v>4.6182531818181793</v>
      </c>
      <c r="I10" s="34">
        <f>$Q$3</f>
        <v>1374</v>
      </c>
      <c r="J10" s="32">
        <f t="shared" ref="J10:J49" si="0">D10+E10+F10+$K$3+$N$3+$Q$3</f>
        <v>1598.6429401827882</v>
      </c>
      <c r="K10" s="32">
        <f t="shared" ref="K10:K49" si="1">J10+C10</f>
        <v>3791.1319401827882</v>
      </c>
      <c r="L10" s="32">
        <f>$B$1</f>
        <v>418.72330758006979</v>
      </c>
    </row>
    <row r="11" spans="1:18" ht="15.75" x14ac:dyDescent="0.25">
      <c r="A11" s="11">
        <v>2</v>
      </c>
      <c r="B11" s="38">
        <v>20</v>
      </c>
      <c r="C11" s="38">
        <v>2228.2530000000002</v>
      </c>
      <c r="D11" s="32">
        <f>$B$1*(1-B11/'a_r=0.5'!$B$7)</f>
        <v>148.57923817357315</v>
      </c>
      <c r="E11" s="32">
        <f>$E$2/$E$1*(1-B11/'a_r=0.5'!$B$7)</f>
        <v>7.0967741935483872E-2</v>
      </c>
      <c r="F11" s="32">
        <f>$H$1/$E$1*(1-B11/'a_r=0.5'!$B$7)</f>
        <v>3.5483870967741936E-2</v>
      </c>
      <c r="G11" s="32">
        <f t="shared" ref="G11:G49" si="2">$K$3</f>
        <v>30.788354545454528</v>
      </c>
      <c r="H11" s="32">
        <f t="shared" ref="H11:H49" si="3">$N$3</f>
        <v>4.6182531818181793</v>
      </c>
      <c r="I11" s="34">
        <f t="shared" ref="I11:I49" si="4">$Q$3</f>
        <v>1374</v>
      </c>
      <c r="J11" s="32">
        <f t="shared" si="0"/>
        <v>1558.0922975137491</v>
      </c>
      <c r="K11" s="32">
        <f t="shared" si="1"/>
        <v>3786.3452975137493</v>
      </c>
      <c r="L11" s="32">
        <f t="shared" ref="L11:L49" si="5">$B$1</f>
        <v>418.72330758006979</v>
      </c>
    </row>
    <row r="12" spans="1:18" ht="15.75" x14ac:dyDescent="0.25">
      <c r="A12" s="11">
        <v>3</v>
      </c>
      <c r="B12" s="38">
        <v>22</v>
      </c>
      <c r="C12" s="38">
        <v>2247.558</v>
      </c>
      <c r="D12" s="32">
        <f>$B$1*(1-B12/'a_r=0.5'!$B$7)</f>
        <v>121.56483123292347</v>
      </c>
      <c r="E12" s="32">
        <f>$E$2/$E$1*(1-B12/'a_r=0.5'!$B$7)</f>
        <v>5.8064516129032254E-2</v>
      </c>
      <c r="F12" s="32">
        <f>$H$1/$E$1*(1-B12/'a_r=0.5'!$B$7)</f>
        <v>2.9032258064516127E-2</v>
      </c>
      <c r="G12" s="32">
        <f t="shared" si="2"/>
        <v>30.788354545454528</v>
      </c>
      <c r="H12" s="32">
        <f t="shared" si="3"/>
        <v>4.6182531818181793</v>
      </c>
      <c r="I12" s="34">
        <f t="shared" si="4"/>
        <v>1374</v>
      </c>
      <c r="J12" s="32">
        <f t="shared" si="0"/>
        <v>1531.0585357343898</v>
      </c>
      <c r="K12" s="32">
        <f t="shared" si="1"/>
        <v>3778.6165357343898</v>
      </c>
      <c r="L12" s="32">
        <f t="shared" si="5"/>
        <v>418.72330758006979</v>
      </c>
      <c r="M12" s="26">
        <v>0.45600000000000002</v>
      </c>
    </row>
    <row r="13" spans="1:18" ht="15.75" x14ac:dyDescent="0.25">
      <c r="A13" s="11">
        <v>4</v>
      </c>
      <c r="B13" s="38">
        <v>24</v>
      </c>
      <c r="C13" s="38">
        <v>2260.35</v>
      </c>
      <c r="D13" s="32">
        <f>$B$1*(1-B13/'a_r=0.5'!$B$7)</f>
        <v>94.550424292273831</v>
      </c>
      <c r="E13" s="32">
        <f>$E$2/$E$1*(1-B13/'a_r=0.5'!$B$7)</f>
        <v>4.5161290322580649E-2</v>
      </c>
      <c r="F13" s="32">
        <f>$H$1/$E$1*(1-B13/'a_r=0.5'!$B$7)</f>
        <v>2.2580645161290325E-2</v>
      </c>
      <c r="G13" s="32">
        <f t="shared" si="2"/>
        <v>30.788354545454528</v>
      </c>
      <c r="H13" s="32">
        <f t="shared" si="3"/>
        <v>4.6182531818181793</v>
      </c>
      <c r="I13" s="34">
        <f t="shared" si="4"/>
        <v>1374</v>
      </c>
      <c r="J13" s="32">
        <f t="shared" si="0"/>
        <v>1504.0247739550305</v>
      </c>
      <c r="K13" s="32">
        <f t="shared" si="1"/>
        <v>3764.3747739550304</v>
      </c>
      <c r="L13" s="32">
        <f t="shared" si="5"/>
        <v>418.72330758006979</v>
      </c>
    </row>
    <row r="14" spans="1:18" ht="15.75" x14ac:dyDescent="0.25">
      <c r="A14" s="11">
        <v>5</v>
      </c>
      <c r="B14" s="38">
        <v>15</v>
      </c>
      <c r="C14" s="38">
        <v>2164.9290000000001</v>
      </c>
      <c r="D14" s="32">
        <f>$B$1*(1-B14/'a_r=0.5'!$B$7)</f>
        <v>216.11525552519731</v>
      </c>
      <c r="E14" s="32">
        <f>$E$2/$E$1*(1-B14/'a_r=0.5'!$B$7)</f>
        <v>0.1032258064516129</v>
      </c>
      <c r="F14" s="32">
        <f>$H$1/$E$1*(1-B14/'a_r=0.5'!$B$7)</f>
        <v>5.1612903225806452E-2</v>
      </c>
      <c r="G14" s="32">
        <f t="shared" si="2"/>
        <v>30.788354545454528</v>
      </c>
      <c r="H14" s="32">
        <f t="shared" si="3"/>
        <v>4.6182531818181793</v>
      </c>
      <c r="I14" s="34">
        <f t="shared" si="4"/>
        <v>1374</v>
      </c>
      <c r="J14" s="32">
        <f t="shared" si="0"/>
        <v>1625.6767019621475</v>
      </c>
      <c r="K14" s="32">
        <f t="shared" si="1"/>
        <v>3790.6057019621476</v>
      </c>
      <c r="L14" s="32">
        <f t="shared" si="5"/>
        <v>418.72330758006979</v>
      </c>
      <c r="M14" s="27"/>
    </row>
    <row r="15" spans="1:18" ht="15.75" x14ac:dyDescent="0.25">
      <c r="A15" s="11">
        <v>6</v>
      </c>
      <c r="B15" s="38">
        <v>16</v>
      </c>
      <c r="C15" s="38">
        <v>2171.886</v>
      </c>
      <c r="D15" s="32">
        <f>$B$1*(1-B15/'a_r=0.5'!$B$7)</f>
        <v>202.60805205487247</v>
      </c>
      <c r="E15" s="32">
        <f>$E$2/$E$1*(1-B15/'a_r=0.5'!$B$7)</f>
        <v>9.6774193548387108E-2</v>
      </c>
      <c r="F15" s="32">
        <f>$H$1/$E$1*(1-B15/'a_r=0.5'!$B$7)</f>
        <v>4.8387096774193554E-2</v>
      </c>
      <c r="G15" s="32">
        <f t="shared" si="2"/>
        <v>30.788354545454528</v>
      </c>
      <c r="H15" s="32">
        <f t="shared" si="3"/>
        <v>4.6182531818181793</v>
      </c>
      <c r="I15" s="34">
        <f t="shared" si="4"/>
        <v>1374</v>
      </c>
      <c r="J15" s="32">
        <f t="shared" si="0"/>
        <v>1612.1598210724678</v>
      </c>
      <c r="K15" s="32">
        <f t="shared" si="1"/>
        <v>3784.0458210724678</v>
      </c>
      <c r="L15" s="32">
        <f t="shared" si="5"/>
        <v>418.72330758006979</v>
      </c>
      <c r="M15" s="28"/>
    </row>
    <row r="16" spans="1:18" ht="15.75" x14ac:dyDescent="0.25">
      <c r="A16" s="11">
        <v>7</v>
      </c>
      <c r="B16" s="38">
        <v>14</v>
      </c>
      <c r="C16" s="38">
        <v>2151.44</v>
      </c>
      <c r="D16" s="32">
        <f>$B$1*(1-B16/'a_r=0.5'!$B$7)</f>
        <v>229.62245899552212</v>
      </c>
      <c r="E16" s="32">
        <f>$E$2/$E$1*(1-B16/'a_r=0.5'!$B$7)</f>
        <v>0.10967741935483871</v>
      </c>
      <c r="F16" s="32">
        <f>$H$1/$E$1*(1-B16/'a_r=0.5'!$B$7)</f>
        <v>5.4838709677419356E-2</v>
      </c>
      <c r="G16" s="32">
        <f t="shared" si="2"/>
        <v>30.788354545454528</v>
      </c>
      <c r="H16" s="32">
        <f t="shared" si="3"/>
        <v>4.6182531818181793</v>
      </c>
      <c r="I16" s="34">
        <f t="shared" si="4"/>
        <v>1374</v>
      </c>
      <c r="J16" s="32">
        <f t="shared" si="0"/>
        <v>1639.1935828518272</v>
      </c>
      <c r="K16" s="32">
        <f t="shared" si="1"/>
        <v>3790.6335828518272</v>
      </c>
      <c r="L16" s="32">
        <f t="shared" si="5"/>
        <v>418.72330758006979</v>
      </c>
      <c r="M16" s="27"/>
    </row>
    <row r="17" spans="1:13" ht="15.75" x14ac:dyDescent="0.25">
      <c r="A17" s="11">
        <v>8</v>
      </c>
      <c r="B17" s="38">
        <v>14</v>
      </c>
      <c r="C17" s="38">
        <v>2143.739</v>
      </c>
      <c r="D17" s="32">
        <f>$B$1*(1-B17/'a_r=0.5'!$B$7)</f>
        <v>229.62245899552212</v>
      </c>
      <c r="E17" s="32">
        <f>$E$2/$E$1*(1-B17/'a_r=0.5'!$B$7)</f>
        <v>0.10967741935483871</v>
      </c>
      <c r="F17" s="32">
        <f>$H$1/$E$1*(1-B17/'a_r=0.5'!$B$7)</f>
        <v>5.4838709677419356E-2</v>
      </c>
      <c r="G17" s="32">
        <f t="shared" si="2"/>
        <v>30.788354545454528</v>
      </c>
      <c r="H17" s="32">
        <f t="shared" si="3"/>
        <v>4.6182531818181793</v>
      </c>
      <c r="I17" s="34">
        <f t="shared" si="4"/>
        <v>1374</v>
      </c>
      <c r="J17" s="32">
        <f t="shared" si="0"/>
        <v>1639.1935828518272</v>
      </c>
      <c r="K17" s="32">
        <f t="shared" si="1"/>
        <v>3782.9325828518272</v>
      </c>
      <c r="L17" s="32">
        <f t="shared" si="5"/>
        <v>418.72330758006979</v>
      </c>
      <c r="M17" s="28"/>
    </row>
    <row r="18" spans="1:13" ht="15.75" x14ac:dyDescent="0.25">
      <c r="A18" s="11">
        <v>9</v>
      </c>
      <c r="B18" s="38">
        <v>10</v>
      </c>
      <c r="C18" s="38">
        <v>2055.5509999999999</v>
      </c>
      <c r="D18" s="32">
        <f>$B$1*(1-B18/'a_r=0.5'!$B$7)</f>
        <v>283.65127287682151</v>
      </c>
      <c r="E18" s="32">
        <f>$E$2/$E$1*(1-B18/'a_r=0.5'!$B$7)</f>
        <v>0.13548387096774195</v>
      </c>
      <c r="F18" s="32">
        <f>$H$1/$E$1*(1-B18/'a_r=0.5'!$B$7)</f>
        <v>6.7741935483870974E-2</v>
      </c>
      <c r="G18" s="32">
        <f t="shared" si="2"/>
        <v>30.788354545454528</v>
      </c>
      <c r="H18" s="32">
        <f t="shared" si="3"/>
        <v>4.6182531818181793</v>
      </c>
      <c r="I18" s="34">
        <f t="shared" si="4"/>
        <v>1374</v>
      </c>
      <c r="J18" s="32">
        <f t="shared" si="0"/>
        <v>1693.2611064105458</v>
      </c>
      <c r="K18" s="32">
        <f t="shared" si="1"/>
        <v>3748.8121064105458</v>
      </c>
      <c r="L18" s="32">
        <f t="shared" si="5"/>
        <v>418.72330758006979</v>
      </c>
      <c r="M18" s="27"/>
    </row>
    <row r="19" spans="1:13" ht="15.75" x14ac:dyDescent="0.25">
      <c r="A19" s="11">
        <v>10</v>
      </c>
      <c r="B19" s="38">
        <v>12</v>
      </c>
      <c r="C19" s="38">
        <v>2139.953</v>
      </c>
      <c r="D19" s="32">
        <f>$B$1*(1-B19/'a_r=0.5'!$B$7)</f>
        <v>256.63686593617183</v>
      </c>
      <c r="E19" s="32">
        <f>$E$2/$E$1*(1-B19/'a_r=0.5'!$B$7)</f>
        <v>0.12258064516129033</v>
      </c>
      <c r="F19" s="32">
        <f>$H$1/$E$1*(1-B19/'a_r=0.5'!$B$7)</f>
        <v>6.1290322580645165E-2</v>
      </c>
      <c r="G19" s="32">
        <f t="shared" si="2"/>
        <v>30.788354545454528</v>
      </c>
      <c r="H19" s="32">
        <f t="shared" si="3"/>
        <v>4.6182531818181793</v>
      </c>
      <c r="I19" s="34">
        <f t="shared" si="4"/>
        <v>1374</v>
      </c>
      <c r="J19" s="32">
        <f t="shared" si="0"/>
        <v>1666.2273446311865</v>
      </c>
      <c r="K19" s="32">
        <f t="shared" si="1"/>
        <v>3806.1803446311865</v>
      </c>
      <c r="L19" s="32">
        <f t="shared" si="5"/>
        <v>418.72330758006979</v>
      </c>
      <c r="M19" s="28"/>
    </row>
    <row r="20" spans="1:13" ht="15.75" x14ac:dyDescent="0.25">
      <c r="A20" s="11">
        <v>11</v>
      </c>
      <c r="B20" s="38">
        <v>13</v>
      </c>
      <c r="C20" s="38">
        <v>2183.6280000000002</v>
      </c>
      <c r="D20" s="32">
        <f>$B$1*(1-B20/'a_r=0.5'!$B$7)</f>
        <v>243.12966246584693</v>
      </c>
      <c r="E20" s="32">
        <f>$E$2/$E$1*(1-B20/'a_r=0.5'!$B$7)</f>
        <v>0.11612903225806451</v>
      </c>
      <c r="F20" s="32">
        <f>$H$1/$E$1*(1-B20/'a_r=0.5'!$B$7)</f>
        <v>5.8064516129032254E-2</v>
      </c>
      <c r="G20" s="32">
        <f t="shared" si="2"/>
        <v>30.788354545454528</v>
      </c>
      <c r="H20" s="32">
        <f t="shared" si="3"/>
        <v>4.6182531818181793</v>
      </c>
      <c r="I20" s="34">
        <f t="shared" si="4"/>
        <v>1374</v>
      </c>
      <c r="J20" s="32">
        <f t="shared" si="0"/>
        <v>1652.7104637415068</v>
      </c>
      <c r="K20" s="32">
        <f t="shared" si="1"/>
        <v>3836.338463741507</v>
      </c>
      <c r="L20" s="32">
        <f t="shared" si="5"/>
        <v>418.72330758006979</v>
      </c>
      <c r="M20" s="27"/>
    </row>
    <row r="21" spans="1:13" ht="15.75" x14ac:dyDescent="0.25">
      <c r="A21" s="11">
        <v>12</v>
      </c>
      <c r="B21" s="38">
        <v>13</v>
      </c>
      <c r="C21" s="38">
        <v>2210.9839999999999</v>
      </c>
      <c r="D21" s="32">
        <f>$B$1*(1-B21/'a_r=0.5'!$B$7)</f>
        <v>243.12966246584693</v>
      </c>
      <c r="E21" s="32">
        <f>$E$2/$E$1*(1-B21/'a_r=0.5'!$B$7)</f>
        <v>0.11612903225806451</v>
      </c>
      <c r="F21" s="32">
        <f>$H$1/$E$1*(1-B21/'a_r=0.5'!$B$7)</f>
        <v>5.8064516129032254E-2</v>
      </c>
      <c r="G21" s="32">
        <f t="shared" si="2"/>
        <v>30.788354545454528</v>
      </c>
      <c r="H21" s="32">
        <f t="shared" si="3"/>
        <v>4.6182531818181793</v>
      </c>
      <c r="I21" s="34">
        <f t="shared" si="4"/>
        <v>1374</v>
      </c>
      <c r="J21" s="32">
        <f t="shared" si="0"/>
        <v>1652.7104637415068</v>
      </c>
      <c r="K21" s="32">
        <f t="shared" si="1"/>
        <v>3863.6944637415068</v>
      </c>
      <c r="L21" s="32">
        <f t="shared" si="5"/>
        <v>418.72330758006979</v>
      </c>
      <c r="M21" s="28"/>
    </row>
    <row r="22" spans="1:13" ht="15.75" x14ac:dyDescent="0.25">
      <c r="A22" s="11">
        <v>13</v>
      </c>
      <c r="B22" s="38">
        <v>10</v>
      </c>
      <c r="C22" s="38">
        <v>1973.8710000000001</v>
      </c>
      <c r="D22" s="32">
        <f>$B$1*(1-B22/'a_r=0.5'!$B$7)</f>
        <v>283.65127287682151</v>
      </c>
      <c r="E22" s="32">
        <f>$E$2/$E$1*(1-B22/'a_r=0.5'!$B$7)</f>
        <v>0.13548387096774195</v>
      </c>
      <c r="F22" s="32">
        <f>$H$1/$E$1*(1-B22/'a_r=0.5'!$B$7)</f>
        <v>6.7741935483870974E-2</v>
      </c>
      <c r="G22" s="32">
        <f t="shared" si="2"/>
        <v>30.788354545454528</v>
      </c>
      <c r="H22" s="32">
        <f t="shared" si="3"/>
        <v>4.6182531818181793</v>
      </c>
      <c r="I22" s="34">
        <f t="shared" si="4"/>
        <v>1374</v>
      </c>
      <c r="J22" s="32">
        <f t="shared" si="0"/>
        <v>1693.2611064105458</v>
      </c>
      <c r="K22" s="32">
        <f t="shared" si="1"/>
        <v>3667.1321064105459</v>
      </c>
      <c r="L22" s="32">
        <f t="shared" si="5"/>
        <v>418.72330758006979</v>
      </c>
      <c r="M22" s="27"/>
    </row>
    <row r="23" spans="1:13" ht="15.75" x14ac:dyDescent="0.25">
      <c r="A23" s="11">
        <v>14</v>
      </c>
      <c r="B23" s="38">
        <v>10</v>
      </c>
      <c r="C23" s="38">
        <v>1994.414</v>
      </c>
      <c r="D23" s="32">
        <f>$B$1*(1-B23/'a_r=0.5'!$B$7)</f>
        <v>283.65127287682151</v>
      </c>
      <c r="E23" s="32">
        <f>$E$2/$E$1*(1-B23/'a_r=0.5'!$B$7)</f>
        <v>0.13548387096774195</v>
      </c>
      <c r="F23" s="32">
        <f>$H$1/$E$1*(1-B23/'a_r=0.5'!$B$7)</f>
        <v>6.7741935483870974E-2</v>
      </c>
      <c r="G23" s="32">
        <f t="shared" si="2"/>
        <v>30.788354545454528</v>
      </c>
      <c r="H23" s="32">
        <f t="shared" si="3"/>
        <v>4.6182531818181793</v>
      </c>
      <c r="I23" s="34">
        <f t="shared" si="4"/>
        <v>1374</v>
      </c>
      <c r="J23" s="32">
        <f t="shared" si="0"/>
        <v>1693.2611064105458</v>
      </c>
      <c r="K23" s="32">
        <f t="shared" si="1"/>
        <v>3687.6751064105456</v>
      </c>
      <c r="L23" s="32">
        <f t="shared" si="5"/>
        <v>418.72330758006979</v>
      </c>
      <c r="M23" s="28"/>
    </row>
    <row r="24" spans="1:13" ht="15.75" x14ac:dyDescent="0.25">
      <c r="A24" s="11">
        <v>15</v>
      </c>
      <c r="B24" s="38">
        <v>10</v>
      </c>
      <c r="C24" s="38">
        <v>1933.2760000000001</v>
      </c>
      <c r="D24" s="32">
        <f>$B$1*(1-B24/'a_r=0.5'!$B$7)</f>
        <v>283.65127287682151</v>
      </c>
      <c r="E24" s="32">
        <f>$E$2/$E$1*(1-B24/'a_r=0.5'!$B$7)</f>
        <v>0.13548387096774195</v>
      </c>
      <c r="F24" s="32">
        <f>$H$1/$E$1*(1-B24/'a_r=0.5'!$B$7)</f>
        <v>6.7741935483870974E-2</v>
      </c>
      <c r="G24" s="32">
        <f t="shared" si="2"/>
        <v>30.788354545454528</v>
      </c>
      <c r="H24" s="32">
        <f t="shared" si="3"/>
        <v>4.6182531818181793</v>
      </c>
      <c r="I24" s="34">
        <f t="shared" si="4"/>
        <v>1374</v>
      </c>
      <c r="J24" s="32">
        <f t="shared" si="0"/>
        <v>1693.2611064105458</v>
      </c>
      <c r="K24" s="32">
        <f t="shared" si="1"/>
        <v>3626.5371064105457</v>
      </c>
      <c r="L24" s="32">
        <f t="shared" si="5"/>
        <v>418.72330758006979</v>
      </c>
      <c r="M24" s="27"/>
    </row>
    <row r="25" spans="1:13" ht="15.75" x14ac:dyDescent="0.25">
      <c r="A25" s="11">
        <v>16</v>
      </c>
      <c r="B25" s="38">
        <v>9</v>
      </c>
      <c r="C25" s="38">
        <v>1909.35</v>
      </c>
      <c r="D25" s="32">
        <f>$B$1*(1-B25/'a_r=0.5'!$B$7)</f>
        <v>297.15847634714629</v>
      </c>
      <c r="E25" s="32">
        <f>$E$2/$E$1*(1-B25/'a_r=0.5'!$B$7)</f>
        <v>0.14193548387096774</v>
      </c>
      <c r="F25" s="32">
        <f>$H$1/$E$1*(1-B25/'a_r=0.5'!$B$7)</f>
        <v>7.0967741935483872E-2</v>
      </c>
      <c r="G25" s="32">
        <f t="shared" si="2"/>
        <v>30.788354545454528</v>
      </c>
      <c r="H25" s="32">
        <f t="shared" si="3"/>
        <v>4.6182531818181793</v>
      </c>
      <c r="I25" s="34">
        <f t="shared" si="4"/>
        <v>1374</v>
      </c>
      <c r="J25" s="32">
        <f t="shared" si="0"/>
        <v>1706.7779873002255</v>
      </c>
      <c r="K25" s="32">
        <f t="shared" si="1"/>
        <v>3616.1279873002254</v>
      </c>
      <c r="L25" s="32">
        <f t="shared" si="5"/>
        <v>418.72330758006979</v>
      </c>
      <c r="M25" s="28"/>
    </row>
    <row r="26" spans="1:13" ht="15.75" x14ac:dyDescent="0.25">
      <c r="A26" s="11">
        <v>17</v>
      </c>
      <c r="B26" s="38">
        <v>13</v>
      </c>
      <c r="C26" s="38">
        <v>2116.6109999999999</v>
      </c>
      <c r="D26" s="32">
        <f>$B$1*(1-B26/'a_r=0.5'!$B$7)</f>
        <v>243.12966246584693</v>
      </c>
      <c r="E26" s="32">
        <f>$E$2/$E$1*(1-B26/'a_r=0.5'!$B$7)</f>
        <v>0.11612903225806451</v>
      </c>
      <c r="F26" s="32">
        <f>$H$1/$E$1*(1-B26/'a_r=0.5'!$B$7)</f>
        <v>5.8064516129032254E-2</v>
      </c>
      <c r="G26" s="32">
        <f t="shared" si="2"/>
        <v>30.788354545454528</v>
      </c>
      <c r="H26" s="32">
        <f t="shared" si="3"/>
        <v>4.6182531818181793</v>
      </c>
      <c r="I26" s="34">
        <f t="shared" si="4"/>
        <v>1374</v>
      </c>
      <c r="J26" s="32">
        <f t="shared" si="0"/>
        <v>1652.7104637415068</v>
      </c>
      <c r="K26" s="32">
        <f t="shared" si="1"/>
        <v>3769.3214637415067</v>
      </c>
      <c r="L26" s="32">
        <f t="shared" si="5"/>
        <v>418.72330758006979</v>
      </c>
      <c r="M26" s="27"/>
    </row>
    <row r="27" spans="1:13" ht="15.75" x14ac:dyDescent="0.25">
      <c r="A27" s="11">
        <v>18</v>
      </c>
      <c r="B27" s="38">
        <v>14</v>
      </c>
      <c r="C27" s="38">
        <v>2185.0419999999999</v>
      </c>
      <c r="D27" s="32">
        <f>$B$1*(1-B27/'a_r=0.5'!$B$7)</f>
        <v>229.62245899552212</v>
      </c>
      <c r="E27" s="32">
        <f>$E$2/$E$1*(1-B27/'a_r=0.5'!$B$7)</f>
        <v>0.10967741935483871</v>
      </c>
      <c r="F27" s="32">
        <f>$H$1/$E$1*(1-B27/'a_r=0.5'!$B$7)</f>
        <v>5.4838709677419356E-2</v>
      </c>
      <c r="G27" s="32">
        <f t="shared" si="2"/>
        <v>30.788354545454528</v>
      </c>
      <c r="H27" s="32">
        <f t="shared" si="3"/>
        <v>4.6182531818181793</v>
      </c>
      <c r="I27" s="34">
        <f t="shared" si="4"/>
        <v>1374</v>
      </c>
      <c r="J27" s="32">
        <f t="shared" si="0"/>
        <v>1639.1935828518272</v>
      </c>
      <c r="K27" s="32">
        <f t="shared" si="1"/>
        <v>3824.2355828518271</v>
      </c>
      <c r="L27" s="32">
        <f t="shared" si="5"/>
        <v>418.72330758006979</v>
      </c>
      <c r="M27" s="28"/>
    </row>
    <row r="28" spans="1:13" ht="15.75" x14ac:dyDescent="0.25">
      <c r="A28" s="11">
        <v>19</v>
      </c>
      <c r="B28" s="38">
        <v>15</v>
      </c>
      <c r="C28" s="38">
        <v>2220.1930000000002</v>
      </c>
      <c r="D28" s="32">
        <f>$B$1*(1-B28/'a_r=0.5'!$B$7)</f>
        <v>216.11525552519731</v>
      </c>
      <c r="E28" s="32">
        <f>$E$2/$E$1*(1-B28/'a_r=0.5'!$B$7)</f>
        <v>0.1032258064516129</v>
      </c>
      <c r="F28" s="32">
        <f>$H$1/$E$1*(1-B28/'a_r=0.5'!$B$7)</f>
        <v>5.1612903225806452E-2</v>
      </c>
      <c r="G28" s="32">
        <f t="shared" si="2"/>
        <v>30.788354545454528</v>
      </c>
      <c r="H28" s="32">
        <f t="shared" si="3"/>
        <v>4.6182531818181793</v>
      </c>
      <c r="I28" s="34">
        <f t="shared" si="4"/>
        <v>1374</v>
      </c>
      <c r="J28" s="32">
        <f t="shared" si="0"/>
        <v>1625.6767019621475</v>
      </c>
      <c r="K28" s="32">
        <f t="shared" si="1"/>
        <v>3845.8697019621477</v>
      </c>
      <c r="L28" s="32">
        <f t="shared" si="5"/>
        <v>418.72330758006979</v>
      </c>
      <c r="M28" s="27"/>
    </row>
    <row r="29" spans="1:13" ht="15.75" x14ac:dyDescent="0.25">
      <c r="A29" s="11">
        <v>20</v>
      </c>
      <c r="B29" s="38">
        <v>16</v>
      </c>
      <c r="C29" s="38">
        <v>2242.0120000000002</v>
      </c>
      <c r="D29" s="32">
        <f>$B$1*(1-B29/'a_r=0.5'!$B$7)</f>
        <v>202.60805205487247</v>
      </c>
      <c r="E29" s="32">
        <f>$E$2/$E$1*(1-B29/'a_r=0.5'!$B$7)</f>
        <v>9.6774193548387108E-2</v>
      </c>
      <c r="F29" s="32">
        <f>$H$1/$E$1*(1-B29/'a_r=0.5'!$B$7)</f>
        <v>4.8387096774193554E-2</v>
      </c>
      <c r="G29" s="32">
        <f t="shared" si="2"/>
        <v>30.788354545454528</v>
      </c>
      <c r="H29" s="32">
        <f t="shared" si="3"/>
        <v>4.6182531818181793</v>
      </c>
      <c r="I29" s="34">
        <f t="shared" si="4"/>
        <v>1374</v>
      </c>
      <c r="J29" s="32">
        <f t="shared" si="0"/>
        <v>1612.1598210724678</v>
      </c>
      <c r="K29" s="32">
        <f t="shared" si="1"/>
        <v>3854.171821072468</v>
      </c>
      <c r="L29" s="32">
        <f t="shared" si="5"/>
        <v>418.72330758006979</v>
      </c>
      <c r="M29" s="28"/>
    </row>
    <row r="30" spans="1:13" ht="15.75" x14ac:dyDescent="0.25">
      <c r="A30" s="11">
        <v>21</v>
      </c>
      <c r="B30" s="38">
        <v>12</v>
      </c>
      <c r="C30" s="38">
        <v>2050.2959999999998</v>
      </c>
      <c r="D30" s="32">
        <f>$B$1*(1-B30/'a_r=0.5'!$B$7)</f>
        <v>256.63686593617183</v>
      </c>
      <c r="E30" s="32">
        <f>$E$2/$E$1*(1-B30/'a_r=0.5'!$B$7)</f>
        <v>0.12258064516129033</v>
      </c>
      <c r="F30" s="32">
        <f>$H$1/$E$1*(1-B30/'a_r=0.5'!$B$7)</f>
        <v>6.1290322580645165E-2</v>
      </c>
      <c r="G30" s="32">
        <f t="shared" si="2"/>
        <v>30.788354545454528</v>
      </c>
      <c r="H30" s="32">
        <f t="shared" si="3"/>
        <v>4.6182531818181793</v>
      </c>
      <c r="I30" s="34">
        <f t="shared" si="4"/>
        <v>1374</v>
      </c>
      <c r="J30" s="32">
        <f t="shared" si="0"/>
        <v>1666.2273446311865</v>
      </c>
      <c r="K30" s="32">
        <f t="shared" si="1"/>
        <v>3716.5233446311863</v>
      </c>
      <c r="L30" s="32">
        <f t="shared" si="5"/>
        <v>418.72330758006979</v>
      </c>
      <c r="M30" s="27"/>
    </row>
    <row r="31" spans="1:13" ht="15.75" x14ac:dyDescent="0.25">
      <c r="A31" s="11">
        <v>22</v>
      </c>
      <c r="B31" s="38">
        <v>12</v>
      </c>
      <c r="C31" s="38">
        <v>2066.9650000000001</v>
      </c>
      <c r="D31" s="32">
        <f>$B$1*(1-B31/'a_r=0.5'!$B$7)</f>
        <v>256.63686593617183</v>
      </c>
      <c r="E31" s="32">
        <f>$E$2/$E$1*(1-B31/'a_r=0.5'!$B$7)</f>
        <v>0.12258064516129033</v>
      </c>
      <c r="F31" s="32">
        <f>$H$1/$E$1*(1-B31/'a_r=0.5'!$B$7)</f>
        <v>6.1290322580645165E-2</v>
      </c>
      <c r="G31" s="32">
        <f t="shared" si="2"/>
        <v>30.788354545454528</v>
      </c>
      <c r="H31" s="32">
        <f t="shared" si="3"/>
        <v>4.6182531818181793</v>
      </c>
      <c r="I31" s="34">
        <f t="shared" si="4"/>
        <v>1374</v>
      </c>
      <c r="J31" s="32">
        <f t="shared" si="0"/>
        <v>1666.2273446311865</v>
      </c>
      <c r="K31" s="32">
        <f t="shared" si="1"/>
        <v>3733.1923446311866</v>
      </c>
      <c r="L31" s="32">
        <f t="shared" si="5"/>
        <v>418.72330758006979</v>
      </c>
      <c r="M31" s="28"/>
    </row>
    <row r="32" spans="1:13" ht="15.75" x14ac:dyDescent="0.25">
      <c r="A32" s="11">
        <v>23</v>
      </c>
      <c r="B32" s="38">
        <v>12</v>
      </c>
      <c r="C32" s="38">
        <v>2017.3589999999999</v>
      </c>
      <c r="D32" s="32">
        <f>$B$1*(1-B32/'a_r=0.5'!$B$7)</f>
        <v>256.63686593617183</v>
      </c>
      <c r="E32" s="32">
        <f>$E$2/$E$1*(1-B32/'a_r=0.5'!$B$7)</f>
        <v>0.12258064516129033</v>
      </c>
      <c r="F32" s="32">
        <f>$H$1/$E$1*(1-B32/'a_r=0.5'!$B$7)</f>
        <v>6.1290322580645165E-2</v>
      </c>
      <c r="G32" s="32">
        <f t="shared" si="2"/>
        <v>30.788354545454528</v>
      </c>
      <c r="H32" s="32">
        <f t="shared" si="3"/>
        <v>4.6182531818181793</v>
      </c>
      <c r="I32" s="34">
        <f t="shared" si="4"/>
        <v>1374</v>
      </c>
      <c r="J32" s="32">
        <f t="shared" si="0"/>
        <v>1666.2273446311865</v>
      </c>
      <c r="K32" s="32">
        <f t="shared" si="1"/>
        <v>3683.5863446311864</v>
      </c>
      <c r="L32" s="32">
        <f t="shared" si="5"/>
        <v>418.72330758006979</v>
      </c>
      <c r="M32" s="27"/>
    </row>
    <row r="33" spans="1:12" ht="15.75" x14ac:dyDescent="0.25">
      <c r="A33" s="11">
        <v>24</v>
      </c>
      <c r="B33" s="38">
        <v>11</v>
      </c>
      <c r="C33" s="38">
        <v>1997.915</v>
      </c>
      <c r="D33" s="32">
        <f>$B$1*(1-B33/'a_r=0.5'!$B$7)</f>
        <v>270.14406940649661</v>
      </c>
      <c r="E33" s="32">
        <f>$E$2/$E$1*(1-B33/'a_r=0.5'!$B$7)</f>
        <v>0.12903225806451613</v>
      </c>
      <c r="F33" s="32">
        <f>$H$1/$E$1*(1-B33/'a_r=0.5'!$B$7)</f>
        <v>6.4516129032258063E-2</v>
      </c>
      <c r="G33" s="32">
        <f t="shared" si="2"/>
        <v>30.788354545454528</v>
      </c>
      <c r="H33" s="32">
        <f t="shared" si="3"/>
        <v>4.6182531818181793</v>
      </c>
      <c r="I33" s="34">
        <f t="shared" si="4"/>
        <v>1374</v>
      </c>
      <c r="J33" s="32">
        <f t="shared" si="0"/>
        <v>1679.7442255208662</v>
      </c>
      <c r="K33" s="32">
        <f t="shared" si="1"/>
        <v>3677.6592255208661</v>
      </c>
      <c r="L33" s="32">
        <f t="shared" si="5"/>
        <v>418.72330758006979</v>
      </c>
    </row>
    <row r="34" spans="1:12" ht="15.75" x14ac:dyDescent="0.25">
      <c r="A34" s="11">
        <v>25</v>
      </c>
      <c r="B34" s="38">
        <v>14</v>
      </c>
      <c r="C34" s="38">
        <v>2152.4879999999998</v>
      </c>
      <c r="D34" s="32">
        <f>$B$1*(1-B34/'a_r=0.5'!$B$7)</f>
        <v>229.62245899552212</v>
      </c>
      <c r="E34" s="32">
        <f>$E$2/$E$1*(1-B34/'a_r=0.5'!$B$7)</f>
        <v>0.10967741935483871</v>
      </c>
      <c r="F34" s="32">
        <f>$H$1/$E$1*(1-B34/'a_r=0.5'!$B$7)</f>
        <v>5.4838709677419356E-2</v>
      </c>
      <c r="G34" s="32">
        <f t="shared" si="2"/>
        <v>30.788354545454528</v>
      </c>
      <c r="H34" s="32">
        <f t="shared" si="3"/>
        <v>4.6182531818181793</v>
      </c>
      <c r="I34" s="34">
        <f t="shared" si="4"/>
        <v>1374</v>
      </c>
      <c r="J34" s="32">
        <f t="shared" si="0"/>
        <v>1639.1935828518272</v>
      </c>
      <c r="K34" s="32">
        <f t="shared" si="1"/>
        <v>3791.681582851827</v>
      </c>
      <c r="L34" s="32">
        <f t="shared" si="5"/>
        <v>418.72330758006979</v>
      </c>
    </row>
    <row r="35" spans="1:12" ht="15.75" x14ac:dyDescent="0.25">
      <c r="A35" s="11">
        <v>26</v>
      </c>
      <c r="B35" s="38">
        <v>16</v>
      </c>
      <c r="C35" s="38">
        <v>2211.0369999999998</v>
      </c>
      <c r="D35" s="32">
        <f>$B$1*(1-B35/'a_r=0.5'!$B$7)</f>
        <v>202.60805205487247</v>
      </c>
      <c r="E35" s="32">
        <f>$E$2/$E$1*(1-B35/'a_r=0.5'!$B$7)</f>
        <v>9.6774193548387108E-2</v>
      </c>
      <c r="F35" s="32">
        <f>$H$1/$E$1*(1-B35/'a_r=0.5'!$B$7)</f>
        <v>4.8387096774193554E-2</v>
      </c>
      <c r="G35" s="32">
        <f t="shared" si="2"/>
        <v>30.788354545454528</v>
      </c>
      <c r="H35" s="32">
        <f t="shared" si="3"/>
        <v>4.6182531818181793</v>
      </c>
      <c r="I35" s="34">
        <f t="shared" si="4"/>
        <v>1374</v>
      </c>
      <c r="J35" s="32">
        <f t="shared" si="0"/>
        <v>1612.1598210724678</v>
      </c>
      <c r="K35" s="32">
        <f t="shared" si="1"/>
        <v>3823.1968210724676</v>
      </c>
      <c r="L35" s="32">
        <f t="shared" si="5"/>
        <v>418.72330758006979</v>
      </c>
    </row>
    <row r="36" spans="1:12" ht="15.75" x14ac:dyDescent="0.25">
      <c r="A36" s="11">
        <v>27</v>
      </c>
      <c r="B36" s="38">
        <v>17</v>
      </c>
      <c r="C36" s="38">
        <v>2241.13</v>
      </c>
      <c r="D36" s="32">
        <f>$B$1*(1-B36/'a_r=0.5'!$B$7)</f>
        <v>189.10084858454766</v>
      </c>
      <c r="E36" s="32">
        <f>$E$2/$E$1*(1-B36/'a_r=0.5'!$B$7)</f>
        <v>9.0322580645161299E-2</v>
      </c>
      <c r="F36" s="32">
        <f>$H$1/$E$1*(1-B36/'a_r=0.5'!$B$7)</f>
        <v>4.5161290322580649E-2</v>
      </c>
      <c r="G36" s="32">
        <f t="shared" si="2"/>
        <v>30.788354545454528</v>
      </c>
      <c r="H36" s="32">
        <f t="shared" si="3"/>
        <v>4.6182531818181793</v>
      </c>
      <c r="I36" s="34">
        <f t="shared" si="4"/>
        <v>1374</v>
      </c>
      <c r="J36" s="32">
        <f t="shared" si="0"/>
        <v>1598.6429401827882</v>
      </c>
      <c r="K36" s="32">
        <f t="shared" si="1"/>
        <v>3839.7729401827883</v>
      </c>
      <c r="L36" s="32">
        <f t="shared" si="5"/>
        <v>418.72330758006979</v>
      </c>
    </row>
    <row r="37" spans="1:12" ht="15.75" x14ac:dyDescent="0.25">
      <c r="A37" s="11">
        <v>28</v>
      </c>
      <c r="B37" s="38">
        <v>17</v>
      </c>
      <c r="C37" s="38">
        <v>2259.7280000000001</v>
      </c>
      <c r="D37" s="32">
        <f>$B$1*(1-B37/'a_r=0.5'!$B$7)</f>
        <v>189.10084858454766</v>
      </c>
      <c r="E37" s="32">
        <f>$E$2/$E$1*(1-B37/'a_r=0.5'!$B$7)</f>
        <v>9.0322580645161299E-2</v>
      </c>
      <c r="F37" s="32">
        <f>$H$1/$E$1*(1-B37/'a_r=0.5'!$B$7)</f>
        <v>4.5161290322580649E-2</v>
      </c>
      <c r="G37" s="32">
        <f t="shared" si="2"/>
        <v>30.788354545454528</v>
      </c>
      <c r="H37" s="32">
        <f t="shared" si="3"/>
        <v>4.6182531818181793</v>
      </c>
      <c r="I37" s="34">
        <f t="shared" si="4"/>
        <v>1374</v>
      </c>
      <c r="J37" s="32">
        <f t="shared" si="0"/>
        <v>1598.6429401827882</v>
      </c>
      <c r="K37" s="32">
        <f t="shared" si="1"/>
        <v>3858.3709401827882</v>
      </c>
      <c r="L37" s="32">
        <f t="shared" si="5"/>
        <v>418.72330758006979</v>
      </c>
    </row>
    <row r="38" spans="1:12" ht="15.75" x14ac:dyDescent="0.25">
      <c r="A38" s="11">
        <v>29</v>
      </c>
      <c r="B38" s="38">
        <v>13</v>
      </c>
      <c r="C38" s="38">
        <v>2095.0770000000002</v>
      </c>
      <c r="D38" s="32">
        <f>$B$1*(1-B38/'a_r=0.5'!$B$7)</f>
        <v>243.12966246584693</v>
      </c>
      <c r="E38" s="32">
        <f>$E$2/$E$1*(1-B38/'a_r=0.5'!$B$7)</f>
        <v>0.11612903225806451</v>
      </c>
      <c r="F38" s="32">
        <f>$H$1/$E$1*(1-B38/'a_r=0.5'!$B$7)</f>
        <v>5.8064516129032254E-2</v>
      </c>
      <c r="G38" s="32">
        <f t="shared" si="2"/>
        <v>30.788354545454528</v>
      </c>
      <c r="H38" s="32">
        <f t="shared" si="3"/>
        <v>4.6182531818181793</v>
      </c>
      <c r="I38" s="34">
        <f t="shared" si="4"/>
        <v>1374</v>
      </c>
      <c r="J38" s="32">
        <f t="shared" si="0"/>
        <v>1652.7104637415068</v>
      </c>
      <c r="K38" s="32">
        <f t="shared" si="1"/>
        <v>3747.7874637415071</v>
      </c>
      <c r="L38" s="32">
        <f t="shared" si="5"/>
        <v>418.72330758006979</v>
      </c>
    </row>
    <row r="39" spans="1:12" ht="15.75" x14ac:dyDescent="0.25">
      <c r="A39" s="11">
        <v>30</v>
      </c>
      <c r="B39" s="38">
        <v>14</v>
      </c>
      <c r="C39" s="38">
        <v>2109.3939999999998</v>
      </c>
      <c r="D39" s="32">
        <f>$B$1*(1-B39/'a_r=0.5'!$B$7)</f>
        <v>229.62245899552212</v>
      </c>
      <c r="E39" s="32">
        <f>$E$2/$E$1*(1-B39/'a_r=0.5'!$B$7)</f>
        <v>0.10967741935483871</v>
      </c>
      <c r="F39" s="32">
        <f>$H$1/$E$1*(1-B39/'a_r=0.5'!$B$7)</f>
        <v>5.4838709677419356E-2</v>
      </c>
      <c r="G39" s="32">
        <f t="shared" si="2"/>
        <v>30.788354545454528</v>
      </c>
      <c r="H39" s="32">
        <f t="shared" si="3"/>
        <v>4.6182531818181793</v>
      </c>
      <c r="I39" s="34">
        <f t="shared" si="4"/>
        <v>1374</v>
      </c>
      <c r="J39" s="32">
        <f t="shared" si="0"/>
        <v>1639.1935828518272</v>
      </c>
      <c r="K39" s="32">
        <f t="shared" si="1"/>
        <v>3748.5875828518269</v>
      </c>
      <c r="L39" s="32">
        <f t="shared" si="5"/>
        <v>418.72330758006979</v>
      </c>
    </row>
    <row r="40" spans="1:12" ht="15.75" x14ac:dyDescent="0.25">
      <c r="A40" s="11">
        <v>31</v>
      </c>
      <c r="B40" s="38">
        <v>13</v>
      </c>
      <c r="C40" s="38">
        <v>2067.0369999999998</v>
      </c>
      <c r="D40" s="32">
        <f>$B$1*(1-B40/'a_r=0.5'!$B$7)</f>
        <v>243.12966246584693</v>
      </c>
      <c r="E40" s="32">
        <f>$E$2/$E$1*(1-B40/'a_r=0.5'!$B$7)</f>
        <v>0.11612903225806451</v>
      </c>
      <c r="F40" s="32">
        <f>$H$1/$E$1*(1-B40/'a_r=0.5'!$B$7)</f>
        <v>5.8064516129032254E-2</v>
      </c>
      <c r="G40" s="32">
        <f t="shared" si="2"/>
        <v>30.788354545454528</v>
      </c>
      <c r="H40" s="32">
        <f t="shared" si="3"/>
        <v>4.6182531818181793</v>
      </c>
      <c r="I40" s="34">
        <f t="shared" si="4"/>
        <v>1374</v>
      </c>
      <c r="J40" s="32">
        <f t="shared" si="0"/>
        <v>1652.7104637415068</v>
      </c>
      <c r="K40" s="32">
        <f t="shared" si="1"/>
        <v>3719.7474637415066</v>
      </c>
      <c r="L40" s="32">
        <f t="shared" si="5"/>
        <v>418.72330758006979</v>
      </c>
    </row>
    <row r="41" spans="1:12" ht="15.75" x14ac:dyDescent="0.25">
      <c r="A41" s="11">
        <v>32</v>
      </c>
      <c r="B41" s="38">
        <v>13</v>
      </c>
      <c r="C41" s="38">
        <v>2050.1439999999998</v>
      </c>
      <c r="D41" s="32">
        <f>$B$1*(1-B41/'a_r=0.5'!$B$7)</f>
        <v>243.12966246584693</v>
      </c>
      <c r="E41" s="32">
        <f>$E$2/$E$1*(1-B41/'a_r=0.5'!$B$7)</f>
        <v>0.11612903225806451</v>
      </c>
      <c r="F41" s="32">
        <f>$H$1/$E$1*(1-B41/'a_r=0.5'!$B$7)</f>
        <v>5.8064516129032254E-2</v>
      </c>
      <c r="G41" s="32">
        <f t="shared" si="2"/>
        <v>30.788354545454528</v>
      </c>
      <c r="H41" s="32">
        <f t="shared" si="3"/>
        <v>4.6182531818181793</v>
      </c>
      <c r="I41" s="34">
        <f t="shared" si="4"/>
        <v>1374</v>
      </c>
      <c r="J41" s="32">
        <f t="shared" si="0"/>
        <v>1652.7104637415068</v>
      </c>
      <c r="K41" s="32">
        <f t="shared" si="1"/>
        <v>3702.8544637415066</v>
      </c>
      <c r="L41" s="32">
        <f t="shared" si="5"/>
        <v>418.72330758006979</v>
      </c>
    </row>
    <row r="42" spans="1:12" ht="15.75" x14ac:dyDescent="0.25">
      <c r="A42" s="11">
        <v>33</v>
      </c>
      <c r="B42" s="38">
        <v>16</v>
      </c>
      <c r="C42" s="38">
        <v>2176.337</v>
      </c>
      <c r="D42" s="32">
        <f>$B$1*(1-B42/'a_r=0.5'!$B$7)</f>
        <v>202.60805205487247</v>
      </c>
      <c r="E42" s="32">
        <f>$E$2/$E$1*(1-B42/'a_r=0.5'!$B$7)</f>
        <v>9.6774193548387108E-2</v>
      </c>
      <c r="F42" s="32">
        <f>$H$1/$E$1*(1-B42/'a_r=0.5'!$B$7)</f>
        <v>4.8387096774193554E-2</v>
      </c>
      <c r="G42" s="32">
        <f t="shared" si="2"/>
        <v>30.788354545454528</v>
      </c>
      <c r="H42" s="32">
        <f t="shared" si="3"/>
        <v>4.6182531818181793</v>
      </c>
      <c r="I42" s="34">
        <f t="shared" si="4"/>
        <v>1374</v>
      </c>
      <c r="J42" s="32">
        <f t="shared" si="0"/>
        <v>1612.1598210724678</v>
      </c>
      <c r="K42" s="32">
        <f t="shared" si="1"/>
        <v>3788.4968210724678</v>
      </c>
      <c r="L42" s="32">
        <f t="shared" si="5"/>
        <v>418.72330758006979</v>
      </c>
    </row>
    <row r="43" spans="1:12" ht="15.75" x14ac:dyDescent="0.25">
      <c r="A43" s="11">
        <v>34</v>
      </c>
      <c r="B43" s="38">
        <v>17</v>
      </c>
      <c r="C43" s="38">
        <v>2228.482</v>
      </c>
      <c r="D43" s="32">
        <f>$B$1*(1-B43/'a_r=0.5'!$B$7)</f>
        <v>189.10084858454766</v>
      </c>
      <c r="E43" s="32">
        <f>$E$2/$E$1*(1-B43/'a_r=0.5'!$B$7)</f>
        <v>9.0322580645161299E-2</v>
      </c>
      <c r="F43" s="32">
        <f>$H$1/$E$1*(1-B43/'a_r=0.5'!$B$7)</f>
        <v>4.5161290322580649E-2</v>
      </c>
      <c r="G43" s="32">
        <f t="shared" si="2"/>
        <v>30.788354545454528</v>
      </c>
      <c r="H43" s="32">
        <f t="shared" si="3"/>
        <v>4.6182531818181793</v>
      </c>
      <c r="I43" s="34">
        <f t="shared" si="4"/>
        <v>1374</v>
      </c>
      <c r="J43" s="32">
        <f t="shared" si="0"/>
        <v>1598.6429401827882</v>
      </c>
      <c r="K43" s="32">
        <f t="shared" si="1"/>
        <v>3827.1249401827881</v>
      </c>
      <c r="L43" s="32">
        <f t="shared" si="5"/>
        <v>418.72330758006979</v>
      </c>
    </row>
    <row r="44" spans="1:12" ht="15.75" x14ac:dyDescent="0.25">
      <c r="A44" s="11">
        <v>35</v>
      </c>
      <c r="B44" s="38">
        <v>18</v>
      </c>
      <c r="C44" s="38">
        <v>2255.0610000000001</v>
      </c>
      <c r="D44" s="32">
        <f>$B$1*(1-B44/'a_r=0.5'!$B$7)</f>
        <v>175.5936451142228</v>
      </c>
      <c r="E44" s="32">
        <f>$E$2/$E$1*(1-B44/'a_r=0.5'!$B$7)</f>
        <v>8.3870967741935476E-2</v>
      </c>
      <c r="F44" s="32">
        <f>$H$1/$E$1*(1-B44/'a_r=0.5'!$B$7)</f>
        <v>4.1935483870967738E-2</v>
      </c>
      <c r="G44" s="32">
        <f t="shared" si="2"/>
        <v>30.788354545454528</v>
      </c>
      <c r="H44" s="32">
        <f t="shared" si="3"/>
        <v>4.6182531818181793</v>
      </c>
      <c r="I44" s="34">
        <f t="shared" si="4"/>
        <v>1374</v>
      </c>
      <c r="J44" s="32">
        <f t="shared" si="0"/>
        <v>1585.1260592931085</v>
      </c>
      <c r="K44" s="32">
        <f t="shared" si="1"/>
        <v>3840.1870592931086</v>
      </c>
      <c r="L44" s="32">
        <f t="shared" si="5"/>
        <v>418.72330758006979</v>
      </c>
    </row>
    <row r="45" spans="1:12" ht="15.75" x14ac:dyDescent="0.25">
      <c r="A45" s="11">
        <v>36</v>
      </c>
      <c r="B45" s="38">
        <v>19</v>
      </c>
      <c r="C45" s="38">
        <v>2271.4360000000001</v>
      </c>
      <c r="D45" s="32">
        <f>$B$1*(1-B45/'a_r=0.5'!$B$7)</f>
        <v>162.08644164389798</v>
      </c>
      <c r="E45" s="32">
        <f>$E$2/$E$1*(1-B45/'a_r=0.5'!$B$7)</f>
        <v>7.7419354838709681E-2</v>
      </c>
      <c r="F45" s="32">
        <f>$H$1/$E$1*(1-B45/'a_r=0.5'!$B$7)</f>
        <v>3.870967741935484E-2</v>
      </c>
      <c r="G45" s="32">
        <f t="shared" si="2"/>
        <v>30.788354545454528</v>
      </c>
      <c r="H45" s="32">
        <f t="shared" si="3"/>
        <v>4.6182531818181793</v>
      </c>
      <c r="I45" s="34">
        <f t="shared" si="4"/>
        <v>1374</v>
      </c>
      <c r="J45" s="32">
        <f t="shared" si="0"/>
        <v>1571.6091784034288</v>
      </c>
      <c r="K45" s="32">
        <f t="shared" si="1"/>
        <v>3843.045178403429</v>
      </c>
      <c r="L45" s="32">
        <f t="shared" si="5"/>
        <v>418.72330758006979</v>
      </c>
    </row>
    <row r="46" spans="1:12" ht="15.75" x14ac:dyDescent="0.25">
      <c r="A46" s="11">
        <v>37</v>
      </c>
      <c r="B46" s="38">
        <v>15</v>
      </c>
      <c r="C46" s="38">
        <v>2125.3760000000002</v>
      </c>
      <c r="D46" s="32">
        <f>$B$1*(1-B46/'a_r=0.5'!$B$7)</f>
        <v>216.11525552519731</v>
      </c>
      <c r="E46" s="32">
        <f>$E$2/$E$1*(1-B46/'a_r=0.5'!$B$7)</f>
        <v>0.1032258064516129</v>
      </c>
      <c r="F46" s="32">
        <f>$H$1/$E$1*(1-B46/'a_r=0.5'!$B$7)</f>
        <v>5.1612903225806452E-2</v>
      </c>
      <c r="G46" s="32">
        <f t="shared" si="2"/>
        <v>30.788354545454528</v>
      </c>
      <c r="H46" s="32">
        <f t="shared" si="3"/>
        <v>4.6182531818181793</v>
      </c>
      <c r="I46" s="34">
        <f t="shared" si="4"/>
        <v>1374</v>
      </c>
      <c r="J46" s="32">
        <f t="shared" si="0"/>
        <v>1625.6767019621475</v>
      </c>
      <c r="K46" s="32">
        <f t="shared" si="1"/>
        <v>3751.0527019621477</v>
      </c>
      <c r="L46" s="32">
        <f t="shared" si="5"/>
        <v>418.72330758006979</v>
      </c>
    </row>
    <row r="47" spans="1:12" ht="15.75" x14ac:dyDescent="0.25">
      <c r="A47" s="11">
        <v>38</v>
      </c>
      <c r="B47" s="38">
        <v>15</v>
      </c>
      <c r="C47" s="38">
        <v>2138.1709999999998</v>
      </c>
      <c r="D47" s="32">
        <f>$B$1*(1-B47/'a_r=0.5'!$B$7)</f>
        <v>216.11525552519731</v>
      </c>
      <c r="E47" s="32">
        <f>$E$2/$E$1*(1-B47/'a_r=0.5'!$B$7)</f>
        <v>0.1032258064516129</v>
      </c>
      <c r="F47" s="32">
        <f>$H$1/$E$1*(1-B47/'a_r=0.5'!$B$7)</f>
        <v>5.1612903225806452E-2</v>
      </c>
      <c r="G47" s="32">
        <f t="shared" si="2"/>
        <v>30.788354545454528</v>
      </c>
      <c r="H47" s="32">
        <f t="shared" si="3"/>
        <v>4.6182531818181793</v>
      </c>
      <c r="I47" s="34">
        <f t="shared" si="4"/>
        <v>1374</v>
      </c>
      <c r="J47" s="32">
        <f t="shared" si="0"/>
        <v>1625.6767019621475</v>
      </c>
      <c r="K47" s="32">
        <f t="shared" si="1"/>
        <v>3763.8477019621473</v>
      </c>
      <c r="L47" s="32">
        <f t="shared" si="5"/>
        <v>418.72330758006979</v>
      </c>
    </row>
    <row r="48" spans="1:12" ht="15.75" x14ac:dyDescent="0.25">
      <c r="A48" s="11">
        <v>39</v>
      </c>
      <c r="B48" s="38">
        <v>14</v>
      </c>
      <c r="C48" s="38">
        <v>2100.1089999999999</v>
      </c>
      <c r="D48" s="32">
        <f>$B$1*(1-B48/'a_r=0.5'!$B$7)</f>
        <v>229.62245899552212</v>
      </c>
      <c r="E48" s="32">
        <f>$E$2/$E$1*(1-B48/'a_r=0.5'!$B$7)</f>
        <v>0.10967741935483871</v>
      </c>
      <c r="F48" s="32">
        <f>$H$1/$E$1*(1-B48/'a_r=0.5'!$B$7)</f>
        <v>5.4838709677419356E-2</v>
      </c>
      <c r="G48" s="32">
        <f t="shared" si="2"/>
        <v>30.788354545454528</v>
      </c>
      <c r="H48" s="32">
        <f t="shared" si="3"/>
        <v>4.6182531818181793</v>
      </c>
      <c r="I48" s="34">
        <f t="shared" si="4"/>
        <v>1374</v>
      </c>
      <c r="J48" s="32">
        <f t="shared" si="0"/>
        <v>1639.1935828518272</v>
      </c>
      <c r="K48" s="32">
        <f t="shared" si="1"/>
        <v>3739.3025828518271</v>
      </c>
      <c r="L48" s="32">
        <f t="shared" si="5"/>
        <v>418.72330758006979</v>
      </c>
    </row>
    <row r="49" spans="1:12" ht="15.75" x14ac:dyDescent="0.25">
      <c r="A49" s="11">
        <v>40</v>
      </c>
      <c r="B49" s="38">
        <v>14</v>
      </c>
      <c r="C49" s="38">
        <v>2085.1260000000002</v>
      </c>
      <c r="D49" s="32">
        <f>$B$1*(1-B49/'a_r=0.5'!$B$7)</f>
        <v>229.62245899552212</v>
      </c>
      <c r="E49" s="32">
        <f>$E$2/$E$1*(1-B49/'a_r=0.5'!$B$7)</f>
        <v>0.10967741935483871</v>
      </c>
      <c r="F49" s="32">
        <f>$H$1/$E$1*(1-B49/'a_r=0.5'!$B$7)</f>
        <v>5.4838709677419356E-2</v>
      </c>
      <c r="G49" s="32">
        <f t="shared" si="2"/>
        <v>30.788354545454528</v>
      </c>
      <c r="H49" s="32">
        <f t="shared" si="3"/>
        <v>4.6182531818181793</v>
      </c>
      <c r="I49" s="34">
        <f t="shared" si="4"/>
        <v>1374</v>
      </c>
      <c r="J49" s="32">
        <f t="shared" si="0"/>
        <v>1639.1935828518272</v>
      </c>
      <c r="K49" s="32">
        <f t="shared" si="1"/>
        <v>3724.3195828518274</v>
      </c>
      <c r="L49" s="32">
        <f t="shared" si="5"/>
        <v>418.72330758006979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tabSelected="1" workbookViewId="0">
      <selection activeCell="N11" sqref="N11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4354.3530000000001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979.72942499999999</v>
      </c>
      <c r="C3" s="32">
        <f>$B$2*0.3</f>
        <v>1306.3059000000001</v>
      </c>
      <c r="D3" s="32">
        <f t="shared" ref="D3:E3" si="0">$B$2*0.3</f>
        <v>1306.3059000000001</v>
      </c>
      <c r="E3" s="32">
        <f t="shared" si="0"/>
        <v>1306.3059000000001</v>
      </c>
      <c r="F3" s="32">
        <f>$B$2*0.3</f>
        <v>1306.3059000000001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-3374.6235750000001</v>
      </c>
      <c r="C4" s="32">
        <f>C3</f>
        <v>1306.3059000000001</v>
      </c>
      <c r="D4" s="32">
        <f>D3</f>
        <v>1306.3059000000001</v>
      </c>
      <c r="E4" s="32">
        <f>E3</f>
        <v>1306.3059000000001</v>
      </c>
      <c r="F4" s="32">
        <f>F3</f>
        <v>1306.3059000000001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-2812.1863125</v>
      </c>
      <c r="C7" s="32">
        <f t="shared" ref="C7:F7" si="2">C4*C6</f>
        <v>907.15687500000001</v>
      </c>
      <c r="D7" s="32">
        <f t="shared" si="2"/>
        <v>755.96406250000007</v>
      </c>
      <c r="E7" s="32">
        <f t="shared" si="2"/>
        <v>629.97005208333337</v>
      </c>
      <c r="F7" s="32">
        <f t="shared" si="2"/>
        <v>524.97504340277783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5.8797204861115233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4354.3530000000001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979.72942499999999</v>
      </c>
      <c r="C13" s="32">
        <f>$B$2*0.3</f>
        <v>1306.3059000000001</v>
      </c>
      <c r="D13" s="32">
        <f t="shared" ref="D13:F13" si="3">$B$2*0.3</f>
        <v>1306.3059000000001</v>
      </c>
      <c r="E13" s="32">
        <f t="shared" si="3"/>
        <v>1306.3059000000001</v>
      </c>
      <c r="F13" s="32">
        <f t="shared" si="3"/>
        <v>1306.3059000000001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-3374.6235750000001</v>
      </c>
      <c r="C14" s="32">
        <f>C13</f>
        <v>1306.3059000000001</v>
      </c>
      <c r="D14" s="32">
        <f>D13</f>
        <v>1306.3059000000001</v>
      </c>
      <c r="E14" s="32">
        <f>E13</f>
        <v>1306.3059000000001</v>
      </c>
      <c r="F14" s="32">
        <f>F13</f>
        <v>1306.3059000000001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-2934.4552826086961</v>
      </c>
      <c r="C17" s="32">
        <f t="shared" ref="C17" si="8">C14*C16</f>
        <v>987.75493383742935</v>
      </c>
      <c r="D17" s="32">
        <f t="shared" ref="D17" si="9">D14*D16</f>
        <v>858.9173337716777</v>
      </c>
      <c r="E17" s="32">
        <f t="shared" ref="E17" si="10">E14*E16</f>
        <v>746.88463806232858</v>
      </c>
      <c r="F17" s="32">
        <f t="shared" ref="F17" si="11">F14*F16</f>
        <v>649.46490266289436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308.56652572563382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33DA-F753-4D73-B292-C59332D93539}">
  <dimension ref="A1:L1249"/>
  <sheetViews>
    <sheetView workbookViewId="0">
      <selection activeCell="O13" sqref="O13"/>
    </sheetView>
  </sheetViews>
  <sheetFormatPr defaultRowHeight="15" x14ac:dyDescent="0.25"/>
  <cols>
    <col min="1" max="1" width="8.42578125" customWidth="1"/>
    <col min="2" max="2" width="7" customWidth="1"/>
    <col min="3" max="3" width="8.140625" customWidth="1"/>
    <col min="4" max="4" width="7.7109375" customWidth="1"/>
    <col min="5" max="5" width="8.7109375" customWidth="1"/>
    <col min="6" max="6" width="7.42578125" customWidth="1"/>
    <col min="7" max="7" width="7.28515625" customWidth="1"/>
    <col min="8" max="8" width="8.28515625" customWidth="1"/>
    <col min="9" max="9" width="8.5703125" customWidth="1"/>
    <col min="10" max="10" width="6.85546875" customWidth="1"/>
    <col min="11" max="11" width="7.140625" customWidth="1"/>
    <col min="12" max="12" width="9.2851562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6" t="s">
        <v>335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31" t="s">
        <v>154</v>
      </c>
      <c r="B3" s="40">
        <v>1.085478580645161</v>
      </c>
      <c r="C3" s="40">
        <v>1.4168352000000002</v>
      </c>
      <c r="D3" s="40">
        <v>2.2138049999999998</v>
      </c>
      <c r="E3" s="40">
        <v>815.33165848275848</v>
      </c>
      <c r="F3" s="40">
        <v>6.5952000000000002</v>
      </c>
      <c r="G3" s="40">
        <v>21.479551376458595</v>
      </c>
      <c r="H3" s="40">
        <v>698.64406779661022</v>
      </c>
      <c r="I3" s="40">
        <v>265.03370772479991</v>
      </c>
      <c r="J3" s="40">
        <v>32.050357862399991</v>
      </c>
      <c r="K3" s="40">
        <v>77.850714931199988</v>
      </c>
      <c r="L3" s="40">
        <v>1921.7013769548723</v>
      </c>
    </row>
    <row r="4" spans="1:12" x14ac:dyDescent="0.25">
      <c r="A4" s="31" t="s">
        <v>155</v>
      </c>
      <c r="B4" s="40">
        <v>2.170957161290322</v>
      </c>
      <c r="C4" s="40">
        <v>2.8336704000000004</v>
      </c>
      <c r="D4" s="40">
        <v>4.4276099999999996</v>
      </c>
      <c r="E4" s="40">
        <v>407.66582924137924</v>
      </c>
      <c r="F4" s="40">
        <v>3.2976000000000001</v>
      </c>
      <c r="G4" s="40">
        <v>10.739775688229297</v>
      </c>
      <c r="H4" s="40">
        <v>349.32203389830511</v>
      </c>
      <c r="I4" s="40">
        <v>132.51685386239996</v>
      </c>
      <c r="J4" s="40">
        <v>16.025178931199996</v>
      </c>
      <c r="K4" s="40">
        <v>38.925357465599994</v>
      </c>
      <c r="L4" s="40">
        <v>967.92486664840396</v>
      </c>
    </row>
    <row r="5" spans="1:12" x14ac:dyDescent="0.25">
      <c r="A5" s="31" t="s">
        <v>156</v>
      </c>
      <c r="B5" s="40">
        <v>3.256435741935483</v>
      </c>
      <c r="C5" s="40">
        <v>4.2505056000000003</v>
      </c>
      <c r="D5" s="40">
        <v>6.6414149999999994</v>
      </c>
      <c r="E5" s="40">
        <v>271.77721949425285</v>
      </c>
      <c r="F5" s="40">
        <v>2.1983999999999999</v>
      </c>
      <c r="G5" s="40">
        <v>7.1598504588195313</v>
      </c>
      <c r="H5" s="40">
        <v>232.88135593220341</v>
      </c>
      <c r="I5" s="40">
        <v>88.34456924159997</v>
      </c>
      <c r="J5" s="40">
        <v>10.683452620799997</v>
      </c>
      <c r="K5" s="40">
        <v>25.950238310399996</v>
      </c>
      <c r="L5" s="40">
        <v>653.14344240001128</v>
      </c>
    </row>
    <row r="6" spans="1:12" x14ac:dyDescent="0.25">
      <c r="A6" s="31" t="s">
        <v>157</v>
      </c>
      <c r="B6" s="40">
        <v>4.341914322580644</v>
      </c>
      <c r="C6" s="40">
        <v>5.6673408000000007</v>
      </c>
      <c r="D6" s="40">
        <v>8.8552199999999992</v>
      </c>
      <c r="E6" s="40">
        <v>203.83291462068962</v>
      </c>
      <c r="F6" s="40">
        <v>1.6488</v>
      </c>
      <c r="G6" s="40">
        <v>5.3698878441146487</v>
      </c>
      <c r="H6" s="40">
        <v>174.66101694915255</v>
      </c>
      <c r="I6" s="40">
        <v>66.258426931199978</v>
      </c>
      <c r="J6" s="40">
        <v>8.0125894655999979</v>
      </c>
      <c r="K6" s="40">
        <v>19.462678732799997</v>
      </c>
      <c r="L6" s="40">
        <v>498.11078966613746</v>
      </c>
    </row>
    <row r="7" spans="1:12" x14ac:dyDescent="0.25">
      <c r="A7" s="31" t="s">
        <v>158</v>
      </c>
      <c r="B7" s="40">
        <v>5.4273929032258046</v>
      </c>
      <c r="C7" s="40">
        <v>7.0841760000000011</v>
      </c>
      <c r="D7" s="40">
        <v>11.069025</v>
      </c>
      <c r="E7" s="40">
        <v>163.06633169655169</v>
      </c>
      <c r="F7" s="40">
        <v>1.31904</v>
      </c>
      <c r="G7" s="40">
        <v>4.2959102752917193</v>
      </c>
      <c r="H7" s="40">
        <v>139.72881355932205</v>
      </c>
      <c r="I7" s="40">
        <v>53.006741544959979</v>
      </c>
      <c r="J7" s="40">
        <v>6.4100715724799979</v>
      </c>
      <c r="K7" s="40">
        <v>15.570142986239997</v>
      </c>
      <c r="L7" s="40">
        <v>406.97764553807122</v>
      </c>
    </row>
    <row r="8" spans="1:12" x14ac:dyDescent="0.25">
      <c r="A8" s="31" t="s">
        <v>159</v>
      </c>
      <c r="B8" s="40">
        <v>6.512871483870966</v>
      </c>
      <c r="C8" s="40">
        <v>8.5010112000000007</v>
      </c>
      <c r="D8" s="40">
        <v>13.282829999999999</v>
      </c>
      <c r="E8" s="40">
        <v>135.88860974712642</v>
      </c>
      <c r="F8" s="40">
        <v>1.0992</v>
      </c>
      <c r="G8" s="40">
        <v>3.5799252294097657</v>
      </c>
      <c r="H8" s="40">
        <v>116.4406779661017</v>
      </c>
      <c r="I8" s="40">
        <v>44.172284620799985</v>
      </c>
      <c r="J8" s="40">
        <v>5.3417263103999986</v>
      </c>
      <c r="K8" s="40">
        <v>12.975119155199998</v>
      </c>
      <c r="L8" s="40">
        <v>347.79425571290881</v>
      </c>
    </row>
    <row r="9" spans="1:12" x14ac:dyDescent="0.25">
      <c r="A9" s="31" t="s">
        <v>160</v>
      </c>
      <c r="B9" s="40">
        <v>7.5983500645161275</v>
      </c>
      <c r="C9" s="40">
        <v>9.9178464000000019</v>
      </c>
      <c r="D9" s="40">
        <v>15.496634999999998</v>
      </c>
      <c r="E9" s="40">
        <v>116.47595121182265</v>
      </c>
      <c r="F9" s="40">
        <v>0.94217142857142855</v>
      </c>
      <c r="G9" s="40">
        <v>3.0685073394940852</v>
      </c>
      <c r="H9" s="40">
        <v>99.806295399515747</v>
      </c>
      <c r="I9" s="40">
        <v>37.861958246399986</v>
      </c>
      <c r="J9" s="40">
        <v>4.578622551771427</v>
      </c>
      <c r="K9" s="40">
        <v>11.121530704457141</v>
      </c>
      <c r="L9" s="40">
        <v>306.86786834654862</v>
      </c>
    </row>
    <row r="10" spans="1:12" x14ac:dyDescent="0.25">
      <c r="A10" s="31" t="s">
        <v>161</v>
      </c>
      <c r="B10" s="40">
        <v>8.6838286451612881</v>
      </c>
      <c r="C10" s="40">
        <v>11.334681600000001</v>
      </c>
      <c r="D10" s="40">
        <v>17.710439999999998</v>
      </c>
      <c r="E10" s="40">
        <v>101.91645731034481</v>
      </c>
      <c r="F10" s="40">
        <v>0.82440000000000002</v>
      </c>
      <c r="G10" s="40">
        <v>2.6849439220573244</v>
      </c>
      <c r="H10" s="40">
        <v>87.330508474576277</v>
      </c>
      <c r="I10" s="40">
        <v>33.129213465599989</v>
      </c>
      <c r="J10" s="40">
        <v>4.0062947327999989</v>
      </c>
      <c r="K10" s="40">
        <v>9.7313393663999985</v>
      </c>
      <c r="L10" s="40">
        <v>277.35210751693967</v>
      </c>
    </row>
    <row r="11" spans="1:12" x14ac:dyDescent="0.25">
      <c r="A11" s="31" t="s">
        <v>162</v>
      </c>
      <c r="B11" s="40">
        <v>9.7693072258064486</v>
      </c>
      <c r="C11" s="40">
        <v>12.751516800000001</v>
      </c>
      <c r="D11" s="40">
        <v>19.924244999999999</v>
      </c>
      <c r="E11" s="40">
        <v>90.592406498084273</v>
      </c>
      <c r="F11" s="40">
        <v>0.73280000000000001</v>
      </c>
      <c r="G11" s="40">
        <v>2.3866168196065107</v>
      </c>
      <c r="H11" s="40">
        <v>77.627118644067806</v>
      </c>
      <c r="I11" s="40">
        <v>29.44818974719999</v>
      </c>
      <c r="J11" s="40">
        <v>3.561150873599999</v>
      </c>
      <c r="K11" s="40">
        <v>8.6500794367999987</v>
      </c>
      <c r="L11" s="40">
        <v>255.44343104516503</v>
      </c>
    </row>
    <row r="12" spans="1:12" x14ac:dyDescent="0.25">
      <c r="A12" s="31" t="s">
        <v>144</v>
      </c>
      <c r="B12" s="40">
        <v>10.854785806451609</v>
      </c>
      <c r="C12" s="40">
        <v>14.168352000000002</v>
      </c>
      <c r="D12" s="40">
        <v>22.13805</v>
      </c>
      <c r="E12" s="40">
        <v>81.533165848275843</v>
      </c>
      <c r="F12" s="40">
        <v>0.65952</v>
      </c>
      <c r="G12" s="40">
        <v>2.1479551376458597</v>
      </c>
      <c r="H12" s="40">
        <v>69.864406779661024</v>
      </c>
      <c r="I12" s="40">
        <v>26.50337077247999</v>
      </c>
      <c r="J12" s="40">
        <v>3.205035786239999</v>
      </c>
      <c r="K12" s="40">
        <v>7.7850714931199985</v>
      </c>
      <c r="L12" s="40">
        <v>238.85971362387431</v>
      </c>
    </row>
    <row r="13" spans="1:12" x14ac:dyDescent="0.25">
      <c r="A13" s="31" t="s">
        <v>145</v>
      </c>
      <c r="B13" s="40">
        <v>11.940264387096772</v>
      </c>
      <c r="C13" s="40">
        <v>15.585187200000002</v>
      </c>
      <c r="D13" s="40">
        <v>24.351854999999997</v>
      </c>
      <c r="E13" s="40">
        <v>74.121059862068947</v>
      </c>
      <c r="F13" s="40">
        <v>0.59956363636363641</v>
      </c>
      <c r="G13" s="40">
        <v>1.9526864887689632</v>
      </c>
      <c r="H13" s="40">
        <v>63.513097072419107</v>
      </c>
      <c r="I13" s="40">
        <v>24.093973429527264</v>
      </c>
      <c r="J13" s="40">
        <v>2.9136688965818176</v>
      </c>
      <c r="K13" s="40">
        <v>7.0773377210181811</v>
      </c>
      <c r="L13" s="40">
        <v>226.14869369384468</v>
      </c>
    </row>
    <row r="14" spans="1:12" x14ac:dyDescent="0.25">
      <c r="A14" s="31" t="s">
        <v>146</v>
      </c>
      <c r="B14" s="40">
        <v>13.025742967741932</v>
      </c>
      <c r="C14" s="40">
        <v>17.002022400000001</v>
      </c>
      <c r="D14" s="40">
        <v>26.565659999999998</v>
      </c>
      <c r="E14" s="40">
        <v>67.944304873563212</v>
      </c>
      <c r="F14" s="40">
        <v>0.54959999999999998</v>
      </c>
      <c r="G14" s="40">
        <v>1.7899626147048828</v>
      </c>
      <c r="H14" s="40">
        <v>58.220338983050851</v>
      </c>
      <c r="I14" s="40">
        <v>22.086142310399993</v>
      </c>
      <c r="J14" s="40">
        <v>2.6708631551999993</v>
      </c>
      <c r="K14" s="40">
        <v>6.487559577599999</v>
      </c>
      <c r="L14" s="40">
        <v>216.34219688226085</v>
      </c>
    </row>
    <row r="15" spans="1:12" x14ac:dyDescent="0.25">
      <c r="A15" s="31" t="s">
        <v>147</v>
      </c>
      <c r="B15" s="40">
        <v>14.111221548387093</v>
      </c>
      <c r="C15" s="40">
        <v>18.418857600000003</v>
      </c>
      <c r="D15" s="40">
        <v>28.779464999999998</v>
      </c>
      <c r="E15" s="40">
        <v>62.717819883289117</v>
      </c>
      <c r="F15" s="40">
        <v>0.50732307692307699</v>
      </c>
      <c r="G15" s="40">
        <v>1.6522731828045072</v>
      </c>
      <c r="H15" s="40">
        <v>53.741851368970018</v>
      </c>
      <c r="I15" s="40">
        <v>20.387208286523069</v>
      </c>
      <c r="J15" s="40">
        <v>2.4654121432615379</v>
      </c>
      <c r="K15" s="40">
        <v>5.9885165331692303</v>
      </c>
      <c r="L15" s="40">
        <v>208.76994862332765</v>
      </c>
    </row>
    <row r="16" spans="1:12" x14ac:dyDescent="0.25">
      <c r="A16" s="31" t="s">
        <v>148</v>
      </c>
      <c r="B16" s="40">
        <v>15.196700129032255</v>
      </c>
      <c r="C16" s="40">
        <v>19.835692800000004</v>
      </c>
      <c r="D16" s="40">
        <v>30.993269999999995</v>
      </c>
      <c r="E16" s="40">
        <v>58.237975605911323</v>
      </c>
      <c r="F16" s="40">
        <v>0.47108571428571427</v>
      </c>
      <c r="G16" s="40">
        <v>1.5342536697470426</v>
      </c>
      <c r="H16" s="40">
        <v>49.903147699757874</v>
      </c>
      <c r="I16" s="40">
        <v>18.930979123199993</v>
      </c>
      <c r="J16" s="40">
        <v>2.2893112758857135</v>
      </c>
      <c r="K16" s="40">
        <v>5.5607653522285707</v>
      </c>
      <c r="L16" s="40">
        <v>202.9531813700485</v>
      </c>
    </row>
    <row r="17" spans="1:12" x14ac:dyDescent="0.25">
      <c r="A17" s="31" t="s">
        <v>149</v>
      </c>
      <c r="B17" s="40">
        <v>16.282178709677414</v>
      </c>
      <c r="C17" s="40">
        <v>21.252528000000002</v>
      </c>
      <c r="D17" s="40">
        <v>33.207074999999996</v>
      </c>
      <c r="E17" s="40">
        <v>54.355443898850567</v>
      </c>
      <c r="F17" s="40">
        <v>0.43968000000000002</v>
      </c>
      <c r="G17" s="40">
        <v>1.4319700917639062</v>
      </c>
      <c r="H17" s="40">
        <v>46.576271186440678</v>
      </c>
      <c r="I17" s="40">
        <v>17.668913848319995</v>
      </c>
      <c r="J17" s="40">
        <v>2.1366905241599996</v>
      </c>
      <c r="K17" s="40">
        <v>5.1900476620799996</v>
      </c>
      <c r="L17" s="40">
        <v>198.54079892129252</v>
      </c>
    </row>
    <row r="18" spans="1:12" x14ac:dyDescent="0.25">
      <c r="A18" s="31" t="s">
        <v>150</v>
      </c>
      <c r="B18" s="40">
        <v>17.367657290322576</v>
      </c>
      <c r="C18" s="40">
        <v>22.669363200000003</v>
      </c>
      <c r="D18" s="40">
        <v>35.420879999999997</v>
      </c>
      <c r="E18" s="40">
        <v>50.958228655172405</v>
      </c>
      <c r="F18" s="40">
        <v>0.41220000000000001</v>
      </c>
      <c r="G18" s="40">
        <v>1.3424719610286622</v>
      </c>
      <c r="H18" s="40">
        <v>43.665254237288138</v>
      </c>
      <c r="I18" s="40">
        <v>16.564606732799994</v>
      </c>
      <c r="J18" s="40">
        <v>2.0031473663999995</v>
      </c>
      <c r="K18" s="40">
        <v>4.8656696831999993</v>
      </c>
      <c r="L18" s="40">
        <v>195.26947912621176</v>
      </c>
    </row>
    <row r="19" spans="1:12" x14ac:dyDescent="0.25">
      <c r="A19" s="31" t="s">
        <v>151</v>
      </c>
      <c r="B19" s="40">
        <v>18.453135870967738</v>
      </c>
      <c r="C19" s="40">
        <v>24.086198400000004</v>
      </c>
      <c r="D19" s="40">
        <v>37.634684999999998</v>
      </c>
      <c r="E19" s="40">
        <v>47.960685793103437</v>
      </c>
      <c r="F19" s="40">
        <v>0.38795294117647061</v>
      </c>
      <c r="G19" s="40">
        <v>1.2635030221446233</v>
      </c>
      <c r="H19" s="40">
        <v>41.096709870388835</v>
      </c>
      <c r="I19" s="40">
        <v>15.590218101458818</v>
      </c>
      <c r="J19" s="40">
        <v>1.8853151683764702</v>
      </c>
      <c r="K19" s="40">
        <v>4.5794538194823522</v>
      </c>
      <c r="L19" s="40">
        <v>192.93785798709877</v>
      </c>
    </row>
    <row r="20" spans="1:12" x14ac:dyDescent="0.25">
      <c r="A20" s="31" t="s">
        <v>152</v>
      </c>
      <c r="B20" s="40">
        <v>19.538614451612897</v>
      </c>
      <c r="C20" s="40">
        <v>25.503033600000002</v>
      </c>
      <c r="D20" s="40">
        <v>39.848489999999998</v>
      </c>
      <c r="E20" s="40">
        <v>45.296203249042136</v>
      </c>
      <c r="F20" s="40">
        <v>0.3664</v>
      </c>
      <c r="G20" s="40">
        <v>1.1933084098032554</v>
      </c>
      <c r="H20" s="40">
        <v>38.813559322033903</v>
      </c>
      <c r="I20" s="40">
        <v>14.724094873599995</v>
      </c>
      <c r="J20" s="40">
        <v>1.7805754367999995</v>
      </c>
      <c r="K20" s="40">
        <v>4.3250397183999993</v>
      </c>
      <c r="L20" s="40">
        <v>191.38931906129221</v>
      </c>
    </row>
    <row r="21" spans="1:12" x14ac:dyDescent="0.25">
      <c r="A21" s="31" t="s">
        <v>153</v>
      </c>
      <c r="B21" s="40">
        <v>20.62409303225806</v>
      </c>
      <c r="C21" s="40">
        <v>26.919868800000003</v>
      </c>
      <c r="D21" s="40">
        <v>42.062294999999999</v>
      </c>
      <c r="E21" s="40">
        <v>42.912192551724132</v>
      </c>
      <c r="F21" s="40">
        <v>0.34711578947368421</v>
      </c>
      <c r="G21" s="40">
        <v>1.1305027040241367</v>
      </c>
      <c r="H21" s="40">
        <v>36.770740410347905</v>
      </c>
      <c r="I21" s="40">
        <v>13.949142511831575</v>
      </c>
      <c r="J21" s="40">
        <v>1.6868609401263153</v>
      </c>
      <c r="K21" s="40">
        <v>4.0974060490105257</v>
      </c>
      <c r="L21" s="40">
        <v>190.50021778879633</v>
      </c>
    </row>
    <row r="22" spans="1:12" x14ac:dyDescent="0.25">
      <c r="A22" s="44" t="s">
        <v>341</v>
      </c>
      <c r="B22" s="45">
        <v>21.709571612903218</v>
      </c>
      <c r="C22" s="45">
        <v>28.336704000000005</v>
      </c>
      <c r="D22" s="45">
        <v>44.2761</v>
      </c>
      <c r="E22" s="45">
        <v>40.766582924137921</v>
      </c>
      <c r="F22" s="45">
        <v>0.32976</v>
      </c>
      <c r="G22" s="45">
        <v>1.0739775688229298</v>
      </c>
      <c r="H22" s="45">
        <v>34.932203389830512</v>
      </c>
      <c r="I22" s="45">
        <v>13.251685386239995</v>
      </c>
      <c r="J22" s="45">
        <v>1.6025178931199995</v>
      </c>
      <c r="K22" s="45">
        <v>3.8925357465599992</v>
      </c>
      <c r="L22" s="45">
        <v>190.17163852161454</v>
      </c>
    </row>
    <row r="23" spans="1:12" x14ac:dyDescent="0.25">
      <c r="A23" s="31" t="s">
        <v>342</v>
      </c>
      <c r="B23" s="40">
        <v>22.795050193548381</v>
      </c>
      <c r="C23" s="40">
        <v>29.753539200000002</v>
      </c>
      <c r="D23" s="40">
        <v>46.489904999999993</v>
      </c>
      <c r="E23" s="40">
        <v>38.825317070607547</v>
      </c>
      <c r="F23" s="40">
        <v>0.31405714285714287</v>
      </c>
      <c r="G23" s="40">
        <v>1.0228357798313616</v>
      </c>
      <c r="H23" s="40">
        <v>33.268765133171918</v>
      </c>
      <c r="I23" s="40">
        <v>12.620652748799996</v>
      </c>
      <c r="J23" s="40">
        <v>1.5262075172571425</v>
      </c>
      <c r="K23" s="40">
        <v>3.7071769014857137</v>
      </c>
      <c r="L23" s="40">
        <v>190.32350668755919</v>
      </c>
    </row>
    <row r="24" spans="1:12" x14ac:dyDescent="0.25">
      <c r="A24" s="31" t="s">
        <v>343</v>
      </c>
      <c r="B24" s="40">
        <v>23.880528774193543</v>
      </c>
      <c r="C24" s="40">
        <v>31.170374400000004</v>
      </c>
      <c r="D24" s="40">
        <v>48.703709999999994</v>
      </c>
      <c r="E24" s="40">
        <v>37.060529931034473</v>
      </c>
      <c r="F24" s="40">
        <v>0.2997818181818182</v>
      </c>
      <c r="G24" s="40">
        <v>0.97634324438448161</v>
      </c>
      <c r="H24" s="40">
        <v>31.756548536209554</v>
      </c>
      <c r="I24" s="40">
        <v>12.046986714763632</v>
      </c>
      <c r="J24" s="40">
        <v>1.4568344482909088</v>
      </c>
      <c r="K24" s="40">
        <v>3.5386688605090906</v>
      </c>
      <c r="L24" s="40">
        <v>190.89030672756749</v>
      </c>
    </row>
    <row r="25" spans="1:12" x14ac:dyDescent="0.25">
      <c r="A25" s="31" t="s">
        <v>344</v>
      </c>
      <c r="B25" s="40">
        <v>24.966007354838702</v>
      </c>
      <c r="C25" s="40">
        <v>32.587209600000001</v>
      </c>
      <c r="D25" s="40">
        <v>50.917514999999995</v>
      </c>
      <c r="E25" s="40">
        <v>35.449202542728628</v>
      </c>
      <c r="F25" s="40">
        <v>0.28674782608695654</v>
      </c>
      <c r="G25" s="40">
        <v>0.93389353810689546</v>
      </c>
      <c r="H25" s="40">
        <v>30.375829034635228</v>
      </c>
      <c r="I25" s="40">
        <v>11.523204683686952</v>
      </c>
      <c r="J25" s="40">
        <v>1.3934938201043474</v>
      </c>
      <c r="K25" s="40">
        <v>3.384813692660869</v>
      </c>
      <c r="L25" s="40">
        <v>191.81791709284855</v>
      </c>
    </row>
    <row r="26" spans="1:12" x14ac:dyDescent="0.25">
      <c r="A26" s="31" t="s">
        <v>345</v>
      </c>
      <c r="B26" s="40">
        <v>26.051485935483864</v>
      </c>
      <c r="C26" s="40">
        <v>34.004044800000003</v>
      </c>
      <c r="D26" s="40">
        <v>53.131319999999995</v>
      </c>
      <c r="E26" s="40">
        <v>33.972152436781606</v>
      </c>
      <c r="F26" s="40">
        <v>0.27479999999999999</v>
      </c>
      <c r="G26" s="40">
        <v>0.89498130735244141</v>
      </c>
      <c r="H26" s="40">
        <v>29.110169491525426</v>
      </c>
      <c r="I26" s="40">
        <v>11.043071155199996</v>
      </c>
      <c r="J26" s="40">
        <v>1.3354315775999996</v>
      </c>
      <c r="K26" s="40">
        <v>3.2437797887999995</v>
      </c>
      <c r="L26" s="40">
        <v>193.06123649274332</v>
      </c>
    </row>
    <row r="27" spans="1:12" x14ac:dyDescent="0.25">
      <c r="A27" s="31" t="s">
        <v>346</v>
      </c>
      <c r="B27" s="40">
        <v>27.136964516129026</v>
      </c>
      <c r="C27" s="40">
        <v>35.420880000000004</v>
      </c>
      <c r="D27" s="40">
        <v>55.345124999999996</v>
      </c>
      <c r="E27" s="40">
        <v>32.613266339310343</v>
      </c>
      <c r="F27" s="40">
        <v>0.26380799999999999</v>
      </c>
      <c r="G27" s="40">
        <v>0.85918205505834377</v>
      </c>
      <c r="H27" s="40">
        <v>27.945762711864408</v>
      </c>
      <c r="I27" s="40">
        <v>10.601348308991996</v>
      </c>
      <c r="J27" s="40">
        <v>1.2820143144959997</v>
      </c>
      <c r="K27" s="40">
        <v>3.1140285972479997</v>
      </c>
      <c r="L27" s="40">
        <v>194.5823798430981</v>
      </c>
    </row>
    <row r="28" spans="1:12" x14ac:dyDescent="0.25">
      <c r="A28" s="31" t="s">
        <v>390</v>
      </c>
      <c r="B28" s="40">
        <v>28.222443096774185</v>
      </c>
      <c r="C28" s="40">
        <v>36.837715200000005</v>
      </c>
      <c r="D28" s="40">
        <v>57.558929999999997</v>
      </c>
      <c r="E28" s="40">
        <v>31.358909941644558</v>
      </c>
      <c r="F28" s="40">
        <v>0.25366153846153849</v>
      </c>
      <c r="G28" s="40">
        <v>0.8261365914022536</v>
      </c>
      <c r="H28" s="40">
        <v>26.870925684485009</v>
      </c>
      <c r="I28" s="40">
        <v>10.193604143261535</v>
      </c>
      <c r="J28" s="40">
        <v>1.232706071630769</v>
      </c>
      <c r="K28" s="40">
        <v>2.9942582665846151</v>
      </c>
      <c r="L28" s="40">
        <v>196.3492905342444</v>
      </c>
    </row>
    <row r="29" spans="1:12" x14ac:dyDescent="0.25">
      <c r="A29" s="31" t="s">
        <v>391</v>
      </c>
      <c r="B29" s="40">
        <v>29.307921677419348</v>
      </c>
      <c r="C29" s="40">
        <v>38.254550400000007</v>
      </c>
      <c r="D29" s="40">
        <v>59.772734999999997</v>
      </c>
      <c r="E29" s="40">
        <v>30.19746883269476</v>
      </c>
      <c r="F29" s="40">
        <v>0.24426666666666666</v>
      </c>
      <c r="G29" s="40">
        <v>0.79553893986883684</v>
      </c>
      <c r="H29" s="40">
        <v>25.875706214689266</v>
      </c>
      <c r="I29" s="40">
        <v>9.8160632490666639</v>
      </c>
      <c r="J29" s="40">
        <v>1.1870502911999996</v>
      </c>
      <c r="K29" s="40">
        <v>2.8833598122666664</v>
      </c>
      <c r="L29" s="40">
        <v>198.33466108387222</v>
      </c>
    </row>
    <row r="30" spans="1:12" x14ac:dyDescent="0.25">
      <c r="A30" s="31" t="s">
        <v>406</v>
      </c>
      <c r="B30" s="40">
        <v>30.39340025806451</v>
      </c>
      <c r="C30" s="40">
        <v>39.671385600000008</v>
      </c>
      <c r="D30" s="40">
        <v>61.986539999999991</v>
      </c>
      <c r="E30" s="40">
        <v>29.118987802955662</v>
      </c>
      <c r="F30" s="40">
        <v>0.23554285714285714</v>
      </c>
      <c r="G30" s="40">
        <v>0.76712683487352129</v>
      </c>
      <c r="H30" s="40">
        <v>24.951573849878937</v>
      </c>
      <c r="I30" s="40">
        <v>9.4654895615999965</v>
      </c>
      <c r="J30" s="40">
        <v>1.1446556379428567</v>
      </c>
      <c r="K30" s="40">
        <v>2.7803826761142854</v>
      </c>
      <c r="L30" s="40">
        <v>200.51508507857264</v>
      </c>
    </row>
    <row r="31" spans="1:12" x14ac:dyDescent="0.25">
      <c r="A31" s="31" t="s">
        <v>407</v>
      </c>
      <c r="B31" s="40">
        <v>31.478878838709669</v>
      </c>
      <c r="C31" s="40">
        <v>41.088220800000002</v>
      </c>
      <c r="D31" s="40">
        <v>64.200344999999999</v>
      </c>
      <c r="E31" s="40">
        <v>28.114884775267534</v>
      </c>
      <c r="F31" s="40">
        <v>0.22742068965517243</v>
      </c>
      <c r="G31" s="40">
        <v>0.74067418539512397</v>
      </c>
      <c r="H31" s="40">
        <v>24.091174751607248</v>
      </c>
      <c r="I31" s="40">
        <v>9.1390933698206869</v>
      </c>
      <c r="J31" s="40">
        <v>1.1051847538758617</v>
      </c>
      <c r="K31" s="40">
        <v>2.684507411420689</v>
      </c>
      <c r="L31" s="40">
        <v>202.87038457575201</v>
      </c>
    </row>
    <row r="32" spans="1:12" x14ac:dyDescent="0.25">
      <c r="A32" s="31" t="s">
        <v>408</v>
      </c>
      <c r="B32" s="40">
        <v>32.564357419354828</v>
      </c>
      <c r="C32" s="40">
        <v>42.505056000000003</v>
      </c>
      <c r="D32" s="40">
        <v>66.414149999999992</v>
      </c>
      <c r="E32" s="40">
        <v>27.177721949425283</v>
      </c>
      <c r="F32" s="40">
        <v>0.21984000000000001</v>
      </c>
      <c r="G32" s="40">
        <v>0.71598504588195311</v>
      </c>
      <c r="H32" s="40">
        <v>23.288135593220339</v>
      </c>
      <c r="I32" s="40">
        <v>8.8344569241599977</v>
      </c>
      <c r="J32" s="40">
        <v>1.0683452620799998</v>
      </c>
      <c r="K32" s="40">
        <v>2.5950238310399998</v>
      </c>
      <c r="L32" s="40">
        <v>205.38307202516242</v>
      </c>
    </row>
    <row r="33" spans="1:12" x14ac:dyDescent="0.25">
      <c r="A33" s="31" t="s">
        <v>409</v>
      </c>
      <c r="B33" s="40">
        <v>33.649835999999993</v>
      </c>
      <c r="C33" s="40">
        <v>43.921891200000005</v>
      </c>
      <c r="D33" s="40">
        <v>68.627955</v>
      </c>
      <c r="E33" s="40">
        <v>26.301021241379306</v>
      </c>
      <c r="F33" s="40">
        <v>0.21274838709677421</v>
      </c>
      <c r="G33" s="40">
        <v>0.6928887540793095</v>
      </c>
      <c r="H33" s="40">
        <v>22.536905412793878</v>
      </c>
      <c r="I33" s="40">
        <v>8.5494744427354803</v>
      </c>
      <c r="J33" s="40">
        <v>1.0338825116903223</v>
      </c>
      <c r="K33" s="40">
        <v>2.5113133848774192</v>
      </c>
      <c r="L33" s="40">
        <v>208.03791633465252</v>
      </c>
    </row>
    <row r="34" spans="1:12" x14ac:dyDescent="0.25">
      <c r="B34" s="46" t="s">
        <v>336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x14ac:dyDescent="0.25">
      <c r="A35" s="31" t="s">
        <v>173</v>
      </c>
      <c r="B35" s="40">
        <v>1.085478580645161</v>
      </c>
      <c r="C35" s="40">
        <v>1.0733599999999999</v>
      </c>
      <c r="D35" s="40">
        <v>1.677125</v>
      </c>
      <c r="E35" s="40">
        <v>815.33165848275848</v>
      </c>
      <c r="F35" s="40">
        <v>6.5952000000000002</v>
      </c>
      <c r="G35" s="40">
        <v>21.479551376458595</v>
      </c>
      <c r="H35" s="40">
        <v>698.64406779661022</v>
      </c>
      <c r="I35" s="40">
        <v>265.03370772479991</v>
      </c>
      <c r="J35" s="40">
        <v>32.050357862399991</v>
      </c>
      <c r="K35" s="40">
        <v>77.850714931199988</v>
      </c>
      <c r="L35" s="40">
        <v>1920.8212217548723</v>
      </c>
    </row>
    <row r="36" spans="1:12" x14ac:dyDescent="0.25">
      <c r="A36" s="31" t="s">
        <v>174</v>
      </c>
      <c r="B36" s="40">
        <v>2.170957161290322</v>
      </c>
      <c r="C36" s="40">
        <v>2.1467199999999997</v>
      </c>
      <c r="D36" s="40">
        <v>3.35425</v>
      </c>
      <c r="E36" s="40">
        <v>407.66582924137924</v>
      </c>
      <c r="F36" s="40">
        <v>3.2976000000000001</v>
      </c>
      <c r="G36" s="40">
        <v>10.739775688229297</v>
      </c>
      <c r="H36" s="40">
        <v>349.32203389830511</v>
      </c>
      <c r="I36" s="40">
        <v>132.51685386239996</v>
      </c>
      <c r="J36" s="40">
        <v>16.025178931199996</v>
      </c>
      <c r="K36" s="40">
        <v>38.925357465599994</v>
      </c>
      <c r="L36" s="40">
        <v>966.16455624840398</v>
      </c>
    </row>
    <row r="37" spans="1:12" x14ac:dyDescent="0.25">
      <c r="A37" s="31" t="s">
        <v>175</v>
      </c>
      <c r="B37" s="40">
        <v>3.256435741935483</v>
      </c>
      <c r="C37" s="40">
        <v>3.2200799999999994</v>
      </c>
      <c r="D37" s="40">
        <v>5.0313749999999997</v>
      </c>
      <c r="E37" s="40">
        <v>271.77721949425285</v>
      </c>
      <c r="F37" s="40">
        <v>2.1983999999999999</v>
      </c>
      <c r="G37" s="40">
        <v>7.1598504588195313</v>
      </c>
      <c r="H37" s="40">
        <v>232.88135593220341</v>
      </c>
      <c r="I37" s="40">
        <v>88.34456924159997</v>
      </c>
      <c r="J37" s="40">
        <v>10.683452620799997</v>
      </c>
      <c r="K37" s="40">
        <v>25.950238310399996</v>
      </c>
      <c r="L37" s="40">
        <v>650.5029768000112</v>
      </c>
    </row>
    <row r="38" spans="1:12" x14ac:dyDescent="0.25">
      <c r="A38" s="31" t="s">
        <v>176</v>
      </c>
      <c r="B38" s="40">
        <v>4.341914322580644</v>
      </c>
      <c r="C38" s="40">
        <v>4.2934399999999995</v>
      </c>
      <c r="D38" s="40">
        <v>6.7084999999999999</v>
      </c>
      <c r="E38" s="40">
        <v>203.83291462068962</v>
      </c>
      <c r="F38" s="40">
        <v>1.6488</v>
      </c>
      <c r="G38" s="40">
        <v>5.3698878441146487</v>
      </c>
      <c r="H38" s="40">
        <v>174.66101694915255</v>
      </c>
      <c r="I38" s="40">
        <v>66.258426931199978</v>
      </c>
      <c r="J38" s="40">
        <v>8.0125894655999979</v>
      </c>
      <c r="K38" s="40">
        <v>19.462678732799997</v>
      </c>
      <c r="L38" s="40">
        <v>494.5901688661375</v>
      </c>
    </row>
    <row r="39" spans="1:12" x14ac:dyDescent="0.25">
      <c r="A39" s="31" t="s">
        <v>177</v>
      </c>
      <c r="B39" s="40">
        <v>5.4273929032258046</v>
      </c>
      <c r="C39" s="40">
        <v>5.3667999999999996</v>
      </c>
      <c r="D39" s="40">
        <v>8.3856249999999992</v>
      </c>
      <c r="E39" s="40">
        <v>163.06633169655169</v>
      </c>
      <c r="F39" s="40">
        <v>1.31904</v>
      </c>
      <c r="G39" s="40">
        <v>4.2959102752917193</v>
      </c>
      <c r="H39" s="40">
        <v>139.72881355932205</v>
      </c>
      <c r="I39" s="40">
        <v>53.006741544959979</v>
      </c>
      <c r="J39" s="40">
        <v>6.4100715724799979</v>
      </c>
      <c r="K39" s="40">
        <v>15.570142986239997</v>
      </c>
      <c r="L39" s="40">
        <v>402.57686953807126</v>
      </c>
    </row>
    <row r="40" spans="1:12" x14ac:dyDescent="0.25">
      <c r="A40" s="31" t="s">
        <v>178</v>
      </c>
      <c r="B40" s="40">
        <v>6.512871483870966</v>
      </c>
      <c r="C40" s="40">
        <v>6.4401599999999988</v>
      </c>
      <c r="D40" s="40">
        <v>10.062749999999999</v>
      </c>
      <c r="E40" s="40">
        <v>135.88860974712642</v>
      </c>
      <c r="F40" s="40">
        <v>1.0992</v>
      </c>
      <c r="G40" s="40">
        <v>3.5799252294097657</v>
      </c>
      <c r="H40" s="40">
        <v>116.4406779661017</v>
      </c>
      <c r="I40" s="40">
        <v>44.172284620799985</v>
      </c>
      <c r="J40" s="40">
        <v>5.3417263103999986</v>
      </c>
      <c r="K40" s="40">
        <v>12.975119155199998</v>
      </c>
      <c r="L40" s="40">
        <v>342.51332451290887</v>
      </c>
    </row>
    <row r="41" spans="1:12" x14ac:dyDescent="0.25">
      <c r="A41" s="31" t="s">
        <v>179</v>
      </c>
      <c r="B41" s="40">
        <v>7.5983500645161275</v>
      </c>
      <c r="C41" s="40">
        <v>7.5135199999999989</v>
      </c>
      <c r="D41" s="40">
        <v>11.739875</v>
      </c>
      <c r="E41" s="40">
        <v>116.47595121182265</v>
      </c>
      <c r="F41" s="40">
        <v>0.94217142857142855</v>
      </c>
      <c r="G41" s="40">
        <v>3.0685073394940852</v>
      </c>
      <c r="H41" s="40">
        <v>99.806295399515747</v>
      </c>
      <c r="I41" s="40">
        <v>37.861958246399986</v>
      </c>
      <c r="J41" s="40">
        <v>4.578622551771427</v>
      </c>
      <c r="K41" s="40">
        <v>11.121530704457141</v>
      </c>
      <c r="L41" s="40">
        <v>300.70678194654863</v>
      </c>
    </row>
    <row r="42" spans="1:12" x14ac:dyDescent="0.25">
      <c r="A42" s="31" t="s">
        <v>180</v>
      </c>
      <c r="B42" s="40">
        <v>8.6838286451612881</v>
      </c>
      <c r="C42" s="40">
        <v>8.586879999999999</v>
      </c>
      <c r="D42" s="40">
        <v>13.417</v>
      </c>
      <c r="E42" s="40">
        <v>101.91645731034481</v>
      </c>
      <c r="F42" s="40">
        <v>0.82440000000000002</v>
      </c>
      <c r="G42" s="40">
        <v>2.6849439220573244</v>
      </c>
      <c r="H42" s="40">
        <v>87.330508474576277</v>
      </c>
      <c r="I42" s="40">
        <v>33.129213465599989</v>
      </c>
      <c r="J42" s="40">
        <v>4.0062947327999989</v>
      </c>
      <c r="K42" s="40">
        <v>9.7313393663999985</v>
      </c>
      <c r="L42" s="40">
        <v>270.31086591693963</v>
      </c>
    </row>
    <row r="43" spans="1:12" x14ac:dyDescent="0.25">
      <c r="A43" s="31" t="s">
        <v>181</v>
      </c>
      <c r="B43" s="40">
        <v>9.7693072258064486</v>
      </c>
      <c r="C43" s="40">
        <v>9.6602399999999982</v>
      </c>
      <c r="D43" s="40">
        <v>15.094125</v>
      </c>
      <c r="E43" s="40">
        <v>90.592406498084273</v>
      </c>
      <c r="F43" s="40">
        <v>0.73280000000000001</v>
      </c>
      <c r="G43" s="40">
        <v>2.3866168196065107</v>
      </c>
      <c r="H43" s="40">
        <v>77.627118644067806</v>
      </c>
      <c r="I43" s="40">
        <v>29.44818974719999</v>
      </c>
      <c r="J43" s="40">
        <v>3.561150873599999</v>
      </c>
      <c r="K43" s="40">
        <v>8.6500794367999987</v>
      </c>
      <c r="L43" s="40">
        <v>247.52203424516506</v>
      </c>
    </row>
    <row r="44" spans="1:12" x14ac:dyDescent="0.25">
      <c r="A44" s="31" t="s">
        <v>163</v>
      </c>
      <c r="B44" s="40">
        <v>10.854785806451609</v>
      </c>
      <c r="C44" s="40">
        <v>10.733599999999999</v>
      </c>
      <c r="D44" s="40">
        <v>16.771249999999998</v>
      </c>
      <c r="E44" s="40">
        <v>81.533165848275843</v>
      </c>
      <c r="F44" s="40">
        <v>0.65952</v>
      </c>
      <c r="G44" s="40">
        <v>2.1479551376458597</v>
      </c>
      <c r="H44" s="40">
        <v>69.864406779661024</v>
      </c>
      <c r="I44" s="40">
        <v>26.50337077247999</v>
      </c>
      <c r="J44" s="40">
        <v>3.205035786239999</v>
      </c>
      <c r="K44" s="40">
        <v>7.7850714931199985</v>
      </c>
      <c r="L44" s="40">
        <v>230.05816162387433</v>
      </c>
    </row>
    <row r="45" spans="1:12" x14ac:dyDescent="0.25">
      <c r="A45" s="31" t="s">
        <v>164</v>
      </c>
      <c r="B45" s="40">
        <v>11.940264387096772</v>
      </c>
      <c r="C45" s="40">
        <v>11.806959999999998</v>
      </c>
      <c r="D45" s="40">
        <v>18.448374999999999</v>
      </c>
      <c r="E45" s="40">
        <v>74.121059862068947</v>
      </c>
      <c r="F45" s="40">
        <v>0.59956363636363641</v>
      </c>
      <c r="G45" s="40">
        <v>1.9526864887689632</v>
      </c>
      <c r="H45" s="40">
        <v>63.513097072419107</v>
      </c>
      <c r="I45" s="40">
        <v>24.093973429527264</v>
      </c>
      <c r="J45" s="40">
        <v>2.9136688965818176</v>
      </c>
      <c r="K45" s="40">
        <v>7.0773377210181811</v>
      </c>
      <c r="L45" s="40">
        <v>216.4669864938447</v>
      </c>
    </row>
    <row r="46" spans="1:12" x14ac:dyDescent="0.25">
      <c r="A46" s="31" t="s">
        <v>165</v>
      </c>
      <c r="B46" s="40">
        <v>13.025742967741932</v>
      </c>
      <c r="C46" s="40">
        <v>12.880319999999998</v>
      </c>
      <c r="D46" s="40">
        <v>20.125499999999999</v>
      </c>
      <c r="E46" s="40">
        <v>67.944304873563212</v>
      </c>
      <c r="F46" s="40">
        <v>0.54959999999999998</v>
      </c>
      <c r="G46" s="40">
        <v>1.7899626147048828</v>
      </c>
      <c r="H46" s="40">
        <v>58.220338983050851</v>
      </c>
      <c r="I46" s="40">
        <v>22.086142310399993</v>
      </c>
      <c r="J46" s="40">
        <v>2.6708631551999993</v>
      </c>
      <c r="K46" s="40">
        <v>6.487559577599999</v>
      </c>
      <c r="L46" s="40">
        <v>205.78033448226086</v>
      </c>
    </row>
    <row r="47" spans="1:12" x14ac:dyDescent="0.25">
      <c r="A47" s="31" t="s">
        <v>166</v>
      </c>
      <c r="B47" s="40">
        <v>14.111221548387093</v>
      </c>
      <c r="C47" s="40">
        <v>13.953679999999999</v>
      </c>
      <c r="D47" s="40">
        <v>21.802624999999999</v>
      </c>
      <c r="E47" s="40">
        <v>62.717819883289117</v>
      </c>
      <c r="F47" s="40">
        <v>0.50732307692307699</v>
      </c>
      <c r="G47" s="40">
        <v>1.6522731828045072</v>
      </c>
      <c r="H47" s="40">
        <v>53.741851368970018</v>
      </c>
      <c r="I47" s="40">
        <v>20.387208286523069</v>
      </c>
      <c r="J47" s="40">
        <v>2.4654121432615379</v>
      </c>
      <c r="K47" s="40">
        <v>5.9885165331692303</v>
      </c>
      <c r="L47" s="40">
        <v>197.32793102332766</v>
      </c>
    </row>
    <row r="48" spans="1:12" x14ac:dyDescent="0.25">
      <c r="A48" s="31" t="s">
        <v>167</v>
      </c>
      <c r="B48" s="40">
        <v>15.196700129032255</v>
      </c>
      <c r="C48" s="40">
        <v>15.027039999999998</v>
      </c>
      <c r="D48" s="40">
        <v>23.479749999999999</v>
      </c>
      <c r="E48" s="40">
        <v>58.237975605911323</v>
      </c>
      <c r="F48" s="40">
        <v>0.47108571428571427</v>
      </c>
      <c r="G48" s="40">
        <v>1.5342536697470426</v>
      </c>
      <c r="H48" s="40">
        <v>49.903147699757874</v>
      </c>
      <c r="I48" s="40">
        <v>18.930979123199993</v>
      </c>
      <c r="J48" s="40">
        <v>2.2893112758857135</v>
      </c>
      <c r="K48" s="40">
        <v>5.5607653522285707</v>
      </c>
      <c r="L48" s="40">
        <v>190.63100857004849</v>
      </c>
    </row>
    <row r="49" spans="1:12" x14ac:dyDescent="0.25">
      <c r="A49" s="31" t="s">
        <v>168</v>
      </c>
      <c r="B49" s="40">
        <v>16.282178709677414</v>
      </c>
      <c r="C49" s="40">
        <v>16.100399999999997</v>
      </c>
      <c r="D49" s="40">
        <v>25.156874999999999</v>
      </c>
      <c r="E49" s="40">
        <v>54.355443898850567</v>
      </c>
      <c r="F49" s="40">
        <v>0.43968000000000002</v>
      </c>
      <c r="G49" s="40">
        <v>1.4319700917639062</v>
      </c>
      <c r="H49" s="40">
        <v>46.576271186440678</v>
      </c>
      <c r="I49" s="40">
        <v>17.668913848319995</v>
      </c>
      <c r="J49" s="40">
        <v>2.1366905241599996</v>
      </c>
      <c r="K49" s="40">
        <v>5.1900476620799996</v>
      </c>
      <c r="L49" s="40">
        <v>185.33847092129253</v>
      </c>
    </row>
    <row r="50" spans="1:12" x14ac:dyDescent="0.25">
      <c r="A50" s="31" t="s">
        <v>169</v>
      </c>
      <c r="B50" s="40">
        <v>17.367657290322576</v>
      </c>
      <c r="C50" s="40">
        <v>17.173759999999998</v>
      </c>
      <c r="D50" s="40">
        <v>26.834</v>
      </c>
      <c r="E50" s="40">
        <v>50.958228655172405</v>
      </c>
      <c r="F50" s="40">
        <v>0.41220000000000001</v>
      </c>
      <c r="G50" s="40">
        <v>1.3424719610286622</v>
      </c>
      <c r="H50" s="40">
        <v>43.665254237288138</v>
      </c>
      <c r="I50" s="40">
        <v>16.564606732799994</v>
      </c>
      <c r="J50" s="40">
        <v>2.0031473663999995</v>
      </c>
      <c r="K50" s="40">
        <v>4.8656696831999993</v>
      </c>
      <c r="L50" s="40">
        <v>181.18699592621175</v>
      </c>
    </row>
    <row r="51" spans="1:12" x14ac:dyDescent="0.25">
      <c r="A51" s="31" t="s">
        <v>170</v>
      </c>
      <c r="B51" s="40">
        <v>18.453135870967738</v>
      </c>
      <c r="C51" s="40">
        <v>18.247119999999999</v>
      </c>
      <c r="D51" s="40">
        <v>28.511125</v>
      </c>
      <c r="E51" s="40">
        <v>47.960685793103437</v>
      </c>
      <c r="F51" s="40">
        <v>0.38795294117647061</v>
      </c>
      <c r="G51" s="40">
        <v>1.2635030221446233</v>
      </c>
      <c r="H51" s="40">
        <v>41.096709870388835</v>
      </c>
      <c r="I51" s="40">
        <v>15.590218101458818</v>
      </c>
      <c r="J51" s="40">
        <v>1.8853151683764702</v>
      </c>
      <c r="K51" s="40">
        <v>4.5794538194823522</v>
      </c>
      <c r="L51" s="40">
        <v>177.97521958709874</v>
      </c>
    </row>
    <row r="52" spans="1:12" x14ac:dyDescent="0.25">
      <c r="A52" s="31" t="s">
        <v>171</v>
      </c>
      <c r="B52" s="40">
        <v>19.538614451612897</v>
      </c>
      <c r="C52" s="40">
        <v>19.320479999999996</v>
      </c>
      <c r="D52" s="40">
        <v>30.18825</v>
      </c>
      <c r="E52" s="40">
        <v>45.296203249042136</v>
      </c>
      <c r="F52" s="40">
        <v>0.3664</v>
      </c>
      <c r="G52" s="40">
        <v>1.1933084098032554</v>
      </c>
      <c r="H52" s="40">
        <v>38.813559322033903</v>
      </c>
      <c r="I52" s="40">
        <v>14.724094873599995</v>
      </c>
      <c r="J52" s="40">
        <v>1.7805754367999995</v>
      </c>
      <c r="K52" s="40">
        <v>4.3250397183999993</v>
      </c>
      <c r="L52" s="40">
        <v>175.54652546129219</v>
      </c>
    </row>
    <row r="53" spans="1:12" x14ac:dyDescent="0.25">
      <c r="A53" s="31" t="s">
        <v>172</v>
      </c>
      <c r="B53" s="40">
        <v>20.62409303225806</v>
      </c>
      <c r="C53" s="40">
        <v>20.393839999999997</v>
      </c>
      <c r="D53" s="40">
        <v>31.865375</v>
      </c>
      <c r="E53" s="40">
        <v>42.912192551724132</v>
      </c>
      <c r="F53" s="40">
        <v>0.34711578947368421</v>
      </c>
      <c r="G53" s="40">
        <v>1.1305027040241367</v>
      </c>
      <c r="H53" s="40">
        <v>36.770740410347905</v>
      </c>
      <c r="I53" s="40">
        <v>13.949142511831575</v>
      </c>
      <c r="J53" s="40">
        <v>1.6868609401263153</v>
      </c>
      <c r="K53" s="40">
        <v>4.0974060490105257</v>
      </c>
      <c r="L53" s="40">
        <v>173.77726898879632</v>
      </c>
    </row>
    <row r="54" spans="1:12" x14ac:dyDescent="0.25">
      <c r="A54" s="31" t="s">
        <v>347</v>
      </c>
      <c r="B54" s="40">
        <v>21.709571612903218</v>
      </c>
      <c r="C54" s="40">
        <v>21.467199999999998</v>
      </c>
      <c r="D54" s="40">
        <v>33.542499999999997</v>
      </c>
      <c r="E54" s="40">
        <v>40.766582924137921</v>
      </c>
      <c r="F54" s="40">
        <v>0.32976</v>
      </c>
      <c r="G54" s="40">
        <v>1.0739775688229298</v>
      </c>
      <c r="H54" s="40">
        <v>34.932203389830512</v>
      </c>
      <c r="I54" s="40">
        <v>13.251685386239995</v>
      </c>
      <c r="J54" s="40">
        <v>1.6025178931199995</v>
      </c>
      <c r="K54" s="40">
        <v>3.8925357465599992</v>
      </c>
      <c r="L54" s="40">
        <v>172.56853452161454</v>
      </c>
    </row>
    <row r="55" spans="1:12" x14ac:dyDescent="0.25">
      <c r="A55" s="31" t="s">
        <v>348</v>
      </c>
      <c r="B55" s="40">
        <v>22.795050193548381</v>
      </c>
      <c r="C55" s="40">
        <v>22.540559999999996</v>
      </c>
      <c r="D55" s="40">
        <v>35.219625000000001</v>
      </c>
      <c r="E55" s="40">
        <v>38.825317070607547</v>
      </c>
      <c r="F55" s="40">
        <v>0.31405714285714287</v>
      </c>
      <c r="G55" s="40">
        <v>1.0228357798313616</v>
      </c>
      <c r="H55" s="40">
        <v>33.268765133171918</v>
      </c>
      <c r="I55" s="40">
        <v>12.620652748799996</v>
      </c>
      <c r="J55" s="40">
        <v>1.5262075172571425</v>
      </c>
      <c r="K55" s="40">
        <v>3.7071769014857137</v>
      </c>
      <c r="L55" s="40">
        <v>171.84024748755922</v>
      </c>
    </row>
    <row r="56" spans="1:12" x14ac:dyDescent="0.25">
      <c r="A56" s="44" t="s">
        <v>349</v>
      </c>
      <c r="B56" s="45">
        <v>23.880528774193543</v>
      </c>
      <c r="C56" s="45">
        <v>23.613919999999997</v>
      </c>
      <c r="D56" s="45">
        <v>36.896749999999997</v>
      </c>
      <c r="E56" s="45">
        <v>37.060529931034473</v>
      </c>
      <c r="F56" s="45">
        <v>0.2997818181818182</v>
      </c>
      <c r="G56" s="45">
        <v>0.97634324438448161</v>
      </c>
      <c r="H56" s="45">
        <v>31.756548536209554</v>
      </c>
      <c r="I56" s="45">
        <v>12.046986714763632</v>
      </c>
      <c r="J56" s="45">
        <v>1.4568344482909088</v>
      </c>
      <c r="K56" s="45">
        <v>3.5386688605090906</v>
      </c>
      <c r="L56" s="45">
        <v>171.52689232756751</v>
      </c>
    </row>
    <row r="57" spans="1:12" x14ac:dyDescent="0.25">
      <c r="A57" s="31" t="s">
        <v>350</v>
      </c>
      <c r="B57" s="40">
        <v>24.966007354838702</v>
      </c>
      <c r="C57" s="40">
        <v>24.687279999999998</v>
      </c>
      <c r="D57" s="40">
        <v>38.573875000000001</v>
      </c>
      <c r="E57" s="40">
        <v>35.449202542728628</v>
      </c>
      <c r="F57" s="40">
        <v>0.28674782608695654</v>
      </c>
      <c r="G57" s="40">
        <v>0.93389353810689546</v>
      </c>
      <c r="H57" s="40">
        <v>30.375829034635228</v>
      </c>
      <c r="I57" s="40">
        <v>11.523204683686952</v>
      </c>
      <c r="J57" s="40">
        <v>1.3934938201043474</v>
      </c>
      <c r="K57" s="40">
        <v>3.384813692660869</v>
      </c>
      <c r="L57" s="40">
        <v>171.57434749284855</v>
      </c>
    </row>
    <row r="58" spans="1:12" x14ac:dyDescent="0.25">
      <c r="A58" s="31" t="s">
        <v>351</v>
      </c>
      <c r="B58" s="40">
        <v>26.051485935483864</v>
      </c>
      <c r="C58" s="40">
        <v>25.760639999999995</v>
      </c>
      <c r="D58" s="40">
        <v>40.250999999999998</v>
      </c>
      <c r="E58" s="40">
        <v>33.972152436781606</v>
      </c>
      <c r="F58" s="40">
        <v>0.27479999999999999</v>
      </c>
      <c r="G58" s="40">
        <v>0.89498130735244141</v>
      </c>
      <c r="H58" s="40">
        <v>29.110169491525426</v>
      </c>
      <c r="I58" s="40">
        <v>11.043071155199996</v>
      </c>
      <c r="J58" s="40">
        <v>1.3354315775999996</v>
      </c>
      <c r="K58" s="40">
        <v>3.2437797887999995</v>
      </c>
      <c r="L58" s="40">
        <v>171.93751169274333</v>
      </c>
    </row>
    <row r="59" spans="1:12" x14ac:dyDescent="0.25">
      <c r="A59" s="31" t="s">
        <v>352</v>
      </c>
      <c r="B59" s="40">
        <v>27.136964516129026</v>
      </c>
      <c r="C59" s="40">
        <v>26.833999999999996</v>
      </c>
      <c r="D59" s="40">
        <v>41.928125000000001</v>
      </c>
      <c r="E59" s="40">
        <v>32.613266339310343</v>
      </c>
      <c r="F59" s="40">
        <v>0.26380799999999999</v>
      </c>
      <c r="G59" s="40">
        <v>0.85918205505834377</v>
      </c>
      <c r="H59" s="40">
        <v>27.945762711864408</v>
      </c>
      <c r="I59" s="40">
        <v>10.601348308991996</v>
      </c>
      <c r="J59" s="40">
        <v>1.2820143144959997</v>
      </c>
      <c r="K59" s="40">
        <v>3.1140285972479997</v>
      </c>
      <c r="L59" s="40">
        <v>172.57849984309809</v>
      </c>
    </row>
    <row r="60" spans="1:12" x14ac:dyDescent="0.25">
      <c r="A60" s="31" t="s">
        <v>392</v>
      </c>
      <c r="B60" s="40">
        <v>28.222443096774185</v>
      </c>
      <c r="C60" s="40">
        <v>27.907359999999997</v>
      </c>
      <c r="D60" s="40">
        <v>43.605249999999998</v>
      </c>
      <c r="E60" s="40">
        <v>31.358909941644558</v>
      </c>
      <c r="F60" s="40">
        <v>0.25366153846153849</v>
      </c>
      <c r="G60" s="40">
        <v>0.8261365914022536</v>
      </c>
      <c r="H60" s="40">
        <v>26.870925684485009</v>
      </c>
      <c r="I60" s="40">
        <v>10.193604143261535</v>
      </c>
      <c r="J60" s="40">
        <v>1.232706071630769</v>
      </c>
      <c r="K60" s="40">
        <v>2.9942582665846151</v>
      </c>
      <c r="L60" s="40">
        <v>173.4652553342444</v>
      </c>
    </row>
    <row r="61" spans="1:12" x14ac:dyDescent="0.25">
      <c r="A61" s="31" t="s">
        <v>393</v>
      </c>
      <c r="B61" s="40">
        <v>29.307921677419348</v>
      </c>
      <c r="C61" s="40">
        <v>28.980719999999998</v>
      </c>
      <c r="D61" s="40">
        <v>45.282375000000002</v>
      </c>
      <c r="E61" s="40">
        <v>30.19746883269476</v>
      </c>
      <c r="F61" s="40">
        <v>0.24426666666666666</v>
      </c>
      <c r="G61" s="40">
        <v>0.79553893986883684</v>
      </c>
      <c r="H61" s="40">
        <v>25.875706214689266</v>
      </c>
      <c r="I61" s="40">
        <v>9.8160632490666639</v>
      </c>
      <c r="J61" s="40">
        <v>1.1870502911999996</v>
      </c>
      <c r="K61" s="40">
        <v>2.8833598122666664</v>
      </c>
      <c r="L61" s="40">
        <v>174.57047068387223</v>
      </c>
    </row>
    <row r="62" spans="1:12" x14ac:dyDescent="0.25">
      <c r="A62" s="31" t="s">
        <v>410</v>
      </c>
      <c r="B62" s="40">
        <v>30.39340025806451</v>
      </c>
      <c r="C62" s="40">
        <v>30.054079999999995</v>
      </c>
      <c r="D62" s="40">
        <v>46.959499999999998</v>
      </c>
      <c r="E62" s="40">
        <v>29.118987802955662</v>
      </c>
      <c r="F62" s="40">
        <v>0.23554285714285714</v>
      </c>
      <c r="G62" s="40">
        <v>0.76712683487352129</v>
      </c>
      <c r="H62" s="40">
        <v>24.951573849878937</v>
      </c>
      <c r="I62" s="40">
        <v>9.4654895615999965</v>
      </c>
      <c r="J62" s="40">
        <v>1.1446556379428567</v>
      </c>
      <c r="K62" s="40">
        <v>2.7803826761142854</v>
      </c>
      <c r="L62" s="40">
        <v>175.87073947857263</v>
      </c>
    </row>
    <row r="63" spans="1:12" x14ac:dyDescent="0.25">
      <c r="A63" s="31" t="s">
        <v>411</v>
      </c>
      <c r="B63" s="40">
        <v>31.478878838709669</v>
      </c>
      <c r="C63" s="40">
        <v>31.127439999999996</v>
      </c>
      <c r="D63" s="40">
        <v>48.636625000000002</v>
      </c>
      <c r="E63" s="40">
        <v>28.114884775267534</v>
      </c>
      <c r="F63" s="40">
        <v>0.22742068965517243</v>
      </c>
      <c r="G63" s="40">
        <v>0.74067418539512397</v>
      </c>
      <c r="H63" s="40">
        <v>24.091174751607248</v>
      </c>
      <c r="I63" s="40">
        <v>9.1390933698206869</v>
      </c>
      <c r="J63" s="40">
        <v>1.1051847538758617</v>
      </c>
      <c r="K63" s="40">
        <v>2.684507411420689</v>
      </c>
      <c r="L63" s="40">
        <v>177.34588377575201</v>
      </c>
    </row>
    <row r="64" spans="1:12" x14ac:dyDescent="0.25">
      <c r="A64" s="31" t="s">
        <v>412</v>
      </c>
      <c r="B64" s="40">
        <v>32.564357419354828</v>
      </c>
      <c r="C64" s="40">
        <v>32.200799999999994</v>
      </c>
      <c r="D64" s="40">
        <v>50.313749999999999</v>
      </c>
      <c r="E64" s="40">
        <v>27.177721949425283</v>
      </c>
      <c r="F64" s="40">
        <v>0.21984000000000001</v>
      </c>
      <c r="G64" s="40">
        <v>0.71598504588195311</v>
      </c>
      <c r="H64" s="40">
        <v>23.288135593220339</v>
      </c>
      <c r="I64" s="40">
        <v>8.8344569241599977</v>
      </c>
      <c r="J64" s="40">
        <v>1.0683452620799998</v>
      </c>
      <c r="K64" s="40">
        <v>2.5950238310399998</v>
      </c>
      <c r="L64" s="40">
        <v>178.9784160251624</v>
      </c>
    </row>
    <row r="65" spans="1:12" x14ac:dyDescent="0.25">
      <c r="A65" s="31" t="s">
        <v>413</v>
      </c>
      <c r="B65" s="40">
        <v>33.649835999999993</v>
      </c>
      <c r="C65" s="40">
        <v>33.274159999999995</v>
      </c>
      <c r="D65" s="40">
        <v>51.990875000000003</v>
      </c>
      <c r="E65" s="40">
        <v>26.301021241379306</v>
      </c>
      <c r="F65" s="40">
        <v>0.21274838709677421</v>
      </c>
      <c r="G65" s="40">
        <v>0.6928887540793095</v>
      </c>
      <c r="H65" s="40">
        <v>22.536905412793878</v>
      </c>
      <c r="I65" s="40">
        <v>8.5494744427354803</v>
      </c>
      <c r="J65" s="40">
        <v>1.0338825116903223</v>
      </c>
      <c r="K65" s="40">
        <v>2.5113133848774192</v>
      </c>
      <c r="L65" s="40">
        <v>180.75310513465249</v>
      </c>
    </row>
    <row r="66" spans="1:12" x14ac:dyDescent="0.25">
      <c r="B66" s="46" t="s">
        <v>337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 x14ac:dyDescent="0.25">
      <c r="A67" s="31" t="s">
        <v>192</v>
      </c>
      <c r="B67" s="40">
        <v>1.085478580645161</v>
      </c>
      <c r="C67" s="40">
        <v>0.8586879999999999</v>
      </c>
      <c r="D67" s="40">
        <v>1.3417000000000001</v>
      </c>
      <c r="E67" s="40">
        <v>815.33165848275848</v>
      </c>
      <c r="F67" s="40">
        <v>6.5952000000000002</v>
      </c>
      <c r="G67" s="40">
        <v>21.479551376458595</v>
      </c>
      <c r="H67" s="40">
        <v>698.64406779661022</v>
      </c>
      <c r="I67" s="40">
        <v>265.03370772479991</v>
      </c>
      <c r="J67" s="40">
        <v>32.050357862399991</v>
      </c>
      <c r="K67" s="40">
        <v>77.850714931199988</v>
      </c>
      <c r="L67" s="40">
        <v>1920.2711247548725</v>
      </c>
    </row>
    <row r="68" spans="1:12" x14ac:dyDescent="0.25">
      <c r="A68" s="31" t="s">
        <v>193</v>
      </c>
      <c r="B68" s="40">
        <v>2.170957161290322</v>
      </c>
      <c r="C68" s="40">
        <v>1.7173759999999998</v>
      </c>
      <c r="D68" s="40">
        <v>2.6834000000000002</v>
      </c>
      <c r="E68" s="40">
        <v>407.66582924137924</v>
      </c>
      <c r="F68" s="40">
        <v>3.2976000000000001</v>
      </c>
      <c r="G68" s="40">
        <v>10.739775688229297</v>
      </c>
      <c r="H68" s="40">
        <v>349.32203389830511</v>
      </c>
      <c r="I68" s="40">
        <v>132.51685386239996</v>
      </c>
      <c r="J68" s="40">
        <v>16.025178931199996</v>
      </c>
      <c r="K68" s="40">
        <v>38.925357465599994</v>
      </c>
      <c r="L68" s="40">
        <v>965.06436224840388</v>
      </c>
    </row>
    <row r="69" spans="1:12" x14ac:dyDescent="0.25">
      <c r="A69" s="31" t="s">
        <v>194</v>
      </c>
      <c r="B69" s="40">
        <v>3.256435741935483</v>
      </c>
      <c r="C69" s="40">
        <v>2.5760639999999997</v>
      </c>
      <c r="D69" s="40">
        <v>4.0251000000000001</v>
      </c>
      <c r="E69" s="40">
        <v>271.77721949425285</v>
      </c>
      <c r="F69" s="40">
        <v>2.1983999999999999</v>
      </c>
      <c r="G69" s="40">
        <v>7.1598504588195313</v>
      </c>
      <c r="H69" s="40">
        <v>232.88135593220341</v>
      </c>
      <c r="I69" s="40">
        <v>88.34456924159997</v>
      </c>
      <c r="J69" s="40">
        <v>10.683452620799997</v>
      </c>
      <c r="K69" s="40">
        <v>25.950238310399996</v>
      </c>
      <c r="L69" s="40">
        <v>648.85268580001116</v>
      </c>
    </row>
    <row r="70" spans="1:12" x14ac:dyDescent="0.25">
      <c r="A70" s="31" t="s">
        <v>195</v>
      </c>
      <c r="B70" s="40">
        <v>4.341914322580644</v>
      </c>
      <c r="C70" s="40">
        <v>3.4347519999999996</v>
      </c>
      <c r="D70" s="40">
        <v>5.3668000000000005</v>
      </c>
      <c r="E70" s="40">
        <v>203.83291462068962</v>
      </c>
      <c r="F70" s="40">
        <v>1.6488</v>
      </c>
      <c r="G70" s="40">
        <v>5.3698878441146487</v>
      </c>
      <c r="H70" s="40">
        <v>174.66101694915255</v>
      </c>
      <c r="I70" s="40">
        <v>66.258426931199978</v>
      </c>
      <c r="J70" s="40">
        <v>8.0125894655999979</v>
      </c>
      <c r="K70" s="40">
        <v>19.462678732799997</v>
      </c>
      <c r="L70" s="40">
        <v>492.38978086613741</v>
      </c>
    </row>
    <row r="71" spans="1:12" x14ac:dyDescent="0.25">
      <c r="A71" s="31" t="s">
        <v>196</v>
      </c>
      <c r="B71" s="40">
        <v>5.4273929032258046</v>
      </c>
      <c r="C71" s="40">
        <v>4.2934399999999995</v>
      </c>
      <c r="D71" s="40">
        <v>6.7085000000000008</v>
      </c>
      <c r="E71" s="40">
        <v>163.06633169655169</v>
      </c>
      <c r="F71" s="40">
        <v>1.31904</v>
      </c>
      <c r="G71" s="40">
        <v>4.2959102752917193</v>
      </c>
      <c r="H71" s="40">
        <v>139.72881355932205</v>
      </c>
      <c r="I71" s="40">
        <v>53.006741544959979</v>
      </c>
      <c r="J71" s="40">
        <v>6.4100715724799979</v>
      </c>
      <c r="K71" s="40">
        <v>15.570142986239997</v>
      </c>
      <c r="L71" s="40">
        <v>399.82638453807124</v>
      </c>
    </row>
    <row r="72" spans="1:12" x14ac:dyDescent="0.25">
      <c r="A72" s="31" t="s">
        <v>197</v>
      </c>
      <c r="B72" s="40">
        <v>6.512871483870966</v>
      </c>
      <c r="C72" s="40">
        <v>5.1521279999999994</v>
      </c>
      <c r="D72" s="40">
        <v>8.0502000000000002</v>
      </c>
      <c r="E72" s="40">
        <v>135.88860974712642</v>
      </c>
      <c r="F72" s="40">
        <v>1.0992</v>
      </c>
      <c r="G72" s="40">
        <v>3.5799252294097657</v>
      </c>
      <c r="H72" s="40">
        <v>116.4406779661017</v>
      </c>
      <c r="I72" s="40">
        <v>44.172284620799985</v>
      </c>
      <c r="J72" s="40">
        <v>5.3417263103999986</v>
      </c>
      <c r="K72" s="40">
        <v>12.975119155199998</v>
      </c>
      <c r="L72" s="40">
        <v>339.21274251290885</v>
      </c>
    </row>
    <row r="73" spans="1:12" x14ac:dyDescent="0.25">
      <c r="A73" s="31" t="s">
        <v>198</v>
      </c>
      <c r="B73" s="40">
        <v>7.5983500645161275</v>
      </c>
      <c r="C73" s="40">
        <v>6.0108159999999993</v>
      </c>
      <c r="D73" s="40">
        <v>9.3919000000000015</v>
      </c>
      <c r="E73" s="40">
        <v>116.47595121182265</v>
      </c>
      <c r="F73" s="40">
        <v>0.94217142857142855</v>
      </c>
      <c r="G73" s="40">
        <v>3.0685073394940852</v>
      </c>
      <c r="H73" s="40">
        <v>99.806295399515747</v>
      </c>
      <c r="I73" s="40">
        <v>37.861958246399986</v>
      </c>
      <c r="J73" s="40">
        <v>4.578622551771427</v>
      </c>
      <c r="K73" s="40">
        <v>11.121530704457141</v>
      </c>
      <c r="L73" s="40">
        <v>296.85610294654862</v>
      </c>
    </row>
    <row r="74" spans="1:12" x14ac:dyDescent="0.25">
      <c r="A74" s="31" t="s">
        <v>199</v>
      </c>
      <c r="B74" s="40">
        <v>8.6838286451612881</v>
      </c>
      <c r="C74" s="40">
        <v>6.8695039999999992</v>
      </c>
      <c r="D74" s="40">
        <v>10.733600000000001</v>
      </c>
      <c r="E74" s="40">
        <v>101.91645731034481</v>
      </c>
      <c r="F74" s="40">
        <v>0.82440000000000002</v>
      </c>
      <c r="G74" s="40">
        <v>2.6849439220573244</v>
      </c>
      <c r="H74" s="40">
        <v>87.330508474576277</v>
      </c>
      <c r="I74" s="40">
        <v>33.129213465599989</v>
      </c>
      <c r="J74" s="40">
        <v>4.0062947327999989</v>
      </c>
      <c r="K74" s="40">
        <v>9.7313393663999985</v>
      </c>
      <c r="L74" s="40">
        <v>265.91008991693968</v>
      </c>
    </row>
    <row r="75" spans="1:12" x14ac:dyDescent="0.25">
      <c r="A75" s="31" t="s">
        <v>200</v>
      </c>
      <c r="B75" s="40">
        <v>9.7693072258064486</v>
      </c>
      <c r="C75" s="40">
        <v>7.7281919999999991</v>
      </c>
      <c r="D75" s="40">
        <v>12.0753</v>
      </c>
      <c r="E75" s="40">
        <v>90.592406498084273</v>
      </c>
      <c r="F75" s="40">
        <v>0.73280000000000001</v>
      </c>
      <c r="G75" s="40">
        <v>2.3866168196065107</v>
      </c>
      <c r="H75" s="40">
        <v>77.627118644067806</v>
      </c>
      <c r="I75" s="40">
        <v>29.44818974719999</v>
      </c>
      <c r="J75" s="40">
        <v>3.561150873599999</v>
      </c>
      <c r="K75" s="40">
        <v>8.6500794367999987</v>
      </c>
      <c r="L75" s="40">
        <v>242.57116124516506</v>
      </c>
    </row>
    <row r="76" spans="1:12" x14ac:dyDescent="0.25">
      <c r="A76" s="31" t="s">
        <v>182</v>
      </c>
      <c r="B76" s="40">
        <v>10.854785806451609</v>
      </c>
      <c r="C76" s="40">
        <v>8.586879999999999</v>
      </c>
      <c r="D76" s="40">
        <v>13.417000000000002</v>
      </c>
      <c r="E76" s="40">
        <v>81.533165848275843</v>
      </c>
      <c r="F76" s="40">
        <v>0.65952</v>
      </c>
      <c r="G76" s="40">
        <v>2.1479551376458597</v>
      </c>
      <c r="H76" s="40">
        <v>69.864406779661024</v>
      </c>
      <c r="I76" s="40">
        <v>26.50337077247999</v>
      </c>
      <c r="J76" s="40">
        <v>3.205035786239999</v>
      </c>
      <c r="K76" s="40">
        <v>7.7850714931199985</v>
      </c>
      <c r="L76" s="40">
        <v>224.55719162387433</v>
      </c>
    </row>
    <row r="77" spans="1:12" x14ac:dyDescent="0.25">
      <c r="A77" s="31" t="s">
        <v>183</v>
      </c>
      <c r="B77" s="40">
        <v>11.940264387096772</v>
      </c>
      <c r="C77" s="40">
        <v>9.445567999999998</v>
      </c>
      <c r="D77" s="40">
        <v>14.758700000000001</v>
      </c>
      <c r="E77" s="40">
        <v>74.121059862068947</v>
      </c>
      <c r="F77" s="40">
        <v>0.59956363636363641</v>
      </c>
      <c r="G77" s="40">
        <v>1.9526864887689632</v>
      </c>
      <c r="H77" s="40">
        <v>63.513097072419107</v>
      </c>
      <c r="I77" s="40">
        <v>24.093973429527264</v>
      </c>
      <c r="J77" s="40">
        <v>2.9136688965818176</v>
      </c>
      <c r="K77" s="40">
        <v>7.0773377210181811</v>
      </c>
      <c r="L77" s="40">
        <v>210.41591949384468</v>
      </c>
    </row>
    <row r="78" spans="1:12" x14ac:dyDescent="0.25">
      <c r="A78" s="31" t="s">
        <v>184</v>
      </c>
      <c r="B78" s="40">
        <v>13.025742967741932</v>
      </c>
      <c r="C78" s="40">
        <v>10.304255999999999</v>
      </c>
      <c r="D78" s="40">
        <v>16.1004</v>
      </c>
      <c r="E78" s="40">
        <v>67.944304873563212</v>
      </c>
      <c r="F78" s="40">
        <v>0.54959999999999998</v>
      </c>
      <c r="G78" s="40">
        <v>1.7899626147048828</v>
      </c>
      <c r="H78" s="40">
        <v>58.220338983050851</v>
      </c>
      <c r="I78" s="40">
        <v>22.086142310399993</v>
      </c>
      <c r="J78" s="40">
        <v>2.6708631551999993</v>
      </c>
      <c r="K78" s="40">
        <v>6.487559577599999</v>
      </c>
      <c r="L78" s="40">
        <v>199.17917048226087</v>
      </c>
    </row>
    <row r="79" spans="1:12" x14ac:dyDescent="0.25">
      <c r="A79" s="31" t="s">
        <v>185</v>
      </c>
      <c r="B79" s="40">
        <v>14.111221548387093</v>
      </c>
      <c r="C79" s="40">
        <v>11.162944</v>
      </c>
      <c r="D79" s="40">
        <v>17.4421</v>
      </c>
      <c r="E79" s="40">
        <v>62.717819883289117</v>
      </c>
      <c r="F79" s="40">
        <v>0.50732307692307699</v>
      </c>
      <c r="G79" s="40">
        <v>1.6522731828045072</v>
      </c>
      <c r="H79" s="40">
        <v>53.741851368970018</v>
      </c>
      <c r="I79" s="40">
        <v>20.387208286523069</v>
      </c>
      <c r="J79" s="40">
        <v>2.4654121432615379</v>
      </c>
      <c r="K79" s="40">
        <v>5.9885165331692303</v>
      </c>
      <c r="L79" s="40">
        <v>190.17667002332763</v>
      </c>
    </row>
    <row r="80" spans="1:12" x14ac:dyDescent="0.25">
      <c r="A80" s="31" t="s">
        <v>186</v>
      </c>
      <c r="B80" s="40">
        <v>15.196700129032255</v>
      </c>
      <c r="C80" s="40">
        <v>12.021631999999999</v>
      </c>
      <c r="D80" s="40">
        <v>18.783800000000003</v>
      </c>
      <c r="E80" s="40">
        <v>58.237975605911323</v>
      </c>
      <c r="F80" s="40">
        <v>0.47108571428571427</v>
      </c>
      <c r="G80" s="40">
        <v>1.5342536697470426</v>
      </c>
      <c r="H80" s="40">
        <v>49.903147699757874</v>
      </c>
      <c r="I80" s="40">
        <v>18.930979123199993</v>
      </c>
      <c r="J80" s="40">
        <v>2.2893112758857135</v>
      </c>
      <c r="K80" s="40">
        <v>5.5607653522285707</v>
      </c>
      <c r="L80" s="40">
        <v>182.92965057004852</v>
      </c>
    </row>
    <row r="81" spans="1:12" x14ac:dyDescent="0.25">
      <c r="A81" s="31" t="s">
        <v>187</v>
      </c>
      <c r="B81" s="40">
        <v>16.282178709677414</v>
      </c>
      <c r="C81" s="40">
        <v>12.880319999999998</v>
      </c>
      <c r="D81" s="40">
        <v>20.125500000000002</v>
      </c>
      <c r="E81" s="40">
        <v>54.355443898850567</v>
      </c>
      <c r="F81" s="40">
        <v>0.43968000000000002</v>
      </c>
      <c r="G81" s="40">
        <v>1.4319700917639062</v>
      </c>
      <c r="H81" s="40">
        <v>46.576271186440678</v>
      </c>
      <c r="I81" s="40">
        <v>17.668913848319995</v>
      </c>
      <c r="J81" s="40">
        <v>2.1366905241599996</v>
      </c>
      <c r="K81" s="40">
        <v>5.1900476620799996</v>
      </c>
      <c r="L81" s="40">
        <v>177.08701592129253</v>
      </c>
    </row>
    <row r="82" spans="1:12" x14ac:dyDescent="0.25">
      <c r="A82" s="31" t="s">
        <v>188</v>
      </c>
      <c r="B82" s="40">
        <v>17.367657290322576</v>
      </c>
      <c r="C82" s="40">
        <v>13.739007999999998</v>
      </c>
      <c r="D82" s="40">
        <v>21.467200000000002</v>
      </c>
      <c r="E82" s="40">
        <v>50.958228655172405</v>
      </c>
      <c r="F82" s="40">
        <v>0.41220000000000001</v>
      </c>
      <c r="G82" s="40">
        <v>1.3424719610286622</v>
      </c>
      <c r="H82" s="40">
        <v>43.665254237288138</v>
      </c>
      <c r="I82" s="40">
        <v>16.564606732799994</v>
      </c>
      <c r="J82" s="40">
        <v>2.0031473663999995</v>
      </c>
      <c r="K82" s="40">
        <v>4.8656696831999993</v>
      </c>
      <c r="L82" s="40">
        <v>172.38544392621176</v>
      </c>
    </row>
    <row r="83" spans="1:12" x14ac:dyDescent="0.25">
      <c r="A83" s="31" t="s">
        <v>189</v>
      </c>
      <c r="B83" s="40">
        <v>18.453135870967738</v>
      </c>
      <c r="C83" s="40">
        <v>14.597695999999999</v>
      </c>
      <c r="D83" s="40">
        <v>22.808900000000001</v>
      </c>
      <c r="E83" s="40">
        <v>47.960685793103437</v>
      </c>
      <c r="F83" s="40">
        <v>0.38795294117647061</v>
      </c>
      <c r="G83" s="40">
        <v>1.2635030221446233</v>
      </c>
      <c r="H83" s="40">
        <v>41.096709870388835</v>
      </c>
      <c r="I83" s="40">
        <v>15.590218101458818</v>
      </c>
      <c r="J83" s="40">
        <v>1.8853151683764702</v>
      </c>
      <c r="K83" s="40">
        <v>4.5794538194823522</v>
      </c>
      <c r="L83" s="40">
        <v>168.62357058709875</v>
      </c>
    </row>
    <row r="84" spans="1:12" x14ac:dyDescent="0.25">
      <c r="A84" s="31" t="s">
        <v>190</v>
      </c>
      <c r="B84" s="40">
        <v>19.538614451612897</v>
      </c>
      <c r="C84" s="40">
        <v>15.456383999999998</v>
      </c>
      <c r="D84" s="40">
        <v>24.150600000000001</v>
      </c>
      <c r="E84" s="40">
        <v>45.296203249042136</v>
      </c>
      <c r="F84" s="40">
        <v>0.3664</v>
      </c>
      <c r="G84" s="40">
        <v>1.1933084098032554</v>
      </c>
      <c r="H84" s="40">
        <v>38.813559322033903</v>
      </c>
      <c r="I84" s="40">
        <v>14.724094873599995</v>
      </c>
      <c r="J84" s="40">
        <v>1.7805754367999995</v>
      </c>
      <c r="K84" s="40">
        <v>4.3250397183999993</v>
      </c>
      <c r="L84" s="40">
        <v>165.64477946129219</v>
      </c>
    </row>
    <row r="85" spans="1:12" x14ac:dyDescent="0.25">
      <c r="A85" s="31" t="s">
        <v>191</v>
      </c>
      <c r="B85" s="40">
        <v>20.62409303225806</v>
      </c>
      <c r="C85" s="40">
        <v>16.315071999999997</v>
      </c>
      <c r="D85" s="40">
        <v>25.492300000000004</v>
      </c>
      <c r="E85" s="40">
        <v>42.912192551724132</v>
      </c>
      <c r="F85" s="40">
        <v>0.34711578947368421</v>
      </c>
      <c r="G85" s="40">
        <v>1.1305027040241367</v>
      </c>
      <c r="H85" s="40">
        <v>36.770740410347905</v>
      </c>
      <c r="I85" s="40">
        <v>13.949142511831575</v>
      </c>
      <c r="J85" s="40">
        <v>1.6868609401263153</v>
      </c>
      <c r="K85" s="40">
        <v>4.0974060490105257</v>
      </c>
      <c r="L85" s="40">
        <v>163.32542598879633</v>
      </c>
    </row>
    <row r="86" spans="1:12" x14ac:dyDescent="0.25">
      <c r="A86" s="31" t="s">
        <v>353</v>
      </c>
      <c r="B86" s="40">
        <v>21.709571612903218</v>
      </c>
      <c r="C86" s="40">
        <v>17.173759999999998</v>
      </c>
      <c r="D86" s="40">
        <v>26.834000000000003</v>
      </c>
      <c r="E86" s="40">
        <v>40.766582924137921</v>
      </c>
      <c r="F86" s="40">
        <v>0.32976</v>
      </c>
      <c r="G86" s="40">
        <v>1.0739775688229298</v>
      </c>
      <c r="H86" s="40">
        <v>34.932203389830512</v>
      </c>
      <c r="I86" s="40">
        <v>13.251685386239995</v>
      </c>
      <c r="J86" s="40">
        <v>1.6025178931199995</v>
      </c>
      <c r="K86" s="40">
        <v>3.8925357465599992</v>
      </c>
      <c r="L86" s="40">
        <v>161.56659452161455</v>
      </c>
    </row>
    <row r="87" spans="1:12" x14ac:dyDescent="0.25">
      <c r="A87" s="31" t="s">
        <v>354</v>
      </c>
      <c r="B87" s="40">
        <v>22.795050193548381</v>
      </c>
      <c r="C87" s="40">
        <v>18.032447999999999</v>
      </c>
      <c r="D87" s="40">
        <v>28.175700000000003</v>
      </c>
      <c r="E87" s="40">
        <v>38.825317070607547</v>
      </c>
      <c r="F87" s="40">
        <v>0.31405714285714287</v>
      </c>
      <c r="G87" s="40">
        <v>1.0228357798313616</v>
      </c>
      <c r="H87" s="40">
        <v>33.268765133171918</v>
      </c>
      <c r="I87" s="40">
        <v>12.620652748799996</v>
      </c>
      <c r="J87" s="40">
        <v>1.5262075172571425</v>
      </c>
      <c r="K87" s="40">
        <v>3.7071769014857137</v>
      </c>
      <c r="L87" s="40">
        <v>160.28821048755921</v>
      </c>
    </row>
    <row r="88" spans="1:12" x14ac:dyDescent="0.25">
      <c r="A88" s="31" t="s">
        <v>355</v>
      </c>
      <c r="B88" s="40">
        <v>23.880528774193543</v>
      </c>
      <c r="C88" s="40">
        <v>18.891135999999996</v>
      </c>
      <c r="D88" s="40">
        <v>29.517400000000002</v>
      </c>
      <c r="E88" s="40">
        <v>37.060529931034473</v>
      </c>
      <c r="F88" s="40">
        <v>0.2997818181818182</v>
      </c>
      <c r="G88" s="40">
        <v>0.97634324438448161</v>
      </c>
      <c r="H88" s="40">
        <v>31.756548536209554</v>
      </c>
      <c r="I88" s="40">
        <v>12.046986714763632</v>
      </c>
      <c r="J88" s="40">
        <v>1.4568344482909088</v>
      </c>
      <c r="K88" s="40">
        <v>3.5386688605090906</v>
      </c>
      <c r="L88" s="40">
        <v>159.4247583275675</v>
      </c>
    </row>
    <row r="89" spans="1:12" x14ac:dyDescent="0.25">
      <c r="A89" s="31" t="s">
        <v>356</v>
      </c>
      <c r="B89" s="40">
        <v>24.966007354838702</v>
      </c>
      <c r="C89" s="40">
        <v>19.749823999999997</v>
      </c>
      <c r="D89" s="40">
        <v>30.859100000000002</v>
      </c>
      <c r="E89" s="40">
        <v>35.449202542728628</v>
      </c>
      <c r="F89" s="40">
        <v>0.28674782608695654</v>
      </c>
      <c r="G89" s="40">
        <v>0.93389353810689546</v>
      </c>
      <c r="H89" s="40">
        <v>30.375829034635228</v>
      </c>
      <c r="I89" s="40">
        <v>11.523204683686952</v>
      </c>
      <c r="J89" s="40">
        <v>1.3934938201043474</v>
      </c>
      <c r="K89" s="40">
        <v>3.384813692660869</v>
      </c>
      <c r="L89" s="40">
        <v>158.92211649284855</v>
      </c>
    </row>
    <row r="90" spans="1:12" x14ac:dyDescent="0.25">
      <c r="A90" s="44" t="s">
        <v>357</v>
      </c>
      <c r="B90" s="45">
        <v>26.051485935483864</v>
      </c>
      <c r="C90" s="45">
        <v>20.608511999999997</v>
      </c>
      <c r="D90" s="45">
        <v>32.200800000000001</v>
      </c>
      <c r="E90" s="45">
        <v>33.972152436781606</v>
      </c>
      <c r="F90" s="45">
        <v>0.27479999999999999</v>
      </c>
      <c r="G90" s="45">
        <v>0.89498130735244141</v>
      </c>
      <c r="H90" s="45">
        <v>29.110169491525426</v>
      </c>
      <c r="I90" s="45">
        <v>11.043071155199996</v>
      </c>
      <c r="J90" s="45">
        <v>1.3354315775999996</v>
      </c>
      <c r="K90" s="45">
        <v>3.2437797887999995</v>
      </c>
      <c r="L90" s="45">
        <v>158.73518369274331</v>
      </c>
    </row>
    <row r="91" spans="1:12" x14ac:dyDescent="0.25">
      <c r="A91" s="31" t="s">
        <v>358</v>
      </c>
      <c r="B91" s="40">
        <v>27.136964516129026</v>
      </c>
      <c r="C91" s="40">
        <v>21.467199999999998</v>
      </c>
      <c r="D91" s="40">
        <v>33.542500000000004</v>
      </c>
      <c r="E91" s="40">
        <v>32.613266339310343</v>
      </c>
      <c r="F91" s="40">
        <v>0.26380799999999999</v>
      </c>
      <c r="G91" s="40">
        <v>0.85918205505834377</v>
      </c>
      <c r="H91" s="40">
        <v>27.945762711864408</v>
      </c>
      <c r="I91" s="40">
        <v>10.601348308991996</v>
      </c>
      <c r="J91" s="40">
        <v>1.2820143144959997</v>
      </c>
      <c r="K91" s="40">
        <v>3.1140285972479997</v>
      </c>
      <c r="L91" s="40">
        <v>158.8260748430981</v>
      </c>
    </row>
    <row r="92" spans="1:12" x14ac:dyDescent="0.25">
      <c r="A92" s="31" t="s">
        <v>394</v>
      </c>
      <c r="B92" s="40">
        <v>28.222443096774185</v>
      </c>
      <c r="C92" s="40">
        <v>22.325887999999999</v>
      </c>
      <c r="D92" s="40">
        <v>34.8842</v>
      </c>
      <c r="E92" s="40">
        <v>31.358909941644558</v>
      </c>
      <c r="F92" s="40">
        <v>0.25366153846153849</v>
      </c>
      <c r="G92" s="40">
        <v>0.8261365914022536</v>
      </c>
      <c r="H92" s="40">
        <v>26.870925684485009</v>
      </c>
      <c r="I92" s="40">
        <v>10.193604143261535</v>
      </c>
      <c r="J92" s="40">
        <v>1.232706071630769</v>
      </c>
      <c r="K92" s="40">
        <v>2.9942582665846151</v>
      </c>
      <c r="L92" s="40">
        <v>159.16273333424445</v>
      </c>
    </row>
    <row r="93" spans="1:12" x14ac:dyDescent="0.25">
      <c r="A93" s="31" t="s">
        <v>395</v>
      </c>
      <c r="B93" s="40">
        <v>29.307921677419348</v>
      </c>
      <c r="C93" s="40">
        <v>23.184575999999996</v>
      </c>
      <c r="D93" s="40">
        <v>36.225900000000003</v>
      </c>
      <c r="E93" s="40">
        <v>30.19746883269476</v>
      </c>
      <c r="F93" s="40">
        <v>0.24426666666666666</v>
      </c>
      <c r="G93" s="40">
        <v>0.79553893986883684</v>
      </c>
      <c r="H93" s="40">
        <v>25.875706214689266</v>
      </c>
      <c r="I93" s="40">
        <v>9.8160632490666639</v>
      </c>
      <c r="J93" s="40">
        <v>1.1870502911999996</v>
      </c>
      <c r="K93" s="40">
        <v>2.8833598122666664</v>
      </c>
      <c r="L93" s="40">
        <v>159.7178516838722</v>
      </c>
    </row>
    <row r="94" spans="1:12" x14ac:dyDescent="0.25">
      <c r="A94" s="31" t="s">
        <v>414</v>
      </c>
      <c r="B94" s="40">
        <v>30.39340025806451</v>
      </c>
      <c r="C94" s="40">
        <v>24.043263999999997</v>
      </c>
      <c r="D94" s="40">
        <v>37.567600000000006</v>
      </c>
      <c r="E94" s="40">
        <v>29.118987802955662</v>
      </c>
      <c r="F94" s="40">
        <v>0.23554285714285714</v>
      </c>
      <c r="G94" s="40">
        <v>0.76712683487352129</v>
      </c>
      <c r="H94" s="40">
        <v>24.951573849878937</v>
      </c>
      <c r="I94" s="40">
        <v>9.4654895615999965</v>
      </c>
      <c r="J94" s="40">
        <v>1.1446556379428567</v>
      </c>
      <c r="K94" s="40">
        <v>2.7803826761142854</v>
      </c>
      <c r="L94" s="40">
        <v>160.46802347857263</v>
      </c>
    </row>
    <row r="95" spans="1:12" x14ac:dyDescent="0.25">
      <c r="A95" s="31" t="s">
        <v>415</v>
      </c>
      <c r="B95" s="40">
        <v>31.478878838709669</v>
      </c>
      <c r="C95" s="40">
        <v>24.901951999999998</v>
      </c>
      <c r="D95" s="40">
        <v>38.909300000000002</v>
      </c>
      <c r="E95" s="40">
        <v>28.114884775267534</v>
      </c>
      <c r="F95" s="40">
        <v>0.22742068965517243</v>
      </c>
      <c r="G95" s="40">
        <v>0.74067418539512397</v>
      </c>
      <c r="H95" s="40">
        <v>24.091174751607248</v>
      </c>
      <c r="I95" s="40">
        <v>9.1390933698206869</v>
      </c>
      <c r="J95" s="40">
        <v>1.1051847538758617</v>
      </c>
      <c r="K95" s="40">
        <v>2.684507411420689</v>
      </c>
      <c r="L95" s="40">
        <v>161.39307077575202</v>
      </c>
    </row>
    <row r="96" spans="1:12" x14ac:dyDescent="0.25">
      <c r="A96" s="31" t="s">
        <v>416</v>
      </c>
      <c r="B96" s="40">
        <v>32.564357419354828</v>
      </c>
      <c r="C96" s="40">
        <v>25.760639999999995</v>
      </c>
      <c r="D96" s="40">
        <v>40.251000000000005</v>
      </c>
      <c r="E96" s="40">
        <v>27.177721949425283</v>
      </c>
      <c r="F96" s="40">
        <v>0.21984000000000001</v>
      </c>
      <c r="G96" s="40">
        <v>0.71598504588195311</v>
      </c>
      <c r="H96" s="40">
        <v>23.288135593220339</v>
      </c>
      <c r="I96" s="40">
        <v>8.8344569241599977</v>
      </c>
      <c r="J96" s="40">
        <v>1.0683452620799998</v>
      </c>
      <c r="K96" s="40">
        <v>2.5950238310399998</v>
      </c>
      <c r="L96" s="40">
        <v>162.47550602516242</v>
      </c>
    </row>
    <row r="97" spans="1:12" x14ac:dyDescent="0.25">
      <c r="A97" s="31" t="s">
        <v>417</v>
      </c>
      <c r="B97" s="40">
        <v>33.649835999999993</v>
      </c>
      <c r="C97" s="40">
        <v>26.619327999999996</v>
      </c>
      <c r="D97" s="40">
        <v>41.592700000000001</v>
      </c>
      <c r="E97" s="40">
        <v>26.301021241379306</v>
      </c>
      <c r="F97" s="40">
        <v>0.21274838709677421</v>
      </c>
      <c r="G97" s="40">
        <v>0.6928887540793095</v>
      </c>
      <c r="H97" s="40">
        <v>22.536905412793878</v>
      </c>
      <c r="I97" s="40">
        <v>8.5494744427354803</v>
      </c>
      <c r="J97" s="40">
        <v>1.0338825116903223</v>
      </c>
      <c r="K97" s="40">
        <v>2.5113133848774192</v>
      </c>
      <c r="L97" s="40">
        <v>163.70009813465251</v>
      </c>
    </row>
    <row r="98" spans="1:12" x14ac:dyDescent="0.25">
      <c r="B98" s="46" t="s">
        <v>418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</row>
    <row r="99" spans="1:12" x14ac:dyDescent="0.25">
      <c r="A99" s="31" t="s">
        <v>211</v>
      </c>
      <c r="B99" s="40">
        <v>1.085478580645161</v>
      </c>
      <c r="C99" s="40">
        <v>2.8637244800000001</v>
      </c>
      <c r="D99" s="40">
        <v>4.4745694999999994</v>
      </c>
      <c r="E99" s="40">
        <v>815.33165848275848</v>
      </c>
      <c r="F99" s="40">
        <v>6.5952000000000002</v>
      </c>
      <c r="G99" s="40">
        <v>21.479551376458595</v>
      </c>
      <c r="H99" s="40">
        <v>698.64406779661022</v>
      </c>
      <c r="I99" s="40">
        <v>265.03370772479991</v>
      </c>
      <c r="J99" s="40">
        <v>32.050357862399991</v>
      </c>
      <c r="K99" s="40">
        <v>77.850714931199988</v>
      </c>
      <c r="L99" s="40">
        <v>1925.4090307348722</v>
      </c>
    </row>
    <row r="100" spans="1:12" x14ac:dyDescent="0.25">
      <c r="A100" s="31" t="s">
        <v>212</v>
      </c>
      <c r="B100" s="40">
        <v>2.170957161290322</v>
      </c>
      <c r="C100" s="40">
        <v>5.7274489600000003</v>
      </c>
      <c r="D100" s="40">
        <v>8.9491389999999988</v>
      </c>
      <c r="E100" s="40">
        <v>407.66582924137924</v>
      </c>
      <c r="F100" s="40">
        <v>3.2976000000000001</v>
      </c>
      <c r="G100" s="40">
        <v>10.739775688229297</v>
      </c>
      <c r="H100" s="40">
        <v>349.32203389830511</v>
      </c>
      <c r="I100" s="40">
        <v>132.51685386239996</v>
      </c>
      <c r="J100" s="40">
        <v>16.025178931199996</v>
      </c>
      <c r="K100" s="40">
        <v>38.925357465599994</v>
      </c>
      <c r="L100" s="40">
        <v>975.34017420840394</v>
      </c>
    </row>
    <row r="101" spans="1:12" x14ac:dyDescent="0.25">
      <c r="A101" s="31" t="s">
        <v>213</v>
      </c>
      <c r="B101" s="40">
        <v>3.256435741935483</v>
      </c>
      <c r="C101" s="40">
        <v>8.5911734400000004</v>
      </c>
      <c r="D101" s="40">
        <v>13.423708499999998</v>
      </c>
      <c r="E101" s="40">
        <v>271.77721949425285</v>
      </c>
      <c r="F101" s="40">
        <v>2.1983999999999999</v>
      </c>
      <c r="G101" s="40">
        <v>7.1598504588195313</v>
      </c>
      <c r="H101" s="40">
        <v>232.88135593220341</v>
      </c>
      <c r="I101" s="40">
        <v>88.34456924159997</v>
      </c>
      <c r="J101" s="40">
        <v>10.683452620799997</v>
      </c>
      <c r="K101" s="40">
        <v>25.950238310399996</v>
      </c>
      <c r="L101" s="40">
        <v>664.26640374001124</v>
      </c>
    </row>
    <row r="102" spans="1:12" x14ac:dyDescent="0.25">
      <c r="A102" s="31" t="s">
        <v>214</v>
      </c>
      <c r="B102" s="40">
        <v>4.341914322580644</v>
      </c>
      <c r="C102" s="40">
        <v>11.454897920000001</v>
      </c>
      <c r="D102" s="40">
        <v>17.898277999999998</v>
      </c>
      <c r="E102" s="40">
        <v>203.83291462068962</v>
      </c>
      <c r="F102" s="40">
        <v>1.6488</v>
      </c>
      <c r="G102" s="40">
        <v>5.3698878441146487</v>
      </c>
      <c r="H102" s="40">
        <v>174.66101694915255</v>
      </c>
      <c r="I102" s="40">
        <v>66.258426931199978</v>
      </c>
      <c r="J102" s="40">
        <v>8.0125894655999979</v>
      </c>
      <c r="K102" s="40">
        <v>19.462678732799997</v>
      </c>
      <c r="L102" s="40">
        <v>512.94140478613747</v>
      </c>
    </row>
    <row r="103" spans="1:12" x14ac:dyDescent="0.25">
      <c r="A103" s="31" t="s">
        <v>215</v>
      </c>
      <c r="B103" s="40">
        <v>5.4273929032258046</v>
      </c>
      <c r="C103" s="40">
        <v>14.318622400000001</v>
      </c>
      <c r="D103" s="40">
        <v>22.372847499999999</v>
      </c>
      <c r="E103" s="40">
        <v>163.06633169655169</v>
      </c>
      <c r="F103" s="40">
        <v>1.31904</v>
      </c>
      <c r="G103" s="40">
        <v>4.2959102752917193</v>
      </c>
      <c r="H103" s="40">
        <v>139.72881355932205</v>
      </c>
      <c r="I103" s="40">
        <v>53.006741544959979</v>
      </c>
      <c r="J103" s="40">
        <v>6.4100715724799979</v>
      </c>
      <c r="K103" s="40">
        <v>15.570142986239997</v>
      </c>
      <c r="L103" s="40">
        <v>425.51591443807126</v>
      </c>
    </row>
    <row r="104" spans="1:12" x14ac:dyDescent="0.25">
      <c r="A104" s="31" t="s">
        <v>216</v>
      </c>
      <c r="B104" s="40">
        <v>6.512871483870966</v>
      </c>
      <c r="C104" s="40">
        <v>17.182346880000001</v>
      </c>
      <c r="D104" s="40">
        <v>26.847416999999997</v>
      </c>
      <c r="E104" s="40">
        <v>135.88860974712642</v>
      </c>
      <c r="F104" s="40">
        <v>1.0992</v>
      </c>
      <c r="G104" s="40">
        <v>3.5799252294097657</v>
      </c>
      <c r="H104" s="40">
        <v>116.4406779661017</v>
      </c>
      <c r="I104" s="40">
        <v>44.172284620799985</v>
      </c>
      <c r="J104" s="40">
        <v>5.3417263103999986</v>
      </c>
      <c r="K104" s="40">
        <v>12.975119155199998</v>
      </c>
      <c r="L104" s="40">
        <v>370.04017839290884</v>
      </c>
    </row>
    <row r="105" spans="1:12" x14ac:dyDescent="0.25">
      <c r="A105" s="31" t="s">
        <v>217</v>
      </c>
      <c r="B105" s="40">
        <v>7.5983500645161275</v>
      </c>
      <c r="C105" s="40">
        <v>20.046071359999999</v>
      </c>
      <c r="D105" s="40">
        <v>31.321986499999994</v>
      </c>
      <c r="E105" s="40">
        <v>116.47595121182265</v>
      </c>
      <c r="F105" s="40">
        <v>0.94217142857142855</v>
      </c>
      <c r="G105" s="40">
        <v>3.0685073394940852</v>
      </c>
      <c r="H105" s="40">
        <v>99.806295399515747</v>
      </c>
      <c r="I105" s="40">
        <v>37.861958246399986</v>
      </c>
      <c r="J105" s="40">
        <v>4.578622551771427</v>
      </c>
      <c r="K105" s="40">
        <v>11.121530704457141</v>
      </c>
      <c r="L105" s="40">
        <v>332.82144480654864</v>
      </c>
    </row>
    <row r="106" spans="1:12" x14ac:dyDescent="0.25">
      <c r="A106" s="31" t="s">
        <v>218</v>
      </c>
      <c r="B106" s="40">
        <v>8.6838286451612881</v>
      </c>
      <c r="C106" s="40">
        <v>22.909795840000001</v>
      </c>
      <c r="D106" s="40">
        <v>35.796555999999995</v>
      </c>
      <c r="E106" s="40">
        <v>101.91645731034481</v>
      </c>
      <c r="F106" s="40">
        <v>0.82440000000000002</v>
      </c>
      <c r="G106" s="40">
        <v>2.6849439220573244</v>
      </c>
      <c r="H106" s="40">
        <v>87.330508474576277</v>
      </c>
      <c r="I106" s="40">
        <v>33.129213465599989</v>
      </c>
      <c r="J106" s="40">
        <v>4.0062947327999989</v>
      </c>
      <c r="K106" s="40">
        <v>9.7313393663999985</v>
      </c>
      <c r="L106" s="40">
        <v>307.01333775693968</v>
      </c>
    </row>
    <row r="107" spans="1:12" x14ac:dyDescent="0.25">
      <c r="A107" s="31" t="s">
        <v>219</v>
      </c>
      <c r="B107" s="40">
        <v>9.7693072258064486</v>
      </c>
      <c r="C107" s="40">
        <v>25.773520320000003</v>
      </c>
      <c r="D107" s="40">
        <v>40.271125499999997</v>
      </c>
      <c r="E107" s="40">
        <v>90.592406498084273</v>
      </c>
      <c r="F107" s="40">
        <v>0.73280000000000001</v>
      </c>
      <c r="G107" s="40">
        <v>2.3866168196065107</v>
      </c>
      <c r="H107" s="40">
        <v>77.627118644067806</v>
      </c>
      <c r="I107" s="40">
        <v>29.44818974719999</v>
      </c>
      <c r="J107" s="40">
        <v>3.561150873599999</v>
      </c>
      <c r="K107" s="40">
        <v>8.6500794367999987</v>
      </c>
      <c r="L107" s="40">
        <v>288.81231506516502</v>
      </c>
    </row>
    <row r="108" spans="1:12" x14ac:dyDescent="0.25">
      <c r="A108" s="31" t="s">
        <v>201</v>
      </c>
      <c r="B108" s="40">
        <v>10.854785806451609</v>
      </c>
      <c r="C108" s="40">
        <v>28.637244800000001</v>
      </c>
      <c r="D108" s="40">
        <v>44.745694999999998</v>
      </c>
      <c r="E108" s="40">
        <v>81.533165848275843</v>
      </c>
      <c r="F108" s="40">
        <v>0.65952</v>
      </c>
      <c r="G108" s="40">
        <v>2.1479551376458597</v>
      </c>
      <c r="H108" s="40">
        <v>69.864406779661024</v>
      </c>
      <c r="I108" s="40">
        <v>26.50337077247999</v>
      </c>
      <c r="J108" s="40">
        <v>3.205035786239999</v>
      </c>
      <c r="K108" s="40">
        <v>7.7850714931199985</v>
      </c>
      <c r="L108" s="40">
        <v>275.93625142387424</v>
      </c>
    </row>
    <row r="109" spans="1:12" x14ac:dyDescent="0.25">
      <c r="A109" s="31" t="s">
        <v>202</v>
      </c>
      <c r="B109" s="40">
        <v>11.940264387096772</v>
      </c>
      <c r="C109" s="40">
        <v>31.50096928</v>
      </c>
      <c r="D109" s="40">
        <v>49.220264499999992</v>
      </c>
      <c r="E109" s="40">
        <v>74.121059862068947</v>
      </c>
      <c r="F109" s="40">
        <v>0.59956363636363641</v>
      </c>
      <c r="G109" s="40">
        <v>1.9526864887689632</v>
      </c>
      <c r="H109" s="40">
        <v>63.513097072419107</v>
      </c>
      <c r="I109" s="40">
        <v>24.093973429527264</v>
      </c>
      <c r="J109" s="40">
        <v>2.9136688965818176</v>
      </c>
      <c r="K109" s="40">
        <v>7.0773377210181811</v>
      </c>
      <c r="L109" s="40">
        <v>266.9328852738447</v>
      </c>
    </row>
    <row r="110" spans="1:12" x14ac:dyDescent="0.25">
      <c r="A110" s="31" t="s">
        <v>203</v>
      </c>
      <c r="B110" s="40">
        <v>13.025742967741932</v>
      </c>
      <c r="C110" s="40">
        <v>34.364693760000002</v>
      </c>
      <c r="D110" s="40">
        <v>53.694833999999993</v>
      </c>
      <c r="E110" s="40">
        <v>67.944304873563212</v>
      </c>
      <c r="F110" s="40">
        <v>0.54959999999999998</v>
      </c>
      <c r="G110" s="40">
        <v>1.7899626147048828</v>
      </c>
      <c r="H110" s="40">
        <v>58.220338983050851</v>
      </c>
      <c r="I110" s="40">
        <v>22.086142310399993</v>
      </c>
      <c r="J110" s="40">
        <v>2.6708631551999993</v>
      </c>
      <c r="K110" s="40">
        <v>6.487559577599999</v>
      </c>
      <c r="L110" s="40">
        <v>260.83404224226086</v>
      </c>
    </row>
    <row r="111" spans="1:12" x14ac:dyDescent="0.25">
      <c r="A111" s="31" t="s">
        <v>204</v>
      </c>
      <c r="B111" s="40">
        <v>14.111221548387093</v>
      </c>
      <c r="C111" s="40">
        <v>37.228418240000003</v>
      </c>
      <c r="D111" s="40">
        <v>58.169403499999994</v>
      </c>
      <c r="E111" s="40">
        <v>62.717819883289117</v>
      </c>
      <c r="F111" s="40">
        <v>0.50732307692307699</v>
      </c>
      <c r="G111" s="40">
        <v>1.6522731828045072</v>
      </c>
      <c r="H111" s="40">
        <v>53.741851368970018</v>
      </c>
      <c r="I111" s="40">
        <v>20.387208286523069</v>
      </c>
      <c r="J111" s="40">
        <v>2.4654121432615379</v>
      </c>
      <c r="K111" s="40">
        <v>5.9885165331692303</v>
      </c>
      <c r="L111" s="40">
        <v>256.96944776332765</v>
      </c>
    </row>
    <row r="112" spans="1:12" x14ac:dyDescent="0.25">
      <c r="A112" s="31" t="s">
        <v>205</v>
      </c>
      <c r="B112" s="40">
        <v>15.196700129032255</v>
      </c>
      <c r="C112" s="40">
        <v>40.092142719999998</v>
      </c>
      <c r="D112" s="40">
        <v>62.643972999999988</v>
      </c>
      <c r="E112" s="40">
        <v>58.237975605911323</v>
      </c>
      <c r="F112" s="40">
        <v>0.47108571428571427</v>
      </c>
      <c r="G112" s="40">
        <v>1.5342536697470426</v>
      </c>
      <c r="H112" s="40">
        <v>49.903147699757874</v>
      </c>
      <c r="I112" s="40">
        <v>18.930979123199993</v>
      </c>
      <c r="J112" s="40">
        <v>2.2893112758857135</v>
      </c>
      <c r="K112" s="40">
        <v>5.5607653522285707</v>
      </c>
      <c r="L112" s="40">
        <v>254.86033429004848</v>
      </c>
    </row>
    <row r="113" spans="1:12" x14ac:dyDescent="0.25">
      <c r="A113" s="44" t="s">
        <v>206</v>
      </c>
      <c r="B113" s="45">
        <v>16.282178709677414</v>
      </c>
      <c r="C113" s="45">
        <v>42.9558672</v>
      </c>
      <c r="D113" s="45">
        <v>67.11854249999999</v>
      </c>
      <c r="E113" s="45">
        <v>54.355443898850567</v>
      </c>
      <c r="F113" s="45">
        <v>0.43968000000000002</v>
      </c>
      <c r="G113" s="45">
        <v>1.4319700917639062</v>
      </c>
      <c r="H113" s="45">
        <v>46.576271186440678</v>
      </c>
      <c r="I113" s="45">
        <v>17.668913848319995</v>
      </c>
      <c r="J113" s="45">
        <v>2.1366905241599996</v>
      </c>
      <c r="K113" s="45">
        <v>5.1900476620799996</v>
      </c>
      <c r="L113" s="45">
        <v>254.15560562129255</v>
      </c>
    </row>
    <row r="114" spans="1:12" x14ac:dyDescent="0.25">
      <c r="A114" s="31" t="s">
        <v>207</v>
      </c>
      <c r="B114" s="40">
        <v>17.367657290322576</v>
      </c>
      <c r="C114" s="40">
        <v>45.819591680000002</v>
      </c>
      <c r="D114" s="40">
        <v>71.593111999999991</v>
      </c>
      <c r="E114" s="40">
        <v>50.958228655172405</v>
      </c>
      <c r="F114" s="40">
        <v>0.41220000000000001</v>
      </c>
      <c r="G114" s="40">
        <v>1.3424719610286622</v>
      </c>
      <c r="H114" s="40">
        <v>43.665254237288138</v>
      </c>
      <c r="I114" s="40">
        <v>16.564606732799994</v>
      </c>
      <c r="J114" s="40">
        <v>2.0031473663999995</v>
      </c>
      <c r="K114" s="40">
        <v>4.8656696831999993</v>
      </c>
      <c r="L114" s="40">
        <v>254.59193960621175</v>
      </c>
    </row>
    <row r="115" spans="1:12" x14ac:dyDescent="0.25">
      <c r="A115" s="31" t="s">
        <v>208</v>
      </c>
      <c r="B115" s="40">
        <v>18.453135870967738</v>
      </c>
      <c r="C115" s="40">
        <v>48.683316160000004</v>
      </c>
      <c r="D115" s="40">
        <v>76.067681499999992</v>
      </c>
      <c r="E115" s="40">
        <v>47.960685793103437</v>
      </c>
      <c r="F115" s="40">
        <v>0.38795294117647061</v>
      </c>
      <c r="G115" s="40">
        <v>1.2635030221446233</v>
      </c>
      <c r="H115" s="40">
        <v>41.096709870388835</v>
      </c>
      <c r="I115" s="40">
        <v>15.590218101458818</v>
      </c>
      <c r="J115" s="40">
        <v>1.8853151683764702</v>
      </c>
      <c r="K115" s="40">
        <v>4.5794538194823522</v>
      </c>
      <c r="L115" s="40">
        <v>255.96797224709877</v>
      </c>
    </row>
    <row r="116" spans="1:12" x14ac:dyDescent="0.25">
      <c r="A116" s="31" t="s">
        <v>209</v>
      </c>
      <c r="B116" s="40">
        <v>19.538614451612897</v>
      </c>
      <c r="C116" s="40">
        <v>51.547040640000006</v>
      </c>
      <c r="D116" s="40">
        <v>80.542250999999993</v>
      </c>
      <c r="E116" s="40">
        <v>45.296203249042136</v>
      </c>
      <c r="F116" s="40">
        <v>0.3664</v>
      </c>
      <c r="G116" s="40">
        <v>1.1933084098032554</v>
      </c>
      <c r="H116" s="40">
        <v>38.813559322033903</v>
      </c>
      <c r="I116" s="40">
        <v>14.724094873599995</v>
      </c>
      <c r="J116" s="40">
        <v>1.7805754367999995</v>
      </c>
      <c r="K116" s="40">
        <v>4.3250397183999993</v>
      </c>
      <c r="L116" s="40">
        <v>258.1270871012922</v>
      </c>
    </row>
    <row r="117" spans="1:12" x14ac:dyDescent="0.25">
      <c r="A117" s="31" t="s">
        <v>210</v>
      </c>
      <c r="B117" s="40">
        <v>20.62409303225806</v>
      </c>
      <c r="C117" s="40">
        <v>54.410765120000001</v>
      </c>
      <c r="D117" s="40">
        <v>85.016820499999994</v>
      </c>
      <c r="E117" s="40">
        <v>42.912192551724132</v>
      </c>
      <c r="F117" s="40">
        <v>0.34711578947368421</v>
      </c>
      <c r="G117" s="40">
        <v>1.1305027040241367</v>
      </c>
      <c r="H117" s="40">
        <v>36.770740410347905</v>
      </c>
      <c r="I117" s="40">
        <v>13.949142511831575</v>
      </c>
      <c r="J117" s="40">
        <v>1.6868609401263153</v>
      </c>
      <c r="K117" s="40">
        <v>4.0974060490105257</v>
      </c>
      <c r="L117" s="40">
        <v>260.9456396087964</v>
      </c>
    </row>
    <row r="118" spans="1:12" x14ac:dyDescent="0.25">
      <c r="A118" s="31" t="s">
        <v>359</v>
      </c>
      <c r="B118" s="40">
        <v>21.709571612903218</v>
      </c>
      <c r="C118" s="40">
        <v>57.274489600000003</v>
      </c>
      <c r="D118" s="40">
        <v>89.491389999999996</v>
      </c>
      <c r="E118" s="40">
        <v>40.766582924137921</v>
      </c>
      <c r="F118" s="40">
        <v>0.32976</v>
      </c>
      <c r="G118" s="40">
        <v>1.0739775688229298</v>
      </c>
      <c r="H118" s="40">
        <v>34.932203389830512</v>
      </c>
      <c r="I118" s="40">
        <v>13.251685386239995</v>
      </c>
      <c r="J118" s="40">
        <v>1.6025178931199995</v>
      </c>
      <c r="K118" s="40">
        <v>3.8925357465599992</v>
      </c>
      <c r="L118" s="40">
        <v>264.32471412161453</v>
      </c>
    </row>
    <row r="119" spans="1:12" x14ac:dyDescent="0.25">
      <c r="A119" s="31" t="s">
        <v>360</v>
      </c>
      <c r="B119" s="40">
        <v>22.795050193548381</v>
      </c>
      <c r="C119" s="40">
        <v>60.138214080000004</v>
      </c>
      <c r="D119" s="40">
        <v>93.965959499999983</v>
      </c>
      <c r="E119" s="40">
        <v>38.825317070607547</v>
      </c>
      <c r="F119" s="40">
        <v>0.31405714285714287</v>
      </c>
      <c r="G119" s="40">
        <v>1.0228357798313616</v>
      </c>
      <c r="H119" s="40">
        <v>33.268765133171918</v>
      </c>
      <c r="I119" s="40">
        <v>12.620652748799996</v>
      </c>
      <c r="J119" s="40">
        <v>1.5262075172571425</v>
      </c>
      <c r="K119" s="40">
        <v>3.7071769014857137</v>
      </c>
      <c r="L119" s="40">
        <v>268.1842360675592</v>
      </c>
    </row>
    <row r="120" spans="1:12" x14ac:dyDescent="0.25">
      <c r="A120" s="31" t="s">
        <v>361</v>
      </c>
      <c r="B120" s="40">
        <v>23.880528774193543</v>
      </c>
      <c r="C120" s="40">
        <v>63.001938559999999</v>
      </c>
      <c r="D120" s="40">
        <v>98.440528999999984</v>
      </c>
      <c r="E120" s="40">
        <v>37.060529931034473</v>
      </c>
      <c r="F120" s="40">
        <v>0.2997818181818182</v>
      </c>
      <c r="G120" s="40">
        <v>0.97634324438448161</v>
      </c>
      <c r="H120" s="40">
        <v>31.756548536209554</v>
      </c>
      <c r="I120" s="40">
        <v>12.046986714763632</v>
      </c>
      <c r="J120" s="40">
        <v>1.4568344482909088</v>
      </c>
      <c r="K120" s="40">
        <v>3.5386688605090906</v>
      </c>
      <c r="L120" s="40">
        <v>272.45868988756746</v>
      </c>
    </row>
    <row r="121" spans="1:12" x14ac:dyDescent="0.25">
      <c r="A121" s="31" t="s">
        <v>362</v>
      </c>
      <c r="B121" s="40">
        <v>24.966007354838702</v>
      </c>
      <c r="C121" s="40">
        <v>65.865663040000001</v>
      </c>
      <c r="D121" s="40">
        <v>102.91509849999998</v>
      </c>
      <c r="E121" s="40">
        <v>35.449202542728628</v>
      </c>
      <c r="F121" s="40">
        <v>0.28674782608695654</v>
      </c>
      <c r="G121" s="40">
        <v>0.93389353810689546</v>
      </c>
      <c r="H121" s="40">
        <v>30.375829034635228</v>
      </c>
      <c r="I121" s="40">
        <v>11.523204683686952</v>
      </c>
      <c r="J121" s="40">
        <v>1.3934938201043474</v>
      </c>
      <c r="K121" s="40">
        <v>3.384813692660869</v>
      </c>
      <c r="L121" s="40">
        <v>277.09395403284861</v>
      </c>
    </row>
    <row r="122" spans="1:12" x14ac:dyDescent="0.25">
      <c r="A122" s="31" t="s">
        <v>363</v>
      </c>
      <c r="B122" s="40">
        <v>26.051485935483864</v>
      </c>
      <c r="C122" s="40">
        <v>68.729387520000003</v>
      </c>
      <c r="D122" s="40">
        <v>107.38966799999999</v>
      </c>
      <c r="E122" s="40">
        <v>33.972152436781606</v>
      </c>
      <c r="F122" s="40">
        <v>0.27479999999999999</v>
      </c>
      <c r="G122" s="40">
        <v>0.89498130735244141</v>
      </c>
      <c r="H122" s="40">
        <v>29.110169491525426</v>
      </c>
      <c r="I122" s="40">
        <v>11.043071155199996</v>
      </c>
      <c r="J122" s="40">
        <v>1.3354315775999996</v>
      </c>
      <c r="K122" s="40">
        <v>3.2437797887999995</v>
      </c>
      <c r="L122" s="40">
        <v>282.04492721274329</v>
      </c>
    </row>
    <row r="123" spans="1:12" x14ac:dyDescent="0.25">
      <c r="A123" s="31" t="s">
        <v>364</v>
      </c>
      <c r="B123" s="40">
        <v>27.136964516129026</v>
      </c>
      <c r="C123" s="40">
        <v>71.593112000000005</v>
      </c>
      <c r="D123" s="40">
        <v>111.86423749999999</v>
      </c>
      <c r="E123" s="40">
        <v>32.613266339310343</v>
      </c>
      <c r="F123" s="40">
        <v>0.26380799999999999</v>
      </c>
      <c r="G123" s="40">
        <v>0.85918205505834377</v>
      </c>
      <c r="H123" s="40">
        <v>27.945762711864408</v>
      </c>
      <c r="I123" s="40">
        <v>10.601348308991996</v>
      </c>
      <c r="J123" s="40">
        <v>1.2820143144959997</v>
      </c>
      <c r="K123" s="40">
        <v>3.1140285972479997</v>
      </c>
      <c r="L123" s="40">
        <v>287.27372434309814</v>
      </c>
    </row>
    <row r="124" spans="1:12" x14ac:dyDescent="0.25">
      <c r="A124" s="31" t="s">
        <v>396</v>
      </c>
      <c r="B124" s="40">
        <v>28.222443096774185</v>
      </c>
      <c r="C124" s="40">
        <v>74.456836480000007</v>
      </c>
      <c r="D124" s="40">
        <v>116.33880699999999</v>
      </c>
      <c r="E124" s="40">
        <v>31.358909941644558</v>
      </c>
      <c r="F124" s="40">
        <v>0.25366153846153849</v>
      </c>
      <c r="G124" s="40">
        <v>0.8261365914022536</v>
      </c>
      <c r="H124" s="40">
        <v>26.870925684485009</v>
      </c>
      <c r="I124" s="40">
        <v>10.193604143261535</v>
      </c>
      <c r="J124" s="40">
        <v>1.232706071630769</v>
      </c>
      <c r="K124" s="40">
        <v>2.9942582665846151</v>
      </c>
      <c r="L124" s="40">
        <v>292.74828881424446</v>
      </c>
    </row>
    <row r="125" spans="1:12" x14ac:dyDescent="0.25">
      <c r="A125" s="31" t="s">
        <v>397</v>
      </c>
      <c r="B125" s="40">
        <v>29.307921677419348</v>
      </c>
      <c r="C125" s="40">
        <v>77.320560960000009</v>
      </c>
      <c r="D125" s="40">
        <v>120.81337649999999</v>
      </c>
      <c r="E125" s="40">
        <v>30.19746883269476</v>
      </c>
      <c r="F125" s="40">
        <v>0.24426666666666666</v>
      </c>
      <c r="G125" s="40">
        <v>0.79553893986883684</v>
      </c>
      <c r="H125" s="40">
        <v>25.875706214689266</v>
      </c>
      <c r="I125" s="40">
        <v>9.8160632490666639</v>
      </c>
      <c r="J125" s="40">
        <v>1.1870502911999996</v>
      </c>
      <c r="K125" s="40">
        <v>2.8833598122666664</v>
      </c>
      <c r="L125" s="40">
        <v>298.44131314387221</v>
      </c>
    </row>
    <row r="126" spans="1:12" x14ac:dyDescent="0.25">
      <c r="A126" s="31" t="s">
        <v>419</v>
      </c>
      <c r="B126" s="40">
        <v>30.39340025806451</v>
      </c>
      <c r="C126" s="40">
        <v>80.184285439999996</v>
      </c>
      <c r="D126" s="40">
        <v>125.28794599999998</v>
      </c>
      <c r="E126" s="40">
        <v>29.118987802955662</v>
      </c>
      <c r="F126" s="40">
        <v>0.23554285714285714</v>
      </c>
      <c r="G126" s="40">
        <v>0.76712683487352129</v>
      </c>
      <c r="H126" s="40">
        <v>24.951573849878937</v>
      </c>
      <c r="I126" s="40">
        <v>9.4654895615999965</v>
      </c>
      <c r="J126" s="40">
        <v>1.1446556379428567</v>
      </c>
      <c r="K126" s="40">
        <v>2.7803826761142854</v>
      </c>
      <c r="L126" s="40">
        <v>304.32939091857253</v>
      </c>
    </row>
    <row r="127" spans="1:12" x14ac:dyDescent="0.25">
      <c r="A127" s="31" t="s">
        <v>420</v>
      </c>
      <c r="B127" s="40">
        <v>31.478878838709669</v>
      </c>
      <c r="C127" s="40">
        <v>83.048009919999998</v>
      </c>
      <c r="D127" s="40">
        <v>129.76251549999998</v>
      </c>
      <c r="E127" s="40">
        <v>28.114884775267534</v>
      </c>
      <c r="F127" s="40">
        <v>0.22742068965517243</v>
      </c>
      <c r="G127" s="40">
        <v>0.74067418539512397</v>
      </c>
      <c r="H127" s="40">
        <v>24.091174751607248</v>
      </c>
      <c r="I127" s="40">
        <v>9.1390933698206869</v>
      </c>
      <c r="J127" s="40">
        <v>1.1051847538758617</v>
      </c>
      <c r="K127" s="40">
        <v>2.684507411420689</v>
      </c>
      <c r="L127" s="40">
        <v>310.39234419575189</v>
      </c>
    </row>
    <row r="128" spans="1:12" x14ac:dyDescent="0.25">
      <c r="A128" s="31" t="s">
        <v>421</v>
      </c>
      <c r="B128" s="40">
        <v>32.564357419354828</v>
      </c>
      <c r="C128" s="40">
        <v>85.9117344</v>
      </c>
      <c r="D128" s="40">
        <v>134.23708499999998</v>
      </c>
      <c r="E128" s="40">
        <v>27.177721949425283</v>
      </c>
      <c r="F128" s="40">
        <v>0.21984000000000001</v>
      </c>
      <c r="G128" s="40">
        <v>0.71598504588195311</v>
      </c>
      <c r="H128" s="40">
        <v>23.288135593220339</v>
      </c>
      <c r="I128" s="40">
        <v>8.8344569241599977</v>
      </c>
      <c r="J128" s="40">
        <v>1.0683452620799998</v>
      </c>
      <c r="K128" s="40">
        <v>2.5950238310399998</v>
      </c>
      <c r="L128" s="40">
        <v>316.61268542516234</v>
      </c>
    </row>
    <row r="129" spans="1:12" x14ac:dyDescent="0.25">
      <c r="A129" s="31" t="s">
        <v>422</v>
      </c>
      <c r="B129" s="40">
        <v>33.649835999999993</v>
      </c>
      <c r="C129" s="40">
        <v>88.775458880000002</v>
      </c>
      <c r="D129" s="40">
        <v>138.71165449999998</v>
      </c>
      <c r="E129" s="40">
        <v>26.301021241379306</v>
      </c>
      <c r="F129" s="40">
        <v>0.21274838709677421</v>
      </c>
      <c r="G129" s="40">
        <v>0.6928887540793095</v>
      </c>
      <c r="H129" s="40">
        <v>22.536905412793878</v>
      </c>
      <c r="I129" s="40">
        <v>8.5494744427354803</v>
      </c>
      <c r="J129" s="40">
        <v>1.0338825116903223</v>
      </c>
      <c r="K129" s="40">
        <v>2.5113133848774192</v>
      </c>
      <c r="L129" s="40">
        <v>322.97518351465249</v>
      </c>
    </row>
    <row r="130" spans="1:12" x14ac:dyDescent="0.25">
      <c r="B130" s="46" t="s">
        <v>338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</row>
    <row r="131" spans="1:12" x14ac:dyDescent="0.25">
      <c r="A131" s="31" t="s">
        <v>230</v>
      </c>
      <c r="B131" s="40">
        <v>1.085478580645161</v>
      </c>
      <c r="C131" s="40">
        <v>2.7048671999999994</v>
      </c>
      <c r="D131" s="40">
        <v>4.226354999999999</v>
      </c>
      <c r="E131" s="40">
        <v>815.33165848275848</v>
      </c>
      <c r="F131" s="40">
        <v>6.5952000000000002</v>
      </c>
      <c r="G131" s="40">
        <v>21.479551376458595</v>
      </c>
      <c r="H131" s="40">
        <v>698.64406779661022</v>
      </c>
      <c r="I131" s="40">
        <v>265.03370772479991</v>
      </c>
      <c r="J131" s="40">
        <v>32.050357862399991</v>
      </c>
      <c r="K131" s="40">
        <v>77.850714931199988</v>
      </c>
      <c r="L131" s="40">
        <v>1925.0019589548722</v>
      </c>
    </row>
    <row r="132" spans="1:12" x14ac:dyDescent="0.25">
      <c r="A132" s="31" t="s">
        <v>231</v>
      </c>
      <c r="B132" s="40">
        <v>2.170957161290322</v>
      </c>
      <c r="C132" s="40">
        <v>5.4097343999999987</v>
      </c>
      <c r="D132" s="40">
        <v>8.4527099999999979</v>
      </c>
      <c r="E132" s="40">
        <v>407.66582924137924</v>
      </c>
      <c r="F132" s="40">
        <v>3.2976000000000001</v>
      </c>
      <c r="G132" s="40">
        <v>10.739775688229297</v>
      </c>
      <c r="H132" s="40">
        <v>349.32203389830511</v>
      </c>
      <c r="I132" s="40">
        <v>132.51685386239996</v>
      </c>
      <c r="J132" s="40">
        <v>16.025178931199996</v>
      </c>
      <c r="K132" s="40">
        <v>38.925357465599994</v>
      </c>
      <c r="L132" s="40">
        <v>974.52603064840389</v>
      </c>
    </row>
    <row r="133" spans="1:12" x14ac:dyDescent="0.25">
      <c r="A133" s="31" t="s">
        <v>232</v>
      </c>
      <c r="B133" s="40">
        <v>3.256435741935483</v>
      </c>
      <c r="C133" s="40">
        <v>8.1146015999999985</v>
      </c>
      <c r="D133" s="40">
        <v>12.679064999999998</v>
      </c>
      <c r="E133" s="40">
        <v>271.77721949425285</v>
      </c>
      <c r="F133" s="40">
        <v>2.1983999999999999</v>
      </c>
      <c r="G133" s="40">
        <v>7.1598504588195313</v>
      </c>
      <c r="H133" s="40">
        <v>232.88135593220341</v>
      </c>
      <c r="I133" s="40">
        <v>88.34456924159997</v>
      </c>
      <c r="J133" s="40">
        <v>10.683452620799997</v>
      </c>
      <c r="K133" s="40">
        <v>25.950238310399996</v>
      </c>
      <c r="L133" s="40">
        <v>663.04518840001128</v>
      </c>
    </row>
    <row r="134" spans="1:12" x14ac:dyDescent="0.25">
      <c r="A134" s="31" t="s">
        <v>233</v>
      </c>
      <c r="B134" s="40">
        <v>4.341914322580644</v>
      </c>
      <c r="C134" s="40">
        <v>10.819468799999997</v>
      </c>
      <c r="D134" s="40">
        <v>16.905419999999996</v>
      </c>
      <c r="E134" s="40">
        <v>203.83291462068962</v>
      </c>
      <c r="F134" s="40">
        <v>1.6488</v>
      </c>
      <c r="G134" s="40">
        <v>5.3698878441146487</v>
      </c>
      <c r="H134" s="40">
        <v>174.66101694915255</v>
      </c>
      <c r="I134" s="40">
        <v>66.258426931199978</v>
      </c>
      <c r="J134" s="40">
        <v>8.0125894655999979</v>
      </c>
      <c r="K134" s="40">
        <v>19.462678732799997</v>
      </c>
      <c r="L134" s="40">
        <v>511.31311766613743</v>
      </c>
    </row>
    <row r="135" spans="1:12" x14ac:dyDescent="0.25">
      <c r="A135" s="31" t="s">
        <v>234</v>
      </c>
      <c r="B135" s="40">
        <v>5.4273929032258046</v>
      </c>
      <c r="C135" s="40">
        <v>13.524335999999996</v>
      </c>
      <c r="D135" s="40">
        <v>21.131774999999994</v>
      </c>
      <c r="E135" s="40">
        <v>163.06633169655169</v>
      </c>
      <c r="F135" s="40">
        <v>1.31904</v>
      </c>
      <c r="G135" s="40">
        <v>4.2959102752917193</v>
      </c>
      <c r="H135" s="40">
        <v>139.72881355932205</v>
      </c>
      <c r="I135" s="40">
        <v>53.006741544959979</v>
      </c>
      <c r="J135" s="40">
        <v>6.4100715724799979</v>
      </c>
      <c r="K135" s="40">
        <v>15.570142986239997</v>
      </c>
      <c r="L135" s="40">
        <v>423.48055553807126</v>
      </c>
    </row>
    <row r="136" spans="1:12" x14ac:dyDescent="0.25">
      <c r="A136" s="31" t="s">
        <v>235</v>
      </c>
      <c r="B136" s="40">
        <v>6.512871483870966</v>
      </c>
      <c r="C136" s="40">
        <v>16.229203199999997</v>
      </c>
      <c r="D136" s="40">
        <v>25.358129999999996</v>
      </c>
      <c r="E136" s="40">
        <v>135.88860974712642</v>
      </c>
      <c r="F136" s="40">
        <v>1.0992</v>
      </c>
      <c r="G136" s="40">
        <v>3.5799252294097657</v>
      </c>
      <c r="H136" s="40">
        <v>116.4406779661017</v>
      </c>
      <c r="I136" s="40">
        <v>44.172284620799985</v>
      </c>
      <c r="J136" s="40">
        <v>5.3417263103999986</v>
      </c>
      <c r="K136" s="40">
        <v>12.975119155199998</v>
      </c>
      <c r="L136" s="40">
        <v>367.59774771290881</v>
      </c>
    </row>
    <row r="137" spans="1:12" x14ac:dyDescent="0.25">
      <c r="A137" s="31" t="s">
        <v>236</v>
      </c>
      <c r="B137" s="40">
        <v>7.5983500645161275</v>
      </c>
      <c r="C137" s="40">
        <v>18.934070399999996</v>
      </c>
      <c r="D137" s="40">
        <v>29.584484999999994</v>
      </c>
      <c r="E137" s="40">
        <v>116.47595121182265</v>
      </c>
      <c r="F137" s="40">
        <v>0.94217142857142855</v>
      </c>
      <c r="G137" s="40">
        <v>3.0685073394940852</v>
      </c>
      <c r="H137" s="40">
        <v>99.806295399515747</v>
      </c>
      <c r="I137" s="40">
        <v>37.861958246399986</v>
      </c>
      <c r="J137" s="40">
        <v>4.578622551771427</v>
      </c>
      <c r="K137" s="40">
        <v>11.121530704457141</v>
      </c>
      <c r="L137" s="40">
        <v>329.97194234654859</v>
      </c>
    </row>
    <row r="138" spans="1:12" x14ac:dyDescent="0.25">
      <c r="A138" s="31" t="s">
        <v>237</v>
      </c>
      <c r="B138" s="40">
        <v>8.6838286451612881</v>
      </c>
      <c r="C138" s="40">
        <v>21.638937599999995</v>
      </c>
      <c r="D138" s="40">
        <v>33.810839999999992</v>
      </c>
      <c r="E138" s="40">
        <v>101.91645731034481</v>
      </c>
      <c r="F138" s="40">
        <v>0.82440000000000002</v>
      </c>
      <c r="G138" s="40">
        <v>2.6849439220573244</v>
      </c>
      <c r="H138" s="40">
        <v>87.330508474576277</v>
      </c>
      <c r="I138" s="40">
        <v>33.129213465599989</v>
      </c>
      <c r="J138" s="40">
        <v>4.0062947327999989</v>
      </c>
      <c r="K138" s="40">
        <v>9.7313393663999985</v>
      </c>
      <c r="L138" s="40">
        <v>303.75676351693966</v>
      </c>
    </row>
    <row r="139" spans="1:12" x14ac:dyDescent="0.25">
      <c r="A139" s="31" t="s">
        <v>238</v>
      </c>
      <c r="B139" s="40">
        <v>9.7693072258064486</v>
      </c>
      <c r="C139" s="40">
        <v>24.343804799999994</v>
      </c>
      <c r="D139" s="40">
        <v>38.03719499999999</v>
      </c>
      <c r="E139" s="40">
        <v>90.592406498084273</v>
      </c>
      <c r="F139" s="40">
        <v>0.73280000000000001</v>
      </c>
      <c r="G139" s="40">
        <v>2.3866168196065107</v>
      </c>
      <c r="H139" s="40">
        <v>77.627118644067806</v>
      </c>
      <c r="I139" s="40">
        <v>29.44818974719999</v>
      </c>
      <c r="J139" s="40">
        <v>3.561150873599999</v>
      </c>
      <c r="K139" s="40">
        <v>8.6500794367999987</v>
      </c>
      <c r="L139" s="40">
        <v>285.14866904516504</v>
      </c>
    </row>
    <row r="140" spans="1:12" x14ac:dyDescent="0.25">
      <c r="A140" s="31" t="s">
        <v>220</v>
      </c>
      <c r="B140" s="40">
        <v>10.854785806451609</v>
      </c>
      <c r="C140" s="40">
        <v>27.048671999999993</v>
      </c>
      <c r="D140" s="40">
        <v>42.263549999999988</v>
      </c>
      <c r="E140" s="40">
        <v>81.533165848275843</v>
      </c>
      <c r="F140" s="40">
        <v>0.65952</v>
      </c>
      <c r="G140" s="40">
        <v>2.1479551376458597</v>
      </c>
      <c r="H140" s="40">
        <v>69.864406779661024</v>
      </c>
      <c r="I140" s="40">
        <v>26.50337077247999</v>
      </c>
      <c r="J140" s="40">
        <v>3.205035786239999</v>
      </c>
      <c r="K140" s="40">
        <v>7.7850714931199985</v>
      </c>
      <c r="L140" s="40">
        <v>271.86553362387423</v>
      </c>
    </row>
    <row r="141" spans="1:12" x14ac:dyDescent="0.25">
      <c r="A141" s="31" t="s">
        <v>221</v>
      </c>
      <c r="B141" s="40">
        <v>11.940264387096772</v>
      </c>
      <c r="C141" s="40">
        <v>29.753539199999992</v>
      </c>
      <c r="D141" s="40">
        <v>46.489904999999986</v>
      </c>
      <c r="E141" s="40">
        <v>74.121059862068947</v>
      </c>
      <c r="F141" s="40">
        <v>0.59956363636363641</v>
      </c>
      <c r="G141" s="40">
        <v>1.9526864887689632</v>
      </c>
      <c r="H141" s="40">
        <v>63.513097072419107</v>
      </c>
      <c r="I141" s="40">
        <v>24.093973429527264</v>
      </c>
      <c r="J141" s="40">
        <v>2.9136688965818176</v>
      </c>
      <c r="K141" s="40">
        <v>7.0773377210181811</v>
      </c>
      <c r="L141" s="40">
        <v>262.45509569384461</v>
      </c>
    </row>
    <row r="142" spans="1:12" x14ac:dyDescent="0.25">
      <c r="A142" s="31" t="s">
        <v>222</v>
      </c>
      <c r="B142" s="40">
        <v>13.025742967741932</v>
      </c>
      <c r="C142" s="40">
        <v>32.458406399999994</v>
      </c>
      <c r="D142" s="40">
        <v>50.716259999999991</v>
      </c>
      <c r="E142" s="40">
        <v>67.944304873563212</v>
      </c>
      <c r="F142" s="40">
        <v>0.54959999999999998</v>
      </c>
      <c r="G142" s="40">
        <v>1.7899626147048828</v>
      </c>
      <c r="H142" s="40">
        <v>58.220338983050851</v>
      </c>
      <c r="I142" s="40">
        <v>22.086142310399993</v>
      </c>
      <c r="J142" s="40">
        <v>2.6708631551999993</v>
      </c>
      <c r="K142" s="40">
        <v>6.487559577599999</v>
      </c>
      <c r="L142" s="40">
        <v>255.94918088226083</v>
      </c>
    </row>
    <row r="143" spans="1:12" x14ac:dyDescent="0.25">
      <c r="A143" s="31" t="s">
        <v>223</v>
      </c>
      <c r="B143" s="40">
        <v>14.111221548387093</v>
      </c>
      <c r="C143" s="40">
        <v>35.163273599999989</v>
      </c>
      <c r="D143" s="40">
        <v>54.942614999999989</v>
      </c>
      <c r="E143" s="40">
        <v>62.717819883289117</v>
      </c>
      <c r="F143" s="40">
        <v>0.50732307692307699</v>
      </c>
      <c r="G143" s="40">
        <v>1.6522731828045072</v>
      </c>
      <c r="H143" s="40">
        <v>53.741851368970018</v>
      </c>
      <c r="I143" s="40">
        <v>20.387208286523069</v>
      </c>
      <c r="J143" s="40">
        <v>2.4654121432615379</v>
      </c>
      <c r="K143" s="40">
        <v>5.9885165331692303</v>
      </c>
      <c r="L143" s="40">
        <v>251.67751462332762</v>
      </c>
    </row>
    <row r="144" spans="1:12" x14ac:dyDescent="0.25">
      <c r="A144" s="31" t="s">
        <v>224</v>
      </c>
      <c r="B144" s="40">
        <v>15.196700129032255</v>
      </c>
      <c r="C144" s="40">
        <v>37.868140799999992</v>
      </c>
      <c r="D144" s="40">
        <v>59.168969999999987</v>
      </c>
      <c r="E144" s="40">
        <v>58.237975605911323</v>
      </c>
      <c r="F144" s="40">
        <v>0.47108571428571427</v>
      </c>
      <c r="G144" s="40">
        <v>1.5342536697470426</v>
      </c>
      <c r="H144" s="40">
        <v>49.903147699757874</v>
      </c>
      <c r="I144" s="40">
        <v>18.930979123199993</v>
      </c>
      <c r="J144" s="40">
        <v>2.2893112758857135</v>
      </c>
      <c r="K144" s="40">
        <v>5.5607653522285707</v>
      </c>
      <c r="L144" s="40">
        <v>249.16132937004849</v>
      </c>
    </row>
    <row r="145" spans="1:12" x14ac:dyDescent="0.25">
      <c r="A145" s="31" t="s">
        <v>225</v>
      </c>
      <c r="B145" s="40">
        <v>16.282178709677414</v>
      </c>
      <c r="C145" s="40">
        <v>40.573007999999987</v>
      </c>
      <c r="D145" s="40">
        <v>63.395324999999985</v>
      </c>
      <c r="E145" s="40">
        <v>54.355443898850567</v>
      </c>
      <c r="F145" s="40">
        <v>0.43968000000000002</v>
      </c>
      <c r="G145" s="40">
        <v>1.4319700917639062</v>
      </c>
      <c r="H145" s="40">
        <v>46.576271186440678</v>
      </c>
      <c r="I145" s="40">
        <v>17.668913848319995</v>
      </c>
      <c r="J145" s="40">
        <v>2.1366905241599996</v>
      </c>
      <c r="K145" s="40">
        <v>5.1900476620799996</v>
      </c>
      <c r="L145" s="40">
        <v>248.04952892129253</v>
      </c>
    </row>
    <row r="146" spans="1:12" x14ac:dyDescent="0.25">
      <c r="A146" s="44" t="s">
        <v>226</v>
      </c>
      <c r="B146" s="45">
        <v>17.367657290322576</v>
      </c>
      <c r="C146" s="45">
        <v>43.27787519999999</v>
      </c>
      <c r="D146" s="45">
        <v>67.621679999999984</v>
      </c>
      <c r="E146" s="45">
        <v>50.958228655172405</v>
      </c>
      <c r="F146" s="45">
        <v>0.41220000000000001</v>
      </c>
      <c r="G146" s="45">
        <v>1.3424719610286622</v>
      </c>
      <c r="H146" s="45">
        <v>43.665254237288138</v>
      </c>
      <c r="I146" s="45">
        <v>16.564606732799994</v>
      </c>
      <c r="J146" s="45">
        <v>2.0031473663999995</v>
      </c>
      <c r="K146" s="45">
        <v>4.8656696831999993</v>
      </c>
      <c r="L146" s="45">
        <v>248.07879112621174</v>
      </c>
    </row>
    <row r="147" spans="1:12" x14ac:dyDescent="0.25">
      <c r="A147" s="31" t="s">
        <v>227</v>
      </c>
      <c r="B147" s="40">
        <v>18.453135870967738</v>
      </c>
      <c r="C147" s="40">
        <v>45.982742399999992</v>
      </c>
      <c r="D147" s="40">
        <v>71.848034999999982</v>
      </c>
      <c r="E147" s="40">
        <v>47.960685793103437</v>
      </c>
      <c r="F147" s="40">
        <v>0.38795294117647061</v>
      </c>
      <c r="G147" s="40">
        <v>1.2635030221446233</v>
      </c>
      <c r="H147" s="40">
        <v>41.096709870388835</v>
      </c>
      <c r="I147" s="40">
        <v>15.590218101458818</v>
      </c>
      <c r="J147" s="40">
        <v>1.8853151683764702</v>
      </c>
      <c r="K147" s="40">
        <v>4.5794538194823522</v>
      </c>
      <c r="L147" s="40">
        <v>249.04775198709876</v>
      </c>
    </row>
    <row r="148" spans="1:12" x14ac:dyDescent="0.25">
      <c r="A148" s="31" t="s">
        <v>228</v>
      </c>
      <c r="B148" s="40">
        <v>19.538614451612897</v>
      </c>
      <c r="C148" s="40">
        <v>48.687609599999988</v>
      </c>
      <c r="D148" s="40">
        <v>76.07438999999998</v>
      </c>
      <c r="E148" s="40">
        <v>45.296203249042136</v>
      </c>
      <c r="F148" s="40">
        <v>0.3664</v>
      </c>
      <c r="G148" s="40">
        <v>1.1933084098032554</v>
      </c>
      <c r="H148" s="40">
        <v>38.813559322033903</v>
      </c>
      <c r="I148" s="40">
        <v>14.724094873599995</v>
      </c>
      <c r="J148" s="40">
        <v>1.7805754367999995</v>
      </c>
      <c r="K148" s="40">
        <v>4.3250397183999993</v>
      </c>
      <c r="L148" s="40">
        <v>250.79979506129217</v>
      </c>
    </row>
    <row r="149" spans="1:12" x14ac:dyDescent="0.25">
      <c r="A149" s="31" t="s">
        <v>229</v>
      </c>
      <c r="B149" s="40">
        <v>20.62409303225806</v>
      </c>
      <c r="C149" s="40">
        <v>51.39247679999999</v>
      </c>
      <c r="D149" s="40">
        <v>80.300744999999978</v>
      </c>
      <c r="E149" s="40">
        <v>42.912192551724132</v>
      </c>
      <c r="F149" s="40">
        <v>0.34711578947368421</v>
      </c>
      <c r="G149" s="40">
        <v>1.1305027040241367</v>
      </c>
      <c r="H149" s="40">
        <v>36.770740410347905</v>
      </c>
      <c r="I149" s="40">
        <v>13.949142511831575</v>
      </c>
      <c r="J149" s="40">
        <v>1.6868609401263153</v>
      </c>
      <c r="K149" s="40">
        <v>4.0974060490105257</v>
      </c>
      <c r="L149" s="40">
        <v>253.21127578879631</v>
      </c>
    </row>
    <row r="150" spans="1:12" x14ac:dyDescent="0.25">
      <c r="A150" s="31" t="s">
        <v>365</v>
      </c>
      <c r="B150" s="40">
        <v>21.709571612903218</v>
      </c>
      <c r="C150" s="40">
        <v>54.097343999999985</v>
      </c>
      <c r="D150" s="40">
        <v>84.527099999999976</v>
      </c>
      <c r="E150" s="40">
        <v>40.766582924137921</v>
      </c>
      <c r="F150" s="40">
        <v>0.32976</v>
      </c>
      <c r="G150" s="40">
        <v>1.0739775688229298</v>
      </c>
      <c r="H150" s="40">
        <v>34.932203389830512</v>
      </c>
      <c r="I150" s="40">
        <v>13.251685386239995</v>
      </c>
      <c r="J150" s="40">
        <v>1.6025178931199995</v>
      </c>
      <c r="K150" s="40">
        <v>3.8925357465599992</v>
      </c>
      <c r="L150" s="40">
        <v>256.18327852161451</v>
      </c>
    </row>
    <row r="151" spans="1:12" x14ac:dyDescent="0.25">
      <c r="A151" s="31" t="s">
        <v>366</v>
      </c>
      <c r="B151" s="40">
        <v>22.795050193548381</v>
      </c>
      <c r="C151" s="40">
        <v>56.802211199999988</v>
      </c>
      <c r="D151" s="40">
        <v>88.753454999999974</v>
      </c>
      <c r="E151" s="40">
        <v>38.825317070607547</v>
      </c>
      <c r="F151" s="40">
        <v>0.31405714285714287</v>
      </c>
      <c r="G151" s="40">
        <v>1.0228357798313616</v>
      </c>
      <c r="H151" s="40">
        <v>33.268765133171918</v>
      </c>
      <c r="I151" s="40">
        <v>12.620652748799996</v>
      </c>
      <c r="J151" s="40">
        <v>1.5262075172571425</v>
      </c>
      <c r="K151" s="40">
        <v>3.7071769014857137</v>
      </c>
      <c r="L151" s="40">
        <v>259.63572868755915</v>
      </c>
    </row>
    <row r="152" spans="1:12" x14ac:dyDescent="0.25">
      <c r="A152" s="31" t="s">
        <v>367</v>
      </c>
      <c r="B152" s="40">
        <v>23.880528774193543</v>
      </c>
      <c r="C152" s="40">
        <v>59.507078399999983</v>
      </c>
      <c r="D152" s="40">
        <v>92.979809999999972</v>
      </c>
      <c r="E152" s="40">
        <v>37.060529931034473</v>
      </c>
      <c r="F152" s="40">
        <v>0.2997818181818182</v>
      </c>
      <c r="G152" s="40">
        <v>0.97634324438448161</v>
      </c>
      <c r="H152" s="40">
        <v>31.756548536209554</v>
      </c>
      <c r="I152" s="40">
        <v>12.046986714763632</v>
      </c>
      <c r="J152" s="40">
        <v>1.4568344482909088</v>
      </c>
      <c r="K152" s="40">
        <v>3.5386688605090906</v>
      </c>
      <c r="L152" s="40">
        <v>263.50311072756745</v>
      </c>
    </row>
    <row r="153" spans="1:12" x14ac:dyDescent="0.25">
      <c r="A153" s="31" t="s">
        <v>368</v>
      </c>
      <c r="B153" s="40">
        <v>24.966007354838702</v>
      </c>
      <c r="C153" s="40">
        <v>62.211945599999986</v>
      </c>
      <c r="D153" s="40">
        <v>97.20616499999997</v>
      </c>
      <c r="E153" s="40">
        <v>35.449202542728628</v>
      </c>
      <c r="F153" s="40">
        <v>0.28674782608695654</v>
      </c>
      <c r="G153" s="40">
        <v>0.93389353810689546</v>
      </c>
      <c r="H153" s="40">
        <v>30.375829034635228</v>
      </c>
      <c r="I153" s="40">
        <v>11.523204683686952</v>
      </c>
      <c r="J153" s="40">
        <v>1.3934938201043474</v>
      </c>
      <c r="K153" s="40">
        <v>3.384813692660869</v>
      </c>
      <c r="L153" s="40">
        <v>267.73130309284858</v>
      </c>
    </row>
    <row r="154" spans="1:12" x14ac:dyDescent="0.25">
      <c r="A154" s="31" t="s">
        <v>369</v>
      </c>
      <c r="B154" s="40">
        <v>26.051485935483864</v>
      </c>
      <c r="C154" s="40">
        <v>64.916812799999988</v>
      </c>
      <c r="D154" s="40">
        <v>101.43251999999998</v>
      </c>
      <c r="E154" s="40">
        <v>33.972152436781606</v>
      </c>
      <c r="F154" s="40">
        <v>0.27479999999999999</v>
      </c>
      <c r="G154" s="40">
        <v>0.89498130735244141</v>
      </c>
      <c r="H154" s="40">
        <v>29.110169491525426</v>
      </c>
      <c r="I154" s="40">
        <v>11.043071155199996</v>
      </c>
      <c r="J154" s="40">
        <v>1.3354315775999996</v>
      </c>
      <c r="K154" s="40">
        <v>3.2437797887999995</v>
      </c>
      <c r="L154" s="40">
        <v>272.27520449274328</v>
      </c>
    </row>
    <row r="155" spans="1:12" x14ac:dyDescent="0.25">
      <c r="A155" s="31" t="s">
        <v>370</v>
      </c>
      <c r="B155" s="40">
        <v>27.136964516129026</v>
      </c>
      <c r="C155" s="40">
        <v>67.621679999999984</v>
      </c>
      <c r="D155" s="40">
        <v>105.65887499999998</v>
      </c>
      <c r="E155" s="40">
        <v>32.613266339310343</v>
      </c>
      <c r="F155" s="40">
        <v>0.26380799999999999</v>
      </c>
      <c r="G155" s="40">
        <v>0.85918205505834377</v>
      </c>
      <c r="H155" s="40">
        <v>27.945762711864408</v>
      </c>
      <c r="I155" s="40">
        <v>10.601348308991996</v>
      </c>
      <c r="J155" s="40">
        <v>1.2820143144959997</v>
      </c>
      <c r="K155" s="40">
        <v>3.1140285972479997</v>
      </c>
      <c r="L155" s="40">
        <v>277.09692984309811</v>
      </c>
    </row>
    <row r="156" spans="1:12" x14ac:dyDescent="0.25">
      <c r="A156" s="31" t="s">
        <v>398</v>
      </c>
      <c r="B156" s="40">
        <v>28.222443096774185</v>
      </c>
      <c r="C156" s="40">
        <v>70.326547199999979</v>
      </c>
      <c r="D156" s="40">
        <v>109.88522999999998</v>
      </c>
      <c r="E156" s="40">
        <v>31.358909941644558</v>
      </c>
      <c r="F156" s="40">
        <v>0.25366153846153849</v>
      </c>
      <c r="G156" s="40">
        <v>0.8261365914022536</v>
      </c>
      <c r="H156" s="40">
        <v>26.870925684485009</v>
      </c>
      <c r="I156" s="40">
        <v>10.193604143261535</v>
      </c>
      <c r="J156" s="40">
        <v>1.232706071630769</v>
      </c>
      <c r="K156" s="40">
        <v>2.9942582665846151</v>
      </c>
      <c r="L156" s="40">
        <v>282.16442253424441</v>
      </c>
    </row>
    <row r="157" spans="1:12" x14ac:dyDescent="0.25">
      <c r="A157" s="31" t="s">
        <v>399</v>
      </c>
      <c r="B157" s="40">
        <v>29.307921677419348</v>
      </c>
      <c r="C157" s="40">
        <v>73.031414399999989</v>
      </c>
      <c r="D157" s="40">
        <v>114.11158499999998</v>
      </c>
      <c r="E157" s="40">
        <v>30.19746883269476</v>
      </c>
      <c r="F157" s="40">
        <v>0.24426666666666666</v>
      </c>
      <c r="G157" s="40">
        <v>0.79553893986883684</v>
      </c>
      <c r="H157" s="40">
        <v>25.875706214689266</v>
      </c>
      <c r="I157" s="40">
        <v>9.8160632490666639</v>
      </c>
      <c r="J157" s="40">
        <v>1.1870502911999996</v>
      </c>
      <c r="K157" s="40">
        <v>2.8833598122666664</v>
      </c>
      <c r="L157" s="40">
        <v>287.45037508387219</v>
      </c>
    </row>
    <row r="158" spans="1:12" x14ac:dyDescent="0.25">
      <c r="A158" s="31" t="s">
        <v>423</v>
      </c>
      <c r="B158" s="40">
        <v>30.39340025806451</v>
      </c>
      <c r="C158" s="40">
        <v>75.736281599999984</v>
      </c>
      <c r="D158" s="40">
        <v>118.33793999999997</v>
      </c>
      <c r="E158" s="40">
        <v>29.118987802955662</v>
      </c>
      <c r="F158" s="40">
        <v>0.23554285714285714</v>
      </c>
      <c r="G158" s="40">
        <v>0.76712683487352129</v>
      </c>
      <c r="H158" s="40">
        <v>24.951573849878937</v>
      </c>
      <c r="I158" s="40">
        <v>9.4654895615999965</v>
      </c>
      <c r="J158" s="40">
        <v>1.1446556379428567</v>
      </c>
      <c r="K158" s="40">
        <v>2.7803826761142854</v>
      </c>
      <c r="L158" s="40">
        <v>292.9313810785726</v>
      </c>
    </row>
    <row r="159" spans="1:12" x14ac:dyDescent="0.25">
      <c r="A159" s="31" t="s">
        <v>424</v>
      </c>
      <c r="B159" s="40">
        <v>31.478878838709669</v>
      </c>
      <c r="C159" s="40">
        <v>78.441148799999979</v>
      </c>
      <c r="D159" s="40">
        <v>122.56429499999997</v>
      </c>
      <c r="E159" s="40">
        <v>28.114884775267534</v>
      </c>
      <c r="F159" s="40">
        <v>0.22742068965517243</v>
      </c>
      <c r="G159" s="40">
        <v>0.74067418539512397</v>
      </c>
      <c r="H159" s="40">
        <v>24.091174751607248</v>
      </c>
      <c r="I159" s="40">
        <v>9.1390933698206869</v>
      </c>
      <c r="J159" s="40">
        <v>1.1051847538758617</v>
      </c>
      <c r="K159" s="40">
        <v>2.684507411420689</v>
      </c>
      <c r="L159" s="40">
        <v>298.58726257575182</v>
      </c>
    </row>
    <row r="160" spans="1:12" x14ac:dyDescent="0.25">
      <c r="A160" s="31" t="s">
        <v>425</v>
      </c>
      <c r="B160" s="40">
        <v>32.564357419354828</v>
      </c>
      <c r="C160" s="40">
        <v>81.146015999999975</v>
      </c>
      <c r="D160" s="40">
        <v>126.79064999999997</v>
      </c>
      <c r="E160" s="40">
        <v>27.177721949425283</v>
      </c>
      <c r="F160" s="40">
        <v>0.21984000000000001</v>
      </c>
      <c r="G160" s="40">
        <v>0.71598504588195311</v>
      </c>
      <c r="H160" s="40">
        <v>23.288135593220339</v>
      </c>
      <c r="I160" s="40">
        <v>8.8344569241599977</v>
      </c>
      <c r="J160" s="40">
        <v>1.0683452620799998</v>
      </c>
      <c r="K160" s="40">
        <v>2.5950238310399998</v>
      </c>
      <c r="L160" s="40">
        <v>304.40053202516231</v>
      </c>
    </row>
    <row r="161" spans="1:12" x14ac:dyDescent="0.25">
      <c r="A161" s="31" t="s">
        <v>426</v>
      </c>
      <c r="B161" s="40">
        <v>33.649835999999993</v>
      </c>
      <c r="C161" s="40">
        <v>83.850883199999984</v>
      </c>
      <c r="D161" s="40">
        <v>131.01700499999995</v>
      </c>
      <c r="E161" s="40">
        <v>26.301021241379306</v>
      </c>
      <c r="F161" s="40">
        <v>0.21274838709677421</v>
      </c>
      <c r="G161" s="40">
        <v>0.6928887540793095</v>
      </c>
      <c r="H161" s="40">
        <v>22.536905412793878</v>
      </c>
      <c r="I161" s="40">
        <v>8.5494744427354803</v>
      </c>
      <c r="J161" s="40">
        <v>1.0338825116903223</v>
      </c>
      <c r="K161" s="40">
        <v>2.5113133848774192</v>
      </c>
      <c r="L161" s="40">
        <v>310.35595833465243</v>
      </c>
    </row>
    <row r="162" spans="1:12" x14ac:dyDescent="0.25">
      <c r="B162" s="46" t="s">
        <v>339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</row>
    <row r="163" spans="1:12" x14ac:dyDescent="0.25">
      <c r="A163" s="31" t="s">
        <v>249</v>
      </c>
      <c r="B163" s="40">
        <v>1.085478580645161</v>
      </c>
      <c r="C163" s="40">
        <v>3.2200799999999994</v>
      </c>
      <c r="D163" s="40">
        <v>5.0313749999999997</v>
      </c>
      <c r="E163" s="40">
        <v>815.33165848275848</v>
      </c>
      <c r="F163" s="40">
        <v>6.5952000000000002</v>
      </c>
      <c r="G163" s="40">
        <v>21.479551376458595</v>
      </c>
      <c r="H163" s="40">
        <v>698.64406779661022</v>
      </c>
      <c r="I163" s="40">
        <v>265.03370772479991</v>
      </c>
      <c r="J163" s="40">
        <v>32.050357862399991</v>
      </c>
      <c r="K163" s="40">
        <v>77.850714931199988</v>
      </c>
      <c r="L163" s="40">
        <v>1926.3221917548724</v>
      </c>
    </row>
    <row r="164" spans="1:12" x14ac:dyDescent="0.25">
      <c r="A164" s="31" t="s">
        <v>250</v>
      </c>
      <c r="B164" s="40">
        <v>2.170957161290322</v>
      </c>
      <c r="C164" s="40">
        <v>6.4401599999999988</v>
      </c>
      <c r="D164" s="40">
        <v>10.062749999999999</v>
      </c>
      <c r="E164" s="40">
        <v>407.66582924137924</v>
      </c>
      <c r="F164" s="40">
        <v>3.2976000000000001</v>
      </c>
      <c r="G164" s="40">
        <v>10.739775688229297</v>
      </c>
      <c r="H164" s="40">
        <v>349.32203389830511</v>
      </c>
      <c r="I164" s="40">
        <v>132.51685386239996</v>
      </c>
      <c r="J164" s="40">
        <v>16.025178931199996</v>
      </c>
      <c r="K164" s="40">
        <v>38.925357465599994</v>
      </c>
      <c r="L164" s="40">
        <v>977.16649624840386</v>
      </c>
    </row>
    <row r="165" spans="1:12" x14ac:dyDescent="0.25">
      <c r="A165" s="31" t="s">
        <v>251</v>
      </c>
      <c r="B165" s="40">
        <v>3.256435741935483</v>
      </c>
      <c r="C165" s="40">
        <v>9.6602399999999982</v>
      </c>
      <c r="D165" s="40">
        <v>15.094124999999998</v>
      </c>
      <c r="E165" s="40">
        <v>271.77721949425285</v>
      </c>
      <c r="F165" s="40">
        <v>2.1983999999999999</v>
      </c>
      <c r="G165" s="40">
        <v>7.1598504588195313</v>
      </c>
      <c r="H165" s="40">
        <v>232.88135593220341</v>
      </c>
      <c r="I165" s="40">
        <v>88.34456924159997</v>
      </c>
      <c r="J165" s="40">
        <v>10.683452620799997</v>
      </c>
      <c r="K165" s="40">
        <v>25.950238310399996</v>
      </c>
      <c r="L165" s="40">
        <v>667.00588680001124</v>
      </c>
    </row>
    <row r="166" spans="1:12" x14ac:dyDescent="0.25">
      <c r="A166" s="31" t="s">
        <v>252</v>
      </c>
      <c r="B166" s="40">
        <v>4.341914322580644</v>
      </c>
      <c r="C166" s="40">
        <v>12.880319999999998</v>
      </c>
      <c r="D166" s="40">
        <v>20.125499999999999</v>
      </c>
      <c r="E166" s="40">
        <v>203.83291462068962</v>
      </c>
      <c r="F166" s="40">
        <v>1.6488</v>
      </c>
      <c r="G166" s="40">
        <v>5.3698878441146487</v>
      </c>
      <c r="H166" s="40">
        <v>174.66101694915255</v>
      </c>
      <c r="I166" s="40">
        <v>66.258426931199978</v>
      </c>
      <c r="J166" s="40">
        <v>8.0125894655999979</v>
      </c>
      <c r="K166" s="40">
        <v>19.462678732799997</v>
      </c>
      <c r="L166" s="40">
        <v>516.59404886613754</v>
      </c>
    </row>
    <row r="167" spans="1:12" x14ac:dyDescent="0.25">
      <c r="A167" s="31" t="s">
        <v>253</v>
      </c>
      <c r="B167" s="40">
        <v>5.4273929032258046</v>
      </c>
      <c r="C167" s="40">
        <v>16.100399999999997</v>
      </c>
      <c r="D167" s="40">
        <v>25.156874999999999</v>
      </c>
      <c r="E167" s="40">
        <v>163.06633169655169</v>
      </c>
      <c r="F167" s="40">
        <v>1.31904</v>
      </c>
      <c r="G167" s="40">
        <v>4.2959102752917193</v>
      </c>
      <c r="H167" s="40">
        <v>139.72881355932205</v>
      </c>
      <c r="I167" s="40">
        <v>53.006741544959979</v>
      </c>
      <c r="J167" s="40">
        <v>6.4100715724799979</v>
      </c>
      <c r="K167" s="40">
        <v>15.570142986239997</v>
      </c>
      <c r="L167" s="40">
        <v>430.08171953807124</v>
      </c>
    </row>
    <row r="168" spans="1:12" x14ac:dyDescent="0.25">
      <c r="A168" s="31" t="s">
        <v>254</v>
      </c>
      <c r="B168" s="40">
        <v>6.512871483870966</v>
      </c>
      <c r="C168" s="40">
        <v>19.320479999999996</v>
      </c>
      <c r="D168" s="40">
        <v>30.188249999999996</v>
      </c>
      <c r="E168" s="40">
        <v>135.88860974712642</v>
      </c>
      <c r="F168" s="40">
        <v>1.0992</v>
      </c>
      <c r="G168" s="40">
        <v>3.5799252294097657</v>
      </c>
      <c r="H168" s="40">
        <v>116.4406779661017</v>
      </c>
      <c r="I168" s="40">
        <v>44.172284620799985</v>
      </c>
      <c r="J168" s="40">
        <v>5.3417263103999986</v>
      </c>
      <c r="K168" s="40">
        <v>12.975119155199998</v>
      </c>
      <c r="L168" s="40">
        <v>375.51914451290884</v>
      </c>
    </row>
    <row r="169" spans="1:12" x14ac:dyDescent="0.25">
      <c r="A169" s="31" t="s">
        <v>255</v>
      </c>
      <c r="B169" s="40">
        <v>7.5983500645161275</v>
      </c>
      <c r="C169" s="40">
        <v>22.540559999999996</v>
      </c>
      <c r="D169" s="40">
        <v>35.219625000000001</v>
      </c>
      <c r="E169" s="40">
        <v>116.47595121182265</v>
      </c>
      <c r="F169" s="40">
        <v>0.94217142857142855</v>
      </c>
      <c r="G169" s="40">
        <v>3.0685073394940852</v>
      </c>
      <c r="H169" s="40">
        <v>99.806295399515747</v>
      </c>
      <c r="I169" s="40">
        <v>37.861958246399986</v>
      </c>
      <c r="J169" s="40">
        <v>4.578622551771427</v>
      </c>
      <c r="K169" s="40">
        <v>11.121530704457141</v>
      </c>
      <c r="L169" s="40">
        <v>339.21357194654865</v>
      </c>
    </row>
    <row r="170" spans="1:12" x14ac:dyDescent="0.25">
      <c r="A170" s="31" t="s">
        <v>256</v>
      </c>
      <c r="B170" s="40">
        <v>8.6838286451612881</v>
      </c>
      <c r="C170" s="40">
        <v>25.760639999999995</v>
      </c>
      <c r="D170" s="40">
        <v>40.250999999999998</v>
      </c>
      <c r="E170" s="40">
        <v>101.91645731034481</v>
      </c>
      <c r="F170" s="40">
        <v>0.82440000000000002</v>
      </c>
      <c r="G170" s="40">
        <v>2.6849439220573244</v>
      </c>
      <c r="H170" s="40">
        <v>87.330508474576277</v>
      </c>
      <c r="I170" s="40">
        <v>33.129213465599989</v>
      </c>
      <c r="J170" s="40">
        <v>4.0062947327999989</v>
      </c>
      <c r="K170" s="40">
        <v>9.7313393663999985</v>
      </c>
      <c r="L170" s="40">
        <v>314.31862591693965</v>
      </c>
    </row>
    <row r="171" spans="1:12" x14ac:dyDescent="0.25">
      <c r="A171" s="31" t="s">
        <v>257</v>
      </c>
      <c r="B171" s="40">
        <v>9.7693072258064486</v>
      </c>
      <c r="C171" s="40">
        <v>28.980719999999994</v>
      </c>
      <c r="D171" s="40">
        <v>45.282374999999995</v>
      </c>
      <c r="E171" s="40">
        <v>90.592406498084273</v>
      </c>
      <c r="F171" s="40">
        <v>0.73280000000000001</v>
      </c>
      <c r="G171" s="40">
        <v>2.3866168196065107</v>
      </c>
      <c r="H171" s="40">
        <v>77.627118644067806</v>
      </c>
      <c r="I171" s="40">
        <v>29.44818974719999</v>
      </c>
      <c r="J171" s="40">
        <v>3.561150873599999</v>
      </c>
      <c r="K171" s="40">
        <v>8.6500794367999987</v>
      </c>
      <c r="L171" s="40">
        <v>297.03076424516502</v>
      </c>
    </row>
    <row r="172" spans="1:12" x14ac:dyDescent="0.25">
      <c r="A172" s="31" t="s">
        <v>239</v>
      </c>
      <c r="B172" s="40">
        <v>10.854785806451609</v>
      </c>
      <c r="C172" s="40">
        <v>32.200799999999994</v>
      </c>
      <c r="D172" s="40">
        <v>50.313749999999999</v>
      </c>
      <c r="E172" s="40">
        <v>81.533165848275843</v>
      </c>
      <c r="F172" s="40">
        <v>0.65952</v>
      </c>
      <c r="G172" s="40">
        <v>2.1479551376458597</v>
      </c>
      <c r="H172" s="40">
        <v>69.864406779661024</v>
      </c>
      <c r="I172" s="40">
        <v>26.50337077247999</v>
      </c>
      <c r="J172" s="40">
        <v>3.205035786239999</v>
      </c>
      <c r="K172" s="40">
        <v>7.7850714931199985</v>
      </c>
      <c r="L172" s="40">
        <v>285.06786162387425</v>
      </c>
    </row>
    <row r="173" spans="1:12" x14ac:dyDescent="0.25">
      <c r="A173" s="31" t="s">
        <v>240</v>
      </c>
      <c r="B173" s="40">
        <v>11.940264387096772</v>
      </c>
      <c r="C173" s="40">
        <v>35.420879999999997</v>
      </c>
      <c r="D173" s="40">
        <v>55.345124999999996</v>
      </c>
      <c r="E173" s="40">
        <v>74.121059862068947</v>
      </c>
      <c r="F173" s="40">
        <v>0.59956363636363641</v>
      </c>
      <c r="G173" s="40">
        <v>1.9526864887689632</v>
      </c>
      <c r="H173" s="40">
        <v>63.513097072419107</v>
      </c>
      <c r="I173" s="40">
        <v>24.093973429527264</v>
      </c>
      <c r="J173" s="40">
        <v>2.9136688965818176</v>
      </c>
      <c r="K173" s="40">
        <v>7.0773377210181811</v>
      </c>
      <c r="L173" s="40">
        <v>276.97765649384468</v>
      </c>
    </row>
    <row r="174" spans="1:12" x14ac:dyDescent="0.25">
      <c r="A174" s="31" t="s">
        <v>241</v>
      </c>
      <c r="B174" s="40">
        <v>13.025742967741932</v>
      </c>
      <c r="C174" s="40">
        <v>38.640959999999993</v>
      </c>
      <c r="D174" s="40">
        <v>60.376499999999993</v>
      </c>
      <c r="E174" s="40">
        <v>67.944304873563212</v>
      </c>
      <c r="F174" s="40">
        <v>0.54959999999999998</v>
      </c>
      <c r="G174" s="40">
        <v>1.7899626147048828</v>
      </c>
      <c r="H174" s="40">
        <v>58.220338983050851</v>
      </c>
      <c r="I174" s="40">
        <v>22.086142310399993</v>
      </c>
      <c r="J174" s="40">
        <v>2.6708631551999993</v>
      </c>
      <c r="K174" s="40">
        <v>6.487559577599999</v>
      </c>
      <c r="L174" s="40">
        <v>271.7919744822608</v>
      </c>
    </row>
    <row r="175" spans="1:12" x14ac:dyDescent="0.25">
      <c r="A175" s="31" t="s">
        <v>242</v>
      </c>
      <c r="B175" s="40">
        <v>14.111221548387093</v>
      </c>
      <c r="C175" s="40">
        <v>41.861039999999988</v>
      </c>
      <c r="D175" s="40">
        <v>65.40787499999999</v>
      </c>
      <c r="E175" s="40">
        <v>62.717819883289117</v>
      </c>
      <c r="F175" s="40">
        <v>0.50732307692307699</v>
      </c>
      <c r="G175" s="40">
        <v>1.6522731828045072</v>
      </c>
      <c r="H175" s="40">
        <v>53.741851368970018</v>
      </c>
      <c r="I175" s="40">
        <v>20.387208286523069</v>
      </c>
      <c r="J175" s="40">
        <v>2.4654121432615379</v>
      </c>
      <c r="K175" s="40">
        <v>5.9885165331692303</v>
      </c>
      <c r="L175" s="40">
        <v>268.8405410233276</v>
      </c>
    </row>
    <row r="176" spans="1:12" x14ac:dyDescent="0.25">
      <c r="A176" s="44" t="s">
        <v>243</v>
      </c>
      <c r="B176" s="45">
        <v>15.196700129032255</v>
      </c>
      <c r="C176" s="45">
        <v>45.081119999999991</v>
      </c>
      <c r="D176" s="45">
        <v>70.439250000000001</v>
      </c>
      <c r="E176" s="45">
        <v>58.237975605911323</v>
      </c>
      <c r="F176" s="45">
        <v>0.47108571428571427</v>
      </c>
      <c r="G176" s="45">
        <v>1.5342536697470426</v>
      </c>
      <c r="H176" s="45">
        <v>49.903147699757874</v>
      </c>
      <c r="I176" s="45">
        <v>18.930979123199993</v>
      </c>
      <c r="J176" s="45">
        <v>2.2893112758857135</v>
      </c>
      <c r="K176" s="45">
        <v>5.5607653522285707</v>
      </c>
      <c r="L176" s="45">
        <v>267.64458857004848</v>
      </c>
    </row>
    <row r="177" spans="1:12" x14ac:dyDescent="0.25">
      <c r="A177" s="31" t="s">
        <v>244</v>
      </c>
      <c r="B177" s="40">
        <v>16.282178709677414</v>
      </c>
      <c r="C177" s="40">
        <v>48.301199999999994</v>
      </c>
      <c r="D177" s="40">
        <v>75.470624999999998</v>
      </c>
      <c r="E177" s="40">
        <v>54.355443898850567</v>
      </c>
      <c r="F177" s="40">
        <v>0.43968000000000002</v>
      </c>
      <c r="G177" s="40">
        <v>1.4319700917639062</v>
      </c>
      <c r="H177" s="40">
        <v>46.576271186440678</v>
      </c>
      <c r="I177" s="40">
        <v>17.668913848319995</v>
      </c>
      <c r="J177" s="40">
        <v>2.1366905241599996</v>
      </c>
      <c r="K177" s="40">
        <v>5.1900476620799996</v>
      </c>
      <c r="L177" s="40">
        <v>267.85302092129257</v>
      </c>
    </row>
    <row r="178" spans="1:12" x14ac:dyDescent="0.25">
      <c r="A178" s="31" t="s">
        <v>245</v>
      </c>
      <c r="B178" s="40">
        <v>17.367657290322576</v>
      </c>
      <c r="C178" s="40">
        <v>51.52127999999999</v>
      </c>
      <c r="D178" s="40">
        <v>80.501999999999995</v>
      </c>
      <c r="E178" s="40">
        <v>50.958228655172405</v>
      </c>
      <c r="F178" s="40">
        <v>0.41220000000000001</v>
      </c>
      <c r="G178" s="40">
        <v>1.3424719610286622</v>
      </c>
      <c r="H178" s="40">
        <v>43.665254237288138</v>
      </c>
      <c r="I178" s="40">
        <v>16.564606732799994</v>
      </c>
      <c r="J178" s="40">
        <v>2.0031473663999995</v>
      </c>
      <c r="K178" s="40">
        <v>4.8656696831999993</v>
      </c>
      <c r="L178" s="40">
        <v>269.20251592621173</v>
      </c>
    </row>
    <row r="179" spans="1:12" x14ac:dyDescent="0.25">
      <c r="A179" s="31" t="s">
        <v>246</v>
      </c>
      <c r="B179" s="40">
        <v>18.453135870967738</v>
      </c>
      <c r="C179" s="40">
        <v>54.741359999999986</v>
      </c>
      <c r="D179" s="40">
        <v>85.533374999999992</v>
      </c>
      <c r="E179" s="40">
        <v>47.960685793103437</v>
      </c>
      <c r="F179" s="40">
        <v>0.38795294117647061</v>
      </c>
      <c r="G179" s="40">
        <v>1.2635030221446233</v>
      </c>
      <c r="H179" s="40">
        <v>41.096709870388835</v>
      </c>
      <c r="I179" s="40">
        <v>15.590218101458818</v>
      </c>
      <c r="J179" s="40">
        <v>1.8853151683764702</v>
      </c>
      <c r="K179" s="40">
        <v>4.5794538194823522</v>
      </c>
      <c r="L179" s="40">
        <v>271.49170958709874</v>
      </c>
    </row>
    <row r="180" spans="1:12" x14ac:dyDescent="0.25">
      <c r="A180" s="31" t="s">
        <v>247</v>
      </c>
      <c r="B180" s="40">
        <v>19.538614451612897</v>
      </c>
      <c r="C180" s="40">
        <v>57.961439999999989</v>
      </c>
      <c r="D180" s="40">
        <v>90.564749999999989</v>
      </c>
      <c r="E180" s="40">
        <v>45.296203249042136</v>
      </c>
      <c r="F180" s="40">
        <v>0.3664</v>
      </c>
      <c r="G180" s="40">
        <v>1.1933084098032554</v>
      </c>
      <c r="H180" s="40">
        <v>38.813559322033903</v>
      </c>
      <c r="I180" s="40">
        <v>14.724094873599995</v>
      </c>
      <c r="J180" s="40">
        <v>1.7805754367999995</v>
      </c>
      <c r="K180" s="40">
        <v>4.3250397183999993</v>
      </c>
      <c r="L180" s="40">
        <v>274.56398546129219</v>
      </c>
    </row>
    <row r="181" spans="1:12" x14ac:dyDescent="0.25">
      <c r="A181" s="31" t="s">
        <v>248</v>
      </c>
      <c r="B181" s="40">
        <v>20.62409303225806</v>
      </c>
      <c r="C181" s="40">
        <v>61.181519999999992</v>
      </c>
      <c r="D181" s="40">
        <v>95.596125000000001</v>
      </c>
      <c r="E181" s="40">
        <v>42.912192551724132</v>
      </c>
      <c r="F181" s="40">
        <v>0.34711578947368421</v>
      </c>
      <c r="G181" s="40">
        <v>1.1305027040241367</v>
      </c>
      <c r="H181" s="40">
        <v>36.770740410347905</v>
      </c>
      <c r="I181" s="40">
        <v>13.949142511831575</v>
      </c>
      <c r="J181" s="40">
        <v>1.6868609401263153</v>
      </c>
      <c r="K181" s="40">
        <v>4.0974060490105257</v>
      </c>
      <c r="L181" s="40">
        <v>278.29569898879635</v>
      </c>
    </row>
    <row r="182" spans="1:12" x14ac:dyDescent="0.25">
      <c r="A182" s="31" t="s">
        <v>371</v>
      </c>
      <c r="B182" s="40">
        <v>21.709571612903218</v>
      </c>
      <c r="C182" s="40">
        <v>64.401599999999988</v>
      </c>
      <c r="D182" s="40">
        <v>100.6275</v>
      </c>
      <c r="E182" s="40">
        <v>40.766582924137921</v>
      </c>
      <c r="F182" s="40">
        <v>0.32976</v>
      </c>
      <c r="G182" s="40">
        <v>1.0739775688229298</v>
      </c>
      <c r="H182" s="40">
        <v>34.932203389830512</v>
      </c>
      <c r="I182" s="40">
        <v>13.251685386239995</v>
      </c>
      <c r="J182" s="40">
        <v>1.6025178931199995</v>
      </c>
      <c r="K182" s="40">
        <v>3.8925357465599992</v>
      </c>
      <c r="L182" s="40">
        <v>282.58793452161461</v>
      </c>
    </row>
    <row r="183" spans="1:12" x14ac:dyDescent="0.25">
      <c r="A183" s="31" t="s">
        <v>372</v>
      </c>
      <c r="B183" s="40">
        <v>22.795050193548381</v>
      </c>
      <c r="C183" s="40">
        <v>67.621679999999984</v>
      </c>
      <c r="D183" s="40">
        <v>105.65887499999999</v>
      </c>
      <c r="E183" s="40">
        <v>38.825317070607547</v>
      </c>
      <c r="F183" s="40">
        <v>0.31405714285714287</v>
      </c>
      <c r="G183" s="40">
        <v>1.0228357798313616</v>
      </c>
      <c r="H183" s="40">
        <v>33.268765133171918</v>
      </c>
      <c r="I183" s="40">
        <v>12.620652748799996</v>
      </c>
      <c r="J183" s="40">
        <v>1.5262075172571425</v>
      </c>
      <c r="K183" s="40">
        <v>3.7071769014857137</v>
      </c>
      <c r="L183" s="40">
        <v>287.36061748755918</v>
      </c>
    </row>
    <row r="184" spans="1:12" x14ac:dyDescent="0.25">
      <c r="A184" s="31" t="s">
        <v>373</v>
      </c>
      <c r="B184" s="40">
        <v>23.880528774193543</v>
      </c>
      <c r="C184" s="40">
        <v>70.841759999999994</v>
      </c>
      <c r="D184" s="40">
        <v>110.69024999999999</v>
      </c>
      <c r="E184" s="40">
        <v>37.060529931034473</v>
      </c>
      <c r="F184" s="40">
        <v>0.2997818181818182</v>
      </c>
      <c r="G184" s="40">
        <v>0.97634324438448161</v>
      </c>
      <c r="H184" s="40">
        <v>31.756548536209554</v>
      </c>
      <c r="I184" s="40">
        <v>12.046986714763632</v>
      </c>
      <c r="J184" s="40">
        <v>1.4568344482909088</v>
      </c>
      <c r="K184" s="40">
        <v>3.5386688605090906</v>
      </c>
      <c r="L184" s="40">
        <v>292.54823232756752</v>
      </c>
    </row>
    <row r="185" spans="1:12" x14ac:dyDescent="0.25">
      <c r="A185" s="31" t="s">
        <v>374</v>
      </c>
      <c r="B185" s="40">
        <v>24.966007354838702</v>
      </c>
      <c r="C185" s="40">
        <v>74.061839999999989</v>
      </c>
      <c r="D185" s="40">
        <v>115.72162499999999</v>
      </c>
      <c r="E185" s="40">
        <v>35.449202542728628</v>
      </c>
      <c r="F185" s="40">
        <v>0.28674782608695654</v>
      </c>
      <c r="G185" s="40">
        <v>0.93389353810689546</v>
      </c>
      <c r="H185" s="40">
        <v>30.375829034635228</v>
      </c>
      <c r="I185" s="40">
        <v>11.523204683686952</v>
      </c>
      <c r="J185" s="40">
        <v>1.3934938201043474</v>
      </c>
      <c r="K185" s="40">
        <v>3.384813692660869</v>
      </c>
      <c r="L185" s="40">
        <v>298.09665749284858</v>
      </c>
    </row>
    <row r="186" spans="1:12" x14ac:dyDescent="0.25">
      <c r="A186" s="31" t="s">
        <v>375</v>
      </c>
      <c r="B186" s="40">
        <v>26.051485935483864</v>
      </c>
      <c r="C186" s="40">
        <v>77.281919999999985</v>
      </c>
      <c r="D186" s="40">
        <v>120.75299999999999</v>
      </c>
      <c r="E186" s="40">
        <v>33.972152436781606</v>
      </c>
      <c r="F186" s="40">
        <v>0.27479999999999999</v>
      </c>
      <c r="G186" s="40">
        <v>0.89498130735244141</v>
      </c>
      <c r="H186" s="40">
        <v>29.110169491525426</v>
      </c>
      <c r="I186" s="40">
        <v>11.043071155199996</v>
      </c>
      <c r="J186" s="40">
        <v>1.3354315775999996</v>
      </c>
      <c r="K186" s="40">
        <v>3.2437797887999995</v>
      </c>
      <c r="L186" s="40">
        <v>303.96079169274333</v>
      </c>
    </row>
    <row r="187" spans="1:12" x14ac:dyDescent="0.25">
      <c r="A187" s="31" t="s">
        <v>376</v>
      </c>
      <c r="B187" s="40">
        <v>27.136964516129026</v>
      </c>
      <c r="C187" s="40">
        <v>80.501999999999981</v>
      </c>
      <c r="D187" s="40">
        <v>125.784375</v>
      </c>
      <c r="E187" s="40">
        <v>32.613266339310343</v>
      </c>
      <c r="F187" s="40">
        <v>0.26380799999999999</v>
      </c>
      <c r="G187" s="40">
        <v>0.85918205505834377</v>
      </c>
      <c r="H187" s="40">
        <v>27.945762711864408</v>
      </c>
      <c r="I187" s="40">
        <v>10.601348308991996</v>
      </c>
      <c r="J187" s="40">
        <v>1.2820143144959997</v>
      </c>
      <c r="K187" s="40">
        <v>3.1140285972479997</v>
      </c>
      <c r="L187" s="40">
        <v>310.10274984309808</v>
      </c>
    </row>
    <row r="188" spans="1:12" x14ac:dyDescent="0.25">
      <c r="A188" s="31" t="s">
        <v>400</v>
      </c>
      <c r="B188" s="40">
        <v>28.222443096774185</v>
      </c>
      <c r="C188" s="40">
        <v>83.722079999999977</v>
      </c>
      <c r="D188" s="40">
        <v>130.81574999999998</v>
      </c>
      <c r="E188" s="40">
        <v>31.358909941644558</v>
      </c>
      <c r="F188" s="40">
        <v>0.25366153846153849</v>
      </c>
      <c r="G188" s="40">
        <v>0.8261365914022536</v>
      </c>
      <c r="H188" s="40">
        <v>26.870925684485009</v>
      </c>
      <c r="I188" s="40">
        <v>10.193604143261535</v>
      </c>
      <c r="J188" s="40">
        <v>1.232706071630769</v>
      </c>
      <c r="K188" s="40">
        <v>2.9942582665846151</v>
      </c>
      <c r="L188" s="40">
        <v>316.49047533424448</v>
      </c>
    </row>
    <row r="189" spans="1:12" x14ac:dyDescent="0.25">
      <c r="A189" s="31" t="s">
        <v>401</v>
      </c>
      <c r="B189" s="40">
        <v>29.307921677419348</v>
      </c>
      <c r="C189" s="40">
        <v>86.942159999999987</v>
      </c>
      <c r="D189" s="40">
        <v>135.84712500000001</v>
      </c>
      <c r="E189" s="40">
        <v>30.19746883269476</v>
      </c>
      <c r="F189" s="40">
        <v>0.24426666666666666</v>
      </c>
      <c r="G189" s="40">
        <v>0.79553893986883684</v>
      </c>
      <c r="H189" s="40">
        <v>25.875706214689266</v>
      </c>
      <c r="I189" s="40">
        <v>9.8160632490666639</v>
      </c>
      <c r="J189" s="40">
        <v>1.1870502911999996</v>
      </c>
      <c r="K189" s="40">
        <v>2.8833598122666664</v>
      </c>
      <c r="L189" s="40">
        <v>323.09666068387219</v>
      </c>
    </row>
    <row r="190" spans="1:12" x14ac:dyDescent="0.25">
      <c r="A190" s="31" t="s">
        <v>427</v>
      </c>
      <c r="B190" s="40">
        <v>30.39340025806451</v>
      </c>
      <c r="C190" s="40">
        <v>90.162239999999983</v>
      </c>
      <c r="D190" s="40">
        <v>140.8785</v>
      </c>
      <c r="E190" s="40">
        <v>29.118987802955662</v>
      </c>
      <c r="F190" s="40">
        <v>0.23554285714285714</v>
      </c>
      <c r="G190" s="40">
        <v>0.76712683487352129</v>
      </c>
      <c r="H190" s="40">
        <v>24.951573849878937</v>
      </c>
      <c r="I190" s="40">
        <v>9.4654895615999965</v>
      </c>
      <c r="J190" s="40">
        <v>1.1446556379428567</v>
      </c>
      <c r="K190" s="40">
        <v>2.7803826761142854</v>
      </c>
      <c r="L190" s="40">
        <v>329.89789947857258</v>
      </c>
    </row>
    <row r="191" spans="1:12" x14ac:dyDescent="0.25">
      <c r="A191" s="31" t="s">
        <v>428</v>
      </c>
      <c r="B191" s="40">
        <v>31.478878838709669</v>
      </c>
      <c r="C191" s="40">
        <v>93.382319999999979</v>
      </c>
      <c r="D191" s="40">
        <v>145.909875</v>
      </c>
      <c r="E191" s="40">
        <v>28.114884775267534</v>
      </c>
      <c r="F191" s="40">
        <v>0.22742068965517243</v>
      </c>
      <c r="G191" s="40">
        <v>0.74067418539512397</v>
      </c>
      <c r="H191" s="40">
        <v>24.091174751607248</v>
      </c>
      <c r="I191" s="40">
        <v>9.1390933698206869</v>
      </c>
      <c r="J191" s="40">
        <v>1.1051847538758617</v>
      </c>
      <c r="K191" s="40">
        <v>2.684507411420689</v>
      </c>
      <c r="L191" s="40">
        <v>336.87401377575185</v>
      </c>
    </row>
    <row r="192" spans="1:12" x14ac:dyDescent="0.25">
      <c r="A192" s="31" t="s">
        <v>429</v>
      </c>
      <c r="B192" s="40">
        <v>32.564357419354828</v>
      </c>
      <c r="C192" s="40">
        <v>96.602399999999989</v>
      </c>
      <c r="D192" s="40">
        <v>150.94125</v>
      </c>
      <c r="E192" s="40">
        <v>27.177721949425283</v>
      </c>
      <c r="F192" s="40">
        <v>0.21984000000000001</v>
      </c>
      <c r="G192" s="40">
        <v>0.71598504588195311</v>
      </c>
      <c r="H192" s="40">
        <v>23.288135593220339</v>
      </c>
      <c r="I192" s="40">
        <v>8.8344569241599977</v>
      </c>
      <c r="J192" s="40">
        <v>1.0683452620799998</v>
      </c>
      <c r="K192" s="40">
        <v>2.5950238310399998</v>
      </c>
      <c r="L192" s="40">
        <v>344.00751602516237</v>
      </c>
    </row>
    <row r="193" spans="1:12" x14ac:dyDescent="0.25">
      <c r="A193" s="31" t="s">
        <v>430</v>
      </c>
      <c r="B193" s="40">
        <v>33.649835999999993</v>
      </c>
      <c r="C193" s="40">
        <v>99.822479999999985</v>
      </c>
      <c r="D193" s="40">
        <v>155.97262499999999</v>
      </c>
      <c r="E193" s="40">
        <v>26.301021241379306</v>
      </c>
      <c r="F193" s="40">
        <v>0.21274838709677421</v>
      </c>
      <c r="G193" s="40">
        <v>0.6928887540793095</v>
      </c>
      <c r="H193" s="40">
        <v>22.536905412793878</v>
      </c>
      <c r="I193" s="40">
        <v>8.5494744427354803</v>
      </c>
      <c r="J193" s="40">
        <v>1.0338825116903223</v>
      </c>
      <c r="K193" s="40">
        <v>2.5113133848774192</v>
      </c>
      <c r="L193" s="40">
        <v>351.28317513465248</v>
      </c>
    </row>
    <row r="194" spans="1:12" x14ac:dyDescent="0.25">
      <c r="B194" s="46" t="s">
        <v>340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</row>
    <row r="195" spans="1:12" x14ac:dyDescent="0.25">
      <c r="A195" s="31" t="s">
        <v>268</v>
      </c>
      <c r="B195" s="40">
        <v>1.085478580645161</v>
      </c>
      <c r="C195" s="40">
        <v>3.4347519999999996</v>
      </c>
      <c r="D195" s="40">
        <v>5.3668000000000005</v>
      </c>
      <c r="E195" s="40">
        <v>815.33165848275848</v>
      </c>
      <c r="F195" s="40">
        <v>6.5952000000000002</v>
      </c>
      <c r="G195" s="40">
        <v>21.479551376458595</v>
      </c>
      <c r="H195" s="40">
        <v>698.64406779661022</v>
      </c>
      <c r="I195" s="40">
        <v>265.03370772479991</v>
      </c>
      <c r="J195" s="40">
        <v>32.050357862399991</v>
      </c>
      <c r="K195" s="40">
        <v>77.850714931199988</v>
      </c>
      <c r="L195" s="40">
        <v>1926.8722887548722</v>
      </c>
    </row>
    <row r="196" spans="1:12" x14ac:dyDescent="0.25">
      <c r="A196" s="31" t="s">
        <v>269</v>
      </c>
      <c r="B196" s="40">
        <v>2.170957161290322</v>
      </c>
      <c r="C196" s="40">
        <v>6.8695039999999992</v>
      </c>
      <c r="D196" s="40">
        <v>10.733600000000001</v>
      </c>
      <c r="E196" s="40">
        <v>407.66582924137924</v>
      </c>
      <c r="F196" s="40">
        <v>3.2976000000000001</v>
      </c>
      <c r="G196" s="40">
        <v>10.739775688229297</v>
      </c>
      <c r="H196" s="40">
        <v>349.32203389830511</v>
      </c>
      <c r="I196" s="40">
        <v>132.51685386239996</v>
      </c>
      <c r="J196" s="40">
        <v>16.025178931199996</v>
      </c>
      <c r="K196" s="40">
        <v>38.925357465599994</v>
      </c>
      <c r="L196" s="40">
        <v>978.26669024840396</v>
      </c>
    </row>
    <row r="197" spans="1:12" x14ac:dyDescent="0.25">
      <c r="A197" s="31" t="s">
        <v>270</v>
      </c>
      <c r="B197" s="40">
        <v>3.256435741935483</v>
      </c>
      <c r="C197" s="40">
        <v>10.304255999999999</v>
      </c>
      <c r="D197" s="40">
        <v>16.1004</v>
      </c>
      <c r="E197" s="40">
        <v>271.77721949425285</v>
      </c>
      <c r="F197" s="40">
        <v>2.1983999999999999</v>
      </c>
      <c r="G197" s="40">
        <v>7.1598504588195313</v>
      </c>
      <c r="H197" s="40">
        <v>232.88135593220341</v>
      </c>
      <c r="I197" s="40">
        <v>88.34456924159997</v>
      </c>
      <c r="J197" s="40">
        <v>10.683452620799997</v>
      </c>
      <c r="K197" s="40">
        <v>25.950238310399996</v>
      </c>
      <c r="L197" s="40">
        <v>668.65617780001116</v>
      </c>
    </row>
    <row r="198" spans="1:12" x14ac:dyDescent="0.25">
      <c r="A198" s="31" t="s">
        <v>271</v>
      </c>
      <c r="B198" s="40">
        <v>4.341914322580644</v>
      </c>
      <c r="C198" s="40">
        <v>13.739007999999998</v>
      </c>
      <c r="D198" s="40">
        <v>21.467200000000002</v>
      </c>
      <c r="E198" s="40">
        <v>203.83291462068962</v>
      </c>
      <c r="F198" s="40">
        <v>1.6488</v>
      </c>
      <c r="G198" s="40">
        <v>5.3698878441146487</v>
      </c>
      <c r="H198" s="40">
        <v>174.66101694915255</v>
      </c>
      <c r="I198" s="40">
        <v>66.258426931199978</v>
      </c>
      <c r="J198" s="40">
        <v>8.0125894655999979</v>
      </c>
      <c r="K198" s="40">
        <v>19.462678732799997</v>
      </c>
      <c r="L198" s="40">
        <v>518.79443686613752</v>
      </c>
    </row>
    <row r="199" spans="1:12" x14ac:dyDescent="0.25">
      <c r="A199" s="31" t="s">
        <v>272</v>
      </c>
      <c r="B199" s="40">
        <v>5.4273929032258046</v>
      </c>
      <c r="C199" s="40">
        <v>17.173759999999998</v>
      </c>
      <c r="D199" s="40">
        <v>26.834000000000003</v>
      </c>
      <c r="E199" s="40">
        <v>163.06633169655169</v>
      </c>
      <c r="F199" s="40">
        <v>1.31904</v>
      </c>
      <c r="G199" s="40">
        <v>4.2959102752917193</v>
      </c>
      <c r="H199" s="40">
        <v>139.72881355932205</v>
      </c>
      <c r="I199" s="40">
        <v>53.006741544959979</v>
      </c>
      <c r="J199" s="40">
        <v>6.4100715724799979</v>
      </c>
      <c r="K199" s="40">
        <v>15.570142986239997</v>
      </c>
      <c r="L199" s="40">
        <v>432.83220453807121</v>
      </c>
    </row>
    <row r="200" spans="1:12" x14ac:dyDescent="0.25">
      <c r="A200" s="31" t="s">
        <v>273</v>
      </c>
      <c r="B200" s="40">
        <v>6.512871483870966</v>
      </c>
      <c r="C200" s="40">
        <v>20.608511999999997</v>
      </c>
      <c r="D200" s="40">
        <v>32.200800000000001</v>
      </c>
      <c r="E200" s="40">
        <v>135.88860974712642</v>
      </c>
      <c r="F200" s="40">
        <v>1.0992</v>
      </c>
      <c r="G200" s="40">
        <v>3.5799252294097657</v>
      </c>
      <c r="H200" s="40">
        <v>116.4406779661017</v>
      </c>
      <c r="I200" s="40">
        <v>44.172284620799985</v>
      </c>
      <c r="J200" s="40">
        <v>5.3417263103999986</v>
      </c>
      <c r="K200" s="40">
        <v>12.975119155199998</v>
      </c>
      <c r="L200" s="40">
        <v>378.8197265129088</v>
      </c>
    </row>
    <row r="201" spans="1:12" x14ac:dyDescent="0.25">
      <c r="A201" s="31" t="s">
        <v>274</v>
      </c>
      <c r="B201" s="40">
        <v>7.5983500645161275</v>
      </c>
      <c r="C201" s="40">
        <v>24.043263999999997</v>
      </c>
      <c r="D201" s="40">
        <v>37.567600000000006</v>
      </c>
      <c r="E201" s="40">
        <v>116.47595121182265</v>
      </c>
      <c r="F201" s="40">
        <v>0.94217142857142855</v>
      </c>
      <c r="G201" s="40">
        <v>3.0685073394940852</v>
      </c>
      <c r="H201" s="40">
        <v>99.806295399515747</v>
      </c>
      <c r="I201" s="40">
        <v>37.861958246399986</v>
      </c>
      <c r="J201" s="40">
        <v>4.578622551771427</v>
      </c>
      <c r="K201" s="40">
        <v>11.121530704457141</v>
      </c>
      <c r="L201" s="40">
        <v>343.06425094654861</v>
      </c>
    </row>
    <row r="202" spans="1:12" x14ac:dyDescent="0.25">
      <c r="A202" s="31" t="s">
        <v>275</v>
      </c>
      <c r="B202" s="40">
        <v>8.6838286451612881</v>
      </c>
      <c r="C202" s="40">
        <v>27.478015999999997</v>
      </c>
      <c r="D202" s="40">
        <v>42.934400000000004</v>
      </c>
      <c r="E202" s="40">
        <v>101.91645731034481</v>
      </c>
      <c r="F202" s="40">
        <v>0.82440000000000002</v>
      </c>
      <c r="G202" s="40">
        <v>2.6849439220573244</v>
      </c>
      <c r="H202" s="40">
        <v>87.330508474576277</v>
      </c>
      <c r="I202" s="40">
        <v>33.129213465599989</v>
      </c>
      <c r="J202" s="40">
        <v>4.0062947327999989</v>
      </c>
      <c r="K202" s="40">
        <v>9.7313393663999985</v>
      </c>
      <c r="L202" s="40">
        <v>318.71940191693966</v>
      </c>
    </row>
    <row r="203" spans="1:12" x14ac:dyDescent="0.25">
      <c r="A203" s="31" t="s">
        <v>276</v>
      </c>
      <c r="B203" s="40">
        <v>9.7693072258064486</v>
      </c>
      <c r="C203" s="40">
        <v>30.912767999999996</v>
      </c>
      <c r="D203" s="40">
        <v>48.301200000000001</v>
      </c>
      <c r="E203" s="40">
        <v>90.592406498084273</v>
      </c>
      <c r="F203" s="40">
        <v>0.73280000000000001</v>
      </c>
      <c r="G203" s="40">
        <v>2.3866168196065107</v>
      </c>
      <c r="H203" s="40">
        <v>77.627118644067806</v>
      </c>
      <c r="I203" s="40">
        <v>29.44818974719999</v>
      </c>
      <c r="J203" s="40">
        <v>3.561150873599999</v>
      </c>
      <c r="K203" s="40">
        <v>8.6500794367999987</v>
      </c>
      <c r="L203" s="40">
        <v>301.98163724516502</v>
      </c>
    </row>
    <row r="204" spans="1:12" x14ac:dyDescent="0.25">
      <c r="A204" s="31" t="s">
        <v>258</v>
      </c>
      <c r="B204" s="40">
        <v>10.854785806451609</v>
      </c>
      <c r="C204" s="40">
        <v>34.347519999999996</v>
      </c>
      <c r="D204" s="40">
        <v>53.668000000000006</v>
      </c>
      <c r="E204" s="40">
        <v>81.533165848275843</v>
      </c>
      <c r="F204" s="40">
        <v>0.65952</v>
      </c>
      <c r="G204" s="40">
        <v>2.1479551376458597</v>
      </c>
      <c r="H204" s="40">
        <v>69.864406779661024</v>
      </c>
      <c r="I204" s="40">
        <v>26.50337077247999</v>
      </c>
      <c r="J204" s="40">
        <v>3.205035786239999</v>
      </c>
      <c r="K204" s="40">
        <v>7.7850714931199985</v>
      </c>
      <c r="L204" s="40">
        <v>290.56883162387425</v>
      </c>
    </row>
    <row r="205" spans="1:12" x14ac:dyDescent="0.25">
      <c r="A205" s="31" t="s">
        <v>259</v>
      </c>
      <c r="B205" s="40">
        <v>11.940264387096772</v>
      </c>
      <c r="C205" s="40">
        <v>37.782271999999992</v>
      </c>
      <c r="D205" s="40">
        <v>59.034800000000004</v>
      </c>
      <c r="E205" s="40">
        <v>74.121059862068947</v>
      </c>
      <c r="F205" s="40">
        <v>0.59956363636363641</v>
      </c>
      <c r="G205" s="40">
        <v>1.9526864887689632</v>
      </c>
      <c r="H205" s="40">
        <v>63.513097072419107</v>
      </c>
      <c r="I205" s="40">
        <v>24.093973429527264</v>
      </c>
      <c r="J205" s="40">
        <v>2.9136688965818176</v>
      </c>
      <c r="K205" s="40">
        <v>7.0773377210181811</v>
      </c>
      <c r="L205" s="40">
        <v>283.02872349384467</v>
      </c>
    </row>
    <row r="206" spans="1:12" x14ac:dyDescent="0.25">
      <c r="A206" s="31" t="s">
        <v>260</v>
      </c>
      <c r="B206" s="40">
        <v>13.025742967741932</v>
      </c>
      <c r="C206" s="40">
        <v>41.217023999999995</v>
      </c>
      <c r="D206" s="40">
        <v>64.401600000000002</v>
      </c>
      <c r="E206" s="40">
        <v>67.944304873563212</v>
      </c>
      <c r="F206" s="40">
        <v>0.54959999999999998</v>
      </c>
      <c r="G206" s="40">
        <v>1.7899626147048828</v>
      </c>
      <c r="H206" s="40">
        <v>58.220338983050851</v>
      </c>
      <c r="I206" s="40">
        <v>22.086142310399993</v>
      </c>
      <c r="J206" s="40">
        <v>2.6708631551999993</v>
      </c>
      <c r="K206" s="40">
        <v>6.487559577599999</v>
      </c>
      <c r="L206" s="40">
        <v>278.39313848226084</v>
      </c>
    </row>
    <row r="207" spans="1:12" x14ac:dyDescent="0.25">
      <c r="A207" s="31" t="s">
        <v>261</v>
      </c>
      <c r="B207" s="40">
        <v>14.111221548387093</v>
      </c>
      <c r="C207" s="40">
        <v>44.651775999999998</v>
      </c>
      <c r="D207" s="40">
        <v>69.7684</v>
      </c>
      <c r="E207" s="40">
        <v>62.717819883289117</v>
      </c>
      <c r="F207" s="40">
        <v>0.50732307692307699</v>
      </c>
      <c r="G207" s="40">
        <v>1.6522731828045072</v>
      </c>
      <c r="H207" s="40">
        <v>53.741851368970018</v>
      </c>
      <c r="I207" s="40">
        <v>20.387208286523069</v>
      </c>
      <c r="J207" s="40">
        <v>2.4654121432615379</v>
      </c>
      <c r="K207" s="40">
        <v>5.9885165331692303</v>
      </c>
      <c r="L207" s="40">
        <v>275.99180202332758</v>
      </c>
    </row>
    <row r="208" spans="1:12" x14ac:dyDescent="0.25">
      <c r="A208" s="44" t="s">
        <v>262</v>
      </c>
      <c r="B208" s="45">
        <v>15.196700129032255</v>
      </c>
      <c r="C208" s="45">
        <v>48.086527999999994</v>
      </c>
      <c r="D208" s="45">
        <v>75.135200000000012</v>
      </c>
      <c r="E208" s="45">
        <v>58.237975605911323</v>
      </c>
      <c r="F208" s="45">
        <v>0.47108571428571427</v>
      </c>
      <c r="G208" s="45">
        <v>1.5342536697470426</v>
      </c>
      <c r="H208" s="45">
        <v>49.903147699757874</v>
      </c>
      <c r="I208" s="45">
        <v>18.930979123199993</v>
      </c>
      <c r="J208" s="45">
        <v>2.2893112758857135</v>
      </c>
      <c r="K208" s="45">
        <v>5.5607653522285707</v>
      </c>
      <c r="L208" s="45">
        <v>275.34594657004851</v>
      </c>
    </row>
    <row r="209" spans="1:12" x14ac:dyDescent="0.25">
      <c r="A209" s="31" t="s">
        <v>263</v>
      </c>
      <c r="B209" s="40">
        <v>16.282178709677414</v>
      </c>
      <c r="C209" s="40">
        <v>51.52127999999999</v>
      </c>
      <c r="D209" s="40">
        <v>80.50200000000001</v>
      </c>
      <c r="E209" s="40">
        <v>54.355443898850567</v>
      </c>
      <c r="F209" s="40">
        <v>0.43968000000000002</v>
      </c>
      <c r="G209" s="40">
        <v>1.4319700917639062</v>
      </c>
      <c r="H209" s="40">
        <v>46.576271186440678</v>
      </c>
      <c r="I209" s="40">
        <v>17.668913848319995</v>
      </c>
      <c r="J209" s="40">
        <v>2.1366905241599996</v>
      </c>
      <c r="K209" s="40">
        <v>5.1900476620799996</v>
      </c>
      <c r="L209" s="40">
        <v>276.10447592129259</v>
      </c>
    </row>
    <row r="210" spans="1:12" x14ac:dyDescent="0.25">
      <c r="A210" s="31" t="s">
        <v>264</v>
      </c>
      <c r="B210" s="40">
        <v>17.367657290322576</v>
      </c>
      <c r="C210" s="40">
        <v>54.956031999999993</v>
      </c>
      <c r="D210" s="40">
        <v>85.868800000000007</v>
      </c>
      <c r="E210" s="40">
        <v>50.958228655172405</v>
      </c>
      <c r="F210" s="40">
        <v>0.41220000000000001</v>
      </c>
      <c r="G210" s="40">
        <v>1.3424719610286622</v>
      </c>
      <c r="H210" s="40">
        <v>43.665254237288138</v>
      </c>
      <c r="I210" s="40">
        <v>16.564606732799994</v>
      </c>
      <c r="J210" s="40">
        <v>2.0031473663999995</v>
      </c>
      <c r="K210" s="40">
        <v>4.8656696831999993</v>
      </c>
      <c r="L210" s="40">
        <v>278.00406792621175</v>
      </c>
    </row>
    <row r="211" spans="1:12" x14ac:dyDescent="0.25">
      <c r="A211" s="31" t="s">
        <v>265</v>
      </c>
      <c r="B211" s="40">
        <v>18.453135870967738</v>
      </c>
      <c r="C211" s="40">
        <v>58.390783999999996</v>
      </c>
      <c r="D211" s="40">
        <v>91.235600000000005</v>
      </c>
      <c r="E211" s="40">
        <v>47.960685793103437</v>
      </c>
      <c r="F211" s="40">
        <v>0.38795294117647061</v>
      </c>
      <c r="G211" s="40">
        <v>1.2635030221446233</v>
      </c>
      <c r="H211" s="40">
        <v>41.096709870388835</v>
      </c>
      <c r="I211" s="40">
        <v>15.590218101458818</v>
      </c>
      <c r="J211" s="40">
        <v>1.8853151683764702</v>
      </c>
      <c r="K211" s="40">
        <v>4.5794538194823522</v>
      </c>
      <c r="L211" s="40">
        <v>280.84335858709875</v>
      </c>
    </row>
    <row r="212" spans="1:12" x14ac:dyDescent="0.25">
      <c r="A212" s="31" t="s">
        <v>266</v>
      </c>
      <c r="B212" s="40">
        <v>19.538614451612897</v>
      </c>
      <c r="C212" s="40">
        <v>61.825535999999992</v>
      </c>
      <c r="D212" s="40">
        <v>96.602400000000003</v>
      </c>
      <c r="E212" s="40">
        <v>45.296203249042136</v>
      </c>
      <c r="F212" s="40">
        <v>0.3664</v>
      </c>
      <c r="G212" s="40">
        <v>1.1933084098032554</v>
      </c>
      <c r="H212" s="40">
        <v>38.813559322033903</v>
      </c>
      <c r="I212" s="40">
        <v>14.724094873599995</v>
      </c>
      <c r="J212" s="40">
        <v>1.7805754367999995</v>
      </c>
      <c r="K212" s="40">
        <v>4.3250397183999993</v>
      </c>
      <c r="L212" s="40">
        <v>284.46573146129214</v>
      </c>
    </row>
    <row r="213" spans="1:12" x14ac:dyDescent="0.25">
      <c r="A213" s="31" t="s">
        <v>267</v>
      </c>
      <c r="B213" s="40">
        <v>20.62409303225806</v>
      </c>
      <c r="C213" s="40">
        <v>65.260287999999989</v>
      </c>
      <c r="D213" s="40">
        <v>101.96920000000001</v>
      </c>
      <c r="E213" s="40">
        <v>42.912192551724132</v>
      </c>
      <c r="F213" s="40">
        <v>0.34711578947368421</v>
      </c>
      <c r="G213" s="40">
        <v>1.1305027040241367</v>
      </c>
      <c r="H213" s="40">
        <v>36.770740410347905</v>
      </c>
      <c r="I213" s="40">
        <v>13.949142511831575</v>
      </c>
      <c r="J213" s="40">
        <v>1.6868609401263153</v>
      </c>
      <c r="K213" s="40">
        <v>4.0974060490105257</v>
      </c>
      <c r="L213" s="40">
        <v>288.74754198879634</v>
      </c>
    </row>
    <row r="214" spans="1:12" x14ac:dyDescent="0.25">
      <c r="A214" s="31" t="s">
        <v>377</v>
      </c>
      <c r="B214" s="40">
        <v>21.709571612903218</v>
      </c>
      <c r="C214" s="40">
        <v>68.695039999999992</v>
      </c>
      <c r="D214" s="40">
        <v>107.33600000000001</v>
      </c>
      <c r="E214" s="40">
        <v>40.766582924137921</v>
      </c>
      <c r="F214" s="40">
        <v>0.32976</v>
      </c>
      <c r="G214" s="40">
        <v>1.0739775688229298</v>
      </c>
      <c r="H214" s="40">
        <v>34.932203389830512</v>
      </c>
      <c r="I214" s="40">
        <v>13.251685386239995</v>
      </c>
      <c r="J214" s="40">
        <v>1.6025178931199995</v>
      </c>
      <c r="K214" s="40">
        <v>3.8925357465599992</v>
      </c>
      <c r="L214" s="40">
        <v>293.5898745216146</v>
      </c>
    </row>
    <row r="215" spans="1:12" x14ac:dyDescent="0.25">
      <c r="A215" s="31" t="s">
        <v>378</v>
      </c>
      <c r="B215" s="40">
        <v>22.795050193548381</v>
      </c>
      <c r="C215" s="40">
        <v>72.129791999999995</v>
      </c>
      <c r="D215" s="40">
        <v>112.70280000000001</v>
      </c>
      <c r="E215" s="40">
        <v>38.825317070607547</v>
      </c>
      <c r="F215" s="40">
        <v>0.31405714285714287</v>
      </c>
      <c r="G215" s="40">
        <v>1.0228357798313616</v>
      </c>
      <c r="H215" s="40">
        <v>33.268765133171918</v>
      </c>
      <c r="I215" s="40">
        <v>12.620652748799996</v>
      </c>
      <c r="J215" s="40">
        <v>1.5262075172571425</v>
      </c>
      <c r="K215" s="40">
        <v>3.7071769014857137</v>
      </c>
      <c r="L215" s="40">
        <v>298.91265448755922</v>
      </c>
    </row>
    <row r="216" spans="1:12" x14ac:dyDescent="0.25">
      <c r="A216" s="31" t="s">
        <v>379</v>
      </c>
      <c r="B216" s="40">
        <v>23.880528774193543</v>
      </c>
      <c r="C216" s="40">
        <v>75.564543999999984</v>
      </c>
      <c r="D216" s="40">
        <v>118.06960000000001</v>
      </c>
      <c r="E216" s="40">
        <v>37.060529931034473</v>
      </c>
      <c r="F216" s="40">
        <v>0.2997818181818182</v>
      </c>
      <c r="G216" s="40">
        <v>0.97634324438448161</v>
      </c>
      <c r="H216" s="40">
        <v>31.756548536209554</v>
      </c>
      <c r="I216" s="40">
        <v>12.046986714763632</v>
      </c>
      <c r="J216" s="40">
        <v>1.4568344482909088</v>
      </c>
      <c r="K216" s="40">
        <v>3.5386688605090906</v>
      </c>
      <c r="L216" s="40">
        <v>304.6503663275675</v>
      </c>
    </row>
    <row r="217" spans="1:12" x14ac:dyDescent="0.25">
      <c r="A217" s="31" t="s">
        <v>380</v>
      </c>
      <c r="B217" s="40">
        <v>24.966007354838702</v>
      </c>
      <c r="C217" s="40">
        <v>78.999295999999987</v>
      </c>
      <c r="D217" s="40">
        <v>123.43640000000001</v>
      </c>
      <c r="E217" s="40">
        <v>35.449202542728628</v>
      </c>
      <c r="F217" s="40">
        <v>0.28674782608695654</v>
      </c>
      <c r="G217" s="40">
        <v>0.93389353810689546</v>
      </c>
      <c r="H217" s="40">
        <v>30.375829034635228</v>
      </c>
      <c r="I217" s="40">
        <v>11.523204683686952</v>
      </c>
      <c r="J217" s="40">
        <v>1.3934938201043474</v>
      </c>
      <c r="K217" s="40">
        <v>3.384813692660869</v>
      </c>
      <c r="L217" s="40">
        <v>310.74888849284861</v>
      </c>
    </row>
    <row r="218" spans="1:12" x14ac:dyDescent="0.25">
      <c r="A218" s="31" t="s">
        <v>381</v>
      </c>
      <c r="B218" s="40">
        <v>26.051485935483864</v>
      </c>
      <c r="C218" s="40">
        <v>82.43404799999999</v>
      </c>
      <c r="D218" s="40">
        <v>128.8032</v>
      </c>
      <c r="E218" s="40">
        <v>33.972152436781606</v>
      </c>
      <c r="F218" s="40">
        <v>0.27479999999999999</v>
      </c>
      <c r="G218" s="40">
        <v>0.89498130735244141</v>
      </c>
      <c r="H218" s="40">
        <v>29.110169491525426</v>
      </c>
      <c r="I218" s="40">
        <v>11.043071155199996</v>
      </c>
      <c r="J218" s="40">
        <v>1.3354315775999996</v>
      </c>
      <c r="K218" s="40">
        <v>3.2437797887999995</v>
      </c>
      <c r="L218" s="40">
        <v>317.16311969274335</v>
      </c>
    </row>
    <row r="219" spans="1:12" x14ac:dyDescent="0.25">
      <c r="A219" s="31" t="s">
        <v>382</v>
      </c>
      <c r="B219" s="40">
        <v>27.136964516129026</v>
      </c>
      <c r="C219" s="40">
        <v>85.868799999999993</v>
      </c>
      <c r="D219" s="40">
        <v>134.17000000000002</v>
      </c>
      <c r="E219" s="40">
        <v>32.613266339310343</v>
      </c>
      <c r="F219" s="40">
        <v>0.26380799999999999</v>
      </c>
      <c r="G219" s="40">
        <v>0.85918205505834377</v>
      </c>
      <c r="H219" s="40">
        <v>27.945762711864408</v>
      </c>
      <c r="I219" s="40">
        <v>10.601348308991996</v>
      </c>
      <c r="J219" s="40">
        <v>1.2820143144959997</v>
      </c>
      <c r="K219" s="40">
        <v>3.1140285972479997</v>
      </c>
      <c r="L219" s="40">
        <v>323.8551748430981</v>
      </c>
    </row>
    <row r="220" spans="1:12" x14ac:dyDescent="0.25">
      <c r="A220" s="31" t="s">
        <v>402</v>
      </c>
      <c r="B220" s="40">
        <v>28.222443096774185</v>
      </c>
      <c r="C220" s="40">
        <v>89.303551999999996</v>
      </c>
      <c r="D220" s="40">
        <v>139.5368</v>
      </c>
      <c r="E220" s="40">
        <v>31.358909941644558</v>
      </c>
      <c r="F220" s="40">
        <v>0.25366153846153849</v>
      </c>
      <c r="G220" s="40">
        <v>0.8261365914022536</v>
      </c>
      <c r="H220" s="40">
        <v>26.870925684485009</v>
      </c>
      <c r="I220" s="40">
        <v>10.193604143261535</v>
      </c>
      <c r="J220" s="40">
        <v>1.232706071630769</v>
      </c>
      <c r="K220" s="40">
        <v>2.9942582665846151</v>
      </c>
      <c r="L220" s="40">
        <v>330.79299733424449</v>
      </c>
    </row>
    <row r="221" spans="1:12" x14ac:dyDescent="0.25">
      <c r="A221" s="31" t="s">
        <v>403</v>
      </c>
      <c r="B221" s="40">
        <v>29.307921677419348</v>
      </c>
      <c r="C221" s="40">
        <v>92.738303999999985</v>
      </c>
      <c r="D221" s="40">
        <v>144.90360000000001</v>
      </c>
      <c r="E221" s="40">
        <v>30.19746883269476</v>
      </c>
      <c r="F221" s="40">
        <v>0.24426666666666666</v>
      </c>
      <c r="G221" s="40">
        <v>0.79553893986883684</v>
      </c>
      <c r="H221" s="40">
        <v>25.875706214689266</v>
      </c>
      <c r="I221" s="40">
        <v>9.8160632490666639</v>
      </c>
      <c r="J221" s="40">
        <v>1.1870502911999996</v>
      </c>
      <c r="K221" s="40">
        <v>2.8833598122666664</v>
      </c>
      <c r="L221" s="40">
        <v>337.94927968387219</v>
      </c>
    </row>
    <row r="222" spans="1:12" x14ac:dyDescent="0.25">
      <c r="A222" s="31" t="s">
        <v>431</v>
      </c>
      <c r="B222" s="40">
        <v>30.39340025806451</v>
      </c>
      <c r="C222" s="40">
        <v>96.173055999999988</v>
      </c>
      <c r="D222" s="40">
        <v>150.27040000000002</v>
      </c>
      <c r="E222" s="40">
        <v>29.118987802955662</v>
      </c>
      <c r="F222" s="40">
        <v>0.23554285714285714</v>
      </c>
      <c r="G222" s="40">
        <v>0.76712683487352129</v>
      </c>
      <c r="H222" s="40">
        <v>24.951573849878937</v>
      </c>
      <c r="I222" s="40">
        <v>9.4654895615999965</v>
      </c>
      <c r="J222" s="40">
        <v>1.1446556379428567</v>
      </c>
      <c r="K222" s="40">
        <v>2.7803826761142854</v>
      </c>
      <c r="L222" s="40">
        <v>345.30061547857258</v>
      </c>
    </row>
    <row r="223" spans="1:12" x14ac:dyDescent="0.25">
      <c r="A223" s="31" t="s">
        <v>432</v>
      </c>
      <c r="B223" s="40">
        <v>31.478878838709669</v>
      </c>
      <c r="C223" s="40">
        <v>99.607807999999991</v>
      </c>
      <c r="D223" s="40">
        <v>155.63720000000001</v>
      </c>
      <c r="E223" s="40">
        <v>28.114884775267534</v>
      </c>
      <c r="F223" s="40">
        <v>0.22742068965517243</v>
      </c>
      <c r="G223" s="40">
        <v>0.74067418539512397</v>
      </c>
      <c r="H223" s="40">
        <v>24.091174751607248</v>
      </c>
      <c r="I223" s="40">
        <v>9.1390933698206869</v>
      </c>
      <c r="J223" s="40">
        <v>1.1051847538758617</v>
      </c>
      <c r="K223" s="40">
        <v>2.684507411420689</v>
      </c>
      <c r="L223" s="40">
        <v>352.82682677575184</v>
      </c>
    </row>
    <row r="224" spans="1:12" x14ac:dyDescent="0.25">
      <c r="A224" s="31" t="s">
        <v>433</v>
      </c>
      <c r="B224" s="40">
        <v>32.564357419354828</v>
      </c>
      <c r="C224" s="40">
        <v>103.04255999999998</v>
      </c>
      <c r="D224" s="40">
        <v>161.00400000000002</v>
      </c>
      <c r="E224" s="40">
        <v>27.177721949425283</v>
      </c>
      <c r="F224" s="40">
        <v>0.21984000000000001</v>
      </c>
      <c r="G224" s="40">
        <v>0.71598504588195311</v>
      </c>
      <c r="H224" s="40">
        <v>23.288135593220339</v>
      </c>
      <c r="I224" s="40">
        <v>8.8344569241599977</v>
      </c>
      <c r="J224" s="40">
        <v>1.0683452620799998</v>
      </c>
      <c r="K224" s="40">
        <v>2.5950238310399998</v>
      </c>
      <c r="L224" s="40">
        <v>360.51042602516236</v>
      </c>
    </row>
    <row r="225" spans="1:12" x14ac:dyDescent="0.25">
      <c r="A225" s="31" t="s">
        <v>434</v>
      </c>
      <c r="B225" s="40">
        <v>33.649835999999993</v>
      </c>
      <c r="C225" s="40">
        <v>106.47731199999998</v>
      </c>
      <c r="D225" s="40">
        <v>166.3708</v>
      </c>
      <c r="E225" s="40">
        <v>26.301021241379306</v>
      </c>
      <c r="F225" s="40">
        <v>0.21274838709677421</v>
      </c>
      <c r="G225" s="40">
        <v>0.6928887540793095</v>
      </c>
      <c r="H225" s="40">
        <v>22.536905412793878</v>
      </c>
      <c r="I225" s="40">
        <v>8.5494744427354803</v>
      </c>
      <c r="J225" s="40">
        <v>1.0338825116903223</v>
      </c>
      <c r="K225" s="40">
        <v>2.5113133848774192</v>
      </c>
      <c r="L225" s="40">
        <v>368.33618213465246</v>
      </c>
    </row>
    <row r="226" spans="1:12" x14ac:dyDescent="0.25">
      <c r="B226" s="46" t="s">
        <v>285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</row>
    <row r="227" spans="1:12" x14ac:dyDescent="0.25">
      <c r="A227" s="31" t="s">
        <v>135</v>
      </c>
      <c r="B227" s="31">
        <v>1.3460000000000001</v>
      </c>
      <c r="C227" s="31">
        <v>8.0500000000000007</v>
      </c>
      <c r="D227" s="31">
        <v>8.0500000000000007</v>
      </c>
      <c r="E227" s="31">
        <v>835.44399999999996</v>
      </c>
      <c r="F227" s="31">
        <v>7.9139999999999997</v>
      </c>
      <c r="G227" s="31">
        <v>30.67</v>
      </c>
      <c r="H227" s="31">
        <v>698.64400000000001</v>
      </c>
      <c r="I227" s="31">
        <v>318.04000000000002</v>
      </c>
      <c r="J227" s="31">
        <v>38.46</v>
      </c>
      <c r="K227" s="31">
        <v>93.421000000000006</v>
      </c>
      <c r="L227" s="31">
        <v>1908.1579999999999</v>
      </c>
    </row>
    <row r="228" spans="1:12" x14ac:dyDescent="0.25">
      <c r="A228" s="31" t="s">
        <v>143</v>
      </c>
      <c r="B228" s="31">
        <v>2.6920000000000002</v>
      </c>
      <c r="C228" s="31">
        <v>16.100000000000001</v>
      </c>
      <c r="D228" s="31">
        <v>16.100000000000001</v>
      </c>
      <c r="E228" s="31">
        <v>417.72199999999998</v>
      </c>
      <c r="F228" s="31">
        <v>3.9569999999999999</v>
      </c>
      <c r="G228" s="31">
        <v>15.335000000000001</v>
      </c>
      <c r="H228" s="31">
        <v>349.322</v>
      </c>
      <c r="I228" s="31">
        <v>159.02000000000001</v>
      </c>
      <c r="J228" s="31">
        <v>19.23</v>
      </c>
      <c r="K228" s="31">
        <v>46.71</v>
      </c>
      <c r="L228" s="31">
        <v>980.24800000000005</v>
      </c>
    </row>
    <row r="229" spans="1:12" x14ac:dyDescent="0.25">
      <c r="A229" s="31" t="s">
        <v>136</v>
      </c>
      <c r="B229" s="31">
        <v>4.0380000000000003</v>
      </c>
      <c r="C229" s="31">
        <v>24.151</v>
      </c>
      <c r="D229" s="31">
        <v>24.151</v>
      </c>
      <c r="E229" s="31">
        <v>278.48099999999999</v>
      </c>
      <c r="F229" s="31">
        <v>2.6379999999999999</v>
      </c>
      <c r="G229" s="31">
        <v>10.223000000000001</v>
      </c>
      <c r="H229" s="31">
        <v>232.881</v>
      </c>
      <c r="I229" s="31">
        <v>106.01300000000001</v>
      </c>
      <c r="J229" s="31">
        <v>12.82</v>
      </c>
      <c r="K229" s="31">
        <v>31.14</v>
      </c>
      <c r="L229" s="31">
        <v>682.57600000000002</v>
      </c>
    </row>
    <row r="230" spans="1:12" x14ac:dyDescent="0.25">
      <c r="A230" s="31" t="s">
        <v>137</v>
      </c>
      <c r="B230" s="31">
        <v>5.3840000000000003</v>
      </c>
      <c r="C230" s="31">
        <v>32.201000000000001</v>
      </c>
      <c r="D230" s="31">
        <v>32.201000000000001</v>
      </c>
      <c r="E230" s="31">
        <v>208.86099999999999</v>
      </c>
      <c r="F230" s="31">
        <v>1.9790000000000001</v>
      </c>
      <c r="G230" s="31">
        <v>7.6669999999999998</v>
      </c>
      <c r="H230" s="31">
        <v>174.661</v>
      </c>
      <c r="I230" s="31">
        <v>79.510000000000005</v>
      </c>
      <c r="J230" s="31">
        <v>9.6150000000000002</v>
      </c>
      <c r="K230" s="31">
        <v>23.355</v>
      </c>
      <c r="L230" s="31">
        <v>542.46400000000006</v>
      </c>
    </row>
    <row r="231" spans="1:12" x14ac:dyDescent="0.25">
      <c r="A231" s="31" t="s">
        <v>138</v>
      </c>
      <c r="B231" s="31">
        <v>6.73</v>
      </c>
      <c r="C231" s="31">
        <v>40.250999999999998</v>
      </c>
      <c r="D231" s="31">
        <v>40.250999999999998</v>
      </c>
      <c r="E231" s="31">
        <v>167.089</v>
      </c>
      <c r="F231" s="31">
        <v>1.583</v>
      </c>
      <c r="G231" s="31">
        <v>6.1340000000000003</v>
      </c>
      <c r="H231" s="31">
        <v>139.72900000000001</v>
      </c>
      <c r="I231" s="31">
        <v>63.607999999999997</v>
      </c>
      <c r="J231" s="31">
        <v>7.6920000000000002</v>
      </c>
      <c r="K231" s="31">
        <v>18.684000000000001</v>
      </c>
      <c r="L231" s="31">
        <v>465.375</v>
      </c>
    </row>
    <row r="232" spans="1:12" x14ac:dyDescent="0.25">
      <c r="A232" s="31" t="s">
        <v>139</v>
      </c>
      <c r="B232" s="31">
        <v>8.0760000000000005</v>
      </c>
      <c r="C232" s="31">
        <v>48.301000000000002</v>
      </c>
      <c r="D232" s="31">
        <v>48.301000000000002</v>
      </c>
      <c r="E232" s="31">
        <v>139.24100000000001</v>
      </c>
      <c r="F232" s="31">
        <v>1.319</v>
      </c>
      <c r="G232" s="31">
        <v>5.1120000000000001</v>
      </c>
      <c r="H232" s="31">
        <v>116.441</v>
      </c>
      <c r="I232" s="31">
        <v>53.006999999999998</v>
      </c>
      <c r="J232" s="31">
        <v>6.41</v>
      </c>
      <c r="K232" s="31">
        <v>15.57</v>
      </c>
      <c r="L232" s="31">
        <v>419.798</v>
      </c>
    </row>
    <row r="233" spans="1:12" x14ac:dyDescent="0.25">
      <c r="A233" s="31" t="s">
        <v>140</v>
      </c>
      <c r="B233" s="31">
        <v>9.4220000000000006</v>
      </c>
      <c r="C233" s="31">
        <v>56.350999999999999</v>
      </c>
      <c r="D233" s="31">
        <v>56.350999999999999</v>
      </c>
      <c r="E233" s="31">
        <v>119.349</v>
      </c>
      <c r="F233" s="31">
        <v>1.131</v>
      </c>
      <c r="G233" s="31">
        <v>4.3810000000000002</v>
      </c>
      <c r="H233" s="31">
        <v>99.805999999999997</v>
      </c>
      <c r="I233" s="31">
        <v>45.433999999999997</v>
      </c>
      <c r="J233" s="31">
        <v>5.4939999999999998</v>
      </c>
      <c r="K233" s="31">
        <v>13.346</v>
      </c>
      <c r="L233" s="31">
        <v>392.22500000000002</v>
      </c>
    </row>
    <row r="234" spans="1:12" x14ac:dyDescent="0.25">
      <c r="A234" s="31" t="s">
        <v>141</v>
      </c>
      <c r="B234" s="31">
        <v>10.768000000000001</v>
      </c>
      <c r="C234" s="31">
        <v>64.402000000000001</v>
      </c>
      <c r="D234" s="31">
        <v>64.402000000000001</v>
      </c>
      <c r="E234" s="31">
        <v>104.431</v>
      </c>
      <c r="F234" s="31">
        <v>0.98899999999999999</v>
      </c>
      <c r="G234" s="31">
        <v>3.8340000000000001</v>
      </c>
      <c r="H234" s="31">
        <v>87.331000000000003</v>
      </c>
      <c r="I234" s="31">
        <v>39.755000000000003</v>
      </c>
      <c r="J234" s="31">
        <v>4.8079999999999998</v>
      </c>
      <c r="K234" s="31">
        <v>11.678000000000001</v>
      </c>
      <c r="L234" s="31">
        <v>375.91199999999998</v>
      </c>
    </row>
    <row r="235" spans="1:12" x14ac:dyDescent="0.25">
      <c r="A235" s="31" t="s">
        <v>142</v>
      </c>
      <c r="B235" s="31">
        <v>12.114000000000001</v>
      </c>
      <c r="C235" s="31">
        <v>72.451999999999998</v>
      </c>
      <c r="D235" s="31">
        <v>72.451999999999998</v>
      </c>
      <c r="E235" s="31">
        <v>92.826999999999998</v>
      </c>
      <c r="F235" s="31">
        <v>0.879</v>
      </c>
      <c r="G235" s="31">
        <v>3.4079999999999999</v>
      </c>
      <c r="H235" s="31">
        <v>77.626999999999995</v>
      </c>
      <c r="I235" s="31">
        <v>35.338000000000001</v>
      </c>
      <c r="J235" s="31">
        <v>4.2729999999999997</v>
      </c>
      <c r="K235" s="31">
        <v>10.38</v>
      </c>
      <c r="L235" s="31">
        <v>367.09699999999998</v>
      </c>
    </row>
    <row r="236" spans="1:12" x14ac:dyDescent="0.25">
      <c r="A236" s="44" t="s">
        <v>125</v>
      </c>
      <c r="B236" s="44">
        <v>13.46</v>
      </c>
      <c r="C236" s="44">
        <v>80.501999999999995</v>
      </c>
      <c r="D236" s="44">
        <v>80.501999999999995</v>
      </c>
      <c r="E236" s="44">
        <v>83.543999999999997</v>
      </c>
      <c r="F236" s="44">
        <v>0.79100000000000004</v>
      </c>
      <c r="G236" s="44">
        <v>3.0670000000000002</v>
      </c>
      <c r="H236" s="44">
        <v>69.864000000000004</v>
      </c>
      <c r="I236" s="44">
        <v>31.803999999999998</v>
      </c>
      <c r="J236" s="44">
        <v>3.8460000000000001</v>
      </c>
      <c r="K236" s="44">
        <v>9.3420000000000005</v>
      </c>
      <c r="L236" s="44">
        <v>363.53399999999999</v>
      </c>
    </row>
    <row r="237" spans="1:12" x14ac:dyDescent="0.25">
      <c r="A237" s="31" t="s">
        <v>126</v>
      </c>
      <c r="B237" s="31">
        <v>14.805999999999999</v>
      </c>
      <c r="C237" s="31">
        <v>88.552000000000007</v>
      </c>
      <c r="D237" s="31">
        <v>88.552000000000007</v>
      </c>
      <c r="E237" s="31">
        <v>75.948999999999998</v>
      </c>
      <c r="F237" s="31">
        <v>0.71899999999999997</v>
      </c>
      <c r="G237" s="31">
        <v>2.7879999999999998</v>
      </c>
      <c r="H237" s="31">
        <v>63.512999999999998</v>
      </c>
      <c r="I237" s="31">
        <v>28.913</v>
      </c>
      <c r="J237" s="31">
        <v>3.496</v>
      </c>
      <c r="K237" s="31">
        <v>8.4930000000000003</v>
      </c>
      <c r="L237" s="31">
        <v>363.79199999999997</v>
      </c>
    </row>
    <row r="238" spans="1:12" x14ac:dyDescent="0.25">
      <c r="A238" s="31" t="s">
        <v>127</v>
      </c>
      <c r="B238" s="31">
        <v>16.152000000000001</v>
      </c>
      <c r="C238" s="31">
        <v>96.602000000000004</v>
      </c>
      <c r="D238" s="31">
        <v>96.602000000000004</v>
      </c>
      <c r="E238" s="31">
        <v>69.62</v>
      </c>
      <c r="F238" s="31">
        <v>0.66</v>
      </c>
      <c r="G238" s="31">
        <v>2.556</v>
      </c>
      <c r="H238" s="31">
        <v>58.22</v>
      </c>
      <c r="I238" s="31">
        <v>26.503</v>
      </c>
      <c r="J238" s="31">
        <v>3.2050000000000001</v>
      </c>
      <c r="K238" s="31">
        <v>7.7850000000000001</v>
      </c>
      <c r="L238" s="31">
        <v>366.91500000000002</v>
      </c>
    </row>
    <row r="239" spans="1:12" x14ac:dyDescent="0.25">
      <c r="A239" s="31" t="s">
        <v>128</v>
      </c>
      <c r="B239" s="31">
        <v>17.498000000000001</v>
      </c>
      <c r="C239" s="31">
        <v>104.65300000000001</v>
      </c>
      <c r="D239" s="31">
        <v>104.65300000000001</v>
      </c>
      <c r="E239" s="31">
        <v>64.265000000000001</v>
      </c>
      <c r="F239" s="31">
        <v>0.60899999999999999</v>
      </c>
      <c r="G239" s="31">
        <v>2.359</v>
      </c>
      <c r="H239" s="31">
        <v>53.741999999999997</v>
      </c>
      <c r="I239" s="31">
        <v>24.465</v>
      </c>
      <c r="J239" s="31">
        <v>2.9580000000000002</v>
      </c>
      <c r="K239" s="31">
        <v>7.1859999999999999</v>
      </c>
      <c r="L239" s="31">
        <v>372.24400000000003</v>
      </c>
    </row>
    <row r="240" spans="1:12" x14ac:dyDescent="0.25">
      <c r="A240" s="31" t="s">
        <v>129</v>
      </c>
      <c r="B240" s="31">
        <v>18.844000000000001</v>
      </c>
      <c r="C240" s="31">
        <v>112.703</v>
      </c>
      <c r="D240" s="31">
        <v>112.703</v>
      </c>
      <c r="E240" s="31">
        <v>59.674999999999997</v>
      </c>
      <c r="F240" s="31">
        <v>0.56499999999999995</v>
      </c>
      <c r="G240" s="31">
        <v>2.1909999999999998</v>
      </c>
      <c r="H240" s="31">
        <v>49.902999999999999</v>
      </c>
      <c r="I240" s="31">
        <v>22.716999999999999</v>
      </c>
      <c r="J240" s="31">
        <v>2.7469999999999999</v>
      </c>
      <c r="K240" s="31">
        <v>6.673</v>
      </c>
      <c r="L240" s="31">
        <v>379.30099999999999</v>
      </c>
    </row>
    <row r="241" spans="1:12" x14ac:dyDescent="0.25">
      <c r="A241" s="31" t="s">
        <v>130</v>
      </c>
      <c r="B241" s="31">
        <v>20.190000000000001</v>
      </c>
      <c r="C241" s="31">
        <v>120.753</v>
      </c>
      <c r="D241" s="31">
        <v>120.753</v>
      </c>
      <c r="E241" s="31">
        <v>55.695999999999998</v>
      </c>
      <c r="F241" s="31">
        <v>0.52800000000000002</v>
      </c>
      <c r="G241" s="31">
        <v>2.0449999999999999</v>
      </c>
      <c r="H241" s="31">
        <v>46.576000000000001</v>
      </c>
      <c r="I241" s="31">
        <v>21.202999999999999</v>
      </c>
      <c r="J241" s="31">
        <v>2.5640000000000001</v>
      </c>
      <c r="K241" s="31">
        <v>6.2279999999999998</v>
      </c>
      <c r="L241" s="31">
        <v>387.74400000000003</v>
      </c>
    </row>
    <row r="242" spans="1:12" x14ac:dyDescent="0.25">
      <c r="A242" s="31" t="s">
        <v>131</v>
      </c>
      <c r="B242" s="31">
        <v>21.536000000000001</v>
      </c>
      <c r="C242" s="31">
        <v>128.803</v>
      </c>
      <c r="D242" s="31">
        <v>128.803</v>
      </c>
      <c r="E242" s="31">
        <v>52.215000000000003</v>
      </c>
      <c r="F242" s="31">
        <v>0.495</v>
      </c>
      <c r="G242" s="31">
        <v>1.917</v>
      </c>
      <c r="H242" s="31">
        <v>43.664999999999999</v>
      </c>
      <c r="I242" s="31">
        <v>19.878</v>
      </c>
      <c r="J242" s="31">
        <v>2.4039999999999999</v>
      </c>
      <c r="K242" s="31">
        <v>5.8390000000000004</v>
      </c>
      <c r="L242" s="31">
        <v>397.31200000000001</v>
      </c>
    </row>
    <row r="243" spans="1:12" x14ac:dyDescent="0.25">
      <c r="A243" s="31" t="s">
        <v>132</v>
      </c>
      <c r="B243" s="31">
        <v>22.882000000000001</v>
      </c>
      <c r="C243" s="31">
        <v>136.85300000000001</v>
      </c>
      <c r="D243" s="31">
        <v>136.85300000000001</v>
      </c>
      <c r="E243" s="31">
        <v>49.143999999999998</v>
      </c>
      <c r="F243" s="31">
        <v>0.46600000000000003</v>
      </c>
      <c r="G243" s="31">
        <v>1.804</v>
      </c>
      <c r="H243" s="31">
        <v>41.097000000000001</v>
      </c>
      <c r="I243" s="31">
        <v>18.707999999999998</v>
      </c>
      <c r="J243" s="31">
        <v>2.262</v>
      </c>
      <c r="K243" s="31">
        <v>5.4950000000000001</v>
      </c>
      <c r="L243" s="31">
        <v>407.80700000000002</v>
      </c>
    </row>
    <row r="244" spans="1:12" x14ac:dyDescent="0.25">
      <c r="A244" s="31" t="s">
        <v>133</v>
      </c>
      <c r="B244" s="31">
        <v>24.228000000000002</v>
      </c>
      <c r="C244" s="31">
        <v>144.904</v>
      </c>
      <c r="D244" s="31">
        <v>144.904</v>
      </c>
      <c r="E244" s="31">
        <v>46.414000000000001</v>
      </c>
      <c r="F244" s="31">
        <v>0.44</v>
      </c>
      <c r="G244" s="31">
        <v>1.704</v>
      </c>
      <c r="H244" s="31">
        <v>38.814</v>
      </c>
      <c r="I244" s="31">
        <v>17.669</v>
      </c>
      <c r="J244" s="31">
        <v>2.137</v>
      </c>
      <c r="K244" s="31">
        <v>5.19</v>
      </c>
      <c r="L244" s="31">
        <v>419.077</v>
      </c>
    </row>
    <row r="245" spans="1:12" x14ac:dyDescent="0.25">
      <c r="A245" s="31" t="s">
        <v>134</v>
      </c>
      <c r="B245" s="31">
        <v>25.574000000000002</v>
      </c>
      <c r="C245" s="31">
        <v>152.95400000000001</v>
      </c>
      <c r="D245" s="31">
        <v>152.95400000000001</v>
      </c>
      <c r="E245" s="31">
        <v>43.970999999999997</v>
      </c>
      <c r="F245" s="31">
        <v>0.41699999999999998</v>
      </c>
      <c r="G245" s="31">
        <v>1.6140000000000001</v>
      </c>
      <c r="H245" s="31">
        <v>36.771000000000001</v>
      </c>
      <c r="I245" s="31">
        <v>16.739000000000001</v>
      </c>
      <c r="J245" s="31">
        <v>2.024</v>
      </c>
      <c r="K245" s="31">
        <v>4.9169999999999998</v>
      </c>
      <c r="L245" s="31">
        <v>430.99400000000003</v>
      </c>
    </row>
    <row r="246" spans="1:12" x14ac:dyDescent="0.25">
      <c r="A246" s="31" t="s">
        <v>383</v>
      </c>
      <c r="B246" s="31">
        <v>26.92</v>
      </c>
      <c r="C246" s="31">
        <v>161.00399999999999</v>
      </c>
      <c r="D246" s="31">
        <v>161.00399999999999</v>
      </c>
      <c r="E246" s="31">
        <v>41.771999999999998</v>
      </c>
      <c r="F246" s="31">
        <v>0.39600000000000002</v>
      </c>
      <c r="G246" s="31">
        <v>1.5329999999999999</v>
      </c>
      <c r="H246" s="31">
        <v>34.932000000000002</v>
      </c>
      <c r="I246" s="31">
        <v>15.901999999999999</v>
      </c>
      <c r="J246" s="31">
        <v>1.923</v>
      </c>
      <c r="K246" s="31">
        <v>4.6710000000000003</v>
      </c>
      <c r="L246" s="31">
        <v>443.46300000000002</v>
      </c>
    </row>
    <row r="247" spans="1:12" x14ac:dyDescent="0.25">
      <c r="A247" s="31" t="s">
        <v>384</v>
      </c>
      <c r="B247" s="31">
        <v>28.265999999999998</v>
      </c>
      <c r="C247" s="31">
        <v>169.054</v>
      </c>
      <c r="D247" s="31">
        <v>169.054</v>
      </c>
      <c r="E247" s="31">
        <v>39.783000000000001</v>
      </c>
      <c r="F247" s="31">
        <v>0.377</v>
      </c>
      <c r="G247" s="31">
        <v>1.46</v>
      </c>
      <c r="H247" s="31">
        <v>33.268999999999998</v>
      </c>
      <c r="I247" s="31">
        <v>15.145</v>
      </c>
      <c r="J247" s="31">
        <v>1.831</v>
      </c>
      <c r="K247" s="31">
        <v>4.4489999999999998</v>
      </c>
      <c r="L247" s="31">
        <v>456.40800000000002</v>
      </c>
    </row>
    <row r="248" spans="1:12" x14ac:dyDescent="0.25">
      <c r="A248" s="31" t="s">
        <v>385</v>
      </c>
      <c r="B248" s="31">
        <v>29.611999999999998</v>
      </c>
      <c r="C248" s="31">
        <v>177.10400000000001</v>
      </c>
      <c r="D248" s="31">
        <v>177.10400000000001</v>
      </c>
      <c r="E248" s="31">
        <v>37.975000000000001</v>
      </c>
      <c r="F248" s="31">
        <v>0.36</v>
      </c>
      <c r="G248" s="31">
        <v>1.3939999999999999</v>
      </c>
      <c r="H248" s="31">
        <v>31.757000000000001</v>
      </c>
      <c r="I248" s="31">
        <v>14.456</v>
      </c>
      <c r="J248" s="31">
        <v>1.748</v>
      </c>
      <c r="K248" s="31">
        <v>4.2460000000000004</v>
      </c>
      <c r="L248" s="31">
        <v>469.762</v>
      </c>
    </row>
    <row r="249" spans="1:12" x14ac:dyDescent="0.25">
      <c r="A249" s="31" t="s">
        <v>386</v>
      </c>
      <c r="B249" s="31">
        <v>30.957999999999998</v>
      </c>
      <c r="C249" s="31">
        <v>185.155</v>
      </c>
      <c r="D249" s="31">
        <v>185.155</v>
      </c>
      <c r="E249" s="31">
        <v>36.323999999999998</v>
      </c>
      <c r="F249" s="31">
        <v>0.34399999999999997</v>
      </c>
      <c r="G249" s="31">
        <v>1.333</v>
      </c>
      <c r="H249" s="31">
        <v>30.376000000000001</v>
      </c>
      <c r="I249" s="31">
        <v>13.827999999999999</v>
      </c>
      <c r="J249" s="31">
        <v>1.6719999999999999</v>
      </c>
      <c r="K249" s="31">
        <v>4.0620000000000003</v>
      </c>
      <c r="L249" s="31">
        <v>483.47300000000001</v>
      </c>
    </row>
    <row r="250" spans="1:12" x14ac:dyDescent="0.25">
      <c r="A250" s="31" t="s">
        <v>387</v>
      </c>
      <c r="B250" s="31">
        <v>32.304000000000002</v>
      </c>
      <c r="C250" s="31">
        <v>193.20500000000001</v>
      </c>
      <c r="D250" s="31">
        <v>193.20500000000001</v>
      </c>
      <c r="E250" s="31">
        <v>34.81</v>
      </c>
      <c r="F250" s="31">
        <v>0.33</v>
      </c>
      <c r="G250" s="31">
        <v>1.278</v>
      </c>
      <c r="H250" s="31">
        <v>29.11</v>
      </c>
      <c r="I250" s="31">
        <v>13.252000000000001</v>
      </c>
      <c r="J250" s="31">
        <v>1.603</v>
      </c>
      <c r="K250" s="31">
        <v>3.8929999999999998</v>
      </c>
      <c r="L250" s="31">
        <v>497.49400000000003</v>
      </c>
    </row>
    <row r="251" spans="1:12" x14ac:dyDescent="0.25">
      <c r="A251" s="31" t="s">
        <v>388</v>
      </c>
      <c r="B251" s="31">
        <v>33.65</v>
      </c>
      <c r="C251" s="31">
        <v>201.255</v>
      </c>
      <c r="D251" s="31">
        <v>201.255</v>
      </c>
      <c r="E251" s="31">
        <v>33.417999999999999</v>
      </c>
      <c r="F251" s="31">
        <v>0.317</v>
      </c>
      <c r="G251" s="31">
        <v>1.2270000000000001</v>
      </c>
      <c r="H251" s="31">
        <v>27.946000000000002</v>
      </c>
      <c r="I251" s="31">
        <v>12.722</v>
      </c>
      <c r="J251" s="31">
        <v>1.538</v>
      </c>
      <c r="K251" s="31">
        <v>3.7370000000000001</v>
      </c>
      <c r="L251" s="31">
        <v>511.79</v>
      </c>
    </row>
    <row r="252" spans="1:12" x14ac:dyDescent="0.25">
      <c r="A252" s="31" t="s">
        <v>404</v>
      </c>
      <c r="B252" s="31">
        <v>34.996000000000002</v>
      </c>
      <c r="C252" s="31">
        <v>209.30500000000001</v>
      </c>
      <c r="D252" s="31">
        <v>209.30500000000001</v>
      </c>
      <c r="E252" s="31">
        <v>32.131999999999998</v>
      </c>
      <c r="F252" s="31">
        <v>0.30399999999999999</v>
      </c>
      <c r="G252" s="31">
        <v>1.18</v>
      </c>
      <c r="H252" s="31">
        <v>26.870999999999999</v>
      </c>
      <c r="I252" s="31">
        <v>12.231999999999999</v>
      </c>
      <c r="J252" s="31">
        <v>1.4790000000000001</v>
      </c>
      <c r="K252" s="31">
        <v>3.593</v>
      </c>
      <c r="L252" s="31">
        <v>526.32500000000005</v>
      </c>
    </row>
    <row r="253" spans="1:12" x14ac:dyDescent="0.25">
      <c r="A253" s="31" t="s">
        <v>405</v>
      </c>
      <c r="B253" s="31">
        <v>36.341999999999999</v>
      </c>
      <c r="C253" s="31">
        <v>217.35499999999999</v>
      </c>
      <c r="D253" s="31">
        <v>217.35499999999999</v>
      </c>
      <c r="E253" s="31">
        <v>30.942</v>
      </c>
      <c r="F253" s="31">
        <v>0.29299999999999998</v>
      </c>
      <c r="G253" s="31">
        <v>1.1359999999999999</v>
      </c>
      <c r="H253" s="31">
        <v>25.876000000000001</v>
      </c>
      <c r="I253" s="31">
        <v>11.779</v>
      </c>
      <c r="J253" s="31">
        <v>1.4239999999999999</v>
      </c>
      <c r="K253" s="31">
        <v>3.46</v>
      </c>
      <c r="L253" s="31">
        <v>541.07799999999997</v>
      </c>
    </row>
    <row r="254" spans="1:12" x14ac:dyDescent="0.25">
      <c r="A254" s="31" t="s">
        <v>435</v>
      </c>
      <c r="B254" s="31">
        <v>37.688000000000002</v>
      </c>
      <c r="C254" s="31">
        <v>225.40600000000001</v>
      </c>
      <c r="D254" s="31">
        <v>225.40600000000001</v>
      </c>
      <c r="E254" s="31">
        <v>29.837</v>
      </c>
      <c r="F254" s="31">
        <v>0.28299999999999997</v>
      </c>
      <c r="G254" s="31">
        <v>1.095</v>
      </c>
      <c r="H254" s="31">
        <v>24.952000000000002</v>
      </c>
      <c r="I254" s="31">
        <v>11.359</v>
      </c>
      <c r="J254" s="31">
        <v>1.3740000000000001</v>
      </c>
      <c r="K254" s="31">
        <v>3.3359999999999999</v>
      </c>
      <c r="L254" s="31">
        <v>556.02599999999995</v>
      </c>
    </row>
    <row r="255" spans="1:12" x14ac:dyDescent="0.25">
      <c r="A255" s="31" t="s">
        <v>436</v>
      </c>
      <c r="B255" s="31">
        <v>39.033999999999999</v>
      </c>
      <c r="C255" s="31">
        <v>233.45599999999999</v>
      </c>
      <c r="D255" s="31">
        <v>233.45599999999999</v>
      </c>
      <c r="E255" s="31">
        <v>28.808</v>
      </c>
      <c r="F255" s="31">
        <v>0.27300000000000002</v>
      </c>
      <c r="G255" s="31">
        <v>1.0580000000000001</v>
      </c>
      <c r="H255" s="31">
        <v>24.091000000000001</v>
      </c>
      <c r="I255" s="31">
        <v>10.967000000000001</v>
      </c>
      <c r="J255" s="31">
        <v>1.3260000000000001</v>
      </c>
      <c r="K255" s="31">
        <v>3.2210000000000001</v>
      </c>
      <c r="L255" s="31">
        <v>571.14300000000003</v>
      </c>
    </row>
    <row r="256" spans="1:12" x14ac:dyDescent="0.25">
      <c r="A256" s="31" t="s">
        <v>437</v>
      </c>
      <c r="B256" s="31">
        <v>40.380000000000003</v>
      </c>
      <c r="C256" s="31">
        <v>241.506</v>
      </c>
      <c r="D256" s="31">
        <v>241.506</v>
      </c>
      <c r="E256" s="31">
        <v>27.847999999999999</v>
      </c>
      <c r="F256" s="31">
        <v>0.26400000000000001</v>
      </c>
      <c r="G256" s="31">
        <v>1.022</v>
      </c>
      <c r="H256" s="31">
        <v>23.288</v>
      </c>
      <c r="I256" s="31">
        <v>10.601000000000001</v>
      </c>
      <c r="J256" s="31">
        <v>1.282</v>
      </c>
      <c r="K256" s="31">
        <v>3.1139999999999999</v>
      </c>
      <c r="L256" s="31">
        <v>586.41499999999996</v>
      </c>
    </row>
    <row r="257" spans="1:12" x14ac:dyDescent="0.25">
      <c r="A257" s="31" t="s">
        <v>438</v>
      </c>
      <c r="B257" s="31">
        <v>43.072000000000003</v>
      </c>
      <c r="C257" s="31">
        <v>257.60599999999999</v>
      </c>
      <c r="D257" s="31">
        <v>257.60599999999999</v>
      </c>
      <c r="E257" s="31">
        <v>26.108000000000001</v>
      </c>
      <c r="F257" s="31">
        <v>0.247</v>
      </c>
      <c r="G257" s="31">
        <v>0.95799999999999996</v>
      </c>
      <c r="H257" s="31">
        <v>21.832999999999998</v>
      </c>
      <c r="I257" s="31">
        <v>9.9390000000000001</v>
      </c>
      <c r="J257" s="31">
        <v>1.202</v>
      </c>
      <c r="K257" s="31">
        <v>2.919</v>
      </c>
      <c r="L257" s="31">
        <v>617.36900000000003</v>
      </c>
    </row>
    <row r="258" spans="1:12" x14ac:dyDescent="0.25">
      <c r="B258" s="46" t="s">
        <v>284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</row>
    <row r="259" spans="1:12" x14ac:dyDescent="0.25">
      <c r="A259" s="31" t="s">
        <v>154</v>
      </c>
      <c r="B259" s="31">
        <v>1.3460000000000001</v>
      </c>
      <c r="C259" s="31">
        <v>5.3609999999999998</v>
      </c>
      <c r="D259" s="31">
        <v>5.3609999999999998</v>
      </c>
      <c r="E259" s="31">
        <v>556.40599999999995</v>
      </c>
      <c r="F259" s="31">
        <v>7.9139999999999997</v>
      </c>
      <c r="G259" s="31">
        <v>30.67</v>
      </c>
      <c r="H259" s="31">
        <v>698.64400000000001</v>
      </c>
      <c r="I259" s="31">
        <v>318.04000000000002</v>
      </c>
      <c r="J259" s="31">
        <v>38.46</v>
      </c>
      <c r="K259" s="31">
        <v>93.421000000000006</v>
      </c>
      <c r="L259" s="31">
        <v>1623.742</v>
      </c>
    </row>
    <row r="260" spans="1:12" x14ac:dyDescent="0.25">
      <c r="A260" s="31" t="s">
        <v>155</v>
      </c>
      <c r="B260" s="31">
        <v>2.6920000000000002</v>
      </c>
      <c r="C260" s="31">
        <v>10.723000000000001</v>
      </c>
      <c r="D260" s="31">
        <v>10.723000000000001</v>
      </c>
      <c r="E260" s="31">
        <v>278.20299999999997</v>
      </c>
      <c r="F260" s="31">
        <v>3.9569999999999999</v>
      </c>
      <c r="G260" s="31">
        <v>15.335000000000001</v>
      </c>
      <c r="H260" s="31">
        <v>349.322</v>
      </c>
      <c r="I260" s="31">
        <v>159.02000000000001</v>
      </c>
      <c r="J260" s="31">
        <v>19.23</v>
      </c>
      <c r="K260" s="31">
        <v>46.71</v>
      </c>
      <c r="L260" s="31">
        <v>829.97500000000002</v>
      </c>
    </row>
    <row r="261" spans="1:12" x14ac:dyDescent="0.25">
      <c r="A261" s="31" t="s">
        <v>156</v>
      </c>
      <c r="B261" s="31">
        <v>4.0380000000000003</v>
      </c>
      <c r="C261" s="31">
        <v>16.084</v>
      </c>
      <c r="D261" s="31">
        <v>16.084</v>
      </c>
      <c r="E261" s="31">
        <v>185.46899999999999</v>
      </c>
      <c r="F261" s="31">
        <v>2.6379999999999999</v>
      </c>
      <c r="G261" s="31">
        <v>10.223000000000001</v>
      </c>
      <c r="H261" s="31">
        <v>232.881</v>
      </c>
      <c r="I261" s="31">
        <v>106.01300000000001</v>
      </c>
      <c r="J261" s="31">
        <v>12.82</v>
      </c>
      <c r="K261" s="31">
        <v>31.14</v>
      </c>
      <c r="L261" s="31">
        <v>573.42999999999995</v>
      </c>
    </row>
    <row r="262" spans="1:12" x14ac:dyDescent="0.25">
      <c r="A262" s="31" t="s">
        <v>157</v>
      </c>
      <c r="B262" s="31">
        <v>5.3840000000000003</v>
      </c>
      <c r="C262" s="31">
        <v>21.446000000000002</v>
      </c>
      <c r="D262" s="31">
        <v>21.446000000000002</v>
      </c>
      <c r="E262" s="31">
        <v>139.101</v>
      </c>
      <c r="F262" s="31">
        <v>1.9790000000000001</v>
      </c>
      <c r="G262" s="31">
        <v>7.6669999999999998</v>
      </c>
      <c r="H262" s="31">
        <v>174.661</v>
      </c>
      <c r="I262" s="31">
        <v>79.510000000000005</v>
      </c>
      <c r="J262" s="31">
        <v>9.6150000000000002</v>
      </c>
      <c r="K262" s="31">
        <v>23.355</v>
      </c>
      <c r="L262" s="31">
        <v>451.19400000000002</v>
      </c>
    </row>
    <row r="263" spans="1:12" x14ac:dyDescent="0.25">
      <c r="A263" s="31" t="s">
        <v>158</v>
      </c>
      <c r="B263" s="31">
        <v>6.73</v>
      </c>
      <c r="C263" s="31">
        <v>26.806999999999999</v>
      </c>
      <c r="D263" s="31">
        <v>26.806999999999999</v>
      </c>
      <c r="E263" s="31">
        <v>111.28100000000001</v>
      </c>
      <c r="F263" s="31">
        <v>1.583</v>
      </c>
      <c r="G263" s="31">
        <v>6.1340000000000003</v>
      </c>
      <c r="H263" s="31">
        <v>139.72900000000001</v>
      </c>
      <c r="I263" s="31">
        <v>63.607999999999997</v>
      </c>
      <c r="J263" s="31">
        <v>7.6920000000000002</v>
      </c>
      <c r="K263" s="31">
        <v>18.684000000000001</v>
      </c>
      <c r="L263" s="31">
        <v>382.67899999999997</v>
      </c>
    </row>
    <row r="264" spans="1:12" x14ac:dyDescent="0.25">
      <c r="A264" s="31" t="s">
        <v>159</v>
      </c>
      <c r="B264" s="31">
        <v>8.0760000000000005</v>
      </c>
      <c r="C264" s="31">
        <v>32.168999999999997</v>
      </c>
      <c r="D264" s="31">
        <v>32.168999999999997</v>
      </c>
      <c r="E264" s="31">
        <v>92.733999999999995</v>
      </c>
      <c r="F264" s="31">
        <v>1.319</v>
      </c>
      <c r="G264" s="31">
        <v>5.1120000000000001</v>
      </c>
      <c r="H264" s="31">
        <v>116.441</v>
      </c>
      <c r="I264" s="31">
        <v>53.006999999999998</v>
      </c>
      <c r="J264" s="31">
        <v>6.41</v>
      </c>
      <c r="K264" s="31">
        <v>15.57</v>
      </c>
      <c r="L264" s="31">
        <v>341.02699999999999</v>
      </c>
    </row>
    <row r="265" spans="1:12" x14ac:dyDescent="0.25">
      <c r="A265" s="31" t="s">
        <v>160</v>
      </c>
      <c r="B265" s="31">
        <v>9.4220000000000006</v>
      </c>
      <c r="C265" s="31">
        <v>37.53</v>
      </c>
      <c r="D265" s="31">
        <v>37.53</v>
      </c>
      <c r="E265" s="31">
        <v>79.486999999999995</v>
      </c>
      <c r="F265" s="31">
        <v>1.131</v>
      </c>
      <c r="G265" s="31">
        <v>4.3810000000000002</v>
      </c>
      <c r="H265" s="31">
        <v>99.805999999999997</v>
      </c>
      <c r="I265" s="31">
        <v>45.433999999999997</v>
      </c>
      <c r="J265" s="31">
        <v>5.4939999999999998</v>
      </c>
      <c r="K265" s="31">
        <v>13.346</v>
      </c>
      <c r="L265" s="31">
        <v>314.721</v>
      </c>
    </row>
    <row r="266" spans="1:12" x14ac:dyDescent="0.25">
      <c r="A266" s="31" t="s">
        <v>161</v>
      </c>
      <c r="B266" s="31">
        <v>10.768000000000001</v>
      </c>
      <c r="C266" s="31">
        <v>42.890999999999998</v>
      </c>
      <c r="D266" s="31">
        <v>42.890999999999998</v>
      </c>
      <c r="E266" s="31">
        <v>69.551000000000002</v>
      </c>
      <c r="F266" s="31">
        <v>0.98899999999999999</v>
      </c>
      <c r="G266" s="31">
        <v>3.8340000000000001</v>
      </c>
      <c r="H266" s="31">
        <v>87.331000000000003</v>
      </c>
      <c r="I266" s="31">
        <v>39.755000000000003</v>
      </c>
      <c r="J266" s="31">
        <v>4.8079999999999998</v>
      </c>
      <c r="K266" s="31">
        <v>11.678000000000001</v>
      </c>
      <c r="L266" s="31">
        <v>298.01</v>
      </c>
    </row>
    <row r="267" spans="1:12" x14ac:dyDescent="0.25">
      <c r="A267" s="31" t="s">
        <v>162</v>
      </c>
      <c r="B267" s="31">
        <v>12.114000000000001</v>
      </c>
      <c r="C267" s="31">
        <v>48.253</v>
      </c>
      <c r="D267" s="31">
        <v>48.253</v>
      </c>
      <c r="E267" s="31">
        <v>61.823</v>
      </c>
      <c r="F267" s="31">
        <v>0.879</v>
      </c>
      <c r="G267" s="31">
        <v>3.4079999999999999</v>
      </c>
      <c r="H267" s="31">
        <v>77.626999999999995</v>
      </c>
      <c r="I267" s="31">
        <v>35.338000000000001</v>
      </c>
      <c r="J267" s="31">
        <v>4.2729999999999997</v>
      </c>
      <c r="K267" s="31">
        <v>10.38</v>
      </c>
      <c r="L267" s="31">
        <v>287.69499999999999</v>
      </c>
    </row>
    <row r="268" spans="1:12" x14ac:dyDescent="0.25">
      <c r="A268" s="31" t="s">
        <v>144</v>
      </c>
      <c r="B268" s="31">
        <v>13.46</v>
      </c>
      <c r="C268" s="31">
        <v>53.613999999999997</v>
      </c>
      <c r="D268" s="31">
        <v>53.613999999999997</v>
      </c>
      <c r="E268" s="31">
        <v>55.640999999999998</v>
      </c>
      <c r="F268" s="31">
        <v>0.79100000000000004</v>
      </c>
      <c r="G268" s="31">
        <v>3.0670000000000002</v>
      </c>
      <c r="H268" s="31">
        <v>69.864000000000004</v>
      </c>
      <c r="I268" s="31">
        <v>31.803999999999998</v>
      </c>
      <c r="J268" s="31">
        <v>3.8460000000000001</v>
      </c>
      <c r="K268" s="31">
        <v>9.3420000000000005</v>
      </c>
      <c r="L268" s="31">
        <v>281.85500000000002</v>
      </c>
    </row>
    <row r="269" spans="1:12" x14ac:dyDescent="0.25">
      <c r="A269" s="31" t="s">
        <v>145</v>
      </c>
      <c r="B269" s="31">
        <v>14.805999999999999</v>
      </c>
      <c r="C269" s="31">
        <v>58.975999999999999</v>
      </c>
      <c r="D269" s="31">
        <v>58.975999999999999</v>
      </c>
      <c r="E269" s="31">
        <v>50.582000000000001</v>
      </c>
      <c r="F269" s="31">
        <v>0.71899999999999997</v>
      </c>
      <c r="G269" s="31">
        <v>2.7879999999999998</v>
      </c>
      <c r="H269" s="31">
        <v>63.512999999999998</v>
      </c>
      <c r="I269" s="31">
        <v>28.913</v>
      </c>
      <c r="J269" s="31">
        <v>3.496</v>
      </c>
      <c r="K269" s="31">
        <v>8.4930000000000003</v>
      </c>
      <c r="L269" s="31">
        <v>279.27300000000002</v>
      </c>
    </row>
    <row r="270" spans="1:12" x14ac:dyDescent="0.25">
      <c r="A270" s="44" t="s">
        <v>146</v>
      </c>
      <c r="B270" s="44">
        <v>16.152000000000001</v>
      </c>
      <c r="C270" s="44">
        <v>64.337000000000003</v>
      </c>
      <c r="D270" s="44">
        <v>64.337000000000003</v>
      </c>
      <c r="E270" s="44">
        <v>46.366999999999997</v>
      </c>
      <c r="F270" s="44">
        <v>0.66</v>
      </c>
      <c r="G270" s="44">
        <v>2.556</v>
      </c>
      <c r="H270" s="44">
        <v>58.22</v>
      </c>
      <c r="I270" s="44">
        <v>26.503</v>
      </c>
      <c r="J270" s="44">
        <v>3.2050000000000001</v>
      </c>
      <c r="K270" s="44">
        <v>7.7850000000000001</v>
      </c>
      <c r="L270" s="44">
        <v>279.13200000000001</v>
      </c>
    </row>
    <row r="271" spans="1:12" x14ac:dyDescent="0.25">
      <c r="A271" s="31" t="s">
        <v>147</v>
      </c>
      <c r="B271" s="31">
        <v>17.498000000000001</v>
      </c>
      <c r="C271" s="31">
        <v>69.698999999999998</v>
      </c>
      <c r="D271" s="31">
        <v>69.698999999999998</v>
      </c>
      <c r="E271" s="31">
        <v>42.8</v>
      </c>
      <c r="F271" s="31">
        <v>0.60899999999999999</v>
      </c>
      <c r="G271" s="31">
        <v>2.359</v>
      </c>
      <c r="H271" s="31">
        <v>53.741999999999997</v>
      </c>
      <c r="I271" s="31">
        <v>24.465</v>
      </c>
      <c r="J271" s="31">
        <v>2.9580000000000002</v>
      </c>
      <c r="K271" s="31">
        <v>7.1859999999999999</v>
      </c>
      <c r="L271" s="31">
        <v>280.87099999999998</v>
      </c>
    </row>
    <row r="272" spans="1:12" x14ac:dyDescent="0.25">
      <c r="A272" s="31" t="s">
        <v>148</v>
      </c>
      <c r="B272" s="31">
        <v>18.844000000000001</v>
      </c>
      <c r="C272" s="31">
        <v>75.06</v>
      </c>
      <c r="D272" s="31">
        <v>75.06</v>
      </c>
      <c r="E272" s="31">
        <v>39.743000000000002</v>
      </c>
      <c r="F272" s="31">
        <v>0.56499999999999995</v>
      </c>
      <c r="G272" s="31">
        <v>2.1909999999999998</v>
      </c>
      <c r="H272" s="31">
        <v>49.902999999999999</v>
      </c>
      <c r="I272" s="31">
        <v>22.716999999999999</v>
      </c>
      <c r="J272" s="31">
        <v>2.7469999999999999</v>
      </c>
      <c r="K272" s="31">
        <v>6.673</v>
      </c>
      <c r="L272" s="31">
        <v>284.08300000000003</v>
      </c>
    </row>
    <row r="273" spans="1:12" x14ac:dyDescent="0.25">
      <c r="A273" s="31" t="s">
        <v>149</v>
      </c>
      <c r="B273" s="31">
        <v>20.190000000000001</v>
      </c>
      <c r="C273" s="31">
        <v>80.421000000000006</v>
      </c>
      <c r="D273" s="31">
        <v>80.421000000000006</v>
      </c>
      <c r="E273" s="31">
        <v>37.094000000000001</v>
      </c>
      <c r="F273" s="31">
        <v>0.52800000000000002</v>
      </c>
      <c r="G273" s="31">
        <v>2.0449999999999999</v>
      </c>
      <c r="H273" s="31">
        <v>46.576000000000001</v>
      </c>
      <c r="I273" s="31">
        <v>21.202999999999999</v>
      </c>
      <c r="J273" s="31">
        <v>2.5640000000000001</v>
      </c>
      <c r="K273" s="31">
        <v>6.2279999999999998</v>
      </c>
      <c r="L273" s="31">
        <v>288.47800000000001</v>
      </c>
    </row>
    <row r="274" spans="1:12" x14ac:dyDescent="0.25">
      <c r="A274" s="31" t="s">
        <v>150</v>
      </c>
      <c r="B274" s="31">
        <v>21.536000000000001</v>
      </c>
      <c r="C274" s="31">
        <v>85.783000000000001</v>
      </c>
      <c r="D274" s="31">
        <v>85.783000000000001</v>
      </c>
      <c r="E274" s="31">
        <v>34.774999999999999</v>
      </c>
      <c r="F274" s="31">
        <v>0.495</v>
      </c>
      <c r="G274" s="31">
        <v>1.917</v>
      </c>
      <c r="H274" s="31">
        <v>43.664999999999999</v>
      </c>
      <c r="I274" s="31">
        <v>19.878</v>
      </c>
      <c r="J274" s="31">
        <v>2.4039999999999999</v>
      </c>
      <c r="K274" s="31">
        <v>5.8390000000000004</v>
      </c>
      <c r="L274" s="31">
        <v>293.83199999999999</v>
      </c>
    </row>
    <row r="275" spans="1:12" x14ac:dyDescent="0.25">
      <c r="A275" s="31" t="s">
        <v>151</v>
      </c>
      <c r="B275" s="31">
        <v>22.882000000000001</v>
      </c>
      <c r="C275" s="31">
        <v>91.144000000000005</v>
      </c>
      <c r="D275" s="31">
        <v>91.144000000000005</v>
      </c>
      <c r="E275" s="31">
        <v>32.729999999999997</v>
      </c>
      <c r="F275" s="31">
        <v>0.46600000000000003</v>
      </c>
      <c r="G275" s="31">
        <v>1.804</v>
      </c>
      <c r="H275" s="31">
        <v>41.097000000000001</v>
      </c>
      <c r="I275" s="31">
        <v>18.707999999999998</v>
      </c>
      <c r="J275" s="31">
        <v>2.262</v>
      </c>
      <c r="K275" s="31">
        <v>5.4950000000000001</v>
      </c>
      <c r="L275" s="31">
        <v>299.97500000000002</v>
      </c>
    </row>
    <row r="276" spans="1:12" x14ac:dyDescent="0.25">
      <c r="A276" s="31" t="s">
        <v>152</v>
      </c>
      <c r="B276" s="31">
        <v>24.228000000000002</v>
      </c>
      <c r="C276" s="31">
        <v>96.506</v>
      </c>
      <c r="D276" s="31">
        <v>96.506</v>
      </c>
      <c r="E276" s="31">
        <v>30.911000000000001</v>
      </c>
      <c r="F276" s="31">
        <v>0.44</v>
      </c>
      <c r="G276" s="31">
        <v>1.704</v>
      </c>
      <c r="H276" s="31">
        <v>38.814</v>
      </c>
      <c r="I276" s="31">
        <v>17.669</v>
      </c>
      <c r="J276" s="31">
        <v>2.137</v>
      </c>
      <c r="K276" s="31">
        <v>5.19</v>
      </c>
      <c r="L276" s="31">
        <v>306.77800000000002</v>
      </c>
    </row>
    <row r="277" spans="1:12" x14ac:dyDescent="0.25">
      <c r="A277" s="31" t="s">
        <v>153</v>
      </c>
      <c r="B277" s="31">
        <v>25.574000000000002</v>
      </c>
      <c r="C277" s="31">
        <v>101.867</v>
      </c>
      <c r="D277" s="31">
        <v>101.867</v>
      </c>
      <c r="E277" s="31">
        <v>29.285</v>
      </c>
      <c r="F277" s="31">
        <v>0.41699999999999998</v>
      </c>
      <c r="G277" s="31">
        <v>1.6140000000000001</v>
      </c>
      <c r="H277" s="31">
        <v>36.771000000000001</v>
      </c>
      <c r="I277" s="31">
        <v>16.739000000000001</v>
      </c>
      <c r="J277" s="31">
        <v>2.024</v>
      </c>
      <c r="K277" s="31">
        <v>4.9169999999999998</v>
      </c>
      <c r="L277" s="31">
        <v>314.13400000000001</v>
      </c>
    </row>
    <row r="278" spans="1:12" x14ac:dyDescent="0.25">
      <c r="A278" s="31" t="s">
        <v>341</v>
      </c>
      <c r="B278" s="31">
        <v>26.92</v>
      </c>
      <c r="C278" s="31">
        <v>107.229</v>
      </c>
      <c r="D278" s="31">
        <v>107.229</v>
      </c>
      <c r="E278" s="31">
        <v>27.82</v>
      </c>
      <c r="F278" s="31">
        <v>0.39600000000000002</v>
      </c>
      <c r="G278" s="31">
        <v>1.5329999999999999</v>
      </c>
      <c r="H278" s="31">
        <v>34.932000000000002</v>
      </c>
      <c r="I278" s="31">
        <v>15.901999999999999</v>
      </c>
      <c r="J278" s="31">
        <v>1.923</v>
      </c>
      <c r="K278" s="31">
        <v>4.6710000000000003</v>
      </c>
      <c r="L278" s="31">
        <v>321.96100000000001</v>
      </c>
    </row>
    <row r="279" spans="1:12" x14ac:dyDescent="0.25">
      <c r="A279" s="31" t="s">
        <v>342</v>
      </c>
      <c r="B279" s="31">
        <v>28.265999999999998</v>
      </c>
      <c r="C279" s="31">
        <v>112.59</v>
      </c>
      <c r="D279" s="31">
        <v>112.59</v>
      </c>
      <c r="E279" s="31">
        <v>26.495999999999999</v>
      </c>
      <c r="F279" s="31">
        <v>0.377</v>
      </c>
      <c r="G279" s="31">
        <v>1.46</v>
      </c>
      <c r="H279" s="31">
        <v>33.268999999999998</v>
      </c>
      <c r="I279" s="31">
        <v>15.145</v>
      </c>
      <c r="J279" s="31">
        <v>1.831</v>
      </c>
      <c r="K279" s="31">
        <v>4.4489999999999998</v>
      </c>
      <c r="L279" s="31">
        <v>330.19299999999998</v>
      </c>
    </row>
    <row r="280" spans="1:12" x14ac:dyDescent="0.25">
      <c r="A280" s="31" t="s">
        <v>343</v>
      </c>
      <c r="B280" s="31">
        <v>29.611999999999998</v>
      </c>
      <c r="C280" s="31">
        <v>117.952</v>
      </c>
      <c r="D280" s="31">
        <v>117.952</v>
      </c>
      <c r="E280" s="31">
        <v>25.291</v>
      </c>
      <c r="F280" s="31">
        <v>0.36</v>
      </c>
      <c r="G280" s="31">
        <v>1.3939999999999999</v>
      </c>
      <c r="H280" s="31">
        <v>31.757000000000001</v>
      </c>
      <c r="I280" s="31">
        <v>14.456</v>
      </c>
      <c r="J280" s="31">
        <v>1.748</v>
      </c>
      <c r="K280" s="31">
        <v>4.2460000000000004</v>
      </c>
      <c r="L280" s="31">
        <v>338.774</v>
      </c>
    </row>
    <row r="281" spans="1:12" x14ac:dyDescent="0.25">
      <c r="A281" s="31" t="s">
        <v>344</v>
      </c>
      <c r="B281" s="31">
        <v>30.957999999999998</v>
      </c>
      <c r="C281" s="31">
        <v>123.313</v>
      </c>
      <c r="D281" s="31">
        <v>123.313</v>
      </c>
      <c r="E281" s="31">
        <v>24.192</v>
      </c>
      <c r="F281" s="31">
        <v>0.34399999999999997</v>
      </c>
      <c r="G281" s="31">
        <v>1.333</v>
      </c>
      <c r="H281" s="31">
        <v>30.376000000000001</v>
      </c>
      <c r="I281" s="31">
        <v>13.827999999999999</v>
      </c>
      <c r="J281" s="31">
        <v>1.6719999999999999</v>
      </c>
      <c r="K281" s="31">
        <v>4.0620000000000003</v>
      </c>
      <c r="L281" s="31">
        <v>347.65699999999998</v>
      </c>
    </row>
    <row r="282" spans="1:12" x14ac:dyDescent="0.25">
      <c r="A282" s="31" t="s">
        <v>345</v>
      </c>
      <c r="B282" s="31">
        <v>32.304000000000002</v>
      </c>
      <c r="C282" s="31">
        <v>128.67400000000001</v>
      </c>
      <c r="D282" s="31">
        <v>128.67400000000001</v>
      </c>
      <c r="E282" s="31">
        <v>23.184000000000001</v>
      </c>
      <c r="F282" s="31">
        <v>0.33</v>
      </c>
      <c r="G282" s="31">
        <v>1.278</v>
      </c>
      <c r="H282" s="31">
        <v>29.11</v>
      </c>
      <c r="I282" s="31">
        <v>13.252000000000001</v>
      </c>
      <c r="J282" s="31">
        <v>1.603</v>
      </c>
      <c r="K282" s="31">
        <v>3.8929999999999998</v>
      </c>
      <c r="L282" s="31">
        <v>356.80599999999998</v>
      </c>
    </row>
    <row r="283" spans="1:12" x14ac:dyDescent="0.25">
      <c r="A283" s="31" t="s">
        <v>346</v>
      </c>
      <c r="B283" s="31">
        <v>33.65</v>
      </c>
      <c r="C283" s="31">
        <v>134.036</v>
      </c>
      <c r="D283" s="31">
        <v>134.036</v>
      </c>
      <c r="E283" s="31">
        <v>22.256</v>
      </c>
      <c r="F283" s="31">
        <v>0.317</v>
      </c>
      <c r="G283" s="31">
        <v>1.2270000000000001</v>
      </c>
      <c r="H283" s="31">
        <v>27.946000000000002</v>
      </c>
      <c r="I283" s="31">
        <v>12.722</v>
      </c>
      <c r="J283" s="31">
        <v>1.538</v>
      </c>
      <c r="K283" s="31">
        <v>3.7370000000000001</v>
      </c>
      <c r="L283" s="31">
        <v>366.19</v>
      </c>
    </row>
    <row r="284" spans="1:12" x14ac:dyDescent="0.25">
      <c r="A284" s="31" t="s">
        <v>390</v>
      </c>
      <c r="B284" s="31">
        <v>34.996000000000002</v>
      </c>
      <c r="C284" s="31">
        <v>139.39699999999999</v>
      </c>
      <c r="D284" s="31">
        <v>139.39699999999999</v>
      </c>
      <c r="E284" s="31">
        <v>21.4</v>
      </c>
      <c r="F284" s="31">
        <v>0.30399999999999999</v>
      </c>
      <c r="G284" s="31">
        <v>1.18</v>
      </c>
      <c r="H284" s="31">
        <v>26.870999999999999</v>
      </c>
      <c r="I284" s="31">
        <v>12.231999999999999</v>
      </c>
      <c r="J284" s="31">
        <v>1.4790000000000001</v>
      </c>
      <c r="K284" s="31">
        <v>3.593</v>
      </c>
      <c r="L284" s="31">
        <v>375.77699999999999</v>
      </c>
    </row>
    <row r="285" spans="1:12" x14ac:dyDescent="0.25">
      <c r="A285" s="31" t="s">
        <v>391</v>
      </c>
      <c r="B285" s="31">
        <v>36.341999999999999</v>
      </c>
      <c r="C285" s="31">
        <v>144.75899999999999</v>
      </c>
      <c r="D285" s="31">
        <v>144.75899999999999</v>
      </c>
      <c r="E285" s="31">
        <v>20.608000000000001</v>
      </c>
      <c r="F285" s="31">
        <v>0.29299999999999998</v>
      </c>
      <c r="G285" s="31">
        <v>1.1359999999999999</v>
      </c>
      <c r="H285" s="31">
        <v>25.876000000000001</v>
      </c>
      <c r="I285" s="31">
        <v>11.779</v>
      </c>
      <c r="J285" s="31">
        <v>1.4239999999999999</v>
      </c>
      <c r="K285" s="31">
        <v>3.46</v>
      </c>
      <c r="L285" s="31">
        <v>385.55200000000002</v>
      </c>
    </row>
    <row r="286" spans="1:12" x14ac:dyDescent="0.25">
      <c r="A286" s="31" t="s">
        <v>406</v>
      </c>
      <c r="B286" s="31">
        <v>37.688000000000002</v>
      </c>
      <c r="C286" s="31">
        <v>150.12</v>
      </c>
      <c r="D286" s="31">
        <v>150.12</v>
      </c>
      <c r="E286" s="31">
        <v>19.872</v>
      </c>
      <c r="F286" s="31">
        <v>0.28299999999999997</v>
      </c>
      <c r="G286" s="31">
        <v>1.095</v>
      </c>
      <c r="H286" s="31">
        <v>24.952000000000002</v>
      </c>
      <c r="I286" s="31">
        <v>11.359</v>
      </c>
      <c r="J286" s="31">
        <v>1.3740000000000001</v>
      </c>
      <c r="K286" s="31">
        <v>3.3359999999999999</v>
      </c>
      <c r="L286" s="31">
        <v>395.48899999999998</v>
      </c>
    </row>
    <row r="287" spans="1:12" x14ac:dyDescent="0.25">
      <c r="A287" s="31" t="s">
        <v>407</v>
      </c>
      <c r="B287" s="31">
        <v>39.033999999999999</v>
      </c>
      <c r="C287" s="31">
        <v>155.482</v>
      </c>
      <c r="D287" s="31">
        <v>155.482</v>
      </c>
      <c r="E287" s="31">
        <v>19.186</v>
      </c>
      <c r="F287" s="31">
        <v>0.27300000000000002</v>
      </c>
      <c r="G287" s="31">
        <v>1.0580000000000001</v>
      </c>
      <c r="H287" s="31">
        <v>24.091000000000001</v>
      </c>
      <c r="I287" s="31">
        <v>10.967000000000001</v>
      </c>
      <c r="J287" s="31">
        <v>1.3260000000000001</v>
      </c>
      <c r="K287" s="31">
        <v>3.2210000000000001</v>
      </c>
      <c r="L287" s="31">
        <v>405.57299999999998</v>
      </c>
    </row>
    <row r="288" spans="1:12" x14ac:dyDescent="0.25">
      <c r="A288" s="31" t="s">
        <v>408</v>
      </c>
      <c r="B288" s="31">
        <v>40.380000000000003</v>
      </c>
      <c r="C288" s="31">
        <v>160.84299999999999</v>
      </c>
      <c r="D288" s="31">
        <v>160.84299999999999</v>
      </c>
      <c r="E288" s="31">
        <v>18.547000000000001</v>
      </c>
      <c r="F288" s="31">
        <v>0.26400000000000001</v>
      </c>
      <c r="G288" s="31">
        <v>1.022</v>
      </c>
      <c r="H288" s="31">
        <v>23.288</v>
      </c>
      <c r="I288" s="31">
        <v>10.601000000000001</v>
      </c>
      <c r="J288" s="31">
        <v>1.282</v>
      </c>
      <c r="K288" s="31">
        <v>3.1139999999999999</v>
      </c>
      <c r="L288" s="31">
        <v>415.78800000000001</v>
      </c>
    </row>
    <row r="289" spans="1:12" x14ac:dyDescent="0.25">
      <c r="A289" s="31" t="s">
        <v>409</v>
      </c>
      <c r="B289" s="31">
        <v>43.072000000000003</v>
      </c>
      <c r="C289" s="31">
        <v>171.566</v>
      </c>
      <c r="D289" s="31">
        <v>171.566</v>
      </c>
      <c r="E289" s="31">
        <v>17.388000000000002</v>
      </c>
      <c r="F289" s="31">
        <v>0.247</v>
      </c>
      <c r="G289" s="31">
        <v>0.95799999999999996</v>
      </c>
      <c r="H289" s="31">
        <v>21.832999999999998</v>
      </c>
      <c r="I289" s="31">
        <v>9.9390000000000001</v>
      </c>
      <c r="J289" s="31">
        <v>1.202</v>
      </c>
      <c r="K289" s="31">
        <v>2.919</v>
      </c>
      <c r="L289" s="31">
        <v>436.56900000000002</v>
      </c>
    </row>
    <row r="290" spans="1:12" x14ac:dyDescent="0.25">
      <c r="B290" s="46" t="s">
        <v>283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</row>
    <row r="291" spans="1:12" x14ac:dyDescent="0.25">
      <c r="A291" s="31" t="s">
        <v>173</v>
      </c>
      <c r="B291" s="31">
        <v>1.3460000000000001</v>
      </c>
      <c r="C291" s="31">
        <v>4.0250000000000004</v>
      </c>
      <c r="D291" s="31">
        <v>4.0250000000000004</v>
      </c>
      <c r="E291" s="31">
        <v>417.72199999999998</v>
      </c>
      <c r="F291" s="31">
        <v>7.9139999999999997</v>
      </c>
      <c r="G291" s="31">
        <v>30.67</v>
      </c>
      <c r="H291" s="31">
        <v>698.64400000000001</v>
      </c>
      <c r="I291" s="31">
        <v>318.04000000000002</v>
      </c>
      <c r="J291" s="31">
        <v>38.46</v>
      </c>
      <c r="K291" s="31">
        <v>93.421000000000006</v>
      </c>
      <c r="L291" s="31">
        <v>1482.386</v>
      </c>
    </row>
    <row r="292" spans="1:12" x14ac:dyDescent="0.25">
      <c r="A292" s="31" t="s">
        <v>174</v>
      </c>
      <c r="B292" s="31">
        <v>2.6920000000000002</v>
      </c>
      <c r="C292" s="31">
        <v>8.0500000000000007</v>
      </c>
      <c r="D292" s="31">
        <v>8.0500000000000007</v>
      </c>
      <c r="E292" s="31">
        <v>208.86099999999999</v>
      </c>
      <c r="F292" s="31">
        <v>3.9569999999999999</v>
      </c>
      <c r="G292" s="31">
        <v>15.335000000000001</v>
      </c>
      <c r="H292" s="31">
        <v>349.322</v>
      </c>
      <c r="I292" s="31">
        <v>159.02000000000001</v>
      </c>
      <c r="J292" s="31">
        <v>19.23</v>
      </c>
      <c r="K292" s="31">
        <v>46.71</v>
      </c>
      <c r="L292" s="31">
        <v>755.28700000000003</v>
      </c>
    </row>
    <row r="293" spans="1:12" x14ac:dyDescent="0.25">
      <c r="A293" s="31" t="s">
        <v>175</v>
      </c>
      <c r="B293" s="31">
        <v>4.0380000000000003</v>
      </c>
      <c r="C293" s="31">
        <v>12.074999999999999</v>
      </c>
      <c r="D293" s="31">
        <v>12.074999999999999</v>
      </c>
      <c r="E293" s="31">
        <v>139.24100000000001</v>
      </c>
      <c r="F293" s="31">
        <v>2.6379999999999999</v>
      </c>
      <c r="G293" s="31">
        <v>10.223000000000001</v>
      </c>
      <c r="H293" s="31">
        <v>232.881</v>
      </c>
      <c r="I293" s="31">
        <v>106.01300000000001</v>
      </c>
      <c r="J293" s="31">
        <v>12.82</v>
      </c>
      <c r="K293" s="31">
        <v>31.14</v>
      </c>
      <c r="L293" s="31">
        <v>519.18399999999997</v>
      </c>
    </row>
    <row r="294" spans="1:12" x14ac:dyDescent="0.25">
      <c r="A294" s="31" t="s">
        <v>176</v>
      </c>
      <c r="B294" s="31">
        <v>5.3840000000000003</v>
      </c>
      <c r="C294" s="31">
        <v>16.100000000000001</v>
      </c>
      <c r="D294" s="31">
        <v>16.100000000000001</v>
      </c>
      <c r="E294" s="31">
        <v>104.431</v>
      </c>
      <c r="F294" s="31">
        <v>1.9790000000000001</v>
      </c>
      <c r="G294" s="31">
        <v>7.6669999999999998</v>
      </c>
      <c r="H294" s="31">
        <v>174.661</v>
      </c>
      <c r="I294" s="31">
        <v>79.510000000000005</v>
      </c>
      <c r="J294" s="31">
        <v>9.6150000000000002</v>
      </c>
      <c r="K294" s="31">
        <v>23.355</v>
      </c>
      <c r="L294" s="31">
        <v>405.83199999999999</v>
      </c>
    </row>
    <row r="295" spans="1:12" x14ac:dyDescent="0.25">
      <c r="A295" s="31" t="s">
        <v>177</v>
      </c>
      <c r="B295" s="31">
        <v>6.73</v>
      </c>
      <c r="C295" s="31">
        <v>20.125</v>
      </c>
      <c r="D295" s="31">
        <v>20.125</v>
      </c>
      <c r="E295" s="31">
        <v>83.543999999999997</v>
      </c>
      <c r="F295" s="31">
        <v>1.583</v>
      </c>
      <c r="G295" s="31">
        <v>6.1340000000000003</v>
      </c>
      <c r="H295" s="31">
        <v>139.72900000000001</v>
      </c>
      <c r="I295" s="31">
        <v>63.607999999999997</v>
      </c>
      <c r="J295" s="31">
        <v>7.6920000000000002</v>
      </c>
      <c r="K295" s="31">
        <v>18.684000000000001</v>
      </c>
      <c r="L295" s="31">
        <v>341.57799999999997</v>
      </c>
    </row>
    <row r="296" spans="1:12" x14ac:dyDescent="0.25">
      <c r="A296" s="31" t="s">
        <v>178</v>
      </c>
      <c r="B296" s="31">
        <v>8.0760000000000005</v>
      </c>
      <c r="C296" s="31">
        <v>24.151</v>
      </c>
      <c r="D296" s="31">
        <v>24.151</v>
      </c>
      <c r="E296" s="31">
        <v>69.62</v>
      </c>
      <c r="F296" s="31">
        <v>1.319</v>
      </c>
      <c r="G296" s="31">
        <v>5.1120000000000001</v>
      </c>
      <c r="H296" s="31">
        <v>116.441</v>
      </c>
      <c r="I296" s="31">
        <v>53.006999999999998</v>
      </c>
      <c r="J296" s="31">
        <v>6.41</v>
      </c>
      <c r="K296" s="31">
        <v>15.57</v>
      </c>
      <c r="L296" s="31">
        <v>301.87700000000001</v>
      </c>
    </row>
    <row r="297" spans="1:12" x14ac:dyDescent="0.25">
      <c r="A297" s="31" t="s">
        <v>179</v>
      </c>
      <c r="B297" s="31">
        <v>9.4220000000000006</v>
      </c>
      <c r="C297" s="31">
        <v>28.175999999999998</v>
      </c>
      <c r="D297" s="31">
        <v>28.175999999999998</v>
      </c>
      <c r="E297" s="31">
        <v>59.674999999999997</v>
      </c>
      <c r="F297" s="31">
        <v>1.131</v>
      </c>
      <c r="G297" s="31">
        <v>4.3810000000000002</v>
      </c>
      <c r="H297" s="31">
        <v>99.805999999999997</v>
      </c>
      <c r="I297" s="31">
        <v>45.433999999999997</v>
      </c>
      <c r="J297" s="31">
        <v>5.4939999999999998</v>
      </c>
      <c r="K297" s="31">
        <v>13.346</v>
      </c>
      <c r="L297" s="31">
        <v>276.20100000000002</v>
      </c>
    </row>
    <row r="298" spans="1:12" x14ac:dyDescent="0.25">
      <c r="A298" s="31" t="s">
        <v>180</v>
      </c>
      <c r="B298" s="31">
        <v>10.768000000000001</v>
      </c>
      <c r="C298" s="31">
        <v>32.201000000000001</v>
      </c>
      <c r="D298" s="31">
        <v>32.201000000000001</v>
      </c>
      <c r="E298" s="31">
        <v>52.215000000000003</v>
      </c>
      <c r="F298" s="31">
        <v>0.98899999999999999</v>
      </c>
      <c r="G298" s="31">
        <v>3.8340000000000001</v>
      </c>
      <c r="H298" s="31">
        <v>87.331000000000003</v>
      </c>
      <c r="I298" s="31">
        <v>39.755000000000003</v>
      </c>
      <c r="J298" s="31">
        <v>4.8079999999999998</v>
      </c>
      <c r="K298" s="31">
        <v>11.678000000000001</v>
      </c>
      <c r="L298" s="31">
        <v>259.29399999999998</v>
      </c>
    </row>
    <row r="299" spans="1:12" x14ac:dyDescent="0.25">
      <c r="A299" s="31" t="s">
        <v>181</v>
      </c>
      <c r="B299" s="31">
        <v>12.114000000000001</v>
      </c>
      <c r="C299" s="31">
        <v>36.225999999999999</v>
      </c>
      <c r="D299" s="31">
        <v>36.225999999999999</v>
      </c>
      <c r="E299" s="31">
        <v>46.414000000000001</v>
      </c>
      <c r="F299" s="31">
        <v>0.879</v>
      </c>
      <c r="G299" s="31">
        <v>3.4079999999999999</v>
      </c>
      <c r="H299" s="31">
        <v>77.626999999999995</v>
      </c>
      <c r="I299" s="31">
        <v>35.338000000000001</v>
      </c>
      <c r="J299" s="31">
        <v>4.2729999999999997</v>
      </c>
      <c r="K299" s="31">
        <v>10.38</v>
      </c>
      <c r="L299" s="31">
        <v>248.232</v>
      </c>
    </row>
    <row r="300" spans="1:12" x14ac:dyDescent="0.25">
      <c r="A300" s="31" t="s">
        <v>163</v>
      </c>
      <c r="B300" s="31">
        <v>13.46</v>
      </c>
      <c r="C300" s="31">
        <v>40.250999999999998</v>
      </c>
      <c r="D300" s="31">
        <v>40.250999999999998</v>
      </c>
      <c r="E300" s="31">
        <v>41.771999999999998</v>
      </c>
      <c r="F300" s="31">
        <v>0.79100000000000004</v>
      </c>
      <c r="G300" s="31">
        <v>3.0670000000000002</v>
      </c>
      <c r="H300" s="31">
        <v>69.864000000000004</v>
      </c>
      <c r="I300" s="31">
        <v>31.803999999999998</v>
      </c>
      <c r="J300" s="31">
        <v>3.8460000000000001</v>
      </c>
      <c r="K300" s="31">
        <v>9.3420000000000005</v>
      </c>
      <c r="L300" s="31">
        <v>241.26</v>
      </c>
    </row>
    <row r="301" spans="1:12" x14ac:dyDescent="0.25">
      <c r="A301" s="31" t="s">
        <v>164</v>
      </c>
      <c r="B301" s="31">
        <v>14.805999999999999</v>
      </c>
      <c r="C301" s="31">
        <v>44.276000000000003</v>
      </c>
      <c r="D301" s="31">
        <v>44.276000000000003</v>
      </c>
      <c r="E301" s="31">
        <v>37.975000000000001</v>
      </c>
      <c r="F301" s="31">
        <v>0.71899999999999997</v>
      </c>
      <c r="G301" s="31">
        <v>2.7879999999999998</v>
      </c>
      <c r="H301" s="31">
        <v>63.512999999999998</v>
      </c>
      <c r="I301" s="31">
        <v>28.913</v>
      </c>
      <c r="J301" s="31">
        <v>3.496</v>
      </c>
      <c r="K301" s="31">
        <v>8.4930000000000003</v>
      </c>
      <c r="L301" s="31">
        <v>237.26599999999999</v>
      </c>
    </row>
    <row r="302" spans="1:12" x14ac:dyDescent="0.25">
      <c r="A302" s="31" t="s">
        <v>165</v>
      </c>
      <c r="B302" s="31">
        <v>16.152000000000001</v>
      </c>
      <c r="C302" s="31">
        <v>48.301000000000002</v>
      </c>
      <c r="D302" s="31">
        <v>48.301000000000002</v>
      </c>
      <c r="E302" s="31">
        <v>34.81</v>
      </c>
      <c r="F302" s="31">
        <v>0.66</v>
      </c>
      <c r="G302" s="31">
        <v>2.556</v>
      </c>
      <c r="H302" s="31">
        <v>58.22</v>
      </c>
      <c r="I302" s="31">
        <v>26.503</v>
      </c>
      <c r="J302" s="31">
        <v>3.2050000000000001</v>
      </c>
      <c r="K302" s="31">
        <v>7.7850000000000001</v>
      </c>
      <c r="L302" s="31">
        <v>235.50299999999999</v>
      </c>
    </row>
    <row r="303" spans="1:12" x14ac:dyDescent="0.25">
      <c r="A303" s="44" t="s">
        <v>166</v>
      </c>
      <c r="B303" s="44">
        <v>17.498000000000001</v>
      </c>
      <c r="C303" s="44">
        <v>52.326000000000001</v>
      </c>
      <c r="D303" s="44">
        <v>52.326000000000001</v>
      </c>
      <c r="E303" s="44">
        <v>32.131999999999998</v>
      </c>
      <c r="F303" s="44">
        <v>0.60899999999999999</v>
      </c>
      <c r="G303" s="44">
        <v>2.359</v>
      </c>
      <c r="H303" s="44">
        <v>53.741999999999997</v>
      </c>
      <c r="I303" s="44">
        <v>24.465</v>
      </c>
      <c r="J303" s="44">
        <v>2.9580000000000002</v>
      </c>
      <c r="K303" s="44">
        <v>7.1859999999999999</v>
      </c>
      <c r="L303" s="44">
        <v>235.45699999999999</v>
      </c>
    </row>
    <row r="304" spans="1:12" x14ac:dyDescent="0.25">
      <c r="A304" s="31" t="s">
        <v>167</v>
      </c>
      <c r="B304" s="31">
        <v>18.844000000000001</v>
      </c>
      <c r="C304" s="31">
        <v>56.350999999999999</v>
      </c>
      <c r="D304" s="31">
        <v>56.350999999999999</v>
      </c>
      <c r="E304" s="31">
        <v>29.837</v>
      </c>
      <c r="F304" s="31">
        <v>0.56499999999999995</v>
      </c>
      <c r="G304" s="31">
        <v>2.1909999999999998</v>
      </c>
      <c r="H304" s="31">
        <v>49.902999999999999</v>
      </c>
      <c r="I304" s="31">
        <v>22.716999999999999</v>
      </c>
      <c r="J304" s="31">
        <v>2.7469999999999999</v>
      </c>
      <c r="K304" s="31">
        <v>6.673</v>
      </c>
      <c r="L304" s="31">
        <v>236.75899999999999</v>
      </c>
    </row>
    <row r="305" spans="1:12" x14ac:dyDescent="0.25">
      <c r="A305" s="31" t="s">
        <v>168</v>
      </c>
      <c r="B305" s="31">
        <v>20.190000000000001</v>
      </c>
      <c r="C305" s="31">
        <v>60.375999999999998</v>
      </c>
      <c r="D305" s="31">
        <v>60.375999999999998</v>
      </c>
      <c r="E305" s="31">
        <v>27.847999999999999</v>
      </c>
      <c r="F305" s="31">
        <v>0.52800000000000002</v>
      </c>
      <c r="G305" s="31">
        <v>2.0449999999999999</v>
      </c>
      <c r="H305" s="31">
        <v>46.576000000000001</v>
      </c>
      <c r="I305" s="31">
        <v>21.202999999999999</v>
      </c>
      <c r="J305" s="31">
        <v>2.5640000000000001</v>
      </c>
      <c r="K305" s="31">
        <v>6.2279999999999998</v>
      </c>
      <c r="L305" s="31">
        <v>239.142</v>
      </c>
    </row>
    <row r="306" spans="1:12" x14ac:dyDescent="0.25">
      <c r="A306" s="31" t="s">
        <v>169</v>
      </c>
      <c r="B306" s="31">
        <v>21.536000000000001</v>
      </c>
      <c r="C306" s="31">
        <v>64.402000000000001</v>
      </c>
      <c r="D306" s="31">
        <v>64.402000000000001</v>
      </c>
      <c r="E306" s="31">
        <v>26.108000000000001</v>
      </c>
      <c r="F306" s="31">
        <v>0.495</v>
      </c>
      <c r="G306" s="31">
        <v>1.917</v>
      </c>
      <c r="H306" s="31">
        <v>43.664999999999999</v>
      </c>
      <c r="I306" s="31">
        <v>19.878</v>
      </c>
      <c r="J306" s="31">
        <v>2.4039999999999999</v>
      </c>
      <c r="K306" s="31">
        <v>5.8390000000000004</v>
      </c>
      <c r="L306" s="31">
        <v>242.40299999999999</v>
      </c>
    </row>
    <row r="307" spans="1:12" x14ac:dyDescent="0.25">
      <c r="A307" s="31" t="s">
        <v>170</v>
      </c>
      <c r="B307" s="31">
        <v>22.882000000000001</v>
      </c>
      <c r="C307" s="31">
        <v>68.427000000000007</v>
      </c>
      <c r="D307" s="31">
        <v>68.427000000000007</v>
      </c>
      <c r="E307" s="31">
        <v>24.571999999999999</v>
      </c>
      <c r="F307" s="31">
        <v>0.46600000000000003</v>
      </c>
      <c r="G307" s="31">
        <v>1.804</v>
      </c>
      <c r="H307" s="31">
        <v>41.097000000000001</v>
      </c>
      <c r="I307" s="31">
        <v>18.707999999999998</v>
      </c>
      <c r="J307" s="31">
        <v>2.262</v>
      </c>
      <c r="K307" s="31">
        <v>5.4950000000000001</v>
      </c>
      <c r="L307" s="31">
        <v>246.38300000000001</v>
      </c>
    </row>
    <row r="308" spans="1:12" x14ac:dyDescent="0.25">
      <c r="A308" s="31" t="s">
        <v>171</v>
      </c>
      <c r="B308" s="31">
        <v>24.228000000000002</v>
      </c>
      <c r="C308" s="31">
        <v>72.451999999999998</v>
      </c>
      <c r="D308" s="31">
        <v>72.451999999999998</v>
      </c>
      <c r="E308" s="31">
        <v>23.207000000000001</v>
      </c>
      <c r="F308" s="31">
        <v>0.44</v>
      </c>
      <c r="G308" s="31">
        <v>1.704</v>
      </c>
      <c r="H308" s="31">
        <v>38.814</v>
      </c>
      <c r="I308" s="31">
        <v>17.669</v>
      </c>
      <c r="J308" s="31">
        <v>2.137</v>
      </c>
      <c r="K308" s="31">
        <v>5.19</v>
      </c>
      <c r="L308" s="31">
        <v>250.96600000000001</v>
      </c>
    </row>
    <row r="309" spans="1:12" x14ac:dyDescent="0.25">
      <c r="A309" s="31" t="s">
        <v>172</v>
      </c>
      <c r="B309" s="31">
        <v>25.574000000000002</v>
      </c>
      <c r="C309" s="31">
        <v>76.477000000000004</v>
      </c>
      <c r="D309" s="31">
        <v>76.477000000000004</v>
      </c>
      <c r="E309" s="31">
        <v>21.984999999999999</v>
      </c>
      <c r="F309" s="31">
        <v>0.41699999999999998</v>
      </c>
      <c r="G309" s="31">
        <v>1.6140000000000001</v>
      </c>
      <c r="H309" s="31">
        <v>36.771000000000001</v>
      </c>
      <c r="I309" s="31">
        <v>16.739000000000001</v>
      </c>
      <c r="J309" s="31">
        <v>2.024</v>
      </c>
      <c r="K309" s="31">
        <v>4.9169999999999998</v>
      </c>
      <c r="L309" s="31">
        <v>256.05399999999997</v>
      </c>
    </row>
    <row r="310" spans="1:12" x14ac:dyDescent="0.25">
      <c r="A310" s="31" t="s">
        <v>347</v>
      </c>
      <c r="B310" s="31">
        <v>26.92</v>
      </c>
      <c r="C310" s="31">
        <v>80.501999999999995</v>
      </c>
      <c r="D310" s="31">
        <v>80.501999999999995</v>
      </c>
      <c r="E310" s="31">
        <v>20.885999999999999</v>
      </c>
      <c r="F310" s="31">
        <v>0.39600000000000002</v>
      </c>
      <c r="G310" s="31">
        <v>1.5329999999999999</v>
      </c>
      <c r="H310" s="31">
        <v>34.932000000000002</v>
      </c>
      <c r="I310" s="31">
        <v>15.901999999999999</v>
      </c>
      <c r="J310" s="31">
        <v>1.923</v>
      </c>
      <c r="K310" s="31">
        <v>4.6710000000000003</v>
      </c>
      <c r="L310" s="31">
        <v>261.57299999999998</v>
      </c>
    </row>
    <row r="311" spans="1:12" x14ac:dyDescent="0.25">
      <c r="A311" s="31" t="s">
        <v>348</v>
      </c>
      <c r="B311" s="31">
        <v>28.265999999999998</v>
      </c>
      <c r="C311" s="31">
        <v>84.527000000000001</v>
      </c>
      <c r="D311" s="31">
        <v>84.527000000000001</v>
      </c>
      <c r="E311" s="31">
        <v>19.891999999999999</v>
      </c>
      <c r="F311" s="31">
        <v>0.377</v>
      </c>
      <c r="G311" s="31">
        <v>1.46</v>
      </c>
      <c r="H311" s="31">
        <v>33.268999999999998</v>
      </c>
      <c r="I311" s="31">
        <v>15.145</v>
      </c>
      <c r="J311" s="31">
        <v>1.831</v>
      </c>
      <c r="K311" s="31">
        <v>4.4489999999999998</v>
      </c>
      <c r="L311" s="31">
        <v>267.46300000000002</v>
      </c>
    </row>
    <row r="312" spans="1:12" x14ac:dyDescent="0.25">
      <c r="A312" s="31" t="s">
        <v>349</v>
      </c>
      <c r="B312" s="31">
        <v>29.611999999999998</v>
      </c>
      <c r="C312" s="31">
        <v>88.552000000000007</v>
      </c>
      <c r="D312" s="31">
        <v>88.552000000000007</v>
      </c>
      <c r="E312" s="31">
        <v>18.986999999999998</v>
      </c>
      <c r="F312" s="31">
        <v>0.36</v>
      </c>
      <c r="G312" s="31">
        <v>1.3939999999999999</v>
      </c>
      <c r="H312" s="31">
        <v>31.757000000000001</v>
      </c>
      <c r="I312" s="31">
        <v>14.456</v>
      </c>
      <c r="J312" s="31">
        <v>1.748</v>
      </c>
      <c r="K312" s="31">
        <v>4.2460000000000004</v>
      </c>
      <c r="L312" s="31">
        <v>273.67</v>
      </c>
    </row>
    <row r="313" spans="1:12" x14ac:dyDescent="0.25">
      <c r="A313" s="31" t="s">
        <v>350</v>
      </c>
      <c r="B313" s="31">
        <v>30.957999999999998</v>
      </c>
      <c r="C313" s="31">
        <v>92.576999999999998</v>
      </c>
      <c r="D313" s="31">
        <v>92.576999999999998</v>
      </c>
      <c r="E313" s="31">
        <v>18.161999999999999</v>
      </c>
      <c r="F313" s="31">
        <v>0.34399999999999997</v>
      </c>
      <c r="G313" s="31">
        <v>1.333</v>
      </c>
      <c r="H313" s="31">
        <v>30.376000000000001</v>
      </c>
      <c r="I313" s="31">
        <v>13.827999999999999</v>
      </c>
      <c r="J313" s="31">
        <v>1.6719999999999999</v>
      </c>
      <c r="K313" s="31">
        <v>4.0620000000000003</v>
      </c>
      <c r="L313" s="31">
        <v>280.15499999999997</v>
      </c>
    </row>
    <row r="314" spans="1:12" x14ac:dyDescent="0.25">
      <c r="A314" s="31" t="s">
        <v>351</v>
      </c>
      <c r="B314" s="31">
        <v>32.304000000000002</v>
      </c>
      <c r="C314" s="31">
        <v>96.602000000000004</v>
      </c>
      <c r="D314" s="31">
        <v>96.602000000000004</v>
      </c>
      <c r="E314" s="31">
        <v>17.405000000000001</v>
      </c>
      <c r="F314" s="31">
        <v>0.33</v>
      </c>
      <c r="G314" s="31">
        <v>1.278</v>
      </c>
      <c r="H314" s="31">
        <v>29.11</v>
      </c>
      <c r="I314" s="31">
        <v>13.252000000000001</v>
      </c>
      <c r="J314" s="31">
        <v>1.603</v>
      </c>
      <c r="K314" s="31">
        <v>3.8929999999999998</v>
      </c>
      <c r="L314" s="31">
        <v>286.88299999999998</v>
      </c>
    </row>
    <row r="315" spans="1:12" x14ac:dyDescent="0.25">
      <c r="A315" s="31" t="s">
        <v>352</v>
      </c>
      <c r="B315" s="31">
        <v>33.65</v>
      </c>
      <c r="C315" s="31">
        <v>100.627</v>
      </c>
      <c r="D315" s="31">
        <v>100.627</v>
      </c>
      <c r="E315" s="31">
        <v>16.709</v>
      </c>
      <c r="F315" s="31">
        <v>0.317</v>
      </c>
      <c r="G315" s="31">
        <v>1.2270000000000001</v>
      </c>
      <c r="H315" s="31">
        <v>27.946000000000002</v>
      </c>
      <c r="I315" s="31">
        <v>12.722</v>
      </c>
      <c r="J315" s="31">
        <v>1.538</v>
      </c>
      <c r="K315" s="31">
        <v>3.7370000000000001</v>
      </c>
      <c r="L315" s="31">
        <v>293.82499999999999</v>
      </c>
    </row>
    <row r="316" spans="1:12" x14ac:dyDescent="0.25">
      <c r="A316" s="31" t="s">
        <v>392</v>
      </c>
      <c r="B316" s="31">
        <v>34.996000000000002</v>
      </c>
      <c r="C316" s="31">
        <v>104.65300000000001</v>
      </c>
      <c r="D316" s="31">
        <v>104.65300000000001</v>
      </c>
      <c r="E316" s="31">
        <v>16.065999999999999</v>
      </c>
      <c r="F316" s="31">
        <v>0.30399999999999999</v>
      </c>
      <c r="G316" s="31">
        <v>1.18</v>
      </c>
      <c r="H316" s="31">
        <v>26.870999999999999</v>
      </c>
      <c r="I316" s="31">
        <v>12.231999999999999</v>
      </c>
      <c r="J316" s="31">
        <v>1.4790000000000001</v>
      </c>
      <c r="K316" s="31">
        <v>3.593</v>
      </c>
      <c r="L316" s="31">
        <v>300.95499999999998</v>
      </c>
    </row>
    <row r="317" spans="1:12" x14ac:dyDescent="0.25">
      <c r="A317" s="31" t="s">
        <v>393</v>
      </c>
      <c r="B317" s="31">
        <v>36.341999999999999</v>
      </c>
      <c r="C317" s="31">
        <v>108.678</v>
      </c>
      <c r="D317" s="31">
        <v>108.678</v>
      </c>
      <c r="E317" s="31">
        <v>15.471</v>
      </c>
      <c r="F317" s="31">
        <v>0.29299999999999998</v>
      </c>
      <c r="G317" s="31">
        <v>1.1359999999999999</v>
      </c>
      <c r="H317" s="31">
        <v>25.876000000000001</v>
      </c>
      <c r="I317" s="31">
        <v>11.779</v>
      </c>
      <c r="J317" s="31">
        <v>1.4239999999999999</v>
      </c>
      <c r="K317" s="31">
        <v>3.46</v>
      </c>
      <c r="L317" s="31">
        <v>308.25299999999999</v>
      </c>
    </row>
    <row r="318" spans="1:12" x14ac:dyDescent="0.25">
      <c r="A318" s="31" t="s">
        <v>410</v>
      </c>
      <c r="B318" s="31">
        <v>37.688000000000002</v>
      </c>
      <c r="C318" s="31">
        <v>112.703</v>
      </c>
      <c r="D318" s="31">
        <v>112.703</v>
      </c>
      <c r="E318" s="31">
        <v>14.919</v>
      </c>
      <c r="F318" s="31">
        <v>0.28299999999999997</v>
      </c>
      <c r="G318" s="31">
        <v>1.095</v>
      </c>
      <c r="H318" s="31">
        <v>24.952000000000002</v>
      </c>
      <c r="I318" s="31">
        <v>11.359</v>
      </c>
      <c r="J318" s="31">
        <v>1.3740000000000001</v>
      </c>
      <c r="K318" s="31">
        <v>3.3359999999999999</v>
      </c>
      <c r="L318" s="31">
        <v>315.702</v>
      </c>
    </row>
    <row r="319" spans="1:12" x14ac:dyDescent="0.25">
      <c r="A319" s="31" t="s">
        <v>411</v>
      </c>
      <c r="B319" s="31">
        <v>39.033999999999999</v>
      </c>
      <c r="C319" s="31">
        <v>116.72799999999999</v>
      </c>
      <c r="D319" s="31">
        <v>116.72799999999999</v>
      </c>
      <c r="E319" s="31">
        <v>14.404</v>
      </c>
      <c r="F319" s="31">
        <v>0.27300000000000002</v>
      </c>
      <c r="G319" s="31">
        <v>1.0580000000000001</v>
      </c>
      <c r="H319" s="31">
        <v>24.091000000000001</v>
      </c>
      <c r="I319" s="31">
        <v>10.967000000000001</v>
      </c>
      <c r="J319" s="31">
        <v>1.3260000000000001</v>
      </c>
      <c r="K319" s="31">
        <v>3.2210000000000001</v>
      </c>
      <c r="L319" s="31">
        <v>323.28300000000002</v>
      </c>
    </row>
    <row r="320" spans="1:12" x14ac:dyDescent="0.25">
      <c r="A320" s="31" t="s">
        <v>412</v>
      </c>
      <c r="B320" s="31">
        <v>40.380000000000003</v>
      </c>
      <c r="C320" s="31">
        <v>120.753</v>
      </c>
      <c r="D320" s="31">
        <v>120.753</v>
      </c>
      <c r="E320" s="31">
        <v>13.923999999999999</v>
      </c>
      <c r="F320" s="31">
        <v>0.26400000000000001</v>
      </c>
      <c r="G320" s="31">
        <v>1.022</v>
      </c>
      <c r="H320" s="31">
        <v>23.288</v>
      </c>
      <c r="I320" s="31">
        <v>10.601000000000001</v>
      </c>
      <c r="J320" s="31">
        <v>1.282</v>
      </c>
      <c r="K320" s="31">
        <v>3.1139999999999999</v>
      </c>
      <c r="L320" s="31">
        <v>330.98500000000001</v>
      </c>
    </row>
    <row r="321" spans="1:12" x14ac:dyDescent="0.25">
      <c r="A321" s="31" t="s">
        <v>413</v>
      </c>
      <c r="B321" s="31">
        <v>43.072000000000003</v>
      </c>
      <c r="C321" s="31">
        <v>128.803</v>
      </c>
      <c r="D321" s="31">
        <v>128.803</v>
      </c>
      <c r="E321" s="31">
        <v>13.054</v>
      </c>
      <c r="F321" s="31">
        <v>0.247</v>
      </c>
      <c r="G321" s="31">
        <v>0.95799999999999996</v>
      </c>
      <c r="H321" s="31">
        <v>21.832999999999998</v>
      </c>
      <c r="I321" s="31">
        <v>9.9390000000000001</v>
      </c>
      <c r="J321" s="31">
        <v>1.202</v>
      </c>
      <c r="K321" s="31">
        <v>2.919</v>
      </c>
      <c r="L321" s="31">
        <v>346.709</v>
      </c>
    </row>
    <row r="322" spans="1:12" x14ac:dyDescent="0.25">
      <c r="B322" s="46" t="s">
        <v>282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</row>
    <row r="323" spans="1:12" x14ac:dyDescent="0.25">
      <c r="A323" s="31" t="s">
        <v>192</v>
      </c>
      <c r="B323" s="31">
        <v>1.3460000000000001</v>
      </c>
      <c r="C323" s="31">
        <v>3.22</v>
      </c>
      <c r="D323" s="31">
        <v>3.22</v>
      </c>
      <c r="E323" s="31">
        <v>334.178</v>
      </c>
      <c r="F323" s="31">
        <v>7.9139999999999997</v>
      </c>
      <c r="G323" s="31">
        <v>30.67</v>
      </c>
      <c r="H323" s="31">
        <v>698.64400000000001</v>
      </c>
      <c r="I323" s="31">
        <v>318.04000000000002</v>
      </c>
      <c r="J323" s="31">
        <v>38.46</v>
      </c>
      <c r="K323" s="31">
        <v>93.421000000000006</v>
      </c>
      <c r="L323" s="31">
        <v>1397.232</v>
      </c>
    </row>
    <row r="324" spans="1:12" x14ac:dyDescent="0.25">
      <c r="A324" s="31" t="s">
        <v>193</v>
      </c>
      <c r="B324" s="31">
        <v>2.6920000000000002</v>
      </c>
      <c r="C324" s="31">
        <v>6.44</v>
      </c>
      <c r="D324" s="31">
        <v>6.44</v>
      </c>
      <c r="E324" s="31">
        <v>167.089</v>
      </c>
      <c r="F324" s="31">
        <v>3.9569999999999999</v>
      </c>
      <c r="G324" s="31">
        <v>15.335000000000001</v>
      </c>
      <c r="H324" s="31">
        <v>349.322</v>
      </c>
      <c r="I324" s="31">
        <v>159.02000000000001</v>
      </c>
      <c r="J324" s="31">
        <v>19.23</v>
      </c>
      <c r="K324" s="31">
        <v>46.71</v>
      </c>
      <c r="L324" s="31">
        <v>710.29499999999996</v>
      </c>
    </row>
    <row r="325" spans="1:12" x14ac:dyDescent="0.25">
      <c r="A325" s="31" t="s">
        <v>194</v>
      </c>
      <c r="B325" s="31">
        <v>4.0380000000000003</v>
      </c>
      <c r="C325" s="31">
        <v>9.66</v>
      </c>
      <c r="D325" s="31">
        <v>9.66</v>
      </c>
      <c r="E325" s="31">
        <v>111.393</v>
      </c>
      <c r="F325" s="31">
        <v>2.6379999999999999</v>
      </c>
      <c r="G325" s="31">
        <v>10.223000000000001</v>
      </c>
      <c r="H325" s="31">
        <v>232.881</v>
      </c>
      <c r="I325" s="31">
        <v>106.01300000000001</v>
      </c>
      <c r="J325" s="31">
        <v>12.82</v>
      </c>
      <c r="K325" s="31">
        <v>31.14</v>
      </c>
      <c r="L325" s="31">
        <v>486.50599999999997</v>
      </c>
    </row>
    <row r="326" spans="1:12" x14ac:dyDescent="0.25">
      <c r="A326" s="31" t="s">
        <v>195</v>
      </c>
      <c r="B326" s="31">
        <v>5.3840000000000003</v>
      </c>
      <c r="C326" s="31">
        <v>12.88</v>
      </c>
      <c r="D326" s="31">
        <v>12.88</v>
      </c>
      <c r="E326" s="31">
        <v>83.543999999999997</v>
      </c>
      <c r="F326" s="31">
        <v>1.9790000000000001</v>
      </c>
      <c r="G326" s="31">
        <v>7.6669999999999998</v>
      </c>
      <c r="H326" s="31">
        <v>174.661</v>
      </c>
      <c r="I326" s="31">
        <v>79.510000000000005</v>
      </c>
      <c r="J326" s="31">
        <v>9.6150000000000002</v>
      </c>
      <c r="K326" s="31">
        <v>23.355</v>
      </c>
      <c r="L326" s="31">
        <v>378.505</v>
      </c>
    </row>
    <row r="327" spans="1:12" x14ac:dyDescent="0.25">
      <c r="A327" s="31" t="s">
        <v>196</v>
      </c>
      <c r="B327" s="31">
        <v>6.73</v>
      </c>
      <c r="C327" s="31">
        <v>16.100000000000001</v>
      </c>
      <c r="D327" s="31">
        <v>16.100000000000001</v>
      </c>
      <c r="E327" s="31">
        <v>66.835999999999999</v>
      </c>
      <c r="F327" s="31">
        <v>1.583</v>
      </c>
      <c r="G327" s="31">
        <v>6.1340000000000003</v>
      </c>
      <c r="H327" s="31">
        <v>139.72900000000001</v>
      </c>
      <c r="I327" s="31">
        <v>63.607999999999997</v>
      </c>
      <c r="J327" s="31">
        <v>7.6920000000000002</v>
      </c>
      <c r="K327" s="31">
        <v>18.684000000000001</v>
      </c>
      <c r="L327" s="31">
        <v>316.82</v>
      </c>
    </row>
    <row r="328" spans="1:12" x14ac:dyDescent="0.25">
      <c r="A328" s="31" t="s">
        <v>197</v>
      </c>
      <c r="B328" s="31">
        <v>8.0760000000000005</v>
      </c>
      <c r="C328" s="31">
        <v>19.32</v>
      </c>
      <c r="D328" s="31">
        <v>19.32</v>
      </c>
      <c r="E328" s="31">
        <v>55.695999999999998</v>
      </c>
      <c r="F328" s="31">
        <v>1.319</v>
      </c>
      <c r="G328" s="31">
        <v>5.1120000000000001</v>
      </c>
      <c r="H328" s="31">
        <v>116.441</v>
      </c>
      <c r="I328" s="31">
        <v>53.006999999999998</v>
      </c>
      <c r="J328" s="31">
        <v>6.41</v>
      </c>
      <c r="K328" s="31">
        <v>15.57</v>
      </c>
      <c r="L328" s="31">
        <v>278.291</v>
      </c>
    </row>
    <row r="329" spans="1:12" x14ac:dyDescent="0.25">
      <c r="A329" s="31" t="s">
        <v>198</v>
      </c>
      <c r="B329" s="31">
        <v>9.4220000000000006</v>
      </c>
      <c r="C329" s="31">
        <v>22.541</v>
      </c>
      <c r="D329" s="31">
        <v>22.541</v>
      </c>
      <c r="E329" s="31">
        <v>47.74</v>
      </c>
      <c r="F329" s="31">
        <v>1.131</v>
      </c>
      <c r="G329" s="31">
        <v>4.3810000000000002</v>
      </c>
      <c r="H329" s="31">
        <v>99.805999999999997</v>
      </c>
      <c r="I329" s="31">
        <v>45.433999999999997</v>
      </c>
      <c r="J329" s="31">
        <v>5.4939999999999998</v>
      </c>
      <c r="K329" s="31">
        <v>13.346</v>
      </c>
      <c r="L329" s="31">
        <v>252.99600000000001</v>
      </c>
    </row>
    <row r="330" spans="1:12" x14ac:dyDescent="0.25">
      <c r="A330" s="31" t="s">
        <v>199</v>
      </c>
      <c r="B330" s="31">
        <v>10.768000000000001</v>
      </c>
      <c r="C330" s="31">
        <v>25.760999999999999</v>
      </c>
      <c r="D330" s="31">
        <v>25.760999999999999</v>
      </c>
      <c r="E330" s="31">
        <v>41.771999999999998</v>
      </c>
      <c r="F330" s="31">
        <v>0.98899999999999999</v>
      </c>
      <c r="G330" s="31">
        <v>3.8340000000000001</v>
      </c>
      <c r="H330" s="31">
        <v>87.331000000000003</v>
      </c>
      <c r="I330" s="31">
        <v>39.755000000000003</v>
      </c>
      <c r="J330" s="31">
        <v>4.8079999999999998</v>
      </c>
      <c r="K330" s="31">
        <v>11.678000000000001</v>
      </c>
      <c r="L330" s="31">
        <v>235.971</v>
      </c>
    </row>
    <row r="331" spans="1:12" x14ac:dyDescent="0.25">
      <c r="A331" s="31" t="s">
        <v>200</v>
      </c>
      <c r="B331" s="31">
        <v>12.114000000000001</v>
      </c>
      <c r="C331" s="31">
        <v>28.981000000000002</v>
      </c>
      <c r="D331" s="31">
        <v>28.981000000000002</v>
      </c>
      <c r="E331" s="31">
        <v>37.131</v>
      </c>
      <c r="F331" s="31">
        <v>0.879</v>
      </c>
      <c r="G331" s="31">
        <v>3.4079999999999999</v>
      </c>
      <c r="H331" s="31">
        <v>77.626999999999995</v>
      </c>
      <c r="I331" s="31">
        <v>35.338000000000001</v>
      </c>
      <c r="J331" s="31">
        <v>4.2729999999999997</v>
      </c>
      <c r="K331" s="31">
        <v>10.38</v>
      </c>
      <c r="L331" s="31">
        <v>224.459</v>
      </c>
    </row>
    <row r="332" spans="1:12" x14ac:dyDescent="0.25">
      <c r="A332" s="31" t="s">
        <v>182</v>
      </c>
      <c r="B332" s="31">
        <v>13.46</v>
      </c>
      <c r="C332" s="31">
        <v>32.201000000000001</v>
      </c>
      <c r="D332" s="31">
        <v>32.201000000000001</v>
      </c>
      <c r="E332" s="31">
        <v>33.417999999999999</v>
      </c>
      <c r="F332" s="31">
        <v>0.79100000000000004</v>
      </c>
      <c r="G332" s="31">
        <v>3.0670000000000002</v>
      </c>
      <c r="H332" s="31">
        <v>69.864000000000004</v>
      </c>
      <c r="I332" s="31">
        <v>31.803999999999998</v>
      </c>
      <c r="J332" s="31">
        <v>3.8460000000000001</v>
      </c>
      <c r="K332" s="31">
        <v>9.3420000000000005</v>
      </c>
      <c r="L332" s="31">
        <v>216.80600000000001</v>
      </c>
    </row>
    <row r="333" spans="1:12" x14ac:dyDescent="0.25">
      <c r="A333" s="31" t="s">
        <v>183</v>
      </c>
      <c r="B333" s="31">
        <v>14.805999999999999</v>
      </c>
      <c r="C333" s="31">
        <v>35.420999999999999</v>
      </c>
      <c r="D333" s="31">
        <v>35.420999999999999</v>
      </c>
      <c r="E333" s="31">
        <v>30.38</v>
      </c>
      <c r="F333" s="31">
        <v>0.71899999999999997</v>
      </c>
      <c r="G333" s="31">
        <v>2.7879999999999998</v>
      </c>
      <c r="H333" s="31">
        <v>63.512999999999998</v>
      </c>
      <c r="I333" s="31">
        <v>28.913</v>
      </c>
      <c r="J333" s="31">
        <v>3.496</v>
      </c>
      <c r="K333" s="31">
        <v>8.4930000000000003</v>
      </c>
      <c r="L333" s="31">
        <v>211.96100000000001</v>
      </c>
    </row>
    <row r="334" spans="1:12" x14ac:dyDescent="0.25">
      <c r="A334" s="31" t="s">
        <v>184</v>
      </c>
      <c r="B334" s="31">
        <v>16.152000000000001</v>
      </c>
      <c r="C334" s="31">
        <v>38.640999999999998</v>
      </c>
      <c r="D334" s="31">
        <v>38.640999999999998</v>
      </c>
      <c r="E334" s="31">
        <v>27.847999999999999</v>
      </c>
      <c r="F334" s="31">
        <v>0.66</v>
      </c>
      <c r="G334" s="31">
        <v>2.556</v>
      </c>
      <c r="H334" s="31">
        <v>58.22</v>
      </c>
      <c r="I334" s="31">
        <v>26.503</v>
      </c>
      <c r="J334" s="31">
        <v>3.2050000000000001</v>
      </c>
      <c r="K334" s="31">
        <v>7.7850000000000001</v>
      </c>
      <c r="L334" s="31">
        <v>209.221</v>
      </c>
    </row>
    <row r="335" spans="1:12" x14ac:dyDescent="0.25">
      <c r="A335" s="44" t="s">
        <v>185</v>
      </c>
      <c r="B335" s="44">
        <v>17.498000000000001</v>
      </c>
      <c r="C335" s="44">
        <v>41.860999999999997</v>
      </c>
      <c r="D335" s="44">
        <v>41.860999999999997</v>
      </c>
      <c r="E335" s="44">
        <v>25.706</v>
      </c>
      <c r="F335" s="44">
        <v>0.60899999999999999</v>
      </c>
      <c r="G335" s="44">
        <v>2.359</v>
      </c>
      <c r="H335" s="44">
        <v>53.741999999999997</v>
      </c>
      <c r="I335" s="44">
        <v>24.465</v>
      </c>
      <c r="J335" s="44">
        <v>2.9580000000000002</v>
      </c>
      <c r="K335" s="44">
        <v>7.1859999999999999</v>
      </c>
      <c r="L335" s="44">
        <v>208.101</v>
      </c>
    </row>
    <row r="336" spans="1:12" x14ac:dyDescent="0.25">
      <c r="A336" s="31" t="s">
        <v>186</v>
      </c>
      <c r="B336" s="31">
        <v>18.844000000000001</v>
      </c>
      <c r="C336" s="31">
        <v>45.081000000000003</v>
      </c>
      <c r="D336" s="31">
        <v>45.081000000000003</v>
      </c>
      <c r="E336" s="31">
        <v>23.87</v>
      </c>
      <c r="F336" s="31">
        <v>0.56499999999999995</v>
      </c>
      <c r="G336" s="31">
        <v>2.1909999999999998</v>
      </c>
      <c r="H336" s="31">
        <v>49.902999999999999</v>
      </c>
      <c r="I336" s="31">
        <v>22.716999999999999</v>
      </c>
      <c r="J336" s="31">
        <v>2.7469999999999999</v>
      </c>
      <c r="K336" s="31">
        <v>6.673</v>
      </c>
      <c r="L336" s="31">
        <v>208.25200000000001</v>
      </c>
    </row>
    <row r="337" spans="1:12" x14ac:dyDescent="0.25">
      <c r="A337" s="31" t="s">
        <v>187</v>
      </c>
      <c r="B337" s="31">
        <v>20.190000000000001</v>
      </c>
      <c r="C337" s="31">
        <v>48.301000000000002</v>
      </c>
      <c r="D337" s="31">
        <v>48.301000000000002</v>
      </c>
      <c r="E337" s="31">
        <v>22.279</v>
      </c>
      <c r="F337" s="31">
        <v>0.52800000000000002</v>
      </c>
      <c r="G337" s="31">
        <v>2.0449999999999999</v>
      </c>
      <c r="H337" s="31">
        <v>46.576000000000001</v>
      </c>
      <c r="I337" s="31">
        <v>21.202999999999999</v>
      </c>
      <c r="J337" s="31">
        <v>2.5640000000000001</v>
      </c>
      <c r="K337" s="31">
        <v>6.2279999999999998</v>
      </c>
      <c r="L337" s="31">
        <v>209.423</v>
      </c>
    </row>
    <row r="338" spans="1:12" x14ac:dyDescent="0.25">
      <c r="A338" s="31" t="s">
        <v>188</v>
      </c>
      <c r="B338" s="31">
        <v>21.536000000000001</v>
      </c>
      <c r="C338" s="31">
        <v>51.521000000000001</v>
      </c>
      <c r="D338" s="31">
        <v>51.521000000000001</v>
      </c>
      <c r="E338" s="31">
        <v>20.885999999999999</v>
      </c>
      <c r="F338" s="31">
        <v>0.495</v>
      </c>
      <c r="G338" s="31">
        <v>1.917</v>
      </c>
      <c r="H338" s="31">
        <v>43.664999999999999</v>
      </c>
      <c r="I338" s="31">
        <v>19.878</v>
      </c>
      <c r="J338" s="31">
        <v>2.4039999999999999</v>
      </c>
      <c r="K338" s="31">
        <v>5.8390000000000004</v>
      </c>
      <c r="L338" s="31">
        <v>211.41900000000001</v>
      </c>
    </row>
    <row r="339" spans="1:12" x14ac:dyDescent="0.25">
      <c r="A339" s="31" t="s">
        <v>189</v>
      </c>
      <c r="B339" s="31">
        <v>22.882000000000001</v>
      </c>
      <c r="C339" s="31">
        <v>54.741</v>
      </c>
      <c r="D339" s="31">
        <v>54.741</v>
      </c>
      <c r="E339" s="31">
        <v>19.658000000000001</v>
      </c>
      <c r="F339" s="31">
        <v>0.46600000000000003</v>
      </c>
      <c r="G339" s="31">
        <v>1.804</v>
      </c>
      <c r="H339" s="31">
        <v>41.097000000000001</v>
      </c>
      <c r="I339" s="31">
        <v>18.707999999999998</v>
      </c>
      <c r="J339" s="31">
        <v>2.262</v>
      </c>
      <c r="K339" s="31">
        <v>5.4950000000000001</v>
      </c>
      <c r="L339" s="31">
        <v>214.09700000000001</v>
      </c>
    </row>
    <row r="340" spans="1:12" x14ac:dyDescent="0.25">
      <c r="A340" s="31" t="s">
        <v>190</v>
      </c>
      <c r="B340" s="31">
        <v>24.228000000000002</v>
      </c>
      <c r="C340" s="31">
        <v>57.960999999999999</v>
      </c>
      <c r="D340" s="31">
        <v>57.960999999999999</v>
      </c>
      <c r="E340" s="31">
        <v>18.565000000000001</v>
      </c>
      <c r="F340" s="31">
        <v>0.44</v>
      </c>
      <c r="G340" s="31">
        <v>1.704</v>
      </c>
      <c r="H340" s="31">
        <v>38.814</v>
      </c>
      <c r="I340" s="31">
        <v>17.669</v>
      </c>
      <c r="J340" s="31">
        <v>2.137</v>
      </c>
      <c r="K340" s="31">
        <v>5.19</v>
      </c>
      <c r="L340" s="31">
        <v>217.34200000000001</v>
      </c>
    </row>
    <row r="341" spans="1:12" x14ac:dyDescent="0.25">
      <c r="A341" s="31" t="s">
        <v>191</v>
      </c>
      <c r="B341" s="31">
        <v>25.574000000000002</v>
      </c>
      <c r="C341" s="31">
        <v>61.182000000000002</v>
      </c>
      <c r="D341" s="31">
        <v>61.182000000000002</v>
      </c>
      <c r="E341" s="31">
        <v>17.588000000000001</v>
      </c>
      <c r="F341" s="31">
        <v>0.41699999999999998</v>
      </c>
      <c r="G341" s="31">
        <v>1.6140000000000001</v>
      </c>
      <c r="H341" s="31">
        <v>36.771000000000001</v>
      </c>
      <c r="I341" s="31">
        <v>16.739000000000001</v>
      </c>
      <c r="J341" s="31">
        <v>2.024</v>
      </c>
      <c r="K341" s="31">
        <v>4.9169999999999998</v>
      </c>
      <c r="L341" s="31">
        <v>221.06700000000001</v>
      </c>
    </row>
    <row r="342" spans="1:12" x14ac:dyDescent="0.25">
      <c r="A342" s="31" t="s">
        <v>353</v>
      </c>
      <c r="B342" s="31">
        <v>26.92</v>
      </c>
      <c r="C342" s="31">
        <v>64.402000000000001</v>
      </c>
      <c r="D342" s="31">
        <v>64.402000000000001</v>
      </c>
      <c r="E342" s="31">
        <v>16.709</v>
      </c>
      <c r="F342" s="31">
        <v>0.39600000000000002</v>
      </c>
      <c r="G342" s="31">
        <v>1.5329999999999999</v>
      </c>
      <c r="H342" s="31">
        <v>34.932000000000002</v>
      </c>
      <c r="I342" s="31">
        <v>15.901999999999999</v>
      </c>
      <c r="J342" s="31">
        <v>1.923</v>
      </c>
      <c r="K342" s="31">
        <v>4.6710000000000003</v>
      </c>
      <c r="L342" s="31">
        <v>225.196</v>
      </c>
    </row>
    <row r="343" spans="1:12" x14ac:dyDescent="0.25">
      <c r="A343" s="31" t="s">
        <v>354</v>
      </c>
      <c r="B343" s="31">
        <v>28.265999999999998</v>
      </c>
      <c r="C343" s="31">
        <v>67.622</v>
      </c>
      <c r="D343" s="31">
        <v>67.622</v>
      </c>
      <c r="E343" s="31">
        <v>15.913</v>
      </c>
      <c r="F343" s="31">
        <v>0.377</v>
      </c>
      <c r="G343" s="31">
        <v>1.46</v>
      </c>
      <c r="H343" s="31">
        <v>33.268999999999998</v>
      </c>
      <c r="I343" s="31">
        <v>15.145</v>
      </c>
      <c r="J343" s="31">
        <v>1.831</v>
      </c>
      <c r="K343" s="31">
        <v>4.4489999999999998</v>
      </c>
      <c r="L343" s="31">
        <v>229.67400000000001</v>
      </c>
    </row>
    <row r="344" spans="1:12" x14ac:dyDescent="0.25">
      <c r="A344" s="31" t="s">
        <v>355</v>
      </c>
      <c r="B344" s="31">
        <v>29.611999999999998</v>
      </c>
      <c r="C344" s="31">
        <v>70.841999999999999</v>
      </c>
      <c r="D344" s="31">
        <v>70.841999999999999</v>
      </c>
      <c r="E344" s="31">
        <v>15.19</v>
      </c>
      <c r="F344" s="31">
        <v>0.36</v>
      </c>
      <c r="G344" s="31">
        <v>1.3939999999999999</v>
      </c>
      <c r="H344" s="31">
        <v>31.757000000000001</v>
      </c>
      <c r="I344" s="31">
        <v>14.456</v>
      </c>
      <c r="J344" s="31">
        <v>1.748</v>
      </c>
      <c r="K344" s="31">
        <v>4.2460000000000004</v>
      </c>
      <c r="L344" s="31">
        <v>234.453</v>
      </c>
    </row>
    <row r="345" spans="1:12" x14ac:dyDescent="0.25">
      <c r="A345" s="31" t="s">
        <v>356</v>
      </c>
      <c r="B345" s="31">
        <v>30.957999999999998</v>
      </c>
      <c r="C345" s="31">
        <v>74.061999999999998</v>
      </c>
      <c r="D345" s="31">
        <v>74.061999999999998</v>
      </c>
      <c r="E345" s="31">
        <v>14.529</v>
      </c>
      <c r="F345" s="31">
        <v>0.34399999999999997</v>
      </c>
      <c r="G345" s="31">
        <v>1.333</v>
      </c>
      <c r="H345" s="31">
        <v>30.376000000000001</v>
      </c>
      <c r="I345" s="31">
        <v>13.827999999999999</v>
      </c>
      <c r="J345" s="31">
        <v>1.6719999999999999</v>
      </c>
      <c r="K345" s="31">
        <v>4.0620000000000003</v>
      </c>
      <c r="L345" s="31">
        <v>239.49199999999999</v>
      </c>
    </row>
    <row r="346" spans="1:12" x14ac:dyDescent="0.25">
      <c r="A346" s="31" t="s">
        <v>357</v>
      </c>
      <c r="B346" s="31">
        <v>32.304000000000002</v>
      </c>
      <c r="C346" s="31">
        <v>77.281999999999996</v>
      </c>
      <c r="D346" s="31">
        <v>77.281999999999996</v>
      </c>
      <c r="E346" s="31">
        <v>13.923999999999999</v>
      </c>
      <c r="F346" s="31">
        <v>0.33</v>
      </c>
      <c r="G346" s="31">
        <v>1.278</v>
      </c>
      <c r="H346" s="31">
        <v>29.11</v>
      </c>
      <c r="I346" s="31">
        <v>13.252000000000001</v>
      </c>
      <c r="J346" s="31">
        <v>1.603</v>
      </c>
      <c r="K346" s="31">
        <v>3.8929999999999998</v>
      </c>
      <c r="L346" s="31">
        <v>244.762</v>
      </c>
    </row>
    <row r="347" spans="1:12" x14ac:dyDescent="0.25">
      <c r="A347" s="31" t="s">
        <v>358</v>
      </c>
      <c r="B347" s="31">
        <v>33.65</v>
      </c>
      <c r="C347" s="31">
        <v>80.501999999999995</v>
      </c>
      <c r="D347" s="31">
        <v>80.501999999999995</v>
      </c>
      <c r="E347" s="31">
        <v>13.367000000000001</v>
      </c>
      <c r="F347" s="31">
        <v>0.317</v>
      </c>
      <c r="G347" s="31">
        <v>1.2270000000000001</v>
      </c>
      <c r="H347" s="31">
        <v>27.946000000000002</v>
      </c>
      <c r="I347" s="31">
        <v>12.722</v>
      </c>
      <c r="J347" s="31">
        <v>1.538</v>
      </c>
      <c r="K347" s="31">
        <v>3.7370000000000001</v>
      </c>
      <c r="L347" s="31">
        <v>250.233</v>
      </c>
    </row>
    <row r="348" spans="1:12" x14ac:dyDescent="0.25">
      <c r="A348" s="31" t="s">
        <v>394</v>
      </c>
      <c r="B348" s="31">
        <v>34.996000000000002</v>
      </c>
      <c r="C348" s="31">
        <v>83.721999999999994</v>
      </c>
      <c r="D348" s="31">
        <v>83.721999999999994</v>
      </c>
      <c r="E348" s="31">
        <v>12.853</v>
      </c>
      <c r="F348" s="31">
        <v>0.30399999999999999</v>
      </c>
      <c r="G348" s="31">
        <v>1.18</v>
      </c>
      <c r="H348" s="31">
        <v>26.870999999999999</v>
      </c>
      <c r="I348" s="31">
        <v>12.231999999999999</v>
      </c>
      <c r="J348" s="31">
        <v>1.4790000000000001</v>
      </c>
      <c r="K348" s="31">
        <v>3.593</v>
      </c>
      <c r="L348" s="31">
        <v>255.88</v>
      </c>
    </row>
    <row r="349" spans="1:12" x14ac:dyDescent="0.25">
      <c r="A349" s="31" t="s">
        <v>395</v>
      </c>
      <c r="B349" s="31">
        <v>36.341999999999999</v>
      </c>
      <c r="C349" s="31">
        <v>86.941999999999993</v>
      </c>
      <c r="D349" s="31">
        <v>86.941999999999993</v>
      </c>
      <c r="E349" s="31">
        <v>12.377000000000001</v>
      </c>
      <c r="F349" s="31">
        <v>0.29299999999999998</v>
      </c>
      <c r="G349" s="31">
        <v>1.1359999999999999</v>
      </c>
      <c r="H349" s="31">
        <v>25.876000000000001</v>
      </c>
      <c r="I349" s="31">
        <v>11.779</v>
      </c>
      <c r="J349" s="31">
        <v>1.4239999999999999</v>
      </c>
      <c r="K349" s="31">
        <v>3.46</v>
      </c>
      <c r="L349" s="31">
        <v>261.68700000000001</v>
      </c>
    </row>
    <row r="350" spans="1:12" x14ac:dyDescent="0.25">
      <c r="A350" s="31" t="s">
        <v>414</v>
      </c>
      <c r="B350" s="31">
        <v>37.688000000000002</v>
      </c>
      <c r="C350" s="31">
        <v>90.162000000000006</v>
      </c>
      <c r="D350" s="31">
        <v>90.162000000000006</v>
      </c>
      <c r="E350" s="31">
        <v>11.935</v>
      </c>
      <c r="F350" s="31">
        <v>0.28299999999999997</v>
      </c>
      <c r="G350" s="31">
        <v>1.095</v>
      </c>
      <c r="H350" s="31">
        <v>24.952000000000002</v>
      </c>
      <c r="I350" s="31">
        <v>11.359</v>
      </c>
      <c r="J350" s="31">
        <v>1.3740000000000001</v>
      </c>
      <c r="K350" s="31">
        <v>3.3359999999999999</v>
      </c>
      <c r="L350" s="31">
        <v>267.63600000000002</v>
      </c>
    </row>
    <row r="351" spans="1:12" x14ac:dyDescent="0.25">
      <c r="A351" s="31" t="s">
        <v>415</v>
      </c>
      <c r="B351" s="31">
        <v>39.033999999999999</v>
      </c>
      <c r="C351" s="31">
        <v>93.382000000000005</v>
      </c>
      <c r="D351" s="31">
        <v>93.382000000000005</v>
      </c>
      <c r="E351" s="31">
        <v>11.523</v>
      </c>
      <c r="F351" s="31">
        <v>0.27300000000000002</v>
      </c>
      <c r="G351" s="31">
        <v>1.0580000000000001</v>
      </c>
      <c r="H351" s="31">
        <v>24.091000000000001</v>
      </c>
      <c r="I351" s="31">
        <v>10.967000000000001</v>
      </c>
      <c r="J351" s="31">
        <v>1.3260000000000001</v>
      </c>
      <c r="K351" s="31">
        <v>3.2210000000000001</v>
      </c>
      <c r="L351" s="31">
        <v>273.70999999999998</v>
      </c>
    </row>
    <row r="352" spans="1:12" x14ac:dyDescent="0.25">
      <c r="A352" s="31" t="s">
        <v>416</v>
      </c>
      <c r="B352" s="31">
        <v>40.380000000000003</v>
      </c>
      <c r="C352" s="31">
        <v>96.602000000000004</v>
      </c>
      <c r="D352" s="31">
        <v>96.602000000000004</v>
      </c>
      <c r="E352" s="31">
        <v>11.138999999999999</v>
      </c>
      <c r="F352" s="31">
        <v>0.26400000000000001</v>
      </c>
      <c r="G352" s="31">
        <v>1.022</v>
      </c>
      <c r="H352" s="31">
        <v>23.288</v>
      </c>
      <c r="I352" s="31">
        <v>10.601000000000001</v>
      </c>
      <c r="J352" s="31">
        <v>1.282</v>
      </c>
      <c r="K352" s="31">
        <v>3.1139999999999999</v>
      </c>
      <c r="L352" s="31">
        <v>279.89800000000002</v>
      </c>
    </row>
    <row r="353" spans="1:12" x14ac:dyDescent="0.25">
      <c r="A353" s="31" t="s">
        <v>417</v>
      </c>
      <c r="B353" s="31">
        <v>43.072000000000003</v>
      </c>
      <c r="C353" s="31">
        <v>103.04300000000001</v>
      </c>
      <c r="D353" s="31">
        <v>103.04300000000001</v>
      </c>
      <c r="E353" s="31">
        <v>10.443</v>
      </c>
      <c r="F353" s="31">
        <v>0.247</v>
      </c>
      <c r="G353" s="31">
        <v>0.95799999999999996</v>
      </c>
      <c r="H353" s="31">
        <v>21.832999999999998</v>
      </c>
      <c r="I353" s="31">
        <v>9.9390000000000001</v>
      </c>
      <c r="J353" s="31">
        <v>1.202</v>
      </c>
      <c r="K353" s="31">
        <v>2.919</v>
      </c>
      <c r="L353" s="31">
        <v>292.57799999999997</v>
      </c>
    </row>
    <row r="354" spans="1:12" x14ac:dyDescent="0.25">
      <c r="B354" s="46" t="s">
        <v>281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</row>
    <row r="355" spans="1:12" x14ac:dyDescent="0.25">
      <c r="A355" s="31" t="s">
        <v>211</v>
      </c>
      <c r="B355" s="31">
        <v>1.3460000000000001</v>
      </c>
      <c r="C355" s="31">
        <v>10.739000000000001</v>
      </c>
      <c r="D355" s="31">
        <v>10.739000000000001</v>
      </c>
      <c r="E355" s="31">
        <v>1114.4829999999999</v>
      </c>
      <c r="F355" s="31">
        <v>7.9139999999999997</v>
      </c>
      <c r="G355" s="31">
        <v>30.67</v>
      </c>
      <c r="H355" s="31">
        <v>698.64400000000001</v>
      </c>
      <c r="I355" s="31">
        <v>318.04000000000002</v>
      </c>
      <c r="J355" s="31">
        <v>38.46</v>
      </c>
      <c r="K355" s="31">
        <v>93.421000000000006</v>
      </c>
      <c r="L355" s="31">
        <v>2192.5749999999998</v>
      </c>
    </row>
    <row r="356" spans="1:12" x14ac:dyDescent="0.25">
      <c r="A356" s="31" t="s">
        <v>212</v>
      </c>
      <c r="B356" s="31">
        <v>2.6920000000000002</v>
      </c>
      <c r="C356" s="31">
        <v>21.478000000000002</v>
      </c>
      <c r="D356" s="31">
        <v>21.478000000000002</v>
      </c>
      <c r="E356" s="31">
        <v>557.24099999999999</v>
      </c>
      <c r="F356" s="31">
        <v>3.9569999999999999</v>
      </c>
      <c r="G356" s="31">
        <v>15.335000000000001</v>
      </c>
      <c r="H356" s="31">
        <v>349.322</v>
      </c>
      <c r="I356" s="31">
        <v>159.02000000000001</v>
      </c>
      <c r="J356" s="31">
        <v>19.23</v>
      </c>
      <c r="K356" s="31">
        <v>46.71</v>
      </c>
      <c r="L356" s="31">
        <v>1130.5229999999999</v>
      </c>
    </row>
    <row r="357" spans="1:12" x14ac:dyDescent="0.25">
      <c r="A357" s="31" t="s">
        <v>213</v>
      </c>
      <c r="B357" s="31">
        <v>4.0380000000000003</v>
      </c>
      <c r="C357" s="31">
        <v>32.216999999999999</v>
      </c>
      <c r="D357" s="31">
        <v>32.216999999999999</v>
      </c>
      <c r="E357" s="31">
        <v>371.49400000000003</v>
      </c>
      <c r="F357" s="31">
        <v>2.6379999999999999</v>
      </c>
      <c r="G357" s="31">
        <v>10.223000000000001</v>
      </c>
      <c r="H357" s="31">
        <v>232.881</v>
      </c>
      <c r="I357" s="31">
        <v>106.01300000000001</v>
      </c>
      <c r="J357" s="31">
        <v>12.82</v>
      </c>
      <c r="K357" s="31">
        <v>31.14</v>
      </c>
      <c r="L357" s="31">
        <v>791.721</v>
      </c>
    </row>
    <row r="358" spans="1:12" x14ac:dyDescent="0.25">
      <c r="A358" s="31" t="s">
        <v>214</v>
      </c>
      <c r="B358" s="31">
        <v>5.3840000000000003</v>
      </c>
      <c r="C358" s="31">
        <v>42.956000000000003</v>
      </c>
      <c r="D358" s="31">
        <v>42.956000000000003</v>
      </c>
      <c r="E358" s="31">
        <v>278.62099999999998</v>
      </c>
      <c r="F358" s="31">
        <v>1.9790000000000001</v>
      </c>
      <c r="G358" s="31">
        <v>7.6669999999999998</v>
      </c>
      <c r="H358" s="31">
        <v>174.661</v>
      </c>
      <c r="I358" s="31">
        <v>79.510000000000005</v>
      </c>
      <c r="J358" s="31">
        <v>9.6150000000000002</v>
      </c>
      <c r="K358" s="31">
        <v>23.355</v>
      </c>
      <c r="L358" s="31">
        <v>633.73400000000004</v>
      </c>
    </row>
    <row r="359" spans="1:12" x14ac:dyDescent="0.25">
      <c r="A359" s="31" t="s">
        <v>215</v>
      </c>
      <c r="B359" s="31">
        <v>6.73</v>
      </c>
      <c r="C359" s="31">
        <v>53.695</v>
      </c>
      <c r="D359" s="31">
        <v>53.695</v>
      </c>
      <c r="E359" s="31">
        <v>222.89699999999999</v>
      </c>
      <c r="F359" s="31">
        <v>1.583</v>
      </c>
      <c r="G359" s="31">
        <v>6.1340000000000003</v>
      </c>
      <c r="H359" s="31">
        <v>139.72900000000001</v>
      </c>
      <c r="I359" s="31">
        <v>63.607999999999997</v>
      </c>
      <c r="J359" s="31">
        <v>7.6920000000000002</v>
      </c>
      <c r="K359" s="31">
        <v>18.684000000000001</v>
      </c>
      <c r="L359" s="31">
        <v>548.07100000000003</v>
      </c>
    </row>
    <row r="360" spans="1:12" x14ac:dyDescent="0.25">
      <c r="A360" s="31" t="s">
        <v>216</v>
      </c>
      <c r="B360" s="31">
        <v>8.0760000000000005</v>
      </c>
      <c r="C360" s="31">
        <v>64.433999999999997</v>
      </c>
      <c r="D360" s="31">
        <v>64.433999999999997</v>
      </c>
      <c r="E360" s="31">
        <v>185.74700000000001</v>
      </c>
      <c r="F360" s="31">
        <v>1.319</v>
      </c>
      <c r="G360" s="31">
        <v>5.1120000000000001</v>
      </c>
      <c r="H360" s="31">
        <v>116.441</v>
      </c>
      <c r="I360" s="31">
        <v>53.006999999999998</v>
      </c>
      <c r="J360" s="31">
        <v>6.41</v>
      </c>
      <c r="K360" s="31">
        <v>15.57</v>
      </c>
      <c r="L360" s="31">
        <v>498.57</v>
      </c>
    </row>
    <row r="361" spans="1:12" x14ac:dyDescent="0.25">
      <c r="A361" s="31" t="s">
        <v>217</v>
      </c>
      <c r="B361" s="31">
        <v>9.4220000000000006</v>
      </c>
      <c r="C361" s="31">
        <v>75.173000000000002</v>
      </c>
      <c r="D361" s="31">
        <v>75.173000000000002</v>
      </c>
      <c r="E361" s="31">
        <v>159.21199999999999</v>
      </c>
      <c r="F361" s="31">
        <v>1.131</v>
      </c>
      <c r="G361" s="31">
        <v>4.3810000000000002</v>
      </c>
      <c r="H361" s="31">
        <v>99.805999999999997</v>
      </c>
      <c r="I361" s="31">
        <v>45.433999999999997</v>
      </c>
      <c r="J361" s="31">
        <v>5.4939999999999998</v>
      </c>
      <c r="K361" s="31">
        <v>13.346</v>
      </c>
      <c r="L361" s="31">
        <v>469.73200000000003</v>
      </c>
    </row>
    <row r="362" spans="1:12" x14ac:dyDescent="0.25">
      <c r="A362" s="31" t="s">
        <v>218</v>
      </c>
      <c r="B362" s="31">
        <v>10.768000000000001</v>
      </c>
      <c r="C362" s="31">
        <v>85.912000000000006</v>
      </c>
      <c r="D362" s="31">
        <v>85.912000000000006</v>
      </c>
      <c r="E362" s="31">
        <v>139.31</v>
      </c>
      <c r="F362" s="31">
        <v>0.98899999999999999</v>
      </c>
      <c r="G362" s="31">
        <v>3.8340000000000001</v>
      </c>
      <c r="H362" s="31">
        <v>87.331000000000003</v>
      </c>
      <c r="I362" s="31">
        <v>39.755000000000003</v>
      </c>
      <c r="J362" s="31">
        <v>4.8079999999999998</v>
      </c>
      <c r="K362" s="31">
        <v>11.678000000000001</v>
      </c>
      <c r="L362" s="31">
        <v>453.81099999999998</v>
      </c>
    </row>
    <row r="363" spans="1:12" x14ac:dyDescent="0.25">
      <c r="A363" s="31" t="s">
        <v>219</v>
      </c>
      <c r="B363" s="31">
        <v>12.114000000000001</v>
      </c>
      <c r="C363" s="31">
        <v>96.650999999999996</v>
      </c>
      <c r="D363" s="31">
        <v>96.650999999999996</v>
      </c>
      <c r="E363" s="31">
        <v>123.831</v>
      </c>
      <c r="F363" s="31">
        <v>0.879</v>
      </c>
      <c r="G363" s="31">
        <v>3.4079999999999999</v>
      </c>
      <c r="H363" s="31">
        <v>77.626999999999995</v>
      </c>
      <c r="I363" s="31">
        <v>35.338000000000001</v>
      </c>
      <c r="J363" s="31">
        <v>4.2729999999999997</v>
      </c>
      <c r="K363" s="31">
        <v>10.38</v>
      </c>
      <c r="L363" s="31">
        <v>446.49900000000002</v>
      </c>
    </row>
    <row r="364" spans="1:12" x14ac:dyDescent="0.25">
      <c r="A364" s="44" t="s">
        <v>201</v>
      </c>
      <c r="B364" s="44">
        <v>13.46</v>
      </c>
      <c r="C364" s="44">
        <v>107.39</v>
      </c>
      <c r="D364" s="44">
        <v>107.39</v>
      </c>
      <c r="E364" s="44">
        <v>111.44799999999999</v>
      </c>
      <c r="F364" s="44">
        <v>0.79100000000000004</v>
      </c>
      <c r="G364" s="44">
        <v>3.0670000000000002</v>
      </c>
      <c r="H364" s="44">
        <v>69.864000000000004</v>
      </c>
      <c r="I364" s="44">
        <v>31.803999999999998</v>
      </c>
      <c r="J364" s="44">
        <v>3.8460000000000001</v>
      </c>
      <c r="K364" s="44">
        <v>9.3420000000000005</v>
      </c>
      <c r="L364" s="44">
        <v>445.214</v>
      </c>
    </row>
    <row r="365" spans="1:12" x14ac:dyDescent="0.25">
      <c r="A365" s="31" t="s">
        <v>202</v>
      </c>
      <c r="B365" s="31">
        <v>14.805999999999999</v>
      </c>
      <c r="C365" s="31">
        <v>118.129</v>
      </c>
      <c r="D365" s="31">
        <v>118.129</v>
      </c>
      <c r="E365" s="31">
        <v>101.31699999999999</v>
      </c>
      <c r="F365" s="31">
        <v>0.71899999999999997</v>
      </c>
      <c r="G365" s="31">
        <v>2.7879999999999998</v>
      </c>
      <c r="H365" s="31">
        <v>63.512999999999998</v>
      </c>
      <c r="I365" s="31">
        <v>28.913</v>
      </c>
      <c r="J365" s="31">
        <v>3.496</v>
      </c>
      <c r="K365" s="31">
        <v>8.4930000000000003</v>
      </c>
      <c r="L365" s="31">
        <v>448.31400000000002</v>
      </c>
    </row>
    <row r="366" spans="1:12" x14ac:dyDescent="0.25">
      <c r="A366" s="31" t="s">
        <v>203</v>
      </c>
      <c r="B366" s="31">
        <v>16.152000000000001</v>
      </c>
      <c r="C366" s="31">
        <v>128.86799999999999</v>
      </c>
      <c r="D366" s="31">
        <v>128.86799999999999</v>
      </c>
      <c r="E366" s="31">
        <v>92.873999999999995</v>
      </c>
      <c r="F366" s="31">
        <v>0.66</v>
      </c>
      <c r="G366" s="31">
        <v>2.556</v>
      </c>
      <c r="H366" s="31">
        <v>58.22</v>
      </c>
      <c r="I366" s="31">
        <v>26.503</v>
      </c>
      <c r="J366" s="31">
        <v>3.2050000000000001</v>
      </c>
      <c r="K366" s="31">
        <v>7.7850000000000001</v>
      </c>
      <c r="L366" s="31">
        <v>454.70100000000002</v>
      </c>
    </row>
    <row r="367" spans="1:12" x14ac:dyDescent="0.25">
      <c r="A367" s="31" t="s">
        <v>204</v>
      </c>
      <c r="B367" s="31">
        <v>17.498000000000001</v>
      </c>
      <c r="C367" s="31">
        <v>139.607</v>
      </c>
      <c r="D367" s="31">
        <v>139.607</v>
      </c>
      <c r="E367" s="31">
        <v>85.728999999999999</v>
      </c>
      <c r="F367" s="31">
        <v>0.60899999999999999</v>
      </c>
      <c r="G367" s="31">
        <v>2.359</v>
      </c>
      <c r="H367" s="31">
        <v>53.741999999999997</v>
      </c>
      <c r="I367" s="31">
        <v>24.465</v>
      </c>
      <c r="J367" s="31">
        <v>2.9580000000000002</v>
      </c>
      <c r="K367" s="31">
        <v>7.1859999999999999</v>
      </c>
      <c r="L367" s="31">
        <v>463.61599999999999</v>
      </c>
    </row>
    <row r="368" spans="1:12" x14ac:dyDescent="0.25">
      <c r="A368" s="31" t="s">
        <v>205</v>
      </c>
      <c r="B368" s="31">
        <v>18.844000000000001</v>
      </c>
      <c r="C368" s="31">
        <v>150.346</v>
      </c>
      <c r="D368" s="31">
        <v>150.346</v>
      </c>
      <c r="E368" s="31">
        <v>79.605999999999995</v>
      </c>
      <c r="F368" s="31">
        <v>0.56499999999999995</v>
      </c>
      <c r="G368" s="31">
        <v>2.1909999999999998</v>
      </c>
      <c r="H368" s="31">
        <v>49.902999999999999</v>
      </c>
      <c r="I368" s="31">
        <v>22.716999999999999</v>
      </c>
      <c r="J368" s="31">
        <v>2.7469999999999999</v>
      </c>
      <c r="K368" s="31">
        <v>6.673</v>
      </c>
      <c r="L368" s="31">
        <v>474.51799999999997</v>
      </c>
    </row>
    <row r="369" spans="1:12" x14ac:dyDescent="0.25">
      <c r="A369" s="31" t="s">
        <v>206</v>
      </c>
      <c r="B369" s="31">
        <v>20.190000000000001</v>
      </c>
      <c r="C369" s="31">
        <v>161.08500000000001</v>
      </c>
      <c r="D369" s="31">
        <v>161.08500000000001</v>
      </c>
      <c r="E369" s="31">
        <v>74.299000000000007</v>
      </c>
      <c r="F369" s="31">
        <v>0.52800000000000002</v>
      </c>
      <c r="G369" s="31">
        <v>2.0449999999999999</v>
      </c>
      <c r="H369" s="31">
        <v>46.576000000000001</v>
      </c>
      <c r="I369" s="31">
        <v>21.202999999999999</v>
      </c>
      <c r="J369" s="31">
        <v>2.5640000000000001</v>
      </c>
      <c r="K369" s="31">
        <v>6.2279999999999998</v>
      </c>
      <c r="L369" s="31">
        <v>487.01100000000002</v>
      </c>
    </row>
    <row r="370" spans="1:12" x14ac:dyDescent="0.25">
      <c r="A370" s="31" t="s">
        <v>207</v>
      </c>
      <c r="B370" s="31">
        <v>21.536000000000001</v>
      </c>
      <c r="C370" s="31">
        <v>171.82300000000001</v>
      </c>
      <c r="D370" s="31">
        <v>171.82300000000001</v>
      </c>
      <c r="E370" s="31">
        <v>69.655000000000001</v>
      </c>
      <c r="F370" s="31">
        <v>0.495</v>
      </c>
      <c r="G370" s="31">
        <v>1.917</v>
      </c>
      <c r="H370" s="31">
        <v>43.664999999999999</v>
      </c>
      <c r="I370" s="31">
        <v>19.878</v>
      </c>
      <c r="J370" s="31">
        <v>2.4039999999999999</v>
      </c>
      <c r="K370" s="31">
        <v>5.8390000000000004</v>
      </c>
      <c r="L370" s="31">
        <v>500.79199999999997</v>
      </c>
    </row>
    <row r="371" spans="1:12" x14ac:dyDescent="0.25">
      <c r="A371" s="31" t="s">
        <v>208</v>
      </c>
      <c r="B371" s="31">
        <v>22.882000000000001</v>
      </c>
      <c r="C371" s="31">
        <v>182.56200000000001</v>
      </c>
      <c r="D371" s="31">
        <v>182.56200000000001</v>
      </c>
      <c r="E371" s="31">
        <v>65.558000000000007</v>
      </c>
      <c r="F371" s="31">
        <v>0.46600000000000003</v>
      </c>
      <c r="G371" s="31">
        <v>1.804</v>
      </c>
      <c r="H371" s="31">
        <v>41.097000000000001</v>
      </c>
      <c r="I371" s="31">
        <v>18.707999999999998</v>
      </c>
      <c r="J371" s="31">
        <v>2.262</v>
      </c>
      <c r="K371" s="31">
        <v>5.4950000000000001</v>
      </c>
      <c r="L371" s="31">
        <v>515.63900000000001</v>
      </c>
    </row>
    <row r="372" spans="1:12" x14ac:dyDescent="0.25">
      <c r="A372" s="31" t="s">
        <v>209</v>
      </c>
      <c r="B372" s="31">
        <v>24.228000000000002</v>
      </c>
      <c r="C372" s="31">
        <v>193.30099999999999</v>
      </c>
      <c r="D372" s="31">
        <v>193.30099999999999</v>
      </c>
      <c r="E372" s="31">
        <v>61.915999999999997</v>
      </c>
      <c r="F372" s="31">
        <v>0.44</v>
      </c>
      <c r="G372" s="31">
        <v>1.704</v>
      </c>
      <c r="H372" s="31">
        <v>38.814</v>
      </c>
      <c r="I372" s="31">
        <v>17.669</v>
      </c>
      <c r="J372" s="31">
        <v>2.137</v>
      </c>
      <c r="K372" s="31">
        <v>5.19</v>
      </c>
      <c r="L372" s="31">
        <v>531.37300000000005</v>
      </c>
    </row>
    <row r="373" spans="1:12" x14ac:dyDescent="0.25">
      <c r="A373" s="31" t="s">
        <v>210</v>
      </c>
      <c r="B373" s="31">
        <v>25.574000000000002</v>
      </c>
      <c r="C373" s="31">
        <v>204.04</v>
      </c>
      <c r="D373" s="31">
        <v>204.04</v>
      </c>
      <c r="E373" s="31">
        <v>58.656999999999996</v>
      </c>
      <c r="F373" s="31">
        <v>0.41699999999999998</v>
      </c>
      <c r="G373" s="31">
        <v>1.6140000000000001</v>
      </c>
      <c r="H373" s="31">
        <v>36.771000000000001</v>
      </c>
      <c r="I373" s="31">
        <v>16.739000000000001</v>
      </c>
      <c r="J373" s="31">
        <v>2.024</v>
      </c>
      <c r="K373" s="31">
        <v>4.9169999999999998</v>
      </c>
      <c r="L373" s="31">
        <v>547.85199999999998</v>
      </c>
    </row>
    <row r="374" spans="1:12" x14ac:dyDescent="0.25">
      <c r="A374" s="31" t="s">
        <v>359</v>
      </c>
      <c r="B374" s="31">
        <v>26.92</v>
      </c>
      <c r="C374" s="31">
        <v>214.779</v>
      </c>
      <c r="D374" s="31">
        <v>214.779</v>
      </c>
      <c r="E374" s="31">
        <v>55.723999999999997</v>
      </c>
      <c r="F374" s="31">
        <v>0.39600000000000002</v>
      </c>
      <c r="G374" s="31">
        <v>1.5329999999999999</v>
      </c>
      <c r="H374" s="31">
        <v>34.932000000000002</v>
      </c>
      <c r="I374" s="31">
        <v>15.901999999999999</v>
      </c>
      <c r="J374" s="31">
        <v>1.923</v>
      </c>
      <c r="K374" s="31">
        <v>4.6710000000000003</v>
      </c>
      <c r="L374" s="31">
        <v>564.96500000000003</v>
      </c>
    </row>
    <row r="375" spans="1:12" x14ac:dyDescent="0.25">
      <c r="A375" s="31" t="s">
        <v>360</v>
      </c>
      <c r="B375" s="31">
        <v>28.265999999999998</v>
      </c>
      <c r="C375" s="31">
        <v>225.518</v>
      </c>
      <c r="D375" s="31">
        <v>225.518</v>
      </c>
      <c r="E375" s="31">
        <v>53.070999999999998</v>
      </c>
      <c r="F375" s="31">
        <v>0.377</v>
      </c>
      <c r="G375" s="31">
        <v>1.46</v>
      </c>
      <c r="H375" s="31">
        <v>33.268999999999998</v>
      </c>
      <c r="I375" s="31">
        <v>15.145</v>
      </c>
      <c r="J375" s="31">
        <v>1.831</v>
      </c>
      <c r="K375" s="31">
        <v>4.4489999999999998</v>
      </c>
      <c r="L375" s="31">
        <v>582.62400000000002</v>
      </c>
    </row>
    <row r="376" spans="1:12" x14ac:dyDescent="0.25">
      <c r="A376" s="31" t="s">
        <v>361</v>
      </c>
      <c r="B376" s="31">
        <v>29.611999999999998</v>
      </c>
      <c r="C376" s="31">
        <v>236.25700000000001</v>
      </c>
      <c r="D376" s="31">
        <v>236.25700000000001</v>
      </c>
      <c r="E376" s="31">
        <v>50.658000000000001</v>
      </c>
      <c r="F376" s="31">
        <v>0.36</v>
      </c>
      <c r="G376" s="31">
        <v>1.3939999999999999</v>
      </c>
      <c r="H376" s="31">
        <v>31.757000000000001</v>
      </c>
      <c r="I376" s="31">
        <v>14.456</v>
      </c>
      <c r="J376" s="31">
        <v>1.748</v>
      </c>
      <c r="K376" s="31">
        <v>4.2460000000000004</v>
      </c>
      <c r="L376" s="31">
        <v>600.75099999999998</v>
      </c>
    </row>
    <row r="377" spans="1:12" x14ac:dyDescent="0.25">
      <c r="A377" s="31" t="s">
        <v>362</v>
      </c>
      <c r="B377" s="31">
        <v>30.957999999999998</v>
      </c>
      <c r="C377" s="31">
        <v>246.99600000000001</v>
      </c>
      <c r="D377" s="31">
        <v>246.99600000000001</v>
      </c>
      <c r="E377" s="31">
        <v>48.456000000000003</v>
      </c>
      <c r="F377" s="31">
        <v>0.34399999999999997</v>
      </c>
      <c r="G377" s="31">
        <v>1.333</v>
      </c>
      <c r="H377" s="31">
        <v>30.376000000000001</v>
      </c>
      <c r="I377" s="31">
        <v>13.827999999999999</v>
      </c>
      <c r="J377" s="31">
        <v>1.6719999999999999</v>
      </c>
      <c r="K377" s="31">
        <v>4.0620000000000003</v>
      </c>
      <c r="L377" s="31">
        <v>619.28700000000003</v>
      </c>
    </row>
    <row r="378" spans="1:12" x14ac:dyDescent="0.25">
      <c r="A378" s="31" t="s">
        <v>363</v>
      </c>
      <c r="B378" s="31">
        <v>32.304000000000002</v>
      </c>
      <c r="C378" s="31">
        <v>257.73500000000001</v>
      </c>
      <c r="D378" s="31">
        <v>257.73500000000001</v>
      </c>
      <c r="E378" s="31">
        <v>46.436999999999998</v>
      </c>
      <c r="F378" s="31">
        <v>0.33</v>
      </c>
      <c r="G378" s="31">
        <v>1.278</v>
      </c>
      <c r="H378" s="31">
        <v>29.11</v>
      </c>
      <c r="I378" s="31">
        <v>13.252000000000001</v>
      </c>
      <c r="J378" s="31">
        <v>1.603</v>
      </c>
      <c r="K378" s="31">
        <v>3.8929999999999998</v>
      </c>
      <c r="L378" s="31">
        <v>638.18100000000004</v>
      </c>
    </row>
    <row r="379" spans="1:12" x14ac:dyDescent="0.25">
      <c r="A379" s="31" t="s">
        <v>364</v>
      </c>
      <c r="B379" s="31">
        <v>33.65</v>
      </c>
      <c r="C379" s="31">
        <v>268.47399999999999</v>
      </c>
      <c r="D379" s="31">
        <v>268.47399999999999</v>
      </c>
      <c r="E379" s="31">
        <v>44.579000000000001</v>
      </c>
      <c r="F379" s="31">
        <v>0.317</v>
      </c>
      <c r="G379" s="31">
        <v>1.2270000000000001</v>
      </c>
      <c r="H379" s="31">
        <v>27.946000000000002</v>
      </c>
      <c r="I379" s="31">
        <v>12.722</v>
      </c>
      <c r="J379" s="31">
        <v>1.538</v>
      </c>
      <c r="K379" s="31">
        <v>3.7370000000000001</v>
      </c>
      <c r="L379" s="31">
        <v>657.38900000000001</v>
      </c>
    </row>
    <row r="380" spans="1:12" x14ac:dyDescent="0.25">
      <c r="A380" s="31" t="s">
        <v>396</v>
      </c>
      <c r="B380" s="31">
        <v>34.996000000000002</v>
      </c>
      <c r="C380" s="31">
        <v>279.21300000000002</v>
      </c>
      <c r="D380" s="31">
        <v>279.21300000000002</v>
      </c>
      <c r="E380" s="31">
        <v>42.865000000000002</v>
      </c>
      <c r="F380" s="31">
        <v>0.30399999999999999</v>
      </c>
      <c r="G380" s="31">
        <v>1.18</v>
      </c>
      <c r="H380" s="31">
        <v>26.870999999999999</v>
      </c>
      <c r="I380" s="31">
        <v>12.231999999999999</v>
      </c>
      <c r="J380" s="31">
        <v>1.4790000000000001</v>
      </c>
      <c r="K380" s="31">
        <v>3.593</v>
      </c>
      <c r="L380" s="31">
        <v>676.87400000000002</v>
      </c>
    </row>
    <row r="381" spans="1:12" x14ac:dyDescent="0.25">
      <c r="A381" s="31" t="s">
        <v>397</v>
      </c>
      <c r="B381" s="31">
        <v>36.341999999999999</v>
      </c>
      <c r="C381" s="31">
        <v>289.952</v>
      </c>
      <c r="D381" s="31">
        <v>289.952</v>
      </c>
      <c r="E381" s="31">
        <v>41.277000000000001</v>
      </c>
      <c r="F381" s="31">
        <v>0.29299999999999998</v>
      </c>
      <c r="G381" s="31">
        <v>1.1359999999999999</v>
      </c>
      <c r="H381" s="31">
        <v>25.876000000000001</v>
      </c>
      <c r="I381" s="31">
        <v>11.779</v>
      </c>
      <c r="J381" s="31">
        <v>1.4239999999999999</v>
      </c>
      <c r="K381" s="31">
        <v>3.46</v>
      </c>
      <c r="L381" s="31">
        <v>696.60699999999997</v>
      </c>
    </row>
    <row r="382" spans="1:12" x14ac:dyDescent="0.25">
      <c r="A382" s="31" t="s">
        <v>419</v>
      </c>
      <c r="B382" s="31">
        <v>37.688000000000002</v>
      </c>
      <c r="C382" s="31">
        <v>300.69099999999997</v>
      </c>
      <c r="D382" s="31">
        <v>300.69099999999997</v>
      </c>
      <c r="E382" s="31">
        <v>39.802999999999997</v>
      </c>
      <c r="F382" s="31">
        <v>0.28299999999999997</v>
      </c>
      <c r="G382" s="31">
        <v>1.095</v>
      </c>
      <c r="H382" s="31">
        <v>24.952000000000002</v>
      </c>
      <c r="I382" s="31">
        <v>11.359</v>
      </c>
      <c r="J382" s="31">
        <v>1.3740000000000001</v>
      </c>
      <c r="K382" s="31">
        <v>3.3359999999999999</v>
      </c>
      <c r="L382" s="31">
        <v>716.56200000000001</v>
      </c>
    </row>
    <row r="383" spans="1:12" x14ac:dyDescent="0.25">
      <c r="A383" s="31" t="s">
        <v>420</v>
      </c>
      <c r="B383" s="31">
        <v>39.033999999999999</v>
      </c>
      <c r="C383" s="31">
        <v>311.43</v>
      </c>
      <c r="D383" s="31">
        <v>311.43</v>
      </c>
      <c r="E383" s="31">
        <v>38.43</v>
      </c>
      <c r="F383" s="31">
        <v>0.27300000000000002</v>
      </c>
      <c r="G383" s="31">
        <v>1.0580000000000001</v>
      </c>
      <c r="H383" s="31">
        <v>24.091000000000001</v>
      </c>
      <c r="I383" s="31">
        <v>10.967000000000001</v>
      </c>
      <c r="J383" s="31">
        <v>1.3260000000000001</v>
      </c>
      <c r="K383" s="31">
        <v>3.2210000000000001</v>
      </c>
      <c r="L383" s="31">
        <v>736.71299999999997</v>
      </c>
    </row>
    <row r="384" spans="1:12" x14ac:dyDescent="0.25">
      <c r="A384" s="31" t="s">
        <v>421</v>
      </c>
      <c r="B384" s="31">
        <v>40.380000000000003</v>
      </c>
      <c r="C384" s="31">
        <v>322.16899999999998</v>
      </c>
      <c r="D384" s="31">
        <v>322.16899999999998</v>
      </c>
      <c r="E384" s="31">
        <v>37.149000000000001</v>
      </c>
      <c r="F384" s="31">
        <v>0.26400000000000001</v>
      </c>
      <c r="G384" s="31">
        <v>1.022</v>
      </c>
      <c r="H384" s="31">
        <v>23.288</v>
      </c>
      <c r="I384" s="31">
        <v>10.601000000000001</v>
      </c>
      <c r="J384" s="31">
        <v>1.282</v>
      </c>
      <c r="K384" s="31">
        <v>3.1139999999999999</v>
      </c>
      <c r="L384" s="31">
        <v>757.04200000000003</v>
      </c>
    </row>
    <row r="385" spans="1:12" x14ac:dyDescent="0.25">
      <c r="A385" s="31" t="s">
        <v>422</v>
      </c>
      <c r="B385" s="31">
        <v>43.072000000000003</v>
      </c>
      <c r="C385" s="31">
        <v>343.64699999999999</v>
      </c>
      <c r="D385" s="31">
        <v>343.64699999999999</v>
      </c>
      <c r="E385" s="31">
        <v>34.828000000000003</v>
      </c>
      <c r="F385" s="31">
        <v>0.247</v>
      </c>
      <c r="G385" s="31">
        <v>0.95799999999999996</v>
      </c>
      <c r="H385" s="31">
        <v>21.832999999999998</v>
      </c>
      <c r="I385" s="31">
        <v>9.9390000000000001</v>
      </c>
      <c r="J385" s="31">
        <v>1.202</v>
      </c>
      <c r="K385" s="31">
        <v>2.919</v>
      </c>
      <c r="L385" s="31">
        <v>798.17100000000005</v>
      </c>
    </row>
    <row r="386" spans="1:12" x14ac:dyDescent="0.25">
      <c r="B386" s="46" t="s">
        <v>280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</row>
    <row r="387" spans="1:12" x14ac:dyDescent="0.25">
      <c r="A387" s="31" t="s">
        <v>230</v>
      </c>
      <c r="B387" s="31">
        <v>1.3460000000000001</v>
      </c>
      <c r="C387" s="31">
        <v>10.063000000000001</v>
      </c>
      <c r="D387" s="31">
        <v>10.063000000000001</v>
      </c>
      <c r="E387" s="31">
        <v>1044.3050000000001</v>
      </c>
      <c r="F387" s="31">
        <v>7.9139999999999997</v>
      </c>
      <c r="G387" s="31">
        <v>30.67</v>
      </c>
      <c r="H387" s="31">
        <v>698.64400000000001</v>
      </c>
      <c r="I387" s="31">
        <v>318.04000000000002</v>
      </c>
      <c r="J387" s="31">
        <v>38.46</v>
      </c>
      <c r="K387" s="31">
        <v>93.421000000000006</v>
      </c>
      <c r="L387" s="31">
        <v>2121.0450000000001</v>
      </c>
    </row>
    <row r="388" spans="1:12" x14ac:dyDescent="0.25">
      <c r="A388" s="31" t="s">
        <v>231</v>
      </c>
      <c r="B388" s="31">
        <v>2.6920000000000002</v>
      </c>
      <c r="C388" s="31">
        <v>20.125</v>
      </c>
      <c r="D388" s="31">
        <v>20.125</v>
      </c>
      <c r="E388" s="31">
        <v>522.15300000000002</v>
      </c>
      <c r="F388" s="31">
        <v>3.9569999999999999</v>
      </c>
      <c r="G388" s="31">
        <v>15.335000000000001</v>
      </c>
      <c r="H388" s="31">
        <v>349.322</v>
      </c>
      <c r="I388" s="31">
        <v>159.02000000000001</v>
      </c>
      <c r="J388" s="31">
        <v>19.23</v>
      </c>
      <c r="K388" s="31">
        <v>46.71</v>
      </c>
      <c r="L388" s="31">
        <v>1092.729</v>
      </c>
    </row>
    <row r="389" spans="1:12" x14ac:dyDescent="0.25">
      <c r="A389" s="31" t="s">
        <v>232</v>
      </c>
      <c r="B389" s="31">
        <v>4.0380000000000003</v>
      </c>
      <c r="C389" s="31">
        <v>30.187999999999999</v>
      </c>
      <c r="D389" s="31">
        <v>30.187999999999999</v>
      </c>
      <c r="E389" s="31">
        <v>348.10199999999998</v>
      </c>
      <c r="F389" s="31">
        <v>2.6379999999999999</v>
      </c>
      <c r="G389" s="31">
        <v>10.223000000000001</v>
      </c>
      <c r="H389" s="31">
        <v>232.881</v>
      </c>
      <c r="I389" s="31">
        <v>106.01300000000001</v>
      </c>
      <c r="J389" s="31">
        <v>12.82</v>
      </c>
      <c r="K389" s="31">
        <v>31.14</v>
      </c>
      <c r="L389" s="31">
        <v>764.27099999999996</v>
      </c>
    </row>
    <row r="390" spans="1:12" x14ac:dyDescent="0.25">
      <c r="A390" s="31" t="s">
        <v>233</v>
      </c>
      <c r="B390" s="31">
        <v>5.3840000000000003</v>
      </c>
      <c r="C390" s="31">
        <v>40.250999999999998</v>
      </c>
      <c r="D390" s="31">
        <v>40.250999999999998</v>
      </c>
      <c r="E390" s="31">
        <v>261.07600000000002</v>
      </c>
      <c r="F390" s="31">
        <v>1.9790000000000001</v>
      </c>
      <c r="G390" s="31">
        <v>7.6669999999999998</v>
      </c>
      <c r="H390" s="31">
        <v>174.661</v>
      </c>
      <c r="I390" s="31">
        <v>79.510000000000005</v>
      </c>
      <c r="J390" s="31">
        <v>9.6150000000000002</v>
      </c>
      <c r="K390" s="31">
        <v>23.355</v>
      </c>
      <c r="L390" s="31">
        <v>610.779</v>
      </c>
    </row>
    <row r="391" spans="1:12" x14ac:dyDescent="0.25">
      <c r="A391" s="31" t="s">
        <v>234</v>
      </c>
      <c r="B391" s="31">
        <v>6.73</v>
      </c>
      <c r="C391" s="31">
        <v>50.314</v>
      </c>
      <c r="D391" s="31">
        <v>50.314</v>
      </c>
      <c r="E391" s="31">
        <v>208.86099999999999</v>
      </c>
      <c r="F391" s="31">
        <v>1.583</v>
      </c>
      <c r="G391" s="31">
        <v>6.1340000000000003</v>
      </c>
      <c r="H391" s="31">
        <v>139.72900000000001</v>
      </c>
      <c r="I391" s="31">
        <v>63.607999999999997</v>
      </c>
      <c r="J391" s="31">
        <v>7.6920000000000002</v>
      </c>
      <c r="K391" s="31">
        <v>18.684000000000001</v>
      </c>
      <c r="L391" s="31">
        <v>527.27300000000002</v>
      </c>
    </row>
    <row r="392" spans="1:12" x14ac:dyDescent="0.25">
      <c r="A392" s="31" t="s">
        <v>235</v>
      </c>
      <c r="B392" s="31">
        <v>8.0760000000000005</v>
      </c>
      <c r="C392" s="31">
        <v>60.375999999999998</v>
      </c>
      <c r="D392" s="31">
        <v>60.375999999999998</v>
      </c>
      <c r="E392" s="31">
        <v>174.05099999999999</v>
      </c>
      <c r="F392" s="31">
        <v>1.319</v>
      </c>
      <c r="G392" s="31">
        <v>5.1120000000000001</v>
      </c>
      <c r="H392" s="31">
        <v>116.441</v>
      </c>
      <c r="I392" s="31">
        <v>53.006999999999998</v>
      </c>
      <c r="J392" s="31">
        <v>6.41</v>
      </c>
      <c r="K392" s="31">
        <v>15.57</v>
      </c>
      <c r="L392" s="31">
        <v>478.75799999999998</v>
      </c>
    </row>
    <row r="393" spans="1:12" x14ac:dyDescent="0.25">
      <c r="A393" s="31" t="s">
        <v>236</v>
      </c>
      <c r="B393" s="31">
        <v>9.4220000000000006</v>
      </c>
      <c r="C393" s="31">
        <v>70.438999999999993</v>
      </c>
      <c r="D393" s="31">
        <v>70.438999999999993</v>
      </c>
      <c r="E393" s="31">
        <v>149.18600000000001</v>
      </c>
      <c r="F393" s="31">
        <v>1.131</v>
      </c>
      <c r="G393" s="31">
        <v>4.3810000000000002</v>
      </c>
      <c r="H393" s="31">
        <v>99.805999999999997</v>
      </c>
      <c r="I393" s="31">
        <v>45.433999999999997</v>
      </c>
      <c r="J393" s="31">
        <v>5.4939999999999998</v>
      </c>
      <c r="K393" s="31">
        <v>13.346</v>
      </c>
      <c r="L393" s="31">
        <v>450.238</v>
      </c>
    </row>
    <row r="394" spans="1:12" x14ac:dyDescent="0.25">
      <c r="A394" s="31" t="s">
        <v>237</v>
      </c>
      <c r="B394" s="31">
        <v>10.768000000000001</v>
      </c>
      <c r="C394" s="31">
        <v>80.501999999999995</v>
      </c>
      <c r="D394" s="31">
        <v>80.501999999999995</v>
      </c>
      <c r="E394" s="31">
        <v>130.53800000000001</v>
      </c>
      <c r="F394" s="31">
        <v>0.98899999999999999</v>
      </c>
      <c r="G394" s="31">
        <v>3.8340000000000001</v>
      </c>
      <c r="H394" s="31">
        <v>87.331000000000003</v>
      </c>
      <c r="I394" s="31">
        <v>39.755000000000003</v>
      </c>
      <c r="J394" s="31">
        <v>4.8079999999999998</v>
      </c>
      <c r="K394" s="31">
        <v>11.678000000000001</v>
      </c>
      <c r="L394" s="31">
        <v>434.21899999999999</v>
      </c>
    </row>
    <row r="395" spans="1:12" x14ac:dyDescent="0.25">
      <c r="A395" s="31" t="s">
        <v>238</v>
      </c>
      <c r="B395" s="31">
        <v>12.114000000000001</v>
      </c>
      <c r="C395" s="31">
        <v>90.564999999999998</v>
      </c>
      <c r="D395" s="31">
        <v>90.564999999999998</v>
      </c>
      <c r="E395" s="31">
        <v>116.03400000000001</v>
      </c>
      <c r="F395" s="31">
        <v>0.879</v>
      </c>
      <c r="G395" s="31">
        <v>3.4079999999999999</v>
      </c>
      <c r="H395" s="31">
        <v>77.626999999999995</v>
      </c>
      <c r="I395" s="31">
        <v>35.338000000000001</v>
      </c>
      <c r="J395" s="31">
        <v>4.2729999999999997</v>
      </c>
      <c r="K395" s="31">
        <v>10.38</v>
      </c>
      <c r="L395" s="31">
        <v>426.53</v>
      </c>
    </row>
    <row r="396" spans="1:12" x14ac:dyDescent="0.25">
      <c r="A396" s="44" t="s">
        <v>220</v>
      </c>
      <c r="B396" s="44">
        <v>13.46</v>
      </c>
      <c r="C396" s="44">
        <v>100.627</v>
      </c>
      <c r="D396" s="44">
        <v>100.627</v>
      </c>
      <c r="E396" s="44">
        <v>104.431</v>
      </c>
      <c r="F396" s="44">
        <v>0.79100000000000004</v>
      </c>
      <c r="G396" s="44">
        <v>3.0670000000000002</v>
      </c>
      <c r="H396" s="44">
        <v>69.864000000000004</v>
      </c>
      <c r="I396" s="44">
        <v>31.803999999999998</v>
      </c>
      <c r="J396" s="44">
        <v>3.8460000000000001</v>
      </c>
      <c r="K396" s="44">
        <v>9.3420000000000005</v>
      </c>
      <c r="L396" s="44">
        <v>424.67099999999999</v>
      </c>
    </row>
    <row r="397" spans="1:12" x14ac:dyDescent="0.25">
      <c r="A397" s="31" t="s">
        <v>221</v>
      </c>
      <c r="B397" s="31">
        <v>14.805999999999999</v>
      </c>
      <c r="C397" s="31">
        <v>110.69</v>
      </c>
      <c r="D397" s="31">
        <v>110.69</v>
      </c>
      <c r="E397" s="31">
        <v>94.936999999999998</v>
      </c>
      <c r="F397" s="31">
        <v>0.71899999999999997</v>
      </c>
      <c r="G397" s="31">
        <v>2.7879999999999998</v>
      </c>
      <c r="H397" s="31">
        <v>63.512999999999998</v>
      </c>
      <c r="I397" s="31">
        <v>28.913</v>
      </c>
      <c r="J397" s="31">
        <v>3.496</v>
      </c>
      <c r="K397" s="31">
        <v>8.4930000000000003</v>
      </c>
      <c r="L397" s="31">
        <v>427.05599999999998</v>
      </c>
    </row>
    <row r="398" spans="1:12" x14ac:dyDescent="0.25">
      <c r="A398" s="31" t="s">
        <v>222</v>
      </c>
      <c r="B398" s="31">
        <v>16.152000000000001</v>
      </c>
      <c r="C398" s="31">
        <v>120.753</v>
      </c>
      <c r="D398" s="31">
        <v>120.753</v>
      </c>
      <c r="E398" s="31">
        <v>87.025000000000006</v>
      </c>
      <c r="F398" s="31">
        <v>0.66</v>
      </c>
      <c r="G398" s="31">
        <v>2.556</v>
      </c>
      <c r="H398" s="31">
        <v>58.22</v>
      </c>
      <c r="I398" s="31">
        <v>26.503</v>
      </c>
      <c r="J398" s="31">
        <v>3.2050000000000001</v>
      </c>
      <c r="K398" s="31">
        <v>7.7850000000000001</v>
      </c>
      <c r="L398" s="31">
        <v>432.62200000000001</v>
      </c>
    </row>
    <row r="399" spans="1:12" x14ac:dyDescent="0.25">
      <c r="A399" s="31" t="s">
        <v>223</v>
      </c>
      <c r="B399" s="31">
        <v>17.498000000000001</v>
      </c>
      <c r="C399" s="31">
        <v>130.816</v>
      </c>
      <c r="D399" s="31">
        <v>130.816</v>
      </c>
      <c r="E399" s="31">
        <v>80.331000000000003</v>
      </c>
      <c r="F399" s="31">
        <v>0.60899999999999999</v>
      </c>
      <c r="G399" s="31">
        <v>2.359</v>
      </c>
      <c r="H399" s="31">
        <v>53.741999999999997</v>
      </c>
      <c r="I399" s="31">
        <v>24.465</v>
      </c>
      <c r="J399" s="31">
        <v>2.9580000000000002</v>
      </c>
      <c r="K399" s="31">
        <v>7.1859999999999999</v>
      </c>
      <c r="L399" s="31">
        <v>440.63600000000002</v>
      </c>
    </row>
    <row r="400" spans="1:12" x14ac:dyDescent="0.25">
      <c r="A400" s="31" t="s">
        <v>224</v>
      </c>
      <c r="B400" s="31">
        <v>18.844000000000001</v>
      </c>
      <c r="C400" s="31">
        <v>140.87799999999999</v>
      </c>
      <c r="D400" s="31">
        <v>140.87799999999999</v>
      </c>
      <c r="E400" s="31">
        <v>74.593000000000004</v>
      </c>
      <c r="F400" s="31">
        <v>0.56499999999999995</v>
      </c>
      <c r="G400" s="31">
        <v>2.1909999999999998</v>
      </c>
      <c r="H400" s="31">
        <v>49.902999999999999</v>
      </c>
      <c r="I400" s="31">
        <v>22.716999999999999</v>
      </c>
      <c r="J400" s="31">
        <v>2.7469999999999999</v>
      </c>
      <c r="K400" s="31">
        <v>6.673</v>
      </c>
      <c r="L400" s="31">
        <v>450.56900000000002</v>
      </c>
    </row>
    <row r="401" spans="1:12" x14ac:dyDescent="0.25">
      <c r="A401" s="31" t="s">
        <v>225</v>
      </c>
      <c r="B401" s="31">
        <v>20.190000000000001</v>
      </c>
      <c r="C401" s="31">
        <v>150.941</v>
      </c>
      <c r="D401" s="31">
        <v>150.941</v>
      </c>
      <c r="E401" s="31">
        <v>69.62</v>
      </c>
      <c r="F401" s="31">
        <v>0.52800000000000002</v>
      </c>
      <c r="G401" s="31">
        <v>2.0449999999999999</v>
      </c>
      <c r="H401" s="31">
        <v>46.576000000000001</v>
      </c>
      <c r="I401" s="31">
        <v>21.202999999999999</v>
      </c>
      <c r="J401" s="31">
        <v>2.5640000000000001</v>
      </c>
      <c r="K401" s="31">
        <v>6.2279999999999998</v>
      </c>
      <c r="L401" s="31">
        <v>462.04399999999998</v>
      </c>
    </row>
    <row r="402" spans="1:12" x14ac:dyDescent="0.25">
      <c r="A402" s="31" t="s">
        <v>226</v>
      </c>
      <c r="B402" s="31">
        <v>21.536000000000001</v>
      </c>
      <c r="C402" s="31">
        <v>161.00399999999999</v>
      </c>
      <c r="D402" s="31">
        <v>161.00399999999999</v>
      </c>
      <c r="E402" s="31">
        <v>65.269000000000005</v>
      </c>
      <c r="F402" s="31">
        <v>0.495</v>
      </c>
      <c r="G402" s="31">
        <v>1.917</v>
      </c>
      <c r="H402" s="31">
        <v>43.664999999999999</v>
      </c>
      <c r="I402" s="31">
        <v>19.878</v>
      </c>
      <c r="J402" s="31">
        <v>2.4039999999999999</v>
      </c>
      <c r="K402" s="31">
        <v>5.8390000000000004</v>
      </c>
      <c r="L402" s="31">
        <v>474.76799999999997</v>
      </c>
    </row>
    <row r="403" spans="1:12" x14ac:dyDescent="0.25">
      <c r="A403" s="31" t="s">
        <v>227</v>
      </c>
      <c r="B403" s="31">
        <v>22.882000000000001</v>
      </c>
      <c r="C403" s="31">
        <v>171.06700000000001</v>
      </c>
      <c r="D403" s="31">
        <v>171.06700000000001</v>
      </c>
      <c r="E403" s="31">
        <v>61.43</v>
      </c>
      <c r="F403" s="31">
        <v>0.46600000000000003</v>
      </c>
      <c r="G403" s="31">
        <v>1.804</v>
      </c>
      <c r="H403" s="31">
        <v>41.097000000000001</v>
      </c>
      <c r="I403" s="31">
        <v>18.707999999999998</v>
      </c>
      <c r="J403" s="31">
        <v>2.262</v>
      </c>
      <c r="K403" s="31">
        <v>5.4950000000000001</v>
      </c>
      <c r="L403" s="31">
        <v>488.52100000000002</v>
      </c>
    </row>
    <row r="404" spans="1:12" x14ac:dyDescent="0.25">
      <c r="A404" s="31" t="s">
        <v>228</v>
      </c>
      <c r="B404" s="31">
        <v>24.228000000000002</v>
      </c>
      <c r="C404" s="31">
        <v>181.12899999999999</v>
      </c>
      <c r="D404" s="31">
        <v>181.12899999999999</v>
      </c>
      <c r="E404" s="31">
        <v>58.017000000000003</v>
      </c>
      <c r="F404" s="31">
        <v>0.44</v>
      </c>
      <c r="G404" s="31">
        <v>1.704</v>
      </c>
      <c r="H404" s="31">
        <v>38.814</v>
      </c>
      <c r="I404" s="31">
        <v>17.669</v>
      </c>
      <c r="J404" s="31">
        <v>2.137</v>
      </c>
      <c r="K404" s="31">
        <v>5.19</v>
      </c>
      <c r="L404" s="31">
        <v>503.13</v>
      </c>
    </row>
    <row r="405" spans="1:12" x14ac:dyDescent="0.25">
      <c r="A405" s="31" t="s">
        <v>229</v>
      </c>
      <c r="B405" s="31">
        <v>25.574000000000002</v>
      </c>
      <c r="C405" s="31">
        <v>191.19200000000001</v>
      </c>
      <c r="D405" s="31">
        <v>191.19200000000001</v>
      </c>
      <c r="E405" s="31">
        <v>54.963000000000001</v>
      </c>
      <c r="F405" s="31">
        <v>0.41699999999999998</v>
      </c>
      <c r="G405" s="31">
        <v>1.6140000000000001</v>
      </c>
      <c r="H405" s="31">
        <v>36.771000000000001</v>
      </c>
      <c r="I405" s="31">
        <v>16.739000000000001</v>
      </c>
      <c r="J405" s="31">
        <v>2.024</v>
      </c>
      <c r="K405" s="31">
        <v>4.9169999999999998</v>
      </c>
      <c r="L405" s="31">
        <v>518.46199999999999</v>
      </c>
    </row>
    <row r="406" spans="1:12" x14ac:dyDescent="0.25">
      <c r="A406" s="31" t="s">
        <v>365</v>
      </c>
      <c r="B406" s="31">
        <v>26.92</v>
      </c>
      <c r="C406" s="31">
        <v>201.255</v>
      </c>
      <c r="D406" s="31">
        <v>201.255</v>
      </c>
      <c r="E406" s="31">
        <v>52.215000000000003</v>
      </c>
      <c r="F406" s="31">
        <v>0.39600000000000002</v>
      </c>
      <c r="G406" s="31">
        <v>1.5329999999999999</v>
      </c>
      <c r="H406" s="31">
        <v>34.932000000000002</v>
      </c>
      <c r="I406" s="31">
        <v>15.901999999999999</v>
      </c>
      <c r="J406" s="31">
        <v>1.923</v>
      </c>
      <c r="K406" s="31">
        <v>4.6710000000000003</v>
      </c>
      <c r="L406" s="31">
        <v>534.40800000000002</v>
      </c>
    </row>
    <row r="407" spans="1:12" x14ac:dyDescent="0.25">
      <c r="A407" s="31" t="s">
        <v>366</v>
      </c>
      <c r="B407" s="31">
        <v>28.265999999999998</v>
      </c>
      <c r="C407" s="31">
        <v>211.31800000000001</v>
      </c>
      <c r="D407" s="31">
        <v>211.31800000000001</v>
      </c>
      <c r="E407" s="31">
        <v>49.728999999999999</v>
      </c>
      <c r="F407" s="31">
        <v>0.377</v>
      </c>
      <c r="G407" s="31">
        <v>1.46</v>
      </c>
      <c r="H407" s="31">
        <v>33.268999999999998</v>
      </c>
      <c r="I407" s="31">
        <v>15.145</v>
      </c>
      <c r="J407" s="31">
        <v>1.831</v>
      </c>
      <c r="K407" s="31">
        <v>4.4489999999999998</v>
      </c>
      <c r="L407" s="31">
        <v>550.88199999999995</v>
      </c>
    </row>
    <row r="408" spans="1:12" x14ac:dyDescent="0.25">
      <c r="A408" s="31" t="s">
        <v>367</v>
      </c>
      <c r="B408" s="31">
        <v>29.611999999999998</v>
      </c>
      <c r="C408" s="31">
        <v>221.38</v>
      </c>
      <c r="D408" s="31">
        <v>221.38</v>
      </c>
      <c r="E408" s="31">
        <v>47.468000000000004</v>
      </c>
      <c r="F408" s="31">
        <v>0.36</v>
      </c>
      <c r="G408" s="31">
        <v>1.3939999999999999</v>
      </c>
      <c r="H408" s="31">
        <v>31.757000000000001</v>
      </c>
      <c r="I408" s="31">
        <v>14.456</v>
      </c>
      <c r="J408" s="31">
        <v>1.748</v>
      </c>
      <c r="K408" s="31">
        <v>4.2460000000000004</v>
      </c>
      <c r="L408" s="31">
        <v>567.80700000000002</v>
      </c>
    </row>
    <row r="409" spans="1:12" x14ac:dyDescent="0.25">
      <c r="A409" s="31" t="s">
        <v>368</v>
      </c>
      <c r="B409" s="31">
        <v>30.957999999999998</v>
      </c>
      <c r="C409" s="31">
        <v>231.44300000000001</v>
      </c>
      <c r="D409" s="31">
        <v>231.44300000000001</v>
      </c>
      <c r="E409" s="31">
        <v>45.405000000000001</v>
      </c>
      <c r="F409" s="31">
        <v>0.34399999999999997</v>
      </c>
      <c r="G409" s="31">
        <v>1.333</v>
      </c>
      <c r="H409" s="31">
        <v>30.376000000000001</v>
      </c>
      <c r="I409" s="31">
        <v>13.827999999999999</v>
      </c>
      <c r="J409" s="31">
        <v>1.6719999999999999</v>
      </c>
      <c r="K409" s="31">
        <v>4.0620000000000003</v>
      </c>
      <c r="L409" s="31">
        <v>585.13</v>
      </c>
    </row>
    <row r="410" spans="1:12" x14ac:dyDescent="0.25">
      <c r="A410" s="31" t="s">
        <v>369</v>
      </c>
      <c r="B410" s="31">
        <v>32.304000000000002</v>
      </c>
      <c r="C410" s="31">
        <v>241.506</v>
      </c>
      <c r="D410" s="31">
        <v>241.506</v>
      </c>
      <c r="E410" s="31">
        <v>43.512999999999998</v>
      </c>
      <c r="F410" s="31">
        <v>0.33</v>
      </c>
      <c r="G410" s="31">
        <v>1.278</v>
      </c>
      <c r="H410" s="31">
        <v>29.11</v>
      </c>
      <c r="I410" s="31">
        <v>13.252000000000001</v>
      </c>
      <c r="J410" s="31">
        <v>1.603</v>
      </c>
      <c r="K410" s="31">
        <v>3.8929999999999998</v>
      </c>
      <c r="L410" s="31">
        <v>602.79899999999998</v>
      </c>
    </row>
    <row r="411" spans="1:12" x14ac:dyDescent="0.25">
      <c r="A411" s="31" t="s">
        <v>370</v>
      </c>
      <c r="B411" s="31">
        <v>33.65</v>
      </c>
      <c r="C411" s="31">
        <v>251.56899999999999</v>
      </c>
      <c r="D411" s="31">
        <v>251.56899999999999</v>
      </c>
      <c r="E411" s="31">
        <v>41.771999999999998</v>
      </c>
      <c r="F411" s="31">
        <v>0.317</v>
      </c>
      <c r="G411" s="31">
        <v>1.2270000000000001</v>
      </c>
      <c r="H411" s="31">
        <v>27.946000000000002</v>
      </c>
      <c r="I411" s="31">
        <v>12.722</v>
      </c>
      <c r="J411" s="31">
        <v>1.538</v>
      </c>
      <c r="K411" s="31">
        <v>3.7370000000000001</v>
      </c>
      <c r="L411" s="31">
        <v>620.77200000000005</v>
      </c>
    </row>
    <row r="412" spans="1:12" x14ac:dyDescent="0.25">
      <c r="A412" s="31" t="s">
        <v>398</v>
      </c>
      <c r="B412" s="31">
        <v>34.996000000000002</v>
      </c>
      <c r="C412" s="31">
        <v>261.63099999999997</v>
      </c>
      <c r="D412" s="31">
        <v>261.63099999999997</v>
      </c>
      <c r="E412" s="31">
        <v>40.165999999999997</v>
      </c>
      <c r="F412" s="31">
        <v>0.30399999999999999</v>
      </c>
      <c r="G412" s="31">
        <v>1.18</v>
      </c>
      <c r="H412" s="31">
        <v>26.870999999999999</v>
      </c>
      <c r="I412" s="31">
        <v>12.231999999999999</v>
      </c>
      <c r="J412" s="31">
        <v>1.4790000000000001</v>
      </c>
      <c r="K412" s="31">
        <v>3.593</v>
      </c>
      <c r="L412" s="31">
        <v>639.01099999999997</v>
      </c>
    </row>
    <row r="413" spans="1:12" x14ac:dyDescent="0.25">
      <c r="A413" s="31" t="s">
        <v>399</v>
      </c>
      <c r="B413" s="31">
        <v>36.341999999999999</v>
      </c>
      <c r="C413" s="31">
        <v>271.69400000000002</v>
      </c>
      <c r="D413" s="31">
        <v>271.69400000000002</v>
      </c>
      <c r="E413" s="31">
        <v>38.677999999999997</v>
      </c>
      <c r="F413" s="31">
        <v>0.29299999999999998</v>
      </c>
      <c r="G413" s="31">
        <v>1.1359999999999999</v>
      </c>
      <c r="H413" s="31">
        <v>25.876000000000001</v>
      </c>
      <c r="I413" s="31">
        <v>11.779</v>
      </c>
      <c r="J413" s="31">
        <v>1.4239999999999999</v>
      </c>
      <c r="K413" s="31">
        <v>3.46</v>
      </c>
      <c r="L413" s="31">
        <v>657.49199999999996</v>
      </c>
    </row>
    <row r="414" spans="1:12" x14ac:dyDescent="0.25">
      <c r="A414" s="31" t="s">
        <v>423</v>
      </c>
      <c r="B414" s="31">
        <v>37.688000000000002</v>
      </c>
      <c r="C414" s="31">
        <v>281.75700000000001</v>
      </c>
      <c r="D414" s="31">
        <v>281.75700000000001</v>
      </c>
      <c r="E414" s="31">
        <v>37.296999999999997</v>
      </c>
      <c r="F414" s="31">
        <v>0.28299999999999997</v>
      </c>
      <c r="G414" s="31">
        <v>1.095</v>
      </c>
      <c r="H414" s="31">
        <v>24.952000000000002</v>
      </c>
      <c r="I414" s="31">
        <v>11.359</v>
      </c>
      <c r="J414" s="31">
        <v>1.3740000000000001</v>
      </c>
      <c r="K414" s="31">
        <v>3.3359999999999999</v>
      </c>
      <c r="L414" s="31">
        <v>676.18799999999999</v>
      </c>
    </row>
    <row r="415" spans="1:12" x14ac:dyDescent="0.25">
      <c r="A415" s="31" t="s">
        <v>424</v>
      </c>
      <c r="B415" s="31">
        <v>39.033999999999999</v>
      </c>
      <c r="C415" s="31">
        <v>291.82</v>
      </c>
      <c r="D415" s="31">
        <v>291.82</v>
      </c>
      <c r="E415" s="31">
        <v>36.011000000000003</v>
      </c>
      <c r="F415" s="31">
        <v>0.27300000000000002</v>
      </c>
      <c r="G415" s="31">
        <v>1.0580000000000001</v>
      </c>
      <c r="H415" s="31">
        <v>24.091000000000001</v>
      </c>
      <c r="I415" s="31">
        <v>10.967000000000001</v>
      </c>
      <c r="J415" s="31">
        <v>1.3260000000000001</v>
      </c>
      <c r="K415" s="31">
        <v>3.2210000000000001</v>
      </c>
      <c r="L415" s="31">
        <v>695.07399999999996</v>
      </c>
    </row>
    <row r="416" spans="1:12" x14ac:dyDescent="0.25">
      <c r="A416" s="31" t="s">
        <v>425</v>
      </c>
      <c r="B416" s="31">
        <v>40.380000000000003</v>
      </c>
      <c r="C416" s="31">
        <v>301.88200000000001</v>
      </c>
      <c r="D416" s="31">
        <v>301.88200000000001</v>
      </c>
      <c r="E416" s="31">
        <v>34.81</v>
      </c>
      <c r="F416" s="31">
        <v>0.26400000000000001</v>
      </c>
      <c r="G416" s="31">
        <v>1.022</v>
      </c>
      <c r="H416" s="31">
        <v>23.288</v>
      </c>
      <c r="I416" s="31">
        <v>10.601000000000001</v>
      </c>
      <c r="J416" s="31">
        <v>1.282</v>
      </c>
      <c r="K416" s="31">
        <v>3.1139999999999999</v>
      </c>
      <c r="L416" s="31">
        <v>714.12900000000002</v>
      </c>
    </row>
    <row r="417" spans="1:12" x14ac:dyDescent="0.25">
      <c r="A417" s="31" t="s">
        <v>426</v>
      </c>
      <c r="B417" s="31">
        <v>43.072000000000003</v>
      </c>
      <c r="C417" s="31">
        <v>322.00799999999998</v>
      </c>
      <c r="D417" s="31">
        <v>322.00799999999998</v>
      </c>
      <c r="E417" s="31">
        <v>32.634999999999998</v>
      </c>
      <c r="F417" s="31">
        <v>0.247</v>
      </c>
      <c r="G417" s="31">
        <v>0.95799999999999996</v>
      </c>
      <c r="H417" s="31">
        <v>21.832999999999998</v>
      </c>
      <c r="I417" s="31">
        <v>9.9390000000000001</v>
      </c>
      <c r="J417" s="31">
        <v>1.202</v>
      </c>
      <c r="K417" s="31">
        <v>2.919</v>
      </c>
      <c r="L417" s="31">
        <v>752.7</v>
      </c>
    </row>
    <row r="418" spans="1:12" x14ac:dyDescent="0.25">
      <c r="B418" s="46" t="s">
        <v>279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</row>
    <row r="419" spans="1:12" x14ac:dyDescent="0.25">
      <c r="A419" s="31" t="s">
        <v>249</v>
      </c>
      <c r="B419" s="31">
        <v>1.3460000000000001</v>
      </c>
      <c r="C419" s="31">
        <v>12.074999999999999</v>
      </c>
      <c r="D419" s="31">
        <v>12.074999999999999</v>
      </c>
      <c r="E419" s="31">
        <v>1253.1659999999999</v>
      </c>
      <c r="F419" s="31">
        <v>7.9139999999999997</v>
      </c>
      <c r="G419" s="31">
        <v>30.67</v>
      </c>
      <c r="H419" s="31">
        <v>698.64400000000001</v>
      </c>
      <c r="I419" s="31">
        <v>318.04000000000002</v>
      </c>
      <c r="J419" s="31">
        <v>38.46</v>
      </c>
      <c r="K419" s="31">
        <v>93.421000000000006</v>
      </c>
      <c r="L419" s="31">
        <v>2333.9299999999998</v>
      </c>
    </row>
    <row r="420" spans="1:12" x14ac:dyDescent="0.25">
      <c r="A420" s="31" t="s">
        <v>250</v>
      </c>
      <c r="B420" s="31">
        <v>2.6920000000000002</v>
      </c>
      <c r="C420" s="31">
        <v>24.151</v>
      </c>
      <c r="D420" s="31">
        <v>24.151</v>
      </c>
      <c r="E420" s="31">
        <v>626.58299999999997</v>
      </c>
      <c r="F420" s="31">
        <v>3.9569999999999999</v>
      </c>
      <c r="G420" s="31">
        <v>15.335000000000001</v>
      </c>
      <c r="H420" s="31">
        <v>349.322</v>
      </c>
      <c r="I420" s="31">
        <v>159.02000000000001</v>
      </c>
      <c r="J420" s="31">
        <v>19.23</v>
      </c>
      <c r="K420" s="31">
        <v>46.71</v>
      </c>
      <c r="L420" s="31">
        <v>1205.211</v>
      </c>
    </row>
    <row r="421" spans="1:12" x14ac:dyDescent="0.25">
      <c r="A421" s="31" t="s">
        <v>251</v>
      </c>
      <c r="B421" s="31">
        <v>4.0380000000000003</v>
      </c>
      <c r="C421" s="31">
        <v>36.225999999999999</v>
      </c>
      <c r="D421" s="31">
        <v>36.225999999999999</v>
      </c>
      <c r="E421" s="31">
        <v>417.72199999999998</v>
      </c>
      <c r="F421" s="31">
        <v>2.6379999999999999</v>
      </c>
      <c r="G421" s="31">
        <v>10.223000000000001</v>
      </c>
      <c r="H421" s="31">
        <v>232.881</v>
      </c>
      <c r="I421" s="31">
        <v>106.01300000000001</v>
      </c>
      <c r="J421" s="31">
        <v>12.82</v>
      </c>
      <c r="K421" s="31">
        <v>31.14</v>
      </c>
      <c r="L421" s="31">
        <v>845.96699999999998</v>
      </c>
    </row>
    <row r="422" spans="1:12" x14ac:dyDescent="0.25">
      <c r="A422" s="31" t="s">
        <v>252</v>
      </c>
      <c r="B422" s="31">
        <v>5.3840000000000003</v>
      </c>
      <c r="C422" s="31">
        <v>48.301000000000002</v>
      </c>
      <c r="D422" s="31">
        <v>48.301000000000002</v>
      </c>
      <c r="E422" s="31">
        <v>313.29199999999997</v>
      </c>
      <c r="F422" s="31">
        <v>1.9790000000000001</v>
      </c>
      <c r="G422" s="31">
        <v>7.6669999999999998</v>
      </c>
      <c r="H422" s="31">
        <v>174.661</v>
      </c>
      <c r="I422" s="31">
        <v>79.510000000000005</v>
      </c>
      <c r="J422" s="31">
        <v>9.6150000000000002</v>
      </c>
      <c r="K422" s="31">
        <v>23.355</v>
      </c>
      <c r="L422" s="31">
        <v>679.09500000000003</v>
      </c>
    </row>
    <row r="423" spans="1:12" x14ac:dyDescent="0.25">
      <c r="A423" s="31" t="s">
        <v>253</v>
      </c>
      <c r="B423" s="31">
        <v>6.73</v>
      </c>
      <c r="C423" s="31">
        <v>60.375999999999998</v>
      </c>
      <c r="D423" s="31">
        <v>60.375999999999998</v>
      </c>
      <c r="E423" s="31">
        <v>250.63300000000001</v>
      </c>
      <c r="F423" s="31">
        <v>1.583</v>
      </c>
      <c r="G423" s="31">
        <v>6.1340000000000003</v>
      </c>
      <c r="H423" s="31">
        <v>139.72900000000001</v>
      </c>
      <c r="I423" s="31">
        <v>63.607999999999997</v>
      </c>
      <c r="J423" s="31">
        <v>7.6920000000000002</v>
      </c>
      <c r="K423" s="31">
        <v>18.684000000000001</v>
      </c>
      <c r="L423" s="31">
        <v>589.16899999999998</v>
      </c>
    </row>
    <row r="424" spans="1:12" x14ac:dyDescent="0.25">
      <c r="A424" s="31" t="s">
        <v>254</v>
      </c>
      <c r="B424" s="31">
        <v>8.0760000000000005</v>
      </c>
      <c r="C424" s="31">
        <v>72.451999999999998</v>
      </c>
      <c r="D424" s="31">
        <v>72.451999999999998</v>
      </c>
      <c r="E424" s="31">
        <v>208.86099999999999</v>
      </c>
      <c r="F424" s="31">
        <v>1.319</v>
      </c>
      <c r="G424" s="31">
        <v>5.1120000000000001</v>
      </c>
      <c r="H424" s="31">
        <v>116.441</v>
      </c>
      <c r="I424" s="31">
        <v>53.006999999999998</v>
      </c>
      <c r="J424" s="31">
        <v>6.41</v>
      </c>
      <c r="K424" s="31">
        <v>15.57</v>
      </c>
      <c r="L424" s="31">
        <v>537.72</v>
      </c>
    </row>
    <row r="425" spans="1:12" x14ac:dyDescent="0.25">
      <c r="A425" s="31" t="s">
        <v>255</v>
      </c>
      <c r="B425" s="31">
        <v>9.4220000000000006</v>
      </c>
      <c r="C425" s="31">
        <v>84.527000000000001</v>
      </c>
      <c r="D425" s="31">
        <v>84.527000000000001</v>
      </c>
      <c r="E425" s="31">
        <v>179.024</v>
      </c>
      <c r="F425" s="31">
        <v>1.131</v>
      </c>
      <c r="G425" s="31">
        <v>4.3810000000000002</v>
      </c>
      <c r="H425" s="31">
        <v>99.805999999999997</v>
      </c>
      <c r="I425" s="31">
        <v>45.433999999999997</v>
      </c>
      <c r="J425" s="31">
        <v>5.4939999999999998</v>
      </c>
      <c r="K425" s="31">
        <v>13.346</v>
      </c>
      <c r="L425" s="31">
        <v>508.25200000000001</v>
      </c>
    </row>
    <row r="426" spans="1:12" x14ac:dyDescent="0.25">
      <c r="A426" s="31" t="s">
        <v>256</v>
      </c>
      <c r="B426" s="31">
        <v>10.768000000000001</v>
      </c>
      <c r="C426" s="31">
        <v>96.602000000000004</v>
      </c>
      <c r="D426" s="31">
        <v>96.602000000000004</v>
      </c>
      <c r="E426" s="31">
        <v>156.64599999999999</v>
      </c>
      <c r="F426" s="31">
        <v>0.98899999999999999</v>
      </c>
      <c r="G426" s="31">
        <v>3.8340000000000001</v>
      </c>
      <c r="H426" s="31">
        <v>87.331000000000003</v>
      </c>
      <c r="I426" s="31">
        <v>39.755000000000003</v>
      </c>
      <c r="J426" s="31">
        <v>4.8079999999999998</v>
      </c>
      <c r="K426" s="31">
        <v>11.678000000000001</v>
      </c>
      <c r="L426" s="31">
        <v>492.52699999999999</v>
      </c>
    </row>
    <row r="427" spans="1:12" x14ac:dyDescent="0.25">
      <c r="A427" s="31" t="s">
        <v>257</v>
      </c>
      <c r="B427" s="31">
        <v>12.114000000000001</v>
      </c>
      <c r="C427" s="31">
        <v>108.678</v>
      </c>
      <c r="D427" s="31">
        <v>108.678</v>
      </c>
      <c r="E427" s="31">
        <v>139.24100000000001</v>
      </c>
      <c r="F427" s="31">
        <v>0.879</v>
      </c>
      <c r="G427" s="31">
        <v>3.4079999999999999</v>
      </c>
      <c r="H427" s="31">
        <v>77.626999999999995</v>
      </c>
      <c r="I427" s="31">
        <v>35.338000000000001</v>
      </c>
      <c r="J427" s="31">
        <v>4.2729999999999997</v>
      </c>
      <c r="K427" s="31">
        <v>10.38</v>
      </c>
      <c r="L427" s="31">
        <v>485.96300000000002</v>
      </c>
    </row>
    <row r="428" spans="1:12" x14ac:dyDescent="0.25">
      <c r="A428" s="44" t="s">
        <v>239</v>
      </c>
      <c r="B428" s="44">
        <v>13.46</v>
      </c>
      <c r="C428" s="44">
        <v>120.753</v>
      </c>
      <c r="D428" s="44">
        <v>120.753</v>
      </c>
      <c r="E428" s="44">
        <v>125.31699999999999</v>
      </c>
      <c r="F428" s="44">
        <v>0.79100000000000004</v>
      </c>
      <c r="G428" s="44">
        <v>3.0670000000000002</v>
      </c>
      <c r="H428" s="44">
        <v>69.864000000000004</v>
      </c>
      <c r="I428" s="44">
        <v>31.803999999999998</v>
      </c>
      <c r="J428" s="44">
        <v>3.8460000000000001</v>
      </c>
      <c r="K428" s="44">
        <v>9.3420000000000005</v>
      </c>
      <c r="L428" s="44">
        <v>485.80900000000003</v>
      </c>
    </row>
    <row r="429" spans="1:12" x14ac:dyDescent="0.25">
      <c r="A429" s="31" t="s">
        <v>240</v>
      </c>
      <c r="B429" s="31">
        <v>14.805999999999999</v>
      </c>
      <c r="C429" s="31">
        <v>132.828</v>
      </c>
      <c r="D429" s="31">
        <v>132.828</v>
      </c>
      <c r="E429" s="31">
        <v>113.92400000000001</v>
      </c>
      <c r="F429" s="31">
        <v>0.71899999999999997</v>
      </c>
      <c r="G429" s="31">
        <v>2.7879999999999998</v>
      </c>
      <c r="H429" s="31">
        <v>63.512999999999998</v>
      </c>
      <c r="I429" s="31">
        <v>28.913</v>
      </c>
      <c r="J429" s="31">
        <v>3.496</v>
      </c>
      <c r="K429" s="31">
        <v>8.4930000000000003</v>
      </c>
      <c r="L429" s="31">
        <v>490.31900000000002</v>
      </c>
    </row>
    <row r="430" spans="1:12" x14ac:dyDescent="0.25">
      <c r="A430" s="31" t="s">
        <v>241</v>
      </c>
      <c r="B430" s="31">
        <v>16.152000000000001</v>
      </c>
      <c r="C430" s="31">
        <v>144.904</v>
      </c>
      <c r="D430" s="31">
        <v>144.904</v>
      </c>
      <c r="E430" s="31">
        <v>104.431</v>
      </c>
      <c r="F430" s="31">
        <v>0.66</v>
      </c>
      <c r="G430" s="31">
        <v>2.556</v>
      </c>
      <c r="H430" s="31">
        <v>58.22</v>
      </c>
      <c r="I430" s="31">
        <v>26.503</v>
      </c>
      <c r="J430" s="31">
        <v>3.2050000000000001</v>
      </c>
      <c r="K430" s="31">
        <v>7.7850000000000001</v>
      </c>
      <c r="L430" s="31">
        <v>498.33</v>
      </c>
    </row>
    <row r="431" spans="1:12" x14ac:dyDescent="0.25">
      <c r="A431" s="31" t="s">
        <v>242</v>
      </c>
      <c r="B431" s="31">
        <v>17.498000000000001</v>
      </c>
      <c r="C431" s="31">
        <v>156.97900000000001</v>
      </c>
      <c r="D431" s="31">
        <v>156.97900000000001</v>
      </c>
      <c r="E431" s="31">
        <v>96.397000000000006</v>
      </c>
      <c r="F431" s="31">
        <v>0.60899999999999999</v>
      </c>
      <c r="G431" s="31">
        <v>2.359</v>
      </c>
      <c r="H431" s="31">
        <v>53.741999999999997</v>
      </c>
      <c r="I431" s="31">
        <v>24.465</v>
      </c>
      <c r="J431" s="31">
        <v>2.9580000000000002</v>
      </c>
      <c r="K431" s="31">
        <v>7.1859999999999999</v>
      </c>
      <c r="L431" s="31">
        <v>509.02800000000002</v>
      </c>
    </row>
    <row r="432" spans="1:12" x14ac:dyDescent="0.25">
      <c r="A432" s="31" t="s">
        <v>243</v>
      </c>
      <c r="B432" s="31">
        <v>18.844000000000001</v>
      </c>
      <c r="C432" s="31">
        <v>169.054</v>
      </c>
      <c r="D432" s="31">
        <v>169.054</v>
      </c>
      <c r="E432" s="31">
        <v>89.512</v>
      </c>
      <c r="F432" s="31">
        <v>0.56499999999999995</v>
      </c>
      <c r="G432" s="31">
        <v>2.1909999999999998</v>
      </c>
      <c r="H432" s="31">
        <v>49.902999999999999</v>
      </c>
      <c r="I432" s="31">
        <v>22.716999999999999</v>
      </c>
      <c r="J432" s="31">
        <v>2.7469999999999999</v>
      </c>
      <c r="K432" s="31">
        <v>6.673</v>
      </c>
      <c r="L432" s="31">
        <v>521.84</v>
      </c>
    </row>
    <row r="433" spans="1:12" x14ac:dyDescent="0.25">
      <c r="A433" s="31" t="s">
        <v>244</v>
      </c>
      <c r="B433" s="31">
        <v>20.190000000000001</v>
      </c>
      <c r="C433" s="31">
        <v>181.12899999999999</v>
      </c>
      <c r="D433" s="31">
        <v>181.12899999999999</v>
      </c>
      <c r="E433" s="31">
        <v>83.543999999999997</v>
      </c>
      <c r="F433" s="31">
        <v>0.52800000000000002</v>
      </c>
      <c r="G433" s="31">
        <v>2.0449999999999999</v>
      </c>
      <c r="H433" s="31">
        <v>46.576000000000001</v>
      </c>
      <c r="I433" s="31">
        <v>21.202999999999999</v>
      </c>
      <c r="J433" s="31">
        <v>2.5640000000000001</v>
      </c>
      <c r="K433" s="31">
        <v>6.2279999999999998</v>
      </c>
      <c r="L433" s="31">
        <v>536.34400000000005</v>
      </c>
    </row>
    <row r="434" spans="1:12" x14ac:dyDescent="0.25">
      <c r="A434" s="31" t="s">
        <v>245</v>
      </c>
      <c r="B434" s="31">
        <v>21.536000000000001</v>
      </c>
      <c r="C434" s="31">
        <v>193.20500000000001</v>
      </c>
      <c r="D434" s="31">
        <v>193.20500000000001</v>
      </c>
      <c r="E434" s="31">
        <v>78.322999999999993</v>
      </c>
      <c r="F434" s="31">
        <v>0.495</v>
      </c>
      <c r="G434" s="31">
        <v>1.917</v>
      </c>
      <c r="H434" s="31">
        <v>43.664999999999999</v>
      </c>
      <c r="I434" s="31">
        <v>19.878</v>
      </c>
      <c r="J434" s="31">
        <v>2.4039999999999999</v>
      </c>
      <c r="K434" s="31">
        <v>5.8390000000000004</v>
      </c>
      <c r="L434" s="31">
        <v>552.22400000000005</v>
      </c>
    </row>
    <row r="435" spans="1:12" x14ac:dyDescent="0.25">
      <c r="A435" s="31" t="s">
        <v>246</v>
      </c>
      <c r="B435" s="31">
        <v>22.882000000000001</v>
      </c>
      <c r="C435" s="31">
        <v>205.28</v>
      </c>
      <c r="D435" s="31">
        <v>205.28</v>
      </c>
      <c r="E435" s="31">
        <v>73.715999999999994</v>
      </c>
      <c r="F435" s="31">
        <v>0.46600000000000003</v>
      </c>
      <c r="G435" s="31">
        <v>1.804</v>
      </c>
      <c r="H435" s="31">
        <v>41.097000000000001</v>
      </c>
      <c r="I435" s="31">
        <v>18.707999999999998</v>
      </c>
      <c r="J435" s="31">
        <v>2.262</v>
      </c>
      <c r="K435" s="31">
        <v>5.4950000000000001</v>
      </c>
      <c r="L435" s="31">
        <v>569.23299999999995</v>
      </c>
    </row>
    <row r="436" spans="1:12" x14ac:dyDescent="0.25">
      <c r="A436" s="31" t="s">
        <v>247</v>
      </c>
      <c r="B436" s="31">
        <v>24.228000000000002</v>
      </c>
      <c r="C436" s="31">
        <v>217.35499999999999</v>
      </c>
      <c r="D436" s="31">
        <v>217.35499999999999</v>
      </c>
      <c r="E436" s="31">
        <v>69.62</v>
      </c>
      <c r="F436" s="31">
        <v>0.44</v>
      </c>
      <c r="G436" s="31">
        <v>1.704</v>
      </c>
      <c r="H436" s="31">
        <v>38.814</v>
      </c>
      <c r="I436" s="31">
        <v>17.669</v>
      </c>
      <c r="J436" s="31">
        <v>2.137</v>
      </c>
      <c r="K436" s="31">
        <v>5.19</v>
      </c>
      <c r="L436" s="31">
        <v>587.18499999999995</v>
      </c>
    </row>
    <row r="437" spans="1:12" x14ac:dyDescent="0.25">
      <c r="A437" s="31" t="s">
        <v>248</v>
      </c>
      <c r="B437" s="31">
        <v>25.574000000000002</v>
      </c>
      <c r="C437" s="31">
        <v>229.43100000000001</v>
      </c>
      <c r="D437" s="31">
        <v>229.43100000000001</v>
      </c>
      <c r="E437" s="31">
        <v>65.956000000000003</v>
      </c>
      <c r="F437" s="31">
        <v>0.41699999999999998</v>
      </c>
      <c r="G437" s="31">
        <v>1.6140000000000001</v>
      </c>
      <c r="H437" s="31">
        <v>36.771000000000001</v>
      </c>
      <c r="I437" s="31">
        <v>16.739000000000001</v>
      </c>
      <c r="J437" s="31">
        <v>2.024</v>
      </c>
      <c r="K437" s="31">
        <v>4.9169999999999998</v>
      </c>
      <c r="L437" s="31">
        <v>605.93299999999999</v>
      </c>
    </row>
    <row r="438" spans="1:12" x14ac:dyDescent="0.25">
      <c r="A438" s="31" t="s">
        <v>371</v>
      </c>
      <c r="B438" s="31">
        <v>26.92</v>
      </c>
      <c r="C438" s="31">
        <v>241.506</v>
      </c>
      <c r="D438" s="31">
        <v>241.506</v>
      </c>
      <c r="E438" s="31">
        <v>62.658000000000001</v>
      </c>
      <c r="F438" s="31">
        <v>0.39600000000000002</v>
      </c>
      <c r="G438" s="31">
        <v>1.5329999999999999</v>
      </c>
      <c r="H438" s="31">
        <v>34.932000000000002</v>
      </c>
      <c r="I438" s="31">
        <v>15.901999999999999</v>
      </c>
      <c r="J438" s="31">
        <v>1.923</v>
      </c>
      <c r="K438" s="31">
        <v>4.6710000000000003</v>
      </c>
      <c r="L438" s="31">
        <v>625.35299999999995</v>
      </c>
    </row>
    <row r="439" spans="1:12" x14ac:dyDescent="0.25">
      <c r="A439" s="31" t="s">
        <v>372</v>
      </c>
      <c r="B439" s="31">
        <v>28.265999999999998</v>
      </c>
      <c r="C439" s="31">
        <v>253.58099999999999</v>
      </c>
      <c r="D439" s="31">
        <v>253.58099999999999</v>
      </c>
      <c r="E439" s="31">
        <v>59.674999999999997</v>
      </c>
      <c r="F439" s="31">
        <v>0.377</v>
      </c>
      <c r="G439" s="31">
        <v>1.46</v>
      </c>
      <c r="H439" s="31">
        <v>33.268999999999998</v>
      </c>
      <c r="I439" s="31">
        <v>15.145</v>
      </c>
      <c r="J439" s="31">
        <v>1.831</v>
      </c>
      <c r="K439" s="31">
        <v>4.4489999999999998</v>
      </c>
      <c r="L439" s="31">
        <v>645.35400000000004</v>
      </c>
    </row>
    <row r="440" spans="1:12" x14ac:dyDescent="0.25">
      <c r="A440" s="31" t="s">
        <v>373</v>
      </c>
      <c r="B440" s="31">
        <v>29.611999999999998</v>
      </c>
      <c r="C440" s="31">
        <v>265.65699999999998</v>
      </c>
      <c r="D440" s="31">
        <v>265.65699999999998</v>
      </c>
      <c r="E440" s="31">
        <v>56.962000000000003</v>
      </c>
      <c r="F440" s="31">
        <v>0.36</v>
      </c>
      <c r="G440" s="31">
        <v>1.3939999999999999</v>
      </c>
      <c r="H440" s="31">
        <v>31.757000000000001</v>
      </c>
      <c r="I440" s="31">
        <v>14.456</v>
      </c>
      <c r="J440" s="31">
        <v>1.748</v>
      </c>
      <c r="K440" s="31">
        <v>4.2460000000000004</v>
      </c>
      <c r="L440" s="31">
        <v>665.85500000000002</v>
      </c>
    </row>
    <row r="441" spans="1:12" x14ac:dyDescent="0.25">
      <c r="A441" s="31" t="s">
        <v>374</v>
      </c>
      <c r="B441" s="31">
        <v>30.957999999999998</v>
      </c>
      <c r="C441" s="31">
        <v>277.73200000000003</v>
      </c>
      <c r="D441" s="31">
        <v>277.73200000000003</v>
      </c>
      <c r="E441" s="31">
        <v>54.484999999999999</v>
      </c>
      <c r="F441" s="31">
        <v>0.34399999999999997</v>
      </c>
      <c r="G441" s="31">
        <v>1.333</v>
      </c>
      <c r="H441" s="31">
        <v>30.376000000000001</v>
      </c>
      <c r="I441" s="31">
        <v>13.827999999999999</v>
      </c>
      <c r="J441" s="31">
        <v>1.6719999999999999</v>
      </c>
      <c r="K441" s="31">
        <v>4.0620000000000003</v>
      </c>
      <c r="L441" s="31">
        <v>686.78800000000001</v>
      </c>
    </row>
    <row r="442" spans="1:12" x14ac:dyDescent="0.25">
      <c r="A442" s="31" t="s">
        <v>375</v>
      </c>
      <c r="B442" s="31">
        <v>32.304000000000002</v>
      </c>
      <c r="C442" s="31">
        <v>289.80700000000002</v>
      </c>
      <c r="D442" s="31">
        <v>289.80700000000002</v>
      </c>
      <c r="E442" s="31">
        <v>52.215000000000003</v>
      </c>
      <c r="F442" s="31">
        <v>0.33</v>
      </c>
      <c r="G442" s="31">
        <v>1.278</v>
      </c>
      <c r="H442" s="31">
        <v>29.11</v>
      </c>
      <c r="I442" s="31">
        <v>13.252000000000001</v>
      </c>
      <c r="J442" s="31">
        <v>1.603</v>
      </c>
      <c r="K442" s="31">
        <v>3.8929999999999998</v>
      </c>
      <c r="L442" s="31">
        <v>708.10299999999995</v>
      </c>
    </row>
    <row r="443" spans="1:12" x14ac:dyDescent="0.25">
      <c r="A443" s="31" t="s">
        <v>376</v>
      </c>
      <c r="B443" s="31">
        <v>33.65</v>
      </c>
      <c r="C443" s="31">
        <v>301.88200000000001</v>
      </c>
      <c r="D443" s="31">
        <v>301.88200000000001</v>
      </c>
      <c r="E443" s="31">
        <v>50.127000000000002</v>
      </c>
      <c r="F443" s="31">
        <v>0.317</v>
      </c>
      <c r="G443" s="31">
        <v>1.2270000000000001</v>
      </c>
      <c r="H443" s="31">
        <v>27.946000000000002</v>
      </c>
      <c r="I443" s="31">
        <v>12.722</v>
      </c>
      <c r="J443" s="31">
        <v>1.538</v>
      </c>
      <c r="K443" s="31">
        <v>3.7370000000000001</v>
      </c>
      <c r="L443" s="31">
        <v>729.75300000000004</v>
      </c>
    </row>
    <row r="444" spans="1:12" x14ac:dyDescent="0.25">
      <c r="A444" s="31" t="s">
        <v>400</v>
      </c>
      <c r="B444" s="31">
        <v>34.996000000000002</v>
      </c>
      <c r="C444" s="31">
        <v>313.95800000000003</v>
      </c>
      <c r="D444" s="31">
        <v>313.95800000000003</v>
      </c>
      <c r="E444" s="31">
        <v>48.198999999999998</v>
      </c>
      <c r="F444" s="31">
        <v>0.30399999999999999</v>
      </c>
      <c r="G444" s="31">
        <v>1.18</v>
      </c>
      <c r="H444" s="31">
        <v>26.870999999999999</v>
      </c>
      <c r="I444" s="31">
        <v>12.231999999999999</v>
      </c>
      <c r="J444" s="31">
        <v>1.4790000000000001</v>
      </c>
      <c r="K444" s="31">
        <v>3.593</v>
      </c>
      <c r="L444" s="31">
        <v>751.69799999999998</v>
      </c>
    </row>
    <row r="445" spans="1:12" x14ac:dyDescent="0.25">
      <c r="A445" s="31" t="s">
        <v>401</v>
      </c>
      <c r="B445" s="31">
        <v>36.341999999999999</v>
      </c>
      <c r="C445" s="31">
        <v>326.03300000000002</v>
      </c>
      <c r="D445" s="31">
        <v>326.03300000000002</v>
      </c>
      <c r="E445" s="31">
        <v>46.414000000000001</v>
      </c>
      <c r="F445" s="31">
        <v>0.29299999999999998</v>
      </c>
      <c r="G445" s="31">
        <v>1.1359999999999999</v>
      </c>
      <c r="H445" s="31">
        <v>25.876000000000001</v>
      </c>
      <c r="I445" s="31">
        <v>11.779</v>
      </c>
      <c r="J445" s="31">
        <v>1.4239999999999999</v>
      </c>
      <c r="K445" s="31">
        <v>3.46</v>
      </c>
      <c r="L445" s="31">
        <v>773.90599999999995</v>
      </c>
    </row>
    <row r="446" spans="1:12" x14ac:dyDescent="0.25">
      <c r="A446" s="31" t="s">
        <v>427</v>
      </c>
      <c r="B446" s="31">
        <v>37.688000000000002</v>
      </c>
      <c r="C446" s="31">
        <v>338.108</v>
      </c>
      <c r="D446" s="31">
        <v>338.108</v>
      </c>
      <c r="E446" s="31">
        <v>44.756</v>
      </c>
      <c r="F446" s="31">
        <v>0.28299999999999997</v>
      </c>
      <c r="G446" s="31">
        <v>1.095</v>
      </c>
      <c r="H446" s="31">
        <v>24.952000000000002</v>
      </c>
      <c r="I446" s="31">
        <v>11.359</v>
      </c>
      <c r="J446" s="31">
        <v>1.3740000000000001</v>
      </c>
      <c r="K446" s="31">
        <v>3.3359999999999999</v>
      </c>
      <c r="L446" s="31">
        <v>796.34900000000005</v>
      </c>
    </row>
    <row r="447" spans="1:12" x14ac:dyDescent="0.25">
      <c r="A447" s="31" t="s">
        <v>428</v>
      </c>
      <c r="B447" s="31">
        <v>39.033999999999999</v>
      </c>
      <c r="C447" s="31">
        <v>350.18400000000003</v>
      </c>
      <c r="D447" s="31">
        <v>350.18400000000003</v>
      </c>
      <c r="E447" s="31">
        <v>43.213000000000001</v>
      </c>
      <c r="F447" s="31">
        <v>0.27300000000000002</v>
      </c>
      <c r="G447" s="31">
        <v>1.0580000000000001</v>
      </c>
      <c r="H447" s="31">
        <v>24.091000000000001</v>
      </c>
      <c r="I447" s="31">
        <v>10.967000000000001</v>
      </c>
      <c r="J447" s="31">
        <v>1.3260000000000001</v>
      </c>
      <c r="K447" s="31">
        <v>3.2210000000000001</v>
      </c>
      <c r="L447" s="31">
        <v>819.00400000000002</v>
      </c>
    </row>
    <row r="448" spans="1:12" x14ac:dyDescent="0.25">
      <c r="A448" s="31" t="s">
        <v>429</v>
      </c>
      <c r="B448" s="31">
        <v>40.380000000000003</v>
      </c>
      <c r="C448" s="31">
        <v>362.25900000000001</v>
      </c>
      <c r="D448" s="31">
        <v>362.25900000000001</v>
      </c>
      <c r="E448" s="31">
        <v>41.771999999999998</v>
      </c>
      <c r="F448" s="31">
        <v>0.26400000000000001</v>
      </c>
      <c r="G448" s="31">
        <v>1.022</v>
      </c>
      <c r="H448" s="31">
        <v>23.288</v>
      </c>
      <c r="I448" s="31">
        <v>10.601000000000001</v>
      </c>
      <c r="J448" s="31">
        <v>1.282</v>
      </c>
      <c r="K448" s="31">
        <v>3.1139999999999999</v>
      </c>
      <c r="L448" s="31">
        <v>841.84500000000003</v>
      </c>
    </row>
    <row r="449" spans="1:12" x14ac:dyDescent="0.25">
      <c r="A449" s="31" t="s">
        <v>430</v>
      </c>
      <c r="B449" s="31">
        <v>43.072000000000003</v>
      </c>
      <c r="C449" s="31">
        <v>386.41</v>
      </c>
      <c r="D449" s="31">
        <v>386.41</v>
      </c>
      <c r="E449" s="31">
        <v>39.161000000000001</v>
      </c>
      <c r="F449" s="31">
        <v>0.247</v>
      </c>
      <c r="G449" s="31">
        <v>0.95799999999999996</v>
      </c>
      <c r="H449" s="31">
        <v>21.832999999999998</v>
      </c>
      <c r="I449" s="31">
        <v>9.9390000000000001</v>
      </c>
      <c r="J449" s="31">
        <v>1.202</v>
      </c>
      <c r="K449" s="31">
        <v>2.919</v>
      </c>
      <c r="L449" s="31">
        <v>888.03</v>
      </c>
    </row>
    <row r="450" spans="1:12" x14ac:dyDescent="0.25">
      <c r="B450" s="46" t="s">
        <v>278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</row>
    <row r="451" spans="1:12" x14ac:dyDescent="0.25">
      <c r="A451" s="31" t="s">
        <v>268</v>
      </c>
      <c r="B451" s="31">
        <v>1.3460000000000001</v>
      </c>
      <c r="C451" s="31">
        <v>12.88</v>
      </c>
      <c r="D451" s="31">
        <v>12.88</v>
      </c>
      <c r="E451" s="31">
        <v>1336.711</v>
      </c>
      <c r="F451" s="31">
        <v>7.9139999999999997</v>
      </c>
      <c r="G451" s="31">
        <v>30.67</v>
      </c>
      <c r="H451" s="31">
        <v>698.64400000000001</v>
      </c>
      <c r="I451" s="31">
        <v>318.04000000000002</v>
      </c>
      <c r="J451" s="31">
        <v>38.46</v>
      </c>
      <c r="K451" s="31">
        <v>93.421000000000006</v>
      </c>
      <c r="L451" s="31">
        <v>2419.085</v>
      </c>
    </row>
    <row r="452" spans="1:12" x14ac:dyDescent="0.25">
      <c r="A452" s="31" t="s">
        <v>269</v>
      </c>
      <c r="B452" s="31">
        <v>2.6920000000000002</v>
      </c>
      <c r="C452" s="31">
        <v>25.760999999999999</v>
      </c>
      <c r="D452" s="31">
        <v>25.760999999999999</v>
      </c>
      <c r="E452" s="31">
        <v>668.35500000000002</v>
      </c>
      <c r="F452" s="31">
        <v>3.9569999999999999</v>
      </c>
      <c r="G452" s="31">
        <v>15.335000000000001</v>
      </c>
      <c r="H452" s="31">
        <v>349.322</v>
      </c>
      <c r="I452" s="31">
        <v>159.02000000000001</v>
      </c>
      <c r="J452" s="31">
        <v>19.23</v>
      </c>
      <c r="K452" s="31">
        <v>46.71</v>
      </c>
      <c r="L452" s="31">
        <v>1250.203</v>
      </c>
    </row>
    <row r="453" spans="1:12" x14ac:dyDescent="0.25">
      <c r="A453" s="31" t="s">
        <v>270</v>
      </c>
      <c r="B453" s="31">
        <v>4.0380000000000003</v>
      </c>
      <c r="C453" s="31">
        <v>38.640999999999998</v>
      </c>
      <c r="D453" s="31">
        <v>38.640999999999998</v>
      </c>
      <c r="E453" s="31">
        <v>445.57</v>
      </c>
      <c r="F453" s="31">
        <v>2.6379999999999999</v>
      </c>
      <c r="G453" s="31">
        <v>10.223000000000001</v>
      </c>
      <c r="H453" s="31">
        <v>232.881</v>
      </c>
      <c r="I453" s="31">
        <v>106.01300000000001</v>
      </c>
      <c r="J453" s="31">
        <v>12.82</v>
      </c>
      <c r="K453" s="31">
        <v>31.14</v>
      </c>
      <c r="L453" s="31">
        <v>878.64499999999998</v>
      </c>
    </row>
    <row r="454" spans="1:12" x14ac:dyDescent="0.25">
      <c r="A454" s="31" t="s">
        <v>271</v>
      </c>
      <c r="B454" s="31">
        <v>5.3840000000000003</v>
      </c>
      <c r="C454" s="31">
        <v>51.521000000000001</v>
      </c>
      <c r="D454" s="31">
        <v>51.521000000000001</v>
      </c>
      <c r="E454" s="31">
        <v>334.178</v>
      </c>
      <c r="F454" s="31">
        <v>1.9790000000000001</v>
      </c>
      <c r="G454" s="31">
        <v>7.6669999999999998</v>
      </c>
      <c r="H454" s="31">
        <v>174.661</v>
      </c>
      <c r="I454" s="31">
        <v>79.510000000000005</v>
      </c>
      <c r="J454" s="31">
        <v>9.6150000000000002</v>
      </c>
      <c r="K454" s="31">
        <v>23.355</v>
      </c>
      <c r="L454" s="31">
        <v>706.42100000000005</v>
      </c>
    </row>
    <row r="455" spans="1:12" x14ac:dyDescent="0.25">
      <c r="A455" s="31" t="s">
        <v>272</v>
      </c>
      <c r="B455" s="31">
        <v>6.73</v>
      </c>
      <c r="C455" s="31">
        <v>64.402000000000001</v>
      </c>
      <c r="D455" s="31">
        <v>64.402000000000001</v>
      </c>
      <c r="E455" s="31">
        <v>267.34199999999998</v>
      </c>
      <c r="F455" s="31">
        <v>1.583</v>
      </c>
      <c r="G455" s="31">
        <v>6.1340000000000003</v>
      </c>
      <c r="H455" s="31">
        <v>139.72900000000001</v>
      </c>
      <c r="I455" s="31">
        <v>63.607999999999997</v>
      </c>
      <c r="J455" s="31">
        <v>7.6920000000000002</v>
      </c>
      <c r="K455" s="31">
        <v>18.684000000000001</v>
      </c>
      <c r="L455" s="31">
        <v>613.92999999999995</v>
      </c>
    </row>
    <row r="456" spans="1:12" x14ac:dyDescent="0.25">
      <c r="A456" s="31" t="s">
        <v>273</v>
      </c>
      <c r="B456" s="31">
        <v>8.0760000000000005</v>
      </c>
      <c r="C456" s="31">
        <v>77.281999999999996</v>
      </c>
      <c r="D456" s="31">
        <v>77.281999999999996</v>
      </c>
      <c r="E456" s="31">
        <v>222.785</v>
      </c>
      <c r="F456" s="31">
        <v>1.319</v>
      </c>
      <c r="G456" s="31">
        <v>5.1120000000000001</v>
      </c>
      <c r="H456" s="31">
        <v>116.441</v>
      </c>
      <c r="I456" s="31">
        <v>53.006999999999998</v>
      </c>
      <c r="J456" s="31">
        <v>6.41</v>
      </c>
      <c r="K456" s="31">
        <v>15.57</v>
      </c>
      <c r="L456" s="31">
        <v>561.30399999999997</v>
      </c>
    </row>
    <row r="457" spans="1:12" x14ac:dyDescent="0.25">
      <c r="A457" s="31" t="s">
        <v>274</v>
      </c>
      <c r="B457" s="31">
        <v>9.4220000000000006</v>
      </c>
      <c r="C457" s="31">
        <v>90.162000000000006</v>
      </c>
      <c r="D457" s="31">
        <v>90.162000000000006</v>
      </c>
      <c r="E457" s="31">
        <v>190.959</v>
      </c>
      <c r="F457" s="31">
        <v>1.131</v>
      </c>
      <c r="G457" s="31">
        <v>4.3810000000000002</v>
      </c>
      <c r="H457" s="31">
        <v>99.805999999999997</v>
      </c>
      <c r="I457" s="31">
        <v>45.433999999999997</v>
      </c>
      <c r="J457" s="31">
        <v>5.4939999999999998</v>
      </c>
      <c r="K457" s="31">
        <v>13.346</v>
      </c>
      <c r="L457" s="31">
        <v>531.45699999999999</v>
      </c>
    </row>
    <row r="458" spans="1:12" x14ac:dyDescent="0.25">
      <c r="A458" s="31" t="s">
        <v>275</v>
      </c>
      <c r="B458" s="31">
        <v>10.768000000000001</v>
      </c>
      <c r="C458" s="31">
        <v>103.04300000000001</v>
      </c>
      <c r="D458" s="31">
        <v>103.04300000000001</v>
      </c>
      <c r="E458" s="31">
        <v>167.089</v>
      </c>
      <c r="F458" s="31">
        <v>0.98899999999999999</v>
      </c>
      <c r="G458" s="31">
        <v>3.8340000000000001</v>
      </c>
      <c r="H458" s="31">
        <v>87.331000000000003</v>
      </c>
      <c r="I458" s="31">
        <v>39.755000000000003</v>
      </c>
      <c r="J458" s="31">
        <v>4.8079999999999998</v>
      </c>
      <c r="K458" s="31">
        <v>11.678000000000001</v>
      </c>
      <c r="L458" s="31">
        <v>515.85199999999998</v>
      </c>
    </row>
    <row r="459" spans="1:12" x14ac:dyDescent="0.25">
      <c r="A459" s="44" t="s">
        <v>276</v>
      </c>
      <c r="B459" s="44">
        <v>12.114000000000001</v>
      </c>
      <c r="C459" s="44">
        <v>115.923</v>
      </c>
      <c r="D459" s="44">
        <v>115.923</v>
      </c>
      <c r="E459" s="44">
        <v>148.523</v>
      </c>
      <c r="F459" s="44">
        <v>0.879</v>
      </c>
      <c r="G459" s="44">
        <v>3.4079999999999999</v>
      </c>
      <c r="H459" s="44">
        <v>77.626999999999995</v>
      </c>
      <c r="I459" s="44">
        <v>35.338000000000001</v>
      </c>
      <c r="J459" s="44">
        <v>4.2729999999999997</v>
      </c>
      <c r="K459" s="44">
        <v>10.38</v>
      </c>
      <c r="L459" s="44">
        <v>509.73500000000001</v>
      </c>
    </row>
    <row r="460" spans="1:12" x14ac:dyDescent="0.25">
      <c r="A460" s="31" t="s">
        <v>258</v>
      </c>
      <c r="B460" s="31">
        <v>13.46</v>
      </c>
      <c r="C460" s="31">
        <v>128.803</v>
      </c>
      <c r="D460" s="31">
        <v>128.803</v>
      </c>
      <c r="E460" s="31">
        <v>133.67099999999999</v>
      </c>
      <c r="F460" s="31">
        <v>0.79100000000000004</v>
      </c>
      <c r="G460" s="31">
        <v>3.0670000000000002</v>
      </c>
      <c r="H460" s="31">
        <v>69.864000000000004</v>
      </c>
      <c r="I460" s="31">
        <v>31.803999999999998</v>
      </c>
      <c r="J460" s="31">
        <v>3.8460000000000001</v>
      </c>
      <c r="K460" s="31">
        <v>9.3420000000000005</v>
      </c>
      <c r="L460" s="31">
        <v>510.26299999999998</v>
      </c>
    </row>
    <row r="461" spans="1:12" x14ac:dyDescent="0.25">
      <c r="A461" s="31" t="s">
        <v>259</v>
      </c>
      <c r="B461" s="31">
        <v>14.805999999999999</v>
      </c>
      <c r="C461" s="31">
        <v>141.684</v>
      </c>
      <c r="D461" s="31">
        <v>141.684</v>
      </c>
      <c r="E461" s="31">
        <v>121.51900000000001</v>
      </c>
      <c r="F461" s="31">
        <v>0.71899999999999997</v>
      </c>
      <c r="G461" s="31">
        <v>2.7879999999999998</v>
      </c>
      <c r="H461" s="31">
        <v>63.512999999999998</v>
      </c>
      <c r="I461" s="31">
        <v>28.913</v>
      </c>
      <c r="J461" s="31">
        <v>3.496</v>
      </c>
      <c r="K461" s="31">
        <v>8.4930000000000003</v>
      </c>
      <c r="L461" s="31">
        <v>515.62599999999998</v>
      </c>
    </row>
    <row r="462" spans="1:12" x14ac:dyDescent="0.25">
      <c r="A462" s="31" t="s">
        <v>260</v>
      </c>
      <c r="B462" s="31">
        <v>16.152000000000001</v>
      </c>
      <c r="C462" s="31">
        <v>154.56399999999999</v>
      </c>
      <c r="D462" s="31">
        <v>154.56399999999999</v>
      </c>
      <c r="E462" s="31">
        <v>111.393</v>
      </c>
      <c r="F462" s="31">
        <v>0.66</v>
      </c>
      <c r="G462" s="31">
        <v>2.556</v>
      </c>
      <c r="H462" s="31">
        <v>58.22</v>
      </c>
      <c r="I462" s="31">
        <v>26.503</v>
      </c>
      <c r="J462" s="31">
        <v>3.2050000000000001</v>
      </c>
      <c r="K462" s="31">
        <v>7.7850000000000001</v>
      </c>
      <c r="L462" s="31">
        <v>524.61199999999997</v>
      </c>
    </row>
    <row r="463" spans="1:12" x14ac:dyDescent="0.25">
      <c r="A463" s="31" t="s">
        <v>261</v>
      </c>
      <c r="B463" s="31">
        <v>17.498000000000001</v>
      </c>
      <c r="C463" s="31">
        <v>167.44399999999999</v>
      </c>
      <c r="D463" s="31">
        <v>167.44399999999999</v>
      </c>
      <c r="E463" s="31">
        <v>102.824</v>
      </c>
      <c r="F463" s="31">
        <v>0.60899999999999999</v>
      </c>
      <c r="G463" s="31">
        <v>2.359</v>
      </c>
      <c r="H463" s="31">
        <v>53.741999999999997</v>
      </c>
      <c r="I463" s="31">
        <v>24.465</v>
      </c>
      <c r="J463" s="31">
        <v>2.9580000000000002</v>
      </c>
      <c r="K463" s="31">
        <v>7.1859999999999999</v>
      </c>
      <c r="L463" s="31">
        <v>536.38499999999999</v>
      </c>
    </row>
    <row r="464" spans="1:12" x14ac:dyDescent="0.25">
      <c r="A464" s="31" t="s">
        <v>262</v>
      </c>
      <c r="B464" s="31">
        <v>18.844000000000001</v>
      </c>
      <c r="C464" s="31">
        <v>180.32400000000001</v>
      </c>
      <c r="D464" s="31">
        <v>180.32400000000001</v>
      </c>
      <c r="E464" s="31">
        <v>95.478999999999999</v>
      </c>
      <c r="F464" s="31">
        <v>0.56499999999999995</v>
      </c>
      <c r="G464" s="31">
        <v>2.1909999999999998</v>
      </c>
      <c r="H464" s="31">
        <v>49.902999999999999</v>
      </c>
      <c r="I464" s="31">
        <v>22.716999999999999</v>
      </c>
      <c r="J464" s="31">
        <v>2.7469999999999999</v>
      </c>
      <c r="K464" s="31">
        <v>6.673</v>
      </c>
      <c r="L464" s="31">
        <v>550.34699999999998</v>
      </c>
    </row>
    <row r="465" spans="1:12" x14ac:dyDescent="0.25">
      <c r="A465" s="31" t="s">
        <v>263</v>
      </c>
      <c r="B465" s="31">
        <v>20.190000000000001</v>
      </c>
      <c r="C465" s="31">
        <v>193.20500000000001</v>
      </c>
      <c r="D465" s="31">
        <v>193.20500000000001</v>
      </c>
      <c r="E465" s="31">
        <v>89.114000000000004</v>
      </c>
      <c r="F465" s="31">
        <v>0.52800000000000002</v>
      </c>
      <c r="G465" s="31">
        <v>2.0449999999999999</v>
      </c>
      <c r="H465" s="31">
        <v>46.576000000000001</v>
      </c>
      <c r="I465" s="31">
        <v>21.202999999999999</v>
      </c>
      <c r="J465" s="31">
        <v>2.5640000000000001</v>
      </c>
      <c r="K465" s="31">
        <v>6.2279999999999998</v>
      </c>
      <c r="L465" s="31">
        <v>566.06600000000003</v>
      </c>
    </row>
    <row r="466" spans="1:12" x14ac:dyDescent="0.25">
      <c r="A466" s="31" t="s">
        <v>264</v>
      </c>
      <c r="B466" s="31">
        <v>21.536000000000001</v>
      </c>
      <c r="C466" s="31">
        <v>206.08500000000001</v>
      </c>
      <c r="D466" s="31">
        <v>206.08500000000001</v>
      </c>
      <c r="E466" s="31">
        <v>83.543999999999997</v>
      </c>
      <c r="F466" s="31">
        <v>0.495</v>
      </c>
      <c r="G466" s="31">
        <v>1.917</v>
      </c>
      <c r="H466" s="31">
        <v>43.664999999999999</v>
      </c>
      <c r="I466" s="31">
        <v>19.878</v>
      </c>
      <c r="J466" s="31">
        <v>2.4039999999999999</v>
      </c>
      <c r="K466" s="31">
        <v>5.8390000000000004</v>
      </c>
      <c r="L466" s="31">
        <v>583.20500000000004</v>
      </c>
    </row>
    <row r="467" spans="1:12" x14ac:dyDescent="0.25">
      <c r="A467" s="31" t="s">
        <v>265</v>
      </c>
      <c r="B467" s="31">
        <v>22.882000000000001</v>
      </c>
      <c r="C467" s="31">
        <v>218.965</v>
      </c>
      <c r="D467" s="31">
        <v>218.965</v>
      </c>
      <c r="E467" s="31">
        <v>78.63</v>
      </c>
      <c r="F467" s="31">
        <v>0.46600000000000003</v>
      </c>
      <c r="G467" s="31">
        <v>1.804</v>
      </c>
      <c r="H467" s="31">
        <v>41.097000000000001</v>
      </c>
      <c r="I467" s="31">
        <v>18.707999999999998</v>
      </c>
      <c r="J467" s="31">
        <v>2.262</v>
      </c>
      <c r="K467" s="31">
        <v>5.4950000000000001</v>
      </c>
      <c r="L467" s="31">
        <v>601.51700000000005</v>
      </c>
    </row>
    <row r="468" spans="1:12" x14ac:dyDescent="0.25">
      <c r="A468" s="31" t="s">
        <v>266</v>
      </c>
      <c r="B468" s="31">
        <v>24.228000000000002</v>
      </c>
      <c r="C468" s="31">
        <v>231.846</v>
      </c>
      <c r="D468" s="31">
        <v>231.846</v>
      </c>
      <c r="E468" s="31">
        <v>74.262</v>
      </c>
      <c r="F468" s="31">
        <v>0.44</v>
      </c>
      <c r="G468" s="31">
        <v>1.704</v>
      </c>
      <c r="H468" s="31">
        <v>38.814</v>
      </c>
      <c r="I468" s="31">
        <v>17.669</v>
      </c>
      <c r="J468" s="31">
        <v>2.137</v>
      </c>
      <c r="K468" s="31">
        <v>5.19</v>
      </c>
      <c r="L468" s="31">
        <v>620.80899999999997</v>
      </c>
    </row>
    <row r="469" spans="1:12" x14ac:dyDescent="0.25">
      <c r="A469" s="31" t="s">
        <v>267</v>
      </c>
      <c r="B469" s="31">
        <v>25.574000000000002</v>
      </c>
      <c r="C469" s="31">
        <v>244.726</v>
      </c>
      <c r="D469" s="31">
        <v>244.726</v>
      </c>
      <c r="E469" s="31">
        <v>70.352999999999994</v>
      </c>
      <c r="F469" s="31">
        <v>0.41699999999999998</v>
      </c>
      <c r="G469" s="31">
        <v>1.6140000000000001</v>
      </c>
      <c r="H469" s="31">
        <v>36.771000000000001</v>
      </c>
      <c r="I469" s="31">
        <v>16.739000000000001</v>
      </c>
      <c r="J469" s="31">
        <v>2.024</v>
      </c>
      <c r="K469" s="31">
        <v>4.9169999999999998</v>
      </c>
      <c r="L469" s="31">
        <v>640.91999999999996</v>
      </c>
    </row>
    <row r="470" spans="1:12" x14ac:dyDescent="0.25">
      <c r="A470" s="31" t="s">
        <v>377</v>
      </c>
      <c r="B470" s="31">
        <v>26.92</v>
      </c>
      <c r="C470" s="31">
        <v>257.60599999999999</v>
      </c>
      <c r="D470" s="31">
        <v>257.60599999999999</v>
      </c>
      <c r="E470" s="31">
        <v>66.835999999999999</v>
      </c>
      <c r="F470" s="31">
        <v>0.39600000000000002</v>
      </c>
      <c r="G470" s="31">
        <v>1.5329999999999999</v>
      </c>
      <c r="H470" s="31">
        <v>34.932000000000002</v>
      </c>
      <c r="I470" s="31">
        <v>15.901999999999999</v>
      </c>
      <c r="J470" s="31">
        <v>1.923</v>
      </c>
      <c r="K470" s="31">
        <v>4.6710000000000003</v>
      </c>
      <c r="L470" s="31">
        <v>661.73099999999999</v>
      </c>
    </row>
    <row r="471" spans="1:12" x14ac:dyDescent="0.25">
      <c r="A471" s="31" t="s">
        <v>378</v>
      </c>
      <c r="B471" s="31">
        <v>28.265999999999998</v>
      </c>
      <c r="C471" s="31">
        <v>270.48700000000002</v>
      </c>
      <c r="D471" s="31">
        <v>270.48700000000002</v>
      </c>
      <c r="E471" s="31">
        <v>63.652999999999999</v>
      </c>
      <c r="F471" s="31">
        <v>0.377</v>
      </c>
      <c r="G471" s="31">
        <v>1.46</v>
      </c>
      <c r="H471" s="31">
        <v>33.268999999999998</v>
      </c>
      <c r="I471" s="31">
        <v>15.145</v>
      </c>
      <c r="J471" s="31">
        <v>1.831</v>
      </c>
      <c r="K471" s="31">
        <v>4.4489999999999998</v>
      </c>
      <c r="L471" s="31">
        <v>683.14400000000001</v>
      </c>
    </row>
    <row r="472" spans="1:12" x14ac:dyDescent="0.25">
      <c r="A472" s="31" t="s">
        <v>379</v>
      </c>
      <c r="B472" s="31">
        <v>29.611999999999998</v>
      </c>
      <c r="C472" s="31">
        <v>283.36700000000002</v>
      </c>
      <c r="D472" s="31">
        <v>283.36700000000002</v>
      </c>
      <c r="E472" s="31">
        <v>60.76</v>
      </c>
      <c r="F472" s="31">
        <v>0.36</v>
      </c>
      <c r="G472" s="31">
        <v>1.3939999999999999</v>
      </c>
      <c r="H472" s="31">
        <v>31.757000000000001</v>
      </c>
      <c r="I472" s="31">
        <v>14.456</v>
      </c>
      <c r="J472" s="31">
        <v>1.748</v>
      </c>
      <c r="K472" s="31">
        <v>4.2460000000000004</v>
      </c>
      <c r="L472" s="31">
        <v>705.07299999999998</v>
      </c>
    </row>
    <row r="473" spans="1:12" x14ac:dyDescent="0.25">
      <c r="A473" s="31" t="s">
        <v>380</v>
      </c>
      <c r="B473" s="31">
        <v>30.957999999999998</v>
      </c>
      <c r="C473" s="31">
        <v>296.24700000000001</v>
      </c>
      <c r="D473" s="31">
        <v>296.24700000000001</v>
      </c>
      <c r="E473" s="31">
        <v>58.118000000000002</v>
      </c>
      <c r="F473" s="31">
        <v>0.34399999999999997</v>
      </c>
      <c r="G473" s="31">
        <v>1.333</v>
      </c>
      <c r="H473" s="31">
        <v>30.376000000000001</v>
      </c>
      <c r="I473" s="31">
        <v>13.827999999999999</v>
      </c>
      <c r="J473" s="31">
        <v>1.6719999999999999</v>
      </c>
      <c r="K473" s="31">
        <v>4.0620000000000003</v>
      </c>
      <c r="L473" s="31">
        <v>727.45100000000002</v>
      </c>
    </row>
    <row r="474" spans="1:12" x14ac:dyDescent="0.25">
      <c r="A474" s="31" t="s">
        <v>381</v>
      </c>
      <c r="B474" s="31">
        <v>32.304000000000002</v>
      </c>
      <c r="C474" s="31">
        <v>309.12799999999999</v>
      </c>
      <c r="D474" s="31">
        <v>309.12799999999999</v>
      </c>
      <c r="E474" s="31">
        <v>55.695999999999998</v>
      </c>
      <c r="F474" s="31">
        <v>0.33</v>
      </c>
      <c r="G474" s="31">
        <v>1.278</v>
      </c>
      <c r="H474" s="31">
        <v>29.11</v>
      </c>
      <c r="I474" s="31">
        <v>13.252000000000001</v>
      </c>
      <c r="J474" s="31">
        <v>1.603</v>
      </c>
      <c r="K474" s="31">
        <v>3.8929999999999998</v>
      </c>
      <c r="L474" s="31">
        <v>750.226</v>
      </c>
    </row>
    <row r="475" spans="1:12" x14ac:dyDescent="0.25">
      <c r="A475" s="31" t="s">
        <v>382</v>
      </c>
      <c r="B475" s="31">
        <v>33.65</v>
      </c>
      <c r="C475" s="31">
        <v>322.00799999999998</v>
      </c>
      <c r="D475" s="31">
        <v>322.00799999999998</v>
      </c>
      <c r="E475" s="31">
        <v>53.468000000000004</v>
      </c>
      <c r="F475" s="31">
        <v>0.317</v>
      </c>
      <c r="G475" s="31">
        <v>1.2270000000000001</v>
      </c>
      <c r="H475" s="31">
        <v>27.946000000000002</v>
      </c>
      <c r="I475" s="31">
        <v>12.722</v>
      </c>
      <c r="J475" s="31">
        <v>1.538</v>
      </c>
      <c r="K475" s="31">
        <v>3.7370000000000001</v>
      </c>
      <c r="L475" s="31">
        <v>773.346</v>
      </c>
    </row>
    <row r="476" spans="1:12" x14ac:dyDescent="0.25">
      <c r="A476" s="31" t="s">
        <v>402</v>
      </c>
      <c r="B476" s="31">
        <v>34.996000000000002</v>
      </c>
      <c r="C476" s="31">
        <v>334.88799999999998</v>
      </c>
      <c r="D476" s="31">
        <v>334.88799999999998</v>
      </c>
      <c r="E476" s="31">
        <v>51.411999999999999</v>
      </c>
      <c r="F476" s="31">
        <v>0.30399999999999999</v>
      </c>
      <c r="G476" s="31">
        <v>1.18</v>
      </c>
      <c r="H476" s="31">
        <v>26.870999999999999</v>
      </c>
      <c r="I476" s="31">
        <v>12.231999999999999</v>
      </c>
      <c r="J476" s="31">
        <v>1.4790000000000001</v>
      </c>
      <c r="K476" s="31">
        <v>3.593</v>
      </c>
      <c r="L476" s="31">
        <v>796.77099999999996</v>
      </c>
    </row>
    <row r="477" spans="1:12" x14ac:dyDescent="0.25">
      <c r="A477" s="31" t="s">
        <v>403</v>
      </c>
      <c r="B477" s="31">
        <v>36.341999999999999</v>
      </c>
      <c r="C477" s="31">
        <v>347.76900000000001</v>
      </c>
      <c r="D477" s="31">
        <v>347.76900000000001</v>
      </c>
      <c r="E477" s="31">
        <v>49.508000000000003</v>
      </c>
      <c r="F477" s="31">
        <v>0.29299999999999998</v>
      </c>
      <c r="G477" s="31">
        <v>1.1359999999999999</v>
      </c>
      <c r="H477" s="31">
        <v>25.876000000000001</v>
      </c>
      <c r="I477" s="31">
        <v>11.779</v>
      </c>
      <c r="J477" s="31">
        <v>1.4239999999999999</v>
      </c>
      <c r="K477" s="31">
        <v>3.46</v>
      </c>
      <c r="L477" s="31">
        <v>820.47199999999998</v>
      </c>
    </row>
    <row r="478" spans="1:12" x14ac:dyDescent="0.25">
      <c r="A478" s="31" t="s">
        <v>431</v>
      </c>
      <c r="B478" s="31">
        <v>37.688000000000002</v>
      </c>
      <c r="C478" s="31">
        <v>360.649</v>
      </c>
      <c r="D478" s="31">
        <v>360.649</v>
      </c>
      <c r="E478" s="31">
        <v>47.74</v>
      </c>
      <c r="F478" s="31">
        <v>0.28299999999999997</v>
      </c>
      <c r="G478" s="31">
        <v>1.095</v>
      </c>
      <c r="H478" s="31">
        <v>24.952000000000002</v>
      </c>
      <c r="I478" s="31">
        <v>11.359</v>
      </c>
      <c r="J478" s="31">
        <v>1.3740000000000001</v>
      </c>
      <c r="K478" s="31">
        <v>3.3359999999999999</v>
      </c>
      <c r="L478" s="31">
        <v>844.41499999999996</v>
      </c>
    </row>
    <row r="479" spans="1:12" x14ac:dyDescent="0.25">
      <c r="A479" s="31" t="s">
        <v>432</v>
      </c>
      <c r="B479" s="31">
        <v>39.033999999999999</v>
      </c>
      <c r="C479" s="31">
        <v>373.529</v>
      </c>
      <c r="D479" s="31">
        <v>373.529</v>
      </c>
      <c r="E479" s="31">
        <v>46.093000000000004</v>
      </c>
      <c r="F479" s="31">
        <v>0.27300000000000002</v>
      </c>
      <c r="G479" s="31">
        <v>1.0580000000000001</v>
      </c>
      <c r="H479" s="31">
        <v>24.091000000000001</v>
      </c>
      <c r="I479" s="31">
        <v>10.967000000000001</v>
      </c>
      <c r="J479" s="31">
        <v>1.3260000000000001</v>
      </c>
      <c r="K479" s="31">
        <v>3.2210000000000001</v>
      </c>
      <c r="L479" s="31">
        <v>868.57399999999996</v>
      </c>
    </row>
    <row r="480" spans="1:12" x14ac:dyDescent="0.25">
      <c r="A480" s="31" t="s">
        <v>433</v>
      </c>
      <c r="B480" s="31">
        <v>40.380000000000003</v>
      </c>
      <c r="C480" s="31">
        <v>386.41</v>
      </c>
      <c r="D480" s="31">
        <v>386.41</v>
      </c>
      <c r="E480" s="31">
        <v>44.557000000000002</v>
      </c>
      <c r="F480" s="31">
        <v>0.26400000000000001</v>
      </c>
      <c r="G480" s="31">
        <v>1.022</v>
      </c>
      <c r="H480" s="31">
        <v>23.288</v>
      </c>
      <c r="I480" s="31">
        <v>10.601000000000001</v>
      </c>
      <c r="J480" s="31">
        <v>1.282</v>
      </c>
      <c r="K480" s="31">
        <v>3.1139999999999999</v>
      </c>
      <c r="L480" s="31">
        <v>892.93200000000002</v>
      </c>
    </row>
    <row r="481" spans="1:12" x14ac:dyDescent="0.25">
      <c r="A481" s="31" t="s">
        <v>434</v>
      </c>
      <c r="B481" s="31">
        <v>43.072000000000003</v>
      </c>
      <c r="C481" s="31">
        <v>412.17</v>
      </c>
      <c r="D481" s="31">
        <v>412.17</v>
      </c>
      <c r="E481" s="31">
        <v>41.771999999999998</v>
      </c>
      <c r="F481" s="31">
        <v>0.247</v>
      </c>
      <c r="G481" s="31">
        <v>0.95799999999999996</v>
      </c>
      <c r="H481" s="31">
        <v>21.832999999999998</v>
      </c>
      <c r="I481" s="31">
        <v>9.9390000000000001</v>
      </c>
      <c r="J481" s="31">
        <v>1.202</v>
      </c>
      <c r="K481" s="31">
        <v>2.919</v>
      </c>
      <c r="L481" s="31">
        <v>942.16099999999994</v>
      </c>
    </row>
    <row r="482" spans="1:12" x14ac:dyDescent="0.25">
      <c r="A482" s="43"/>
      <c r="B482" s="46" t="s">
        <v>297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</row>
    <row r="483" spans="1:12" x14ac:dyDescent="0.25">
      <c r="A483" s="31" t="s">
        <v>135</v>
      </c>
      <c r="B483" s="31">
        <v>1.3460000000000001</v>
      </c>
      <c r="C483" s="31">
        <v>5.367</v>
      </c>
      <c r="D483" s="31">
        <v>5.367</v>
      </c>
      <c r="E483" s="31">
        <v>835.44399999999996</v>
      </c>
      <c r="F483" s="31">
        <v>7.9139999999999997</v>
      </c>
      <c r="G483" s="31">
        <v>30.67</v>
      </c>
      <c r="H483" s="31">
        <v>698.64400000000001</v>
      </c>
      <c r="I483" s="31">
        <v>318.04000000000002</v>
      </c>
      <c r="J483" s="31">
        <v>38.46</v>
      </c>
      <c r="K483" s="31">
        <v>93.421000000000006</v>
      </c>
      <c r="L483" s="31">
        <v>1902.7919999999999</v>
      </c>
    </row>
    <row r="484" spans="1:12" x14ac:dyDescent="0.25">
      <c r="A484" s="31" t="s">
        <v>143</v>
      </c>
      <c r="B484" s="31">
        <v>2.6920000000000002</v>
      </c>
      <c r="C484" s="31">
        <v>10.734</v>
      </c>
      <c r="D484" s="31">
        <v>10.734</v>
      </c>
      <c r="E484" s="31">
        <v>417.72199999999998</v>
      </c>
      <c r="F484" s="31">
        <v>3.9569999999999999</v>
      </c>
      <c r="G484" s="31">
        <v>15.335000000000001</v>
      </c>
      <c r="H484" s="31">
        <v>349.322</v>
      </c>
      <c r="I484" s="31">
        <v>159.02000000000001</v>
      </c>
      <c r="J484" s="31">
        <v>19.23</v>
      </c>
      <c r="K484" s="31">
        <v>46.71</v>
      </c>
      <c r="L484" s="31">
        <v>969.51599999999996</v>
      </c>
    </row>
    <row r="485" spans="1:12" x14ac:dyDescent="0.25">
      <c r="A485" s="31" t="s">
        <v>136</v>
      </c>
      <c r="B485" s="31">
        <v>4.0380000000000003</v>
      </c>
      <c r="C485" s="31">
        <v>16.100000000000001</v>
      </c>
      <c r="D485" s="31">
        <v>16.100000000000001</v>
      </c>
      <c r="E485" s="31">
        <v>278.48099999999999</v>
      </c>
      <c r="F485" s="31">
        <v>2.6379999999999999</v>
      </c>
      <c r="G485" s="31">
        <v>10.223000000000001</v>
      </c>
      <c r="H485" s="31">
        <v>232.881</v>
      </c>
      <c r="I485" s="31">
        <v>106.01300000000001</v>
      </c>
      <c r="J485" s="31">
        <v>12.82</v>
      </c>
      <c r="K485" s="31">
        <v>31.14</v>
      </c>
      <c r="L485" s="31">
        <v>666.47400000000005</v>
      </c>
    </row>
    <row r="486" spans="1:12" x14ac:dyDescent="0.25">
      <c r="A486" s="31" t="s">
        <v>137</v>
      </c>
      <c r="B486" s="31">
        <v>5.3840000000000003</v>
      </c>
      <c r="C486" s="31">
        <v>21.466999999999999</v>
      </c>
      <c r="D486" s="31">
        <v>21.466999999999999</v>
      </c>
      <c r="E486" s="31">
        <v>208.86099999999999</v>
      </c>
      <c r="F486" s="31">
        <v>1.9790000000000001</v>
      </c>
      <c r="G486" s="31">
        <v>7.6669999999999998</v>
      </c>
      <c r="H486" s="31">
        <v>174.661</v>
      </c>
      <c r="I486" s="31">
        <v>79.510000000000005</v>
      </c>
      <c r="J486" s="31">
        <v>9.6150000000000002</v>
      </c>
      <c r="K486" s="31">
        <v>23.355</v>
      </c>
      <c r="L486" s="31">
        <v>520.99599999999998</v>
      </c>
    </row>
    <row r="487" spans="1:12" x14ac:dyDescent="0.25">
      <c r="A487" s="31" t="s">
        <v>138</v>
      </c>
      <c r="B487" s="31">
        <v>6.73</v>
      </c>
      <c r="C487" s="31">
        <v>26.834</v>
      </c>
      <c r="D487" s="31">
        <v>26.834</v>
      </c>
      <c r="E487" s="31">
        <v>167.089</v>
      </c>
      <c r="F487" s="31">
        <v>1.583</v>
      </c>
      <c r="G487" s="31">
        <v>6.1340000000000003</v>
      </c>
      <c r="H487" s="31">
        <v>139.72900000000001</v>
      </c>
      <c r="I487" s="31">
        <v>63.607999999999997</v>
      </c>
      <c r="J487" s="31">
        <v>7.6920000000000002</v>
      </c>
      <c r="K487" s="31">
        <v>18.684000000000001</v>
      </c>
      <c r="L487" s="31">
        <v>438.541</v>
      </c>
    </row>
    <row r="488" spans="1:12" x14ac:dyDescent="0.25">
      <c r="A488" s="31" t="s">
        <v>139</v>
      </c>
      <c r="B488" s="31">
        <v>8.0760000000000005</v>
      </c>
      <c r="C488" s="31">
        <v>32.201000000000001</v>
      </c>
      <c r="D488" s="31">
        <v>32.201000000000001</v>
      </c>
      <c r="E488" s="31">
        <v>139.24100000000001</v>
      </c>
      <c r="F488" s="31">
        <v>1.319</v>
      </c>
      <c r="G488" s="31">
        <v>5.1120000000000001</v>
      </c>
      <c r="H488" s="31">
        <v>116.441</v>
      </c>
      <c r="I488" s="31">
        <v>53.006999999999998</v>
      </c>
      <c r="J488" s="31">
        <v>6.41</v>
      </c>
      <c r="K488" s="31">
        <v>15.57</v>
      </c>
      <c r="L488" s="31">
        <v>387.59800000000001</v>
      </c>
    </row>
    <row r="489" spans="1:12" x14ac:dyDescent="0.25">
      <c r="A489" s="31" t="s">
        <v>140</v>
      </c>
      <c r="B489" s="31">
        <v>9.4220000000000006</v>
      </c>
      <c r="C489" s="31">
        <v>37.567999999999998</v>
      </c>
      <c r="D489" s="31">
        <v>37.567999999999998</v>
      </c>
      <c r="E489" s="31">
        <v>119.349</v>
      </c>
      <c r="F489" s="31">
        <v>1.131</v>
      </c>
      <c r="G489" s="31">
        <v>4.3810000000000002</v>
      </c>
      <c r="H489" s="31">
        <v>99.805999999999997</v>
      </c>
      <c r="I489" s="31">
        <v>45.433999999999997</v>
      </c>
      <c r="J489" s="31">
        <v>5.4939999999999998</v>
      </c>
      <c r="K489" s="31">
        <v>13.346</v>
      </c>
      <c r="L489" s="31">
        <v>354.65899999999999</v>
      </c>
    </row>
    <row r="490" spans="1:12" x14ac:dyDescent="0.25">
      <c r="A490" s="31" t="s">
        <v>141</v>
      </c>
      <c r="B490" s="31">
        <v>10.768000000000001</v>
      </c>
      <c r="C490" s="31">
        <v>42.933999999999997</v>
      </c>
      <c r="D490" s="31">
        <v>42.933999999999997</v>
      </c>
      <c r="E490" s="31">
        <v>104.431</v>
      </c>
      <c r="F490" s="31">
        <v>0.98899999999999999</v>
      </c>
      <c r="G490" s="31">
        <v>3.8340000000000001</v>
      </c>
      <c r="H490" s="31">
        <v>87.331000000000003</v>
      </c>
      <c r="I490" s="31">
        <v>39.755000000000003</v>
      </c>
      <c r="J490" s="31">
        <v>4.8079999999999998</v>
      </c>
      <c r="K490" s="31">
        <v>11.678000000000001</v>
      </c>
      <c r="L490" s="31">
        <v>332.976</v>
      </c>
    </row>
    <row r="491" spans="1:12" x14ac:dyDescent="0.25">
      <c r="A491" s="31" t="s">
        <v>142</v>
      </c>
      <c r="B491" s="31">
        <v>12.114000000000001</v>
      </c>
      <c r="C491" s="31">
        <v>48.301000000000002</v>
      </c>
      <c r="D491" s="31">
        <v>48.301000000000002</v>
      </c>
      <c r="E491" s="31">
        <v>92.826999999999998</v>
      </c>
      <c r="F491" s="31">
        <v>0.879</v>
      </c>
      <c r="G491" s="31">
        <v>3.4079999999999999</v>
      </c>
      <c r="H491" s="31">
        <v>77.626999999999995</v>
      </c>
      <c r="I491" s="31">
        <v>35.338000000000001</v>
      </c>
      <c r="J491" s="31">
        <v>4.2729999999999997</v>
      </c>
      <c r="K491" s="31">
        <v>10.38</v>
      </c>
      <c r="L491" s="31">
        <v>318.79500000000002</v>
      </c>
    </row>
    <row r="492" spans="1:12" x14ac:dyDescent="0.25">
      <c r="A492" s="31" t="s">
        <v>125</v>
      </c>
      <c r="B492" s="31">
        <v>13.46</v>
      </c>
      <c r="C492" s="31">
        <v>53.667999999999999</v>
      </c>
      <c r="D492" s="31">
        <v>53.667999999999999</v>
      </c>
      <c r="E492" s="31">
        <v>83.543999999999997</v>
      </c>
      <c r="F492" s="31">
        <v>0.79100000000000004</v>
      </c>
      <c r="G492" s="31">
        <v>3.0670000000000002</v>
      </c>
      <c r="H492" s="31">
        <v>69.864000000000004</v>
      </c>
      <c r="I492" s="31">
        <v>31.803999999999998</v>
      </c>
      <c r="J492" s="31">
        <v>3.8460000000000001</v>
      </c>
      <c r="K492" s="31">
        <v>9.3420000000000005</v>
      </c>
      <c r="L492" s="31">
        <v>309.86599999999999</v>
      </c>
    </row>
    <row r="493" spans="1:12" x14ac:dyDescent="0.25">
      <c r="A493" s="31" t="s">
        <v>126</v>
      </c>
      <c r="B493" s="31">
        <v>14.805999999999999</v>
      </c>
      <c r="C493" s="31">
        <v>59.034999999999997</v>
      </c>
      <c r="D493" s="31">
        <v>59.034999999999997</v>
      </c>
      <c r="E493" s="31">
        <v>75.948999999999998</v>
      </c>
      <c r="F493" s="31">
        <v>0.71899999999999997</v>
      </c>
      <c r="G493" s="31">
        <v>2.7879999999999998</v>
      </c>
      <c r="H493" s="31">
        <v>63.512999999999998</v>
      </c>
      <c r="I493" s="31">
        <v>28.913</v>
      </c>
      <c r="J493" s="31">
        <v>3.496</v>
      </c>
      <c r="K493" s="31">
        <v>8.4930000000000003</v>
      </c>
      <c r="L493" s="31">
        <v>304.75799999999998</v>
      </c>
    </row>
    <row r="494" spans="1:12" x14ac:dyDescent="0.25">
      <c r="A494" s="31" t="s">
        <v>127</v>
      </c>
      <c r="B494" s="31">
        <v>16.152000000000001</v>
      </c>
      <c r="C494" s="31">
        <v>64.402000000000001</v>
      </c>
      <c r="D494" s="31">
        <v>64.402000000000001</v>
      </c>
      <c r="E494" s="31">
        <v>69.62</v>
      </c>
      <c r="F494" s="31">
        <v>0.66</v>
      </c>
      <c r="G494" s="31">
        <v>2.556</v>
      </c>
      <c r="H494" s="31">
        <v>58.22</v>
      </c>
      <c r="I494" s="31">
        <v>26.503</v>
      </c>
      <c r="J494" s="31">
        <v>3.2050000000000001</v>
      </c>
      <c r="K494" s="31">
        <v>7.7850000000000001</v>
      </c>
      <c r="L494" s="31">
        <v>302.51499999999999</v>
      </c>
    </row>
    <row r="495" spans="1:12" x14ac:dyDescent="0.25">
      <c r="A495" s="44" t="s">
        <v>128</v>
      </c>
      <c r="B495" s="44">
        <v>17.498000000000001</v>
      </c>
      <c r="C495" s="44">
        <v>69.768000000000001</v>
      </c>
      <c r="D495" s="44">
        <v>69.768000000000001</v>
      </c>
      <c r="E495" s="44">
        <v>64.265000000000001</v>
      </c>
      <c r="F495" s="44">
        <v>0.60899999999999999</v>
      </c>
      <c r="G495" s="44">
        <v>2.359</v>
      </c>
      <c r="H495" s="44">
        <v>53.741999999999997</v>
      </c>
      <c r="I495" s="44">
        <v>24.465</v>
      </c>
      <c r="J495" s="44">
        <v>2.9580000000000002</v>
      </c>
      <c r="K495" s="44">
        <v>7.1859999999999999</v>
      </c>
      <c r="L495" s="44">
        <v>302.47399999999999</v>
      </c>
    </row>
    <row r="496" spans="1:12" x14ac:dyDescent="0.25">
      <c r="A496" s="31" t="s">
        <v>129</v>
      </c>
      <c r="B496" s="31">
        <v>18.844000000000001</v>
      </c>
      <c r="C496" s="31">
        <v>75.135000000000005</v>
      </c>
      <c r="D496" s="31">
        <v>75.135000000000005</v>
      </c>
      <c r="E496" s="31">
        <v>59.674999999999997</v>
      </c>
      <c r="F496" s="31">
        <v>0.56499999999999995</v>
      </c>
      <c r="G496" s="31">
        <v>2.1909999999999998</v>
      </c>
      <c r="H496" s="31">
        <v>49.902999999999999</v>
      </c>
      <c r="I496" s="31">
        <v>22.716999999999999</v>
      </c>
      <c r="J496" s="31">
        <v>2.7469999999999999</v>
      </c>
      <c r="K496" s="31">
        <v>6.673</v>
      </c>
      <c r="L496" s="31">
        <v>304.16500000000002</v>
      </c>
    </row>
    <row r="497" spans="1:12" x14ac:dyDescent="0.25">
      <c r="A497" s="31" t="s">
        <v>130</v>
      </c>
      <c r="B497" s="31">
        <v>20.190000000000001</v>
      </c>
      <c r="C497" s="31">
        <v>80.501999999999995</v>
      </c>
      <c r="D497" s="31">
        <v>80.501999999999995</v>
      </c>
      <c r="E497" s="31">
        <v>55.695999999999998</v>
      </c>
      <c r="F497" s="31">
        <v>0.52800000000000002</v>
      </c>
      <c r="G497" s="31">
        <v>2.0449999999999999</v>
      </c>
      <c r="H497" s="31">
        <v>46.576000000000001</v>
      </c>
      <c r="I497" s="31">
        <v>21.202999999999999</v>
      </c>
      <c r="J497" s="31">
        <v>2.5640000000000001</v>
      </c>
      <c r="K497" s="31">
        <v>6.2279999999999998</v>
      </c>
      <c r="L497" s="31">
        <v>307.24200000000002</v>
      </c>
    </row>
    <row r="498" spans="1:12" x14ac:dyDescent="0.25">
      <c r="A498" s="31" t="s">
        <v>131</v>
      </c>
      <c r="B498" s="31">
        <v>21.536000000000001</v>
      </c>
      <c r="C498" s="31">
        <v>85.869</v>
      </c>
      <c r="D498" s="31">
        <v>85.869</v>
      </c>
      <c r="E498" s="31">
        <v>52.215000000000003</v>
      </c>
      <c r="F498" s="31">
        <v>0.495</v>
      </c>
      <c r="G498" s="31">
        <v>1.917</v>
      </c>
      <c r="H498" s="31">
        <v>43.664999999999999</v>
      </c>
      <c r="I498" s="31">
        <v>19.878</v>
      </c>
      <c r="J498" s="31">
        <v>2.4039999999999999</v>
      </c>
      <c r="K498" s="31">
        <v>5.8390000000000004</v>
      </c>
      <c r="L498" s="31">
        <v>311.44400000000002</v>
      </c>
    </row>
    <row r="499" spans="1:12" x14ac:dyDescent="0.25">
      <c r="A499" s="31" t="s">
        <v>132</v>
      </c>
      <c r="B499" s="31">
        <v>22.882000000000001</v>
      </c>
      <c r="C499" s="31">
        <v>91.236000000000004</v>
      </c>
      <c r="D499" s="31">
        <v>91.236000000000004</v>
      </c>
      <c r="E499" s="31">
        <v>49.143999999999998</v>
      </c>
      <c r="F499" s="31">
        <v>0.46600000000000003</v>
      </c>
      <c r="G499" s="31">
        <v>1.804</v>
      </c>
      <c r="H499" s="31">
        <v>41.097000000000001</v>
      </c>
      <c r="I499" s="31">
        <v>18.707999999999998</v>
      </c>
      <c r="J499" s="31">
        <v>2.262</v>
      </c>
      <c r="K499" s="31">
        <v>5.4950000000000001</v>
      </c>
      <c r="L499" s="31">
        <v>316.57299999999998</v>
      </c>
    </row>
    <row r="500" spans="1:12" x14ac:dyDescent="0.25">
      <c r="A500" s="31" t="s">
        <v>133</v>
      </c>
      <c r="B500" s="31">
        <v>24.228000000000002</v>
      </c>
      <c r="C500" s="31">
        <v>96.602000000000004</v>
      </c>
      <c r="D500" s="31">
        <v>96.602000000000004</v>
      </c>
      <c r="E500" s="31">
        <v>46.414000000000001</v>
      </c>
      <c r="F500" s="31">
        <v>0.44</v>
      </c>
      <c r="G500" s="31">
        <v>1.704</v>
      </c>
      <c r="H500" s="31">
        <v>38.814</v>
      </c>
      <c r="I500" s="31">
        <v>17.669</v>
      </c>
      <c r="J500" s="31">
        <v>2.137</v>
      </c>
      <c r="K500" s="31">
        <v>5.19</v>
      </c>
      <c r="L500" s="31">
        <v>322.47300000000001</v>
      </c>
    </row>
    <row r="501" spans="1:12" x14ac:dyDescent="0.25">
      <c r="A501" s="31" t="s">
        <v>134</v>
      </c>
      <c r="B501" s="31">
        <v>25.574000000000002</v>
      </c>
      <c r="C501" s="31">
        <v>101.96899999999999</v>
      </c>
      <c r="D501" s="31">
        <v>101.96899999999999</v>
      </c>
      <c r="E501" s="31">
        <v>43.970999999999997</v>
      </c>
      <c r="F501" s="31">
        <v>0.41699999999999998</v>
      </c>
      <c r="G501" s="31">
        <v>1.6140000000000001</v>
      </c>
      <c r="H501" s="31">
        <v>36.771000000000001</v>
      </c>
      <c r="I501" s="31">
        <v>16.739000000000001</v>
      </c>
      <c r="J501" s="31">
        <v>2.024</v>
      </c>
      <c r="K501" s="31">
        <v>4.9169999999999998</v>
      </c>
      <c r="L501" s="31">
        <v>329.024</v>
      </c>
    </row>
    <row r="502" spans="1:12" x14ac:dyDescent="0.25">
      <c r="A502" s="31" t="s">
        <v>383</v>
      </c>
      <c r="B502" s="31">
        <v>26.92</v>
      </c>
      <c r="C502" s="31">
        <v>107.336</v>
      </c>
      <c r="D502" s="31">
        <v>107.336</v>
      </c>
      <c r="E502" s="31">
        <v>41.771999999999998</v>
      </c>
      <c r="F502" s="31">
        <v>0.39600000000000002</v>
      </c>
      <c r="G502" s="31">
        <v>1.5329999999999999</v>
      </c>
      <c r="H502" s="31">
        <v>34.932000000000002</v>
      </c>
      <c r="I502" s="31">
        <v>15.901999999999999</v>
      </c>
      <c r="J502" s="31">
        <v>1.923</v>
      </c>
      <c r="K502" s="31">
        <v>4.6710000000000003</v>
      </c>
      <c r="L502" s="31">
        <v>336.12700000000001</v>
      </c>
    </row>
    <row r="503" spans="1:12" x14ac:dyDescent="0.25">
      <c r="A503" s="31" t="s">
        <v>384</v>
      </c>
      <c r="B503" s="31">
        <v>28.265999999999998</v>
      </c>
      <c r="C503" s="31">
        <v>112.703</v>
      </c>
      <c r="D503" s="31">
        <v>112.703</v>
      </c>
      <c r="E503" s="31">
        <v>39.783000000000001</v>
      </c>
      <c r="F503" s="31">
        <v>0.377</v>
      </c>
      <c r="G503" s="31">
        <v>1.46</v>
      </c>
      <c r="H503" s="31">
        <v>33.268999999999998</v>
      </c>
      <c r="I503" s="31">
        <v>15.145</v>
      </c>
      <c r="J503" s="31">
        <v>1.831</v>
      </c>
      <c r="K503" s="31">
        <v>4.4489999999999998</v>
      </c>
      <c r="L503" s="31">
        <v>343.70600000000002</v>
      </c>
    </row>
    <row r="504" spans="1:12" x14ac:dyDescent="0.25">
      <c r="A504" s="31" t="s">
        <v>385</v>
      </c>
      <c r="B504" s="31">
        <v>29.611999999999998</v>
      </c>
      <c r="C504" s="31">
        <v>118.07</v>
      </c>
      <c r="D504" s="31">
        <v>118.07</v>
      </c>
      <c r="E504" s="31">
        <v>37.975000000000001</v>
      </c>
      <c r="F504" s="31">
        <v>0.36</v>
      </c>
      <c r="G504" s="31">
        <v>1.3939999999999999</v>
      </c>
      <c r="H504" s="31">
        <v>31.757000000000001</v>
      </c>
      <c r="I504" s="31">
        <v>14.456</v>
      </c>
      <c r="J504" s="31">
        <v>1.748</v>
      </c>
      <c r="K504" s="31">
        <v>4.2460000000000004</v>
      </c>
      <c r="L504" s="31">
        <v>351.69400000000002</v>
      </c>
    </row>
    <row r="505" spans="1:12" x14ac:dyDescent="0.25">
      <c r="A505" s="31" t="s">
        <v>386</v>
      </c>
      <c r="B505" s="31">
        <v>30.957999999999998</v>
      </c>
      <c r="C505" s="31">
        <v>123.43600000000001</v>
      </c>
      <c r="D505" s="31">
        <v>123.43600000000001</v>
      </c>
      <c r="E505" s="31">
        <v>36.323999999999998</v>
      </c>
      <c r="F505" s="31">
        <v>0.34399999999999997</v>
      </c>
      <c r="G505" s="31">
        <v>1.333</v>
      </c>
      <c r="H505" s="31">
        <v>30.376000000000001</v>
      </c>
      <c r="I505" s="31">
        <v>13.827999999999999</v>
      </c>
      <c r="J505" s="31">
        <v>1.6719999999999999</v>
      </c>
      <c r="K505" s="31">
        <v>4.0620000000000003</v>
      </c>
      <c r="L505" s="31">
        <v>360.03500000000003</v>
      </c>
    </row>
    <row r="506" spans="1:12" x14ac:dyDescent="0.25">
      <c r="A506" s="31" t="s">
        <v>387</v>
      </c>
      <c r="B506" s="31">
        <v>32.304000000000002</v>
      </c>
      <c r="C506" s="31">
        <v>128.803</v>
      </c>
      <c r="D506" s="31">
        <v>128.803</v>
      </c>
      <c r="E506" s="31">
        <v>34.81</v>
      </c>
      <c r="F506" s="31">
        <v>0.33</v>
      </c>
      <c r="G506" s="31">
        <v>1.278</v>
      </c>
      <c r="H506" s="31">
        <v>29.11</v>
      </c>
      <c r="I506" s="31">
        <v>13.252000000000001</v>
      </c>
      <c r="J506" s="31">
        <v>1.603</v>
      </c>
      <c r="K506" s="31">
        <v>3.8929999999999998</v>
      </c>
      <c r="L506" s="31">
        <v>368.69</v>
      </c>
    </row>
    <row r="507" spans="1:12" x14ac:dyDescent="0.25">
      <c r="A507" s="31" t="s">
        <v>388</v>
      </c>
      <c r="B507" s="31">
        <v>33.65</v>
      </c>
      <c r="C507" s="31">
        <v>134.16999999999999</v>
      </c>
      <c r="D507" s="31">
        <v>134.16999999999999</v>
      </c>
      <c r="E507" s="31">
        <v>33.417999999999999</v>
      </c>
      <c r="F507" s="31">
        <v>0.317</v>
      </c>
      <c r="G507" s="31">
        <v>1.2270000000000001</v>
      </c>
      <c r="H507" s="31">
        <v>27.946000000000002</v>
      </c>
      <c r="I507" s="31">
        <v>12.722</v>
      </c>
      <c r="J507" s="31">
        <v>1.538</v>
      </c>
      <c r="K507" s="31">
        <v>3.7370000000000001</v>
      </c>
      <c r="L507" s="31">
        <v>377.62</v>
      </c>
    </row>
    <row r="508" spans="1:12" x14ac:dyDescent="0.25">
      <c r="A508" s="31" t="s">
        <v>404</v>
      </c>
      <c r="B508" s="31">
        <v>34.996000000000002</v>
      </c>
      <c r="C508" s="31">
        <v>139.53700000000001</v>
      </c>
      <c r="D508" s="31">
        <v>139.53700000000001</v>
      </c>
      <c r="E508" s="31">
        <v>32.131999999999998</v>
      </c>
      <c r="F508" s="31">
        <v>0.30399999999999999</v>
      </c>
      <c r="G508" s="31">
        <v>1.18</v>
      </c>
      <c r="H508" s="31">
        <v>26.870999999999999</v>
      </c>
      <c r="I508" s="31">
        <v>12.231999999999999</v>
      </c>
      <c r="J508" s="31">
        <v>1.4790000000000001</v>
      </c>
      <c r="K508" s="31">
        <v>3.593</v>
      </c>
      <c r="L508" s="31">
        <v>386.78899999999999</v>
      </c>
    </row>
    <row r="509" spans="1:12" x14ac:dyDescent="0.25">
      <c r="A509" s="31" t="s">
        <v>405</v>
      </c>
      <c r="B509" s="31">
        <v>36.341999999999999</v>
      </c>
      <c r="C509" s="31">
        <v>144.904</v>
      </c>
      <c r="D509" s="31">
        <v>144.904</v>
      </c>
      <c r="E509" s="31">
        <v>30.942</v>
      </c>
      <c r="F509" s="31">
        <v>0.29299999999999998</v>
      </c>
      <c r="G509" s="31">
        <v>1.1359999999999999</v>
      </c>
      <c r="H509" s="31">
        <v>25.876000000000001</v>
      </c>
      <c r="I509" s="31">
        <v>11.779</v>
      </c>
      <c r="J509" s="31">
        <v>1.4239999999999999</v>
      </c>
      <c r="K509" s="31">
        <v>3.46</v>
      </c>
      <c r="L509" s="31">
        <v>396.17599999999999</v>
      </c>
    </row>
    <row r="510" spans="1:12" x14ac:dyDescent="0.25">
      <c r="A510" s="31" t="s">
        <v>435</v>
      </c>
      <c r="B510" s="31">
        <v>37.688000000000002</v>
      </c>
      <c r="C510" s="31">
        <v>150.27000000000001</v>
      </c>
      <c r="D510" s="31">
        <v>150.27000000000001</v>
      </c>
      <c r="E510" s="31">
        <v>29.837</v>
      </c>
      <c r="F510" s="31">
        <v>0.28299999999999997</v>
      </c>
      <c r="G510" s="31">
        <v>1.095</v>
      </c>
      <c r="H510" s="31">
        <v>24.952000000000002</v>
      </c>
      <c r="I510" s="31">
        <v>11.359</v>
      </c>
      <c r="J510" s="31">
        <v>1.3740000000000001</v>
      </c>
      <c r="K510" s="31">
        <v>3.3359999999999999</v>
      </c>
      <c r="L510" s="31">
        <v>405.75400000000002</v>
      </c>
    </row>
    <row r="511" spans="1:12" x14ac:dyDescent="0.25">
      <c r="A511" s="31" t="s">
        <v>436</v>
      </c>
      <c r="B511" s="31">
        <v>39.033999999999999</v>
      </c>
      <c r="C511" s="31">
        <v>155.637</v>
      </c>
      <c r="D511" s="31">
        <v>155.637</v>
      </c>
      <c r="E511" s="31">
        <v>28.808</v>
      </c>
      <c r="F511" s="31">
        <v>0.27300000000000002</v>
      </c>
      <c r="G511" s="31">
        <v>1.0580000000000001</v>
      </c>
      <c r="H511" s="31">
        <v>24.091000000000001</v>
      </c>
      <c r="I511" s="31">
        <v>10.967000000000001</v>
      </c>
      <c r="J511" s="31">
        <v>1.3260000000000001</v>
      </c>
      <c r="K511" s="31">
        <v>3.2210000000000001</v>
      </c>
      <c r="L511" s="31">
        <v>415.505</v>
      </c>
    </row>
    <row r="512" spans="1:12" x14ac:dyDescent="0.25">
      <c r="A512" s="31" t="s">
        <v>437</v>
      </c>
      <c r="B512" s="31">
        <v>40.380000000000003</v>
      </c>
      <c r="C512" s="31">
        <v>161.00399999999999</v>
      </c>
      <c r="D512" s="31">
        <v>161.00399999999999</v>
      </c>
      <c r="E512" s="31">
        <v>27.847999999999999</v>
      </c>
      <c r="F512" s="31">
        <v>0.26400000000000001</v>
      </c>
      <c r="G512" s="31">
        <v>1.022</v>
      </c>
      <c r="H512" s="31">
        <v>23.288</v>
      </c>
      <c r="I512" s="31">
        <v>10.601000000000001</v>
      </c>
      <c r="J512" s="31">
        <v>1.282</v>
      </c>
      <c r="K512" s="31">
        <v>3.1139999999999999</v>
      </c>
      <c r="L512" s="31">
        <v>425.411</v>
      </c>
    </row>
    <row r="513" spans="1:12" x14ac:dyDescent="0.25">
      <c r="A513" s="31" t="s">
        <v>438</v>
      </c>
      <c r="B513" s="31">
        <v>43.072000000000003</v>
      </c>
      <c r="C513" s="31">
        <v>171.738</v>
      </c>
      <c r="D513" s="31">
        <v>171.738</v>
      </c>
      <c r="E513" s="31">
        <v>26.108000000000001</v>
      </c>
      <c r="F513" s="31">
        <v>0.247</v>
      </c>
      <c r="G513" s="31">
        <v>0.95799999999999996</v>
      </c>
      <c r="H513" s="31">
        <v>21.832999999999998</v>
      </c>
      <c r="I513" s="31">
        <v>9.9390000000000001</v>
      </c>
      <c r="J513" s="31">
        <v>1.202</v>
      </c>
      <c r="K513" s="31">
        <v>2.919</v>
      </c>
      <c r="L513" s="31">
        <v>445.63299999999998</v>
      </c>
    </row>
    <row r="514" spans="1:12" x14ac:dyDescent="0.25">
      <c r="A514" s="31"/>
      <c r="B514" s="46" t="s">
        <v>298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</row>
    <row r="515" spans="1:12" x14ac:dyDescent="0.25">
      <c r="A515" s="31" t="s">
        <v>154</v>
      </c>
      <c r="B515" s="31">
        <v>1.3460000000000001</v>
      </c>
      <c r="C515" s="31">
        <v>3.5739999999999998</v>
      </c>
      <c r="D515" s="31">
        <v>3.5739999999999998</v>
      </c>
      <c r="E515" s="31">
        <v>556.40599999999995</v>
      </c>
      <c r="F515" s="31">
        <v>7.9139999999999997</v>
      </c>
      <c r="G515" s="31">
        <v>30.67</v>
      </c>
      <c r="H515" s="31">
        <v>698.64400000000001</v>
      </c>
      <c r="I515" s="31">
        <v>318.04000000000002</v>
      </c>
      <c r="J515" s="31">
        <v>38.46</v>
      </c>
      <c r="K515" s="31">
        <v>93.421000000000006</v>
      </c>
      <c r="L515" s="31">
        <v>1620.1679999999999</v>
      </c>
    </row>
    <row r="516" spans="1:12" x14ac:dyDescent="0.25">
      <c r="A516" s="31" t="s">
        <v>155</v>
      </c>
      <c r="B516" s="31">
        <v>2.6920000000000002</v>
      </c>
      <c r="C516" s="31">
        <v>7.149</v>
      </c>
      <c r="D516" s="31">
        <v>7.149</v>
      </c>
      <c r="E516" s="31">
        <v>278.20299999999997</v>
      </c>
      <c r="F516" s="31">
        <v>3.9569999999999999</v>
      </c>
      <c r="G516" s="31">
        <v>15.335000000000001</v>
      </c>
      <c r="H516" s="31">
        <v>349.322</v>
      </c>
      <c r="I516" s="31">
        <v>159.02000000000001</v>
      </c>
      <c r="J516" s="31">
        <v>19.23</v>
      </c>
      <c r="K516" s="31">
        <v>46.71</v>
      </c>
      <c r="L516" s="31">
        <v>822.827</v>
      </c>
    </row>
    <row r="517" spans="1:12" x14ac:dyDescent="0.25">
      <c r="A517" s="31" t="s">
        <v>156</v>
      </c>
      <c r="B517" s="31">
        <v>4.0380000000000003</v>
      </c>
      <c r="C517" s="31">
        <v>10.723000000000001</v>
      </c>
      <c r="D517" s="31">
        <v>10.723000000000001</v>
      </c>
      <c r="E517" s="31">
        <v>185.46899999999999</v>
      </c>
      <c r="F517" s="31">
        <v>2.6379999999999999</v>
      </c>
      <c r="G517" s="31">
        <v>10.223000000000001</v>
      </c>
      <c r="H517" s="31">
        <v>232.881</v>
      </c>
      <c r="I517" s="31">
        <v>106.01300000000001</v>
      </c>
      <c r="J517" s="31">
        <v>12.82</v>
      </c>
      <c r="K517" s="31">
        <v>31.14</v>
      </c>
      <c r="L517" s="31">
        <v>562.70799999999997</v>
      </c>
    </row>
    <row r="518" spans="1:12" x14ac:dyDescent="0.25">
      <c r="A518" s="31" t="s">
        <v>157</v>
      </c>
      <c r="B518" s="31">
        <v>5.3840000000000003</v>
      </c>
      <c r="C518" s="31">
        <v>14.297000000000001</v>
      </c>
      <c r="D518" s="31">
        <v>14.297000000000001</v>
      </c>
      <c r="E518" s="31">
        <v>139.101</v>
      </c>
      <c r="F518" s="31">
        <v>1.9790000000000001</v>
      </c>
      <c r="G518" s="31">
        <v>7.6669999999999998</v>
      </c>
      <c r="H518" s="31">
        <v>174.661</v>
      </c>
      <c r="I518" s="31">
        <v>79.510000000000005</v>
      </c>
      <c r="J518" s="31">
        <v>9.6150000000000002</v>
      </c>
      <c r="K518" s="31">
        <v>23.355</v>
      </c>
      <c r="L518" s="31">
        <v>436.89600000000002</v>
      </c>
    </row>
    <row r="519" spans="1:12" x14ac:dyDescent="0.25">
      <c r="A519" s="31" t="s">
        <v>158</v>
      </c>
      <c r="B519" s="31">
        <v>6.73</v>
      </c>
      <c r="C519" s="31">
        <v>17.870999999999999</v>
      </c>
      <c r="D519" s="31">
        <v>17.870999999999999</v>
      </c>
      <c r="E519" s="31">
        <v>111.28100000000001</v>
      </c>
      <c r="F519" s="31">
        <v>1.583</v>
      </c>
      <c r="G519" s="31">
        <v>6.1340000000000003</v>
      </c>
      <c r="H519" s="31">
        <v>139.72900000000001</v>
      </c>
      <c r="I519" s="31">
        <v>63.607999999999997</v>
      </c>
      <c r="J519" s="31">
        <v>7.6920000000000002</v>
      </c>
      <c r="K519" s="31">
        <v>18.684000000000001</v>
      </c>
      <c r="L519" s="31">
        <v>364.80700000000002</v>
      </c>
    </row>
    <row r="520" spans="1:12" x14ac:dyDescent="0.25">
      <c r="A520" s="31" t="s">
        <v>159</v>
      </c>
      <c r="B520" s="31">
        <v>8.0760000000000005</v>
      </c>
      <c r="C520" s="31">
        <v>21.446000000000002</v>
      </c>
      <c r="D520" s="31">
        <v>21.446000000000002</v>
      </c>
      <c r="E520" s="31">
        <v>92.733999999999995</v>
      </c>
      <c r="F520" s="31">
        <v>1.319</v>
      </c>
      <c r="G520" s="31">
        <v>5.1120000000000001</v>
      </c>
      <c r="H520" s="31">
        <v>116.441</v>
      </c>
      <c r="I520" s="31">
        <v>53.006999999999998</v>
      </c>
      <c r="J520" s="31">
        <v>6.41</v>
      </c>
      <c r="K520" s="31">
        <v>15.57</v>
      </c>
      <c r="L520" s="31">
        <v>319.58100000000002</v>
      </c>
    </row>
    <row r="521" spans="1:12" x14ac:dyDescent="0.25">
      <c r="A521" s="31" t="s">
        <v>160</v>
      </c>
      <c r="B521" s="31">
        <v>9.4220000000000006</v>
      </c>
      <c r="C521" s="31">
        <v>25.02</v>
      </c>
      <c r="D521" s="31">
        <v>25.02</v>
      </c>
      <c r="E521" s="31">
        <v>79.486999999999995</v>
      </c>
      <c r="F521" s="31">
        <v>1.131</v>
      </c>
      <c r="G521" s="31">
        <v>4.3810000000000002</v>
      </c>
      <c r="H521" s="31">
        <v>99.805999999999997</v>
      </c>
      <c r="I521" s="31">
        <v>45.433999999999997</v>
      </c>
      <c r="J521" s="31">
        <v>5.4939999999999998</v>
      </c>
      <c r="K521" s="31">
        <v>13.346</v>
      </c>
      <c r="L521" s="31">
        <v>289.70100000000002</v>
      </c>
    </row>
    <row r="522" spans="1:12" x14ac:dyDescent="0.25">
      <c r="A522" s="31" t="s">
        <v>161</v>
      </c>
      <c r="B522" s="31">
        <v>10.768000000000001</v>
      </c>
      <c r="C522" s="31">
        <v>28.594000000000001</v>
      </c>
      <c r="D522" s="31">
        <v>28.594000000000001</v>
      </c>
      <c r="E522" s="31">
        <v>69.551000000000002</v>
      </c>
      <c r="F522" s="31">
        <v>0.98899999999999999</v>
      </c>
      <c r="G522" s="31">
        <v>3.8340000000000001</v>
      </c>
      <c r="H522" s="31">
        <v>87.331000000000003</v>
      </c>
      <c r="I522" s="31">
        <v>39.755000000000003</v>
      </c>
      <c r="J522" s="31">
        <v>4.8079999999999998</v>
      </c>
      <c r="K522" s="31">
        <v>11.678000000000001</v>
      </c>
      <c r="L522" s="31">
        <v>269.416</v>
      </c>
    </row>
    <row r="523" spans="1:12" x14ac:dyDescent="0.25">
      <c r="A523" s="31" t="s">
        <v>162</v>
      </c>
      <c r="B523" s="31">
        <v>12.114000000000001</v>
      </c>
      <c r="C523" s="31">
        <v>32.168999999999997</v>
      </c>
      <c r="D523" s="31">
        <v>32.168999999999997</v>
      </c>
      <c r="E523" s="31">
        <v>61.823</v>
      </c>
      <c r="F523" s="31">
        <v>0.879</v>
      </c>
      <c r="G523" s="31">
        <v>3.4079999999999999</v>
      </c>
      <c r="H523" s="31">
        <v>77.626999999999995</v>
      </c>
      <c r="I523" s="31">
        <v>35.338000000000001</v>
      </c>
      <c r="J523" s="31">
        <v>4.2729999999999997</v>
      </c>
      <c r="K523" s="31">
        <v>10.38</v>
      </c>
      <c r="L523" s="31">
        <v>255.52699999999999</v>
      </c>
    </row>
    <row r="524" spans="1:12" x14ac:dyDescent="0.25">
      <c r="A524" s="31" t="s">
        <v>144</v>
      </c>
      <c r="B524" s="31">
        <v>13.46</v>
      </c>
      <c r="C524" s="31">
        <v>35.743000000000002</v>
      </c>
      <c r="D524" s="31">
        <v>35.743000000000002</v>
      </c>
      <c r="E524" s="31">
        <v>55.640999999999998</v>
      </c>
      <c r="F524" s="31">
        <v>0.79100000000000004</v>
      </c>
      <c r="G524" s="31">
        <v>3.0670000000000002</v>
      </c>
      <c r="H524" s="31">
        <v>69.864000000000004</v>
      </c>
      <c r="I524" s="31">
        <v>31.803999999999998</v>
      </c>
      <c r="J524" s="31">
        <v>3.8460000000000001</v>
      </c>
      <c r="K524" s="31">
        <v>9.3420000000000005</v>
      </c>
      <c r="L524" s="31">
        <v>246.113</v>
      </c>
    </row>
    <row r="525" spans="1:12" x14ac:dyDescent="0.25">
      <c r="A525" s="31" t="s">
        <v>145</v>
      </c>
      <c r="B525" s="31">
        <v>14.805999999999999</v>
      </c>
      <c r="C525" s="31">
        <v>39.317</v>
      </c>
      <c r="D525" s="31">
        <v>39.317</v>
      </c>
      <c r="E525" s="31">
        <v>50.582000000000001</v>
      </c>
      <c r="F525" s="31">
        <v>0.71899999999999997</v>
      </c>
      <c r="G525" s="31">
        <v>2.7879999999999998</v>
      </c>
      <c r="H525" s="31">
        <v>63.512999999999998</v>
      </c>
      <c r="I525" s="31">
        <v>28.913</v>
      </c>
      <c r="J525" s="31">
        <v>3.496</v>
      </c>
      <c r="K525" s="31">
        <v>8.4930000000000003</v>
      </c>
      <c r="L525" s="31">
        <v>239.95500000000001</v>
      </c>
    </row>
    <row r="526" spans="1:12" x14ac:dyDescent="0.25">
      <c r="A526" s="31" t="s">
        <v>146</v>
      </c>
      <c r="B526" s="31">
        <v>16.152000000000001</v>
      </c>
      <c r="C526" s="31">
        <v>42.890999999999998</v>
      </c>
      <c r="D526" s="31">
        <v>42.890999999999998</v>
      </c>
      <c r="E526" s="31">
        <v>46.366999999999997</v>
      </c>
      <c r="F526" s="31">
        <v>0.66</v>
      </c>
      <c r="G526" s="31">
        <v>2.556</v>
      </c>
      <c r="H526" s="31">
        <v>58.22</v>
      </c>
      <c r="I526" s="31">
        <v>26.503</v>
      </c>
      <c r="J526" s="31">
        <v>3.2050000000000001</v>
      </c>
      <c r="K526" s="31">
        <v>7.7850000000000001</v>
      </c>
      <c r="L526" s="31">
        <v>236.24</v>
      </c>
    </row>
    <row r="527" spans="1:12" x14ac:dyDescent="0.25">
      <c r="A527" s="31" t="s">
        <v>147</v>
      </c>
      <c r="B527" s="31">
        <v>17.498000000000001</v>
      </c>
      <c r="C527" s="31">
        <v>46.466000000000001</v>
      </c>
      <c r="D527" s="31">
        <v>46.466000000000001</v>
      </c>
      <c r="E527" s="31">
        <v>42.8</v>
      </c>
      <c r="F527" s="31">
        <v>0.60899999999999999</v>
      </c>
      <c r="G527" s="31">
        <v>2.359</v>
      </c>
      <c r="H527" s="31">
        <v>53.741999999999997</v>
      </c>
      <c r="I527" s="31">
        <v>24.465</v>
      </c>
      <c r="J527" s="31">
        <v>2.9580000000000002</v>
      </c>
      <c r="K527" s="31">
        <v>7.1859999999999999</v>
      </c>
      <c r="L527" s="31">
        <v>234.405</v>
      </c>
    </row>
    <row r="528" spans="1:12" x14ac:dyDescent="0.25">
      <c r="A528" s="44" t="s">
        <v>148</v>
      </c>
      <c r="B528" s="44">
        <v>18.844000000000001</v>
      </c>
      <c r="C528" s="44">
        <v>50.04</v>
      </c>
      <c r="D528" s="44">
        <v>50.04</v>
      </c>
      <c r="E528" s="44">
        <v>39.743000000000002</v>
      </c>
      <c r="F528" s="44">
        <v>0.56499999999999995</v>
      </c>
      <c r="G528" s="44">
        <v>2.1909999999999998</v>
      </c>
      <c r="H528" s="44">
        <v>49.902999999999999</v>
      </c>
      <c r="I528" s="44">
        <v>22.716999999999999</v>
      </c>
      <c r="J528" s="44">
        <v>2.7469999999999999</v>
      </c>
      <c r="K528" s="44">
        <v>6.673</v>
      </c>
      <c r="L528" s="44">
        <v>234.04300000000001</v>
      </c>
    </row>
    <row r="529" spans="1:12" x14ac:dyDescent="0.25">
      <c r="A529" s="31" t="s">
        <v>149</v>
      </c>
      <c r="B529" s="31">
        <v>20.190000000000001</v>
      </c>
      <c r="C529" s="31">
        <v>53.613999999999997</v>
      </c>
      <c r="D529" s="31">
        <v>53.613999999999997</v>
      </c>
      <c r="E529" s="31">
        <v>37.094000000000001</v>
      </c>
      <c r="F529" s="31">
        <v>0.52800000000000002</v>
      </c>
      <c r="G529" s="31">
        <v>2.0449999999999999</v>
      </c>
      <c r="H529" s="31">
        <v>46.576000000000001</v>
      </c>
      <c r="I529" s="31">
        <v>21.202999999999999</v>
      </c>
      <c r="J529" s="31">
        <v>2.5640000000000001</v>
      </c>
      <c r="K529" s="31">
        <v>6.2279999999999998</v>
      </c>
      <c r="L529" s="31">
        <v>234.864</v>
      </c>
    </row>
    <row r="530" spans="1:12" x14ac:dyDescent="0.25">
      <c r="A530" s="31" t="s">
        <v>150</v>
      </c>
      <c r="B530" s="31">
        <v>21.536000000000001</v>
      </c>
      <c r="C530" s="31">
        <v>57.189</v>
      </c>
      <c r="D530" s="31">
        <v>57.189</v>
      </c>
      <c r="E530" s="31">
        <v>34.774999999999999</v>
      </c>
      <c r="F530" s="31">
        <v>0.495</v>
      </c>
      <c r="G530" s="31">
        <v>1.917</v>
      </c>
      <c r="H530" s="31">
        <v>43.664999999999999</v>
      </c>
      <c r="I530" s="31">
        <v>19.878</v>
      </c>
      <c r="J530" s="31">
        <v>2.4039999999999999</v>
      </c>
      <c r="K530" s="31">
        <v>5.8390000000000004</v>
      </c>
      <c r="L530" s="31">
        <v>236.64400000000001</v>
      </c>
    </row>
    <row r="531" spans="1:12" x14ac:dyDescent="0.25">
      <c r="A531" s="31" t="s">
        <v>151</v>
      </c>
      <c r="B531" s="31">
        <v>22.882000000000001</v>
      </c>
      <c r="C531" s="31">
        <v>60.762999999999998</v>
      </c>
      <c r="D531" s="31">
        <v>60.762999999999998</v>
      </c>
      <c r="E531" s="31">
        <v>32.729999999999997</v>
      </c>
      <c r="F531" s="31">
        <v>0.46600000000000003</v>
      </c>
      <c r="G531" s="31">
        <v>1.804</v>
      </c>
      <c r="H531" s="31">
        <v>41.097000000000001</v>
      </c>
      <c r="I531" s="31">
        <v>18.707999999999998</v>
      </c>
      <c r="J531" s="31">
        <v>2.262</v>
      </c>
      <c r="K531" s="31">
        <v>5.4950000000000001</v>
      </c>
      <c r="L531" s="31">
        <v>239.21299999999999</v>
      </c>
    </row>
    <row r="532" spans="1:12" x14ac:dyDescent="0.25">
      <c r="A532" s="31" t="s">
        <v>152</v>
      </c>
      <c r="B532" s="31">
        <v>24.228000000000002</v>
      </c>
      <c r="C532" s="31">
        <v>64.337000000000003</v>
      </c>
      <c r="D532" s="31">
        <v>64.337000000000003</v>
      </c>
      <c r="E532" s="31">
        <v>30.911000000000001</v>
      </c>
      <c r="F532" s="31">
        <v>0.44</v>
      </c>
      <c r="G532" s="31">
        <v>1.704</v>
      </c>
      <c r="H532" s="31">
        <v>38.814</v>
      </c>
      <c r="I532" s="31">
        <v>17.669</v>
      </c>
      <c r="J532" s="31">
        <v>2.137</v>
      </c>
      <c r="K532" s="31">
        <v>5.19</v>
      </c>
      <c r="L532" s="31">
        <v>242.44</v>
      </c>
    </row>
    <row r="533" spans="1:12" x14ac:dyDescent="0.25">
      <c r="A533" s="31" t="s">
        <v>153</v>
      </c>
      <c r="B533" s="31">
        <v>25.574000000000002</v>
      </c>
      <c r="C533" s="31">
        <v>67.911000000000001</v>
      </c>
      <c r="D533" s="31">
        <v>67.911000000000001</v>
      </c>
      <c r="E533" s="31">
        <v>29.285</v>
      </c>
      <c r="F533" s="31">
        <v>0.41699999999999998</v>
      </c>
      <c r="G533" s="31">
        <v>1.6140000000000001</v>
      </c>
      <c r="H533" s="31">
        <v>36.771000000000001</v>
      </c>
      <c r="I533" s="31">
        <v>16.739000000000001</v>
      </c>
      <c r="J533" s="31">
        <v>2.024</v>
      </c>
      <c r="K533" s="31">
        <v>4.9169999999999998</v>
      </c>
      <c r="L533" s="31">
        <v>246.22200000000001</v>
      </c>
    </row>
    <row r="534" spans="1:12" x14ac:dyDescent="0.25">
      <c r="A534" s="31" t="s">
        <v>341</v>
      </c>
      <c r="B534" s="31">
        <v>26.92</v>
      </c>
      <c r="C534" s="31">
        <v>71.486000000000004</v>
      </c>
      <c r="D534" s="31">
        <v>71.486000000000004</v>
      </c>
      <c r="E534" s="31">
        <v>27.82</v>
      </c>
      <c r="F534" s="31">
        <v>0.39600000000000002</v>
      </c>
      <c r="G534" s="31">
        <v>1.5329999999999999</v>
      </c>
      <c r="H534" s="31">
        <v>34.932000000000002</v>
      </c>
      <c r="I534" s="31">
        <v>15.901999999999999</v>
      </c>
      <c r="J534" s="31">
        <v>1.923</v>
      </c>
      <c r="K534" s="31">
        <v>4.6710000000000003</v>
      </c>
      <c r="L534" s="31">
        <v>250.47499999999999</v>
      </c>
    </row>
    <row r="535" spans="1:12" x14ac:dyDescent="0.25">
      <c r="A535" s="31" t="s">
        <v>342</v>
      </c>
      <c r="B535" s="31">
        <v>28.265999999999998</v>
      </c>
      <c r="C535" s="31">
        <v>75.06</v>
      </c>
      <c r="D535" s="31">
        <v>75.06</v>
      </c>
      <c r="E535" s="31">
        <v>26.495999999999999</v>
      </c>
      <c r="F535" s="31">
        <v>0.377</v>
      </c>
      <c r="G535" s="31">
        <v>1.46</v>
      </c>
      <c r="H535" s="31">
        <v>33.268999999999998</v>
      </c>
      <c r="I535" s="31">
        <v>15.145</v>
      </c>
      <c r="J535" s="31">
        <v>1.831</v>
      </c>
      <c r="K535" s="31">
        <v>4.4489999999999998</v>
      </c>
      <c r="L535" s="31">
        <v>255.13300000000001</v>
      </c>
    </row>
    <row r="536" spans="1:12" x14ac:dyDescent="0.25">
      <c r="A536" s="31" t="s">
        <v>343</v>
      </c>
      <c r="B536" s="31">
        <v>29.611999999999998</v>
      </c>
      <c r="C536" s="31">
        <v>78.634</v>
      </c>
      <c r="D536" s="31">
        <v>78.634</v>
      </c>
      <c r="E536" s="31">
        <v>25.291</v>
      </c>
      <c r="F536" s="31">
        <v>0.36</v>
      </c>
      <c r="G536" s="31">
        <v>1.3939999999999999</v>
      </c>
      <c r="H536" s="31">
        <v>31.757000000000001</v>
      </c>
      <c r="I536" s="31">
        <v>14.456</v>
      </c>
      <c r="J536" s="31">
        <v>1.748</v>
      </c>
      <c r="K536" s="31">
        <v>4.2460000000000004</v>
      </c>
      <c r="L536" s="31">
        <v>260.13799999999998</v>
      </c>
    </row>
    <row r="537" spans="1:12" x14ac:dyDescent="0.25">
      <c r="A537" s="31" t="s">
        <v>344</v>
      </c>
      <c r="B537" s="31">
        <v>30.957999999999998</v>
      </c>
      <c r="C537" s="31">
        <v>82.209000000000003</v>
      </c>
      <c r="D537" s="31">
        <v>82.209000000000003</v>
      </c>
      <c r="E537" s="31">
        <v>24.192</v>
      </c>
      <c r="F537" s="31">
        <v>0.34399999999999997</v>
      </c>
      <c r="G537" s="31">
        <v>1.333</v>
      </c>
      <c r="H537" s="31">
        <v>30.376000000000001</v>
      </c>
      <c r="I537" s="31">
        <v>13.827999999999999</v>
      </c>
      <c r="J537" s="31">
        <v>1.6719999999999999</v>
      </c>
      <c r="K537" s="31">
        <v>4.0620000000000003</v>
      </c>
      <c r="L537" s="31">
        <v>265.44900000000001</v>
      </c>
    </row>
    <row r="538" spans="1:12" x14ac:dyDescent="0.25">
      <c r="A538" s="31" t="s">
        <v>345</v>
      </c>
      <c r="B538" s="31">
        <v>32.304000000000002</v>
      </c>
      <c r="C538" s="31">
        <v>85.783000000000001</v>
      </c>
      <c r="D538" s="31">
        <v>85.783000000000001</v>
      </c>
      <c r="E538" s="31">
        <v>23.184000000000001</v>
      </c>
      <c r="F538" s="31">
        <v>0.33</v>
      </c>
      <c r="G538" s="31">
        <v>1.278</v>
      </c>
      <c r="H538" s="31">
        <v>29.11</v>
      </c>
      <c r="I538" s="31">
        <v>13.252000000000001</v>
      </c>
      <c r="J538" s="31">
        <v>1.603</v>
      </c>
      <c r="K538" s="31">
        <v>3.8929999999999998</v>
      </c>
      <c r="L538" s="31">
        <v>271.024</v>
      </c>
    </row>
    <row r="539" spans="1:12" x14ac:dyDescent="0.25">
      <c r="A539" s="31" t="s">
        <v>346</v>
      </c>
      <c r="B539" s="31">
        <v>33.65</v>
      </c>
      <c r="C539" s="31">
        <v>89.356999999999999</v>
      </c>
      <c r="D539" s="31">
        <v>89.356999999999999</v>
      </c>
      <c r="E539" s="31">
        <v>22.256</v>
      </c>
      <c r="F539" s="31">
        <v>0.317</v>
      </c>
      <c r="G539" s="31">
        <v>1.2270000000000001</v>
      </c>
      <c r="H539" s="31">
        <v>27.946000000000002</v>
      </c>
      <c r="I539" s="31">
        <v>12.722</v>
      </c>
      <c r="J539" s="31">
        <v>1.538</v>
      </c>
      <c r="K539" s="31">
        <v>3.7370000000000001</v>
      </c>
      <c r="L539" s="31">
        <v>276.83199999999999</v>
      </c>
    </row>
    <row r="540" spans="1:12" x14ac:dyDescent="0.25">
      <c r="A540" s="31" t="s">
        <v>390</v>
      </c>
      <c r="B540" s="31">
        <v>34.996000000000002</v>
      </c>
      <c r="C540" s="31">
        <v>92.932000000000002</v>
      </c>
      <c r="D540" s="31">
        <v>92.932000000000002</v>
      </c>
      <c r="E540" s="31">
        <v>21.4</v>
      </c>
      <c r="F540" s="31">
        <v>0.30399999999999999</v>
      </c>
      <c r="G540" s="31">
        <v>1.18</v>
      </c>
      <c r="H540" s="31">
        <v>26.870999999999999</v>
      </c>
      <c r="I540" s="31">
        <v>12.231999999999999</v>
      </c>
      <c r="J540" s="31">
        <v>1.4790000000000001</v>
      </c>
      <c r="K540" s="31">
        <v>3.593</v>
      </c>
      <c r="L540" s="31">
        <v>282.84699999999998</v>
      </c>
    </row>
    <row r="541" spans="1:12" x14ac:dyDescent="0.25">
      <c r="A541" s="31" t="s">
        <v>391</v>
      </c>
      <c r="B541" s="31">
        <v>36.341999999999999</v>
      </c>
      <c r="C541" s="31">
        <v>96.506</v>
      </c>
      <c r="D541" s="31">
        <v>96.506</v>
      </c>
      <c r="E541" s="31">
        <v>20.608000000000001</v>
      </c>
      <c r="F541" s="31">
        <v>0.29299999999999998</v>
      </c>
      <c r="G541" s="31">
        <v>1.1359999999999999</v>
      </c>
      <c r="H541" s="31">
        <v>25.876000000000001</v>
      </c>
      <c r="I541" s="31">
        <v>11.779</v>
      </c>
      <c r="J541" s="31">
        <v>1.4239999999999999</v>
      </c>
      <c r="K541" s="31">
        <v>3.46</v>
      </c>
      <c r="L541" s="31">
        <v>289.04599999999999</v>
      </c>
    </row>
    <row r="542" spans="1:12" x14ac:dyDescent="0.25">
      <c r="A542" s="31" t="s">
        <v>406</v>
      </c>
      <c r="B542" s="31">
        <v>37.688000000000002</v>
      </c>
      <c r="C542" s="31">
        <v>100.08</v>
      </c>
      <c r="D542" s="31">
        <v>100.08</v>
      </c>
      <c r="E542" s="31">
        <v>19.872</v>
      </c>
      <c r="F542" s="31">
        <v>0.28299999999999997</v>
      </c>
      <c r="G542" s="31">
        <v>1.095</v>
      </c>
      <c r="H542" s="31">
        <v>24.952000000000002</v>
      </c>
      <c r="I542" s="31">
        <v>11.359</v>
      </c>
      <c r="J542" s="31">
        <v>1.3740000000000001</v>
      </c>
      <c r="K542" s="31">
        <v>3.3359999999999999</v>
      </c>
      <c r="L542" s="31">
        <v>295.40899999999999</v>
      </c>
    </row>
    <row r="543" spans="1:12" x14ac:dyDescent="0.25">
      <c r="A543" s="31" t="s">
        <v>407</v>
      </c>
      <c r="B543" s="31">
        <v>39.033999999999999</v>
      </c>
      <c r="C543" s="31">
        <v>103.654</v>
      </c>
      <c r="D543" s="31">
        <v>103.654</v>
      </c>
      <c r="E543" s="31">
        <v>19.186</v>
      </c>
      <c r="F543" s="31">
        <v>0.27300000000000002</v>
      </c>
      <c r="G543" s="31">
        <v>1.0580000000000001</v>
      </c>
      <c r="H543" s="31">
        <v>24.091000000000001</v>
      </c>
      <c r="I543" s="31">
        <v>10.967000000000001</v>
      </c>
      <c r="J543" s="31">
        <v>1.3260000000000001</v>
      </c>
      <c r="K543" s="31">
        <v>3.2210000000000001</v>
      </c>
      <c r="L543" s="31">
        <v>301.91699999999997</v>
      </c>
    </row>
    <row r="544" spans="1:12" x14ac:dyDescent="0.25">
      <c r="A544" s="31" t="s">
        <v>408</v>
      </c>
      <c r="B544" s="31">
        <v>40.380000000000003</v>
      </c>
      <c r="C544" s="31">
        <v>107.229</v>
      </c>
      <c r="D544" s="31">
        <v>107.229</v>
      </c>
      <c r="E544" s="31">
        <v>18.547000000000001</v>
      </c>
      <c r="F544" s="31">
        <v>0.26400000000000001</v>
      </c>
      <c r="G544" s="31">
        <v>1.022</v>
      </c>
      <c r="H544" s="31">
        <v>23.288</v>
      </c>
      <c r="I544" s="31">
        <v>10.601000000000001</v>
      </c>
      <c r="J544" s="31">
        <v>1.282</v>
      </c>
      <c r="K544" s="31">
        <v>3.1139999999999999</v>
      </c>
      <c r="L544" s="31">
        <v>308.56</v>
      </c>
    </row>
    <row r="545" spans="1:12" x14ac:dyDescent="0.25">
      <c r="A545" s="31" t="s">
        <v>409</v>
      </c>
      <c r="B545" s="31">
        <v>43.072000000000003</v>
      </c>
      <c r="C545" s="31">
        <v>114.377</v>
      </c>
      <c r="D545" s="31">
        <v>114.377</v>
      </c>
      <c r="E545" s="31">
        <v>17.388000000000002</v>
      </c>
      <c r="F545" s="31">
        <v>0.247</v>
      </c>
      <c r="G545" s="31">
        <v>0.95799999999999996</v>
      </c>
      <c r="H545" s="31">
        <v>21.832999999999998</v>
      </c>
      <c r="I545" s="31">
        <v>9.9390000000000001</v>
      </c>
      <c r="J545" s="31">
        <v>1.202</v>
      </c>
      <c r="K545" s="31">
        <v>2.919</v>
      </c>
      <c r="L545" s="31">
        <v>322.19099999999997</v>
      </c>
    </row>
    <row r="546" spans="1:12" x14ac:dyDescent="0.25">
      <c r="B546" s="46" t="s">
        <v>299</v>
      </c>
      <c r="C546" s="47"/>
      <c r="D546" s="47"/>
      <c r="E546" s="47"/>
      <c r="F546" s="47"/>
      <c r="G546" s="47"/>
      <c r="H546" s="47"/>
      <c r="I546" s="47"/>
      <c r="J546" s="47"/>
      <c r="K546" s="47"/>
      <c r="L546" s="47"/>
    </row>
    <row r="547" spans="1:12" x14ac:dyDescent="0.25">
      <c r="A547" s="31" t="s">
        <v>173</v>
      </c>
      <c r="B547" s="31">
        <v>1.3460000000000001</v>
      </c>
      <c r="C547" s="31">
        <v>2.6829999999999998</v>
      </c>
      <c r="D547" s="31">
        <v>2.6829999999999998</v>
      </c>
      <c r="E547" s="31">
        <v>417.72199999999998</v>
      </c>
      <c r="F547" s="31">
        <v>7.9139999999999997</v>
      </c>
      <c r="G547" s="31">
        <v>30.67</v>
      </c>
      <c r="H547" s="31">
        <v>698.64400000000001</v>
      </c>
      <c r="I547" s="31">
        <v>318.04000000000002</v>
      </c>
      <c r="J547" s="31">
        <v>38.46</v>
      </c>
      <c r="K547" s="31">
        <v>93.421000000000006</v>
      </c>
      <c r="L547" s="31">
        <v>1479.702</v>
      </c>
    </row>
    <row r="548" spans="1:12" x14ac:dyDescent="0.25">
      <c r="A548" s="31" t="s">
        <v>174</v>
      </c>
      <c r="B548" s="31">
        <v>2.6920000000000002</v>
      </c>
      <c r="C548" s="31">
        <v>5.367</v>
      </c>
      <c r="D548" s="31">
        <v>5.367</v>
      </c>
      <c r="E548" s="31">
        <v>208.86099999999999</v>
      </c>
      <c r="F548" s="31">
        <v>3.9569999999999999</v>
      </c>
      <c r="G548" s="31">
        <v>15.335000000000001</v>
      </c>
      <c r="H548" s="31">
        <v>349.322</v>
      </c>
      <c r="I548" s="31">
        <v>159.02000000000001</v>
      </c>
      <c r="J548" s="31">
        <v>19.23</v>
      </c>
      <c r="K548" s="31">
        <v>46.71</v>
      </c>
      <c r="L548" s="31">
        <v>749.92100000000005</v>
      </c>
    </row>
    <row r="549" spans="1:12" x14ac:dyDescent="0.25">
      <c r="A549" s="31" t="s">
        <v>175</v>
      </c>
      <c r="B549" s="31">
        <v>4.0380000000000003</v>
      </c>
      <c r="C549" s="31">
        <v>8.0500000000000007</v>
      </c>
      <c r="D549" s="31">
        <v>8.0500000000000007</v>
      </c>
      <c r="E549" s="31">
        <v>139.24100000000001</v>
      </c>
      <c r="F549" s="31">
        <v>2.6379999999999999</v>
      </c>
      <c r="G549" s="31">
        <v>10.223000000000001</v>
      </c>
      <c r="H549" s="31">
        <v>232.881</v>
      </c>
      <c r="I549" s="31">
        <v>106.01300000000001</v>
      </c>
      <c r="J549" s="31">
        <v>12.82</v>
      </c>
      <c r="K549" s="31">
        <v>31.14</v>
      </c>
      <c r="L549" s="31">
        <v>511.13400000000001</v>
      </c>
    </row>
    <row r="550" spans="1:12" x14ac:dyDescent="0.25">
      <c r="A550" s="31" t="s">
        <v>176</v>
      </c>
      <c r="B550" s="31">
        <v>5.3840000000000003</v>
      </c>
      <c r="C550" s="31">
        <v>10.734</v>
      </c>
      <c r="D550" s="31">
        <v>10.734</v>
      </c>
      <c r="E550" s="31">
        <v>104.431</v>
      </c>
      <c r="F550" s="31">
        <v>1.9790000000000001</v>
      </c>
      <c r="G550" s="31">
        <v>7.6669999999999998</v>
      </c>
      <c r="H550" s="31">
        <v>174.661</v>
      </c>
      <c r="I550" s="31">
        <v>79.510000000000005</v>
      </c>
      <c r="J550" s="31">
        <v>9.6150000000000002</v>
      </c>
      <c r="K550" s="31">
        <v>23.355</v>
      </c>
      <c r="L550" s="31">
        <v>395.1</v>
      </c>
    </row>
    <row r="551" spans="1:12" x14ac:dyDescent="0.25">
      <c r="A551" s="31" t="s">
        <v>177</v>
      </c>
      <c r="B551" s="31">
        <v>6.73</v>
      </c>
      <c r="C551" s="31">
        <v>13.417</v>
      </c>
      <c r="D551" s="31">
        <v>13.417</v>
      </c>
      <c r="E551" s="31">
        <v>83.543999999999997</v>
      </c>
      <c r="F551" s="31">
        <v>1.583</v>
      </c>
      <c r="G551" s="31">
        <v>6.1340000000000003</v>
      </c>
      <c r="H551" s="31">
        <v>139.72900000000001</v>
      </c>
      <c r="I551" s="31">
        <v>63.607999999999997</v>
      </c>
      <c r="J551" s="31">
        <v>7.6920000000000002</v>
      </c>
      <c r="K551" s="31">
        <v>18.684000000000001</v>
      </c>
      <c r="L551" s="31">
        <v>328.16199999999998</v>
      </c>
    </row>
    <row r="552" spans="1:12" x14ac:dyDescent="0.25">
      <c r="A552" s="31" t="s">
        <v>178</v>
      </c>
      <c r="B552" s="31">
        <v>8.0760000000000005</v>
      </c>
      <c r="C552" s="31">
        <v>16.100000000000001</v>
      </c>
      <c r="D552" s="31">
        <v>16.100000000000001</v>
      </c>
      <c r="E552" s="31">
        <v>69.62</v>
      </c>
      <c r="F552" s="31">
        <v>1.319</v>
      </c>
      <c r="G552" s="31">
        <v>5.1120000000000001</v>
      </c>
      <c r="H552" s="31">
        <v>116.441</v>
      </c>
      <c r="I552" s="31">
        <v>53.006999999999998</v>
      </c>
      <c r="J552" s="31">
        <v>6.41</v>
      </c>
      <c r="K552" s="31">
        <v>15.57</v>
      </c>
      <c r="L552" s="31">
        <v>285.77499999999998</v>
      </c>
    </row>
    <row r="553" spans="1:12" x14ac:dyDescent="0.25">
      <c r="A553" s="31" t="s">
        <v>179</v>
      </c>
      <c r="B553" s="31">
        <v>9.4220000000000006</v>
      </c>
      <c r="C553" s="31">
        <v>18.783999999999999</v>
      </c>
      <c r="D553" s="31">
        <v>18.783999999999999</v>
      </c>
      <c r="E553" s="31">
        <v>59.674999999999997</v>
      </c>
      <c r="F553" s="31">
        <v>1.131</v>
      </c>
      <c r="G553" s="31">
        <v>4.3810000000000002</v>
      </c>
      <c r="H553" s="31">
        <v>99.805999999999997</v>
      </c>
      <c r="I553" s="31">
        <v>45.433999999999997</v>
      </c>
      <c r="J553" s="31">
        <v>5.4939999999999998</v>
      </c>
      <c r="K553" s="31">
        <v>13.346</v>
      </c>
      <c r="L553" s="31">
        <v>257.41699999999997</v>
      </c>
    </row>
    <row r="554" spans="1:12" x14ac:dyDescent="0.25">
      <c r="A554" s="31" t="s">
        <v>180</v>
      </c>
      <c r="B554" s="31">
        <v>10.768000000000001</v>
      </c>
      <c r="C554" s="31">
        <v>21.466999999999999</v>
      </c>
      <c r="D554" s="31">
        <v>21.466999999999999</v>
      </c>
      <c r="E554" s="31">
        <v>52.215000000000003</v>
      </c>
      <c r="F554" s="31">
        <v>0.98899999999999999</v>
      </c>
      <c r="G554" s="31">
        <v>3.8340000000000001</v>
      </c>
      <c r="H554" s="31">
        <v>87.331000000000003</v>
      </c>
      <c r="I554" s="31">
        <v>39.755000000000003</v>
      </c>
      <c r="J554" s="31">
        <v>4.8079999999999998</v>
      </c>
      <c r="K554" s="31">
        <v>11.678000000000001</v>
      </c>
      <c r="L554" s="31">
        <v>237.82599999999999</v>
      </c>
    </row>
    <row r="555" spans="1:12" x14ac:dyDescent="0.25">
      <c r="A555" s="31" t="s">
        <v>181</v>
      </c>
      <c r="B555" s="31">
        <v>12.114000000000001</v>
      </c>
      <c r="C555" s="31">
        <v>24.151</v>
      </c>
      <c r="D555" s="31">
        <v>24.151</v>
      </c>
      <c r="E555" s="31">
        <v>46.414000000000001</v>
      </c>
      <c r="F555" s="31">
        <v>0.879</v>
      </c>
      <c r="G555" s="31">
        <v>3.4079999999999999</v>
      </c>
      <c r="H555" s="31">
        <v>77.626999999999995</v>
      </c>
      <c r="I555" s="31">
        <v>35.338000000000001</v>
      </c>
      <c r="J555" s="31">
        <v>4.2729999999999997</v>
      </c>
      <c r="K555" s="31">
        <v>10.38</v>
      </c>
      <c r="L555" s="31">
        <v>224.08199999999999</v>
      </c>
    </row>
    <row r="556" spans="1:12" x14ac:dyDescent="0.25">
      <c r="A556" s="31" t="s">
        <v>163</v>
      </c>
      <c r="B556" s="31">
        <v>13.46</v>
      </c>
      <c r="C556" s="31">
        <v>26.834</v>
      </c>
      <c r="D556" s="31">
        <v>26.834</v>
      </c>
      <c r="E556" s="31">
        <v>41.771999999999998</v>
      </c>
      <c r="F556" s="31">
        <v>0.79100000000000004</v>
      </c>
      <c r="G556" s="31">
        <v>3.0670000000000002</v>
      </c>
      <c r="H556" s="31">
        <v>69.864000000000004</v>
      </c>
      <c r="I556" s="31">
        <v>31.803999999999998</v>
      </c>
      <c r="J556" s="31">
        <v>3.8460000000000001</v>
      </c>
      <c r="K556" s="31">
        <v>9.3420000000000005</v>
      </c>
      <c r="L556" s="31">
        <v>214.42599999999999</v>
      </c>
    </row>
    <row r="557" spans="1:12" x14ac:dyDescent="0.25">
      <c r="A557" s="31" t="s">
        <v>164</v>
      </c>
      <c r="B557" s="31">
        <v>14.805999999999999</v>
      </c>
      <c r="C557" s="31">
        <v>29.516999999999999</v>
      </c>
      <c r="D557" s="31">
        <v>29.516999999999999</v>
      </c>
      <c r="E557" s="31">
        <v>37.975000000000001</v>
      </c>
      <c r="F557" s="31">
        <v>0.71899999999999997</v>
      </c>
      <c r="G557" s="31">
        <v>2.7879999999999998</v>
      </c>
      <c r="H557" s="31">
        <v>63.512999999999998</v>
      </c>
      <c r="I557" s="31">
        <v>28.913</v>
      </c>
      <c r="J557" s="31">
        <v>3.496</v>
      </c>
      <c r="K557" s="31">
        <v>8.4930000000000003</v>
      </c>
      <c r="L557" s="31">
        <v>207.74799999999999</v>
      </c>
    </row>
    <row r="558" spans="1:12" x14ac:dyDescent="0.25">
      <c r="A558" s="31" t="s">
        <v>165</v>
      </c>
      <c r="B558" s="31">
        <v>16.152000000000001</v>
      </c>
      <c r="C558" s="31">
        <v>32.201000000000001</v>
      </c>
      <c r="D558" s="31">
        <v>32.201000000000001</v>
      </c>
      <c r="E558" s="31">
        <v>34.81</v>
      </c>
      <c r="F558" s="31">
        <v>0.66</v>
      </c>
      <c r="G558" s="31">
        <v>2.556</v>
      </c>
      <c r="H558" s="31">
        <v>58.22</v>
      </c>
      <c r="I558" s="31">
        <v>26.503</v>
      </c>
      <c r="J558" s="31">
        <v>3.2050000000000001</v>
      </c>
      <c r="K558" s="31">
        <v>7.7850000000000001</v>
      </c>
      <c r="L558" s="31">
        <v>203.303</v>
      </c>
    </row>
    <row r="559" spans="1:12" x14ac:dyDescent="0.25">
      <c r="A559" s="31" t="s">
        <v>166</v>
      </c>
      <c r="B559" s="31">
        <v>17.498000000000001</v>
      </c>
      <c r="C559" s="31">
        <v>34.884</v>
      </c>
      <c r="D559" s="31">
        <v>34.884</v>
      </c>
      <c r="E559" s="31">
        <v>32.131999999999998</v>
      </c>
      <c r="F559" s="31">
        <v>0.60899999999999999</v>
      </c>
      <c r="G559" s="31">
        <v>2.359</v>
      </c>
      <c r="H559" s="31">
        <v>53.741999999999997</v>
      </c>
      <c r="I559" s="31">
        <v>24.465</v>
      </c>
      <c r="J559" s="31">
        <v>2.9580000000000002</v>
      </c>
      <c r="K559" s="31">
        <v>7.1859999999999999</v>
      </c>
      <c r="L559" s="31">
        <v>200.57300000000001</v>
      </c>
    </row>
    <row r="560" spans="1:12" x14ac:dyDescent="0.25">
      <c r="A560" s="31" t="s">
        <v>167</v>
      </c>
      <c r="B560" s="31">
        <v>18.844000000000001</v>
      </c>
      <c r="C560" s="31">
        <v>37.567999999999998</v>
      </c>
      <c r="D560" s="31">
        <v>37.567999999999998</v>
      </c>
      <c r="E560" s="31">
        <v>29.837</v>
      </c>
      <c r="F560" s="31">
        <v>0.56499999999999995</v>
      </c>
      <c r="G560" s="31">
        <v>2.1909999999999998</v>
      </c>
      <c r="H560" s="31">
        <v>49.902999999999999</v>
      </c>
      <c r="I560" s="31">
        <v>22.716999999999999</v>
      </c>
      <c r="J560" s="31">
        <v>2.7469999999999999</v>
      </c>
      <c r="K560" s="31">
        <v>6.673</v>
      </c>
      <c r="L560" s="31">
        <v>199.19300000000001</v>
      </c>
    </row>
    <row r="561" spans="1:12" x14ac:dyDescent="0.25">
      <c r="A561" s="44" t="s">
        <v>168</v>
      </c>
      <c r="B561" s="44">
        <v>20.190000000000001</v>
      </c>
      <c r="C561" s="44">
        <v>40.250999999999998</v>
      </c>
      <c r="D561" s="44">
        <v>40.250999999999998</v>
      </c>
      <c r="E561" s="44">
        <v>27.847999999999999</v>
      </c>
      <c r="F561" s="44">
        <v>0.52800000000000002</v>
      </c>
      <c r="G561" s="44">
        <v>2.0449999999999999</v>
      </c>
      <c r="H561" s="44">
        <v>46.576000000000001</v>
      </c>
      <c r="I561" s="44">
        <v>21.202999999999999</v>
      </c>
      <c r="J561" s="44">
        <v>2.5640000000000001</v>
      </c>
      <c r="K561" s="44">
        <v>6.2279999999999998</v>
      </c>
      <c r="L561" s="44">
        <v>198.892</v>
      </c>
    </row>
    <row r="562" spans="1:12" x14ac:dyDescent="0.25">
      <c r="A562" s="31" t="s">
        <v>169</v>
      </c>
      <c r="B562" s="31">
        <v>21.536000000000001</v>
      </c>
      <c r="C562" s="31">
        <v>42.933999999999997</v>
      </c>
      <c r="D562" s="31">
        <v>42.933999999999997</v>
      </c>
      <c r="E562" s="31">
        <v>26.108000000000001</v>
      </c>
      <c r="F562" s="31">
        <v>0.495</v>
      </c>
      <c r="G562" s="31">
        <v>1.917</v>
      </c>
      <c r="H562" s="31">
        <v>43.664999999999999</v>
      </c>
      <c r="I562" s="31">
        <v>19.878</v>
      </c>
      <c r="J562" s="31">
        <v>2.4039999999999999</v>
      </c>
      <c r="K562" s="31">
        <v>5.8390000000000004</v>
      </c>
      <c r="L562" s="31">
        <v>199.46700000000001</v>
      </c>
    </row>
    <row r="563" spans="1:12" x14ac:dyDescent="0.25">
      <c r="A563" s="31" t="s">
        <v>170</v>
      </c>
      <c r="B563" s="31">
        <v>22.882000000000001</v>
      </c>
      <c r="C563" s="31">
        <v>45.618000000000002</v>
      </c>
      <c r="D563" s="31">
        <v>45.618000000000002</v>
      </c>
      <c r="E563" s="31">
        <v>24.571999999999999</v>
      </c>
      <c r="F563" s="31">
        <v>0.46600000000000003</v>
      </c>
      <c r="G563" s="31">
        <v>1.804</v>
      </c>
      <c r="H563" s="31">
        <v>41.097000000000001</v>
      </c>
      <c r="I563" s="31">
        <v>18.707999999999998</v>
      </c>
      <c r="J563" s="31">
        <v>2.262</v>
      </c>
      <c r="K563" s="31">
        <v>5.4950000000000001</v>
      </c>
      <c r="L563" s="31">
        <v>200.76499999999999</v>
      </c>
    </row>
    <row r="564" spans="1:12" x14ac:dyDescent="0.25">
      <c r="A564" s="31" t="s">
        <v>171</v>
      </c>
      <c r="B564" s="31">
        <v>24.228000000000002</v>
      </c>
      <c r="C564" s="31">
        <v>48.301000000000002</v>
      </c>
      <c r="D564" s="31">
        <v>48.301000000000002</v>
      </c>
      <c r="E564" s="31">
        <v>23.207000000000001</v>
      </c>
      <c r="F564" s="31">
        <v>0.44</v>
      </c>
      <c r="G564" s="31">
        <v>1.704</v>
      </c>
      <c r="H564" s="31">
        <v>38.814</v>
      </c>
      <c r="I564" s="31">
        <v>17.669</v>
      </c>
      <c r="J564" s="31">
        <v>2.137</v>
      </c>
      <c r="K564" s="31">
        <v>5.19</v>
      </c>
      <c r="L564" s="31">
        <v>202.66399999999999</v>
      </c>
    </row>
    <row r="565" spans="1:12" x14ac:dyDescent="0.25">
      <c r="A565" s="31" t="s">
        <v>172</v>
      </c>
      <c r="B565" s="31">
        <v>25.574000000000002</v>
      </c>
      <c r="C565" s="31">
        <v>50.984999999999999</v>
      </c>
      <c r="D565" s="31">
        <v>50.984999999999999</v>
      </c>
      <c r="E565" s="31">
        <v>21.984999999999999</v>
      </c>
      <c r="F565" s="31">
        <v>0.41699999999999998</v>
      </c>
      <c r="G565" s="31">
        <v>1.6140000000000001</v>
      </c>
      <c r="H565" s="31">
        <v>36.771000000000001</v>
      </c>
      <c r="I565" s="31">
        <v>16.739000000000001</v>
      </c>
      <c r="J565" s="31">
        <v>2.024</v>
      </c>
      <c r="K565" s="31">
        <v>4.9169999999999998</v>
      </c>
      <c r="L565" s="31">
        <v>205.07</v>
      </c>
    </row>
    <row r="566" spans="1:12" x14ac:dyDescent="0.25">
      <c r="A566" s="31" t="s">
        <v>347</v>
      </c>
      <c r="B566" s="31">
        <v>26.92</v>
      </c>
      <c r="C566" s="31">
        <v>53.667999999999999</v>
      </c>
      <c r="D566" s="31">
        <v>53.667999999999999</v>
      </c>
      <c r="E566" s="31">
        <v>20.885999999999999</v>
      </c>
      <c r="F566" s="31">
        <v>0.39600000000000002</v>
      </c>
      <c r="G566" s="31">
        <v>1.5329999999999999</v>
      </c>
      <c r="H566" s="31">
        <v>34.932000000000002</v>
      </c>
      <c r="I566" s="31">
        <v>15.901999999999999</v>
      </c>
      <c r="J566" s="31">
        <v>1.923</v>
      </c>
      <c r="K566" s="31">
        <v>4.6710000000000003</v>
      </c>
      <c r="L566" s="31">
        <v>207.905</v>
      </c>
    </row>
    <row r="567" spans="1:12" x14ac:dyDescent="0.25">
      <c r="A567" s="31" t="s">
        <v>348</v>
      </c>
      <c r="B567" s="31">
        <v>28.265999999999998</v>
      </c>
      <c r="C567" s="31">
        <v>56.350999999999999</v>
      </c>
      <c r="D567" s="31">
        <v>56.350999999999999</v>
      </c>
      <c r="E567" s="31">
        <v>19.891999999999999</v>
      </c>
      <c r="F567" s="31">
        <v>0.377</v>
      </c>
      <c r="G567" s="31">
        <v>1.46</v>
      </c>
      <c r="H567" s="31">
        <v>33.268999999999998</v>
      </c>
      <c r="I567" s="31">
        <v>15.145</v>
      </c>
      <c r="J567" s="31">
        <v>1.831</v>
      </c>
      <c r="K567" s="31">
        <v>4.4489999999999998</v>
      </c>
      <c r="L567" s="31">
        <v>211.11099999999999</v>
      </c>
    </row>
    <row r="568" spans="1:12" x14ac:dyDescent="0.25">
      <c r="A568" s="31" t="s">
        <v>349</v>
      </c>
      <c r="B568" s="31">
        <v>29.611999999999998</v>
      </c>
      <c r="C568" s="31">
        <v>59.034999999999997</v>
      </c>
      <c r="D568" s="31">
        <v>59.034999999999997</v>
      </c>
      <c r="E568" s="31">
        <v>18.986999999999998</v>
      </c>
      <c r="F568" s="31">
        <v>0.36</v>
      </c>
      <c r="G568" s="31">
        <v>1.3939999999999999</v>
      </c>
      <c r="H568" s="31">
        <v>31.757000000000001</v>
      </c>
      <c r="I568" s="31">
        <v>14.456</v>
      </c>
      <c r="J568" s="31">
        <v>1.748</v>
      </c>
      <c r="K568" s="31">
        <v>4.2460000000000004</v>
      </c>
      <c r="L568" s="31">
        <v>214.636</v>
      </c>
    </row>
    <row r="569" spans="1:12" x14ac:dyDescent="0.25">
      <c r="A569" s="31" t="s">
        <v>350</v>
      </c>
      <c r="B569" s="31">
        <v>30.957999999999998</v>
      </c>
      <c r="C569" s="31">
        <v>61.718000000000004</v>
      </c>
      <c r="D569" s="31">
        <v>61.718000000000004</v>
      </c>
      <c r="E569" s="31">
        <v>18.161999999999999</v>
      </c>
      <c r="F569" s="31">
        <v>0.34399999999999997</v>
      </c>
      <c r="G569" s="31">
        <v>1.333</v>
      </c>
      <c r="H569" s="31">
        <v>30.376000000000001</v>
      </c>
      <c r="I569" s="31">
        <v>13.827999999999999</v>
      </c>
      <c r="J569" s="31">
        <v>1.6719999999999999</v>
      </c>
      <c r="K569" s="31">
        <v>4.0620000000000003</v>
      </c>
      <c r="L569" s="31">
        <v>218.43700000000001</v>
      </c>
    </row>
    <row r="570" spans="1:12" x14ac:dyDescent="0.25">
      <c r="A570" s="31" t="s">
        <v>351</v>
      </c>
      <c r="B570" s="31">
        <v>32.304000000000002</v>
      </c>
      <c r="C570" s="31">
        <v>64.402000000000001</v>
      </c>
      <c r="D570" s="31">
        <v>64.402000000000001</v>
      </c>
      <c r="E570" s="31">
        <v>17.405000000000001</v>
      </c>
      <c r="F570" s="31">
        <v>0.33</v>
      </c>
      <c r="G570" s="31">
        <v>1.278</v>
      </c>
      <c r="H570" s="31">
        <v>29.11</v>
      </c>
      <c r="I570" s="31">
        <v>13.252000000000001</v>
      </c>
      <c r="J570" s="31">
        <v>1.603</v>
      </c>
      <c r="K570" s="31">
        <v>3.8929999999999998</v>
      </c>
      <c r="L570" s="31">
        <v>222.483</v>
      </c>
    </row>
    <row r="571" spans="1:12" x14ac:dyDescent="0.25">
      <c r="A571" s="31" t="s">
        <v>352</v>
      </c>
      <c r="B571" s="31">
        <v>33.65</v>
      </c>
      <c r="C571" s="31">
        <v>67.084999999999994</v>
      </c>
      <c r="D571" s="31">
        <v>67.084999999999994</v>
      </c>
      <c r="E571" s="31">
        <v>16.709</v>
      </c>
      <c r="F571" s="31">
        <v>0.317</v>
      </c>
      <c r="G571" s="31">
        <v>1.2270000000000001</v>
      </c>
      <c r="H571" s="31">
        <v>27.946000000000002</v>
      </c>
      <c r="I571" s="31">
        <v>12.722</v>
      </c>
      <c r="J571" s="31">
        <v>1.538</v>
      </c>
      <c r="K571" s="31">
        <v>3.7370000000000001</v>
      </c>
      <c r="L571" s="31">
        <v>226.74100000000001</v>
      </c>
    </row>
    <row r="572" spans="1:12" x14ac:dyDescent="0.25">
      <c r="A572" s="31" t="s">
        <v>392</v>
      </c>
      <c r="B572" s="31">
        <v>34.996000000000002</v>
      </c>
      <c r="C572" s="31">
        <v>69.768000000000001</v>
      </c>
      <c r="D572" s="31">
        <v>69.768000000000001</v>
      </c>
      <c r="E572" s="31">
        <v>16.065999999999999</v>
      </c>
      <c r="F572" s="31">
        <v>0.30399999999999999</v>
      </c>
      <c r="G572" s="31">
        <v>1.18</v>
      </c>
      <c r="H572" s="31">
        <v>26.870999999999999</v>
      </c>
      <c r="I572" s="31">
        <v>12.231999999999999</v>
      </c>
      <c r="J572" s="31">
        <v>1.4790000000000001</v>
      </c>
      <c r="K572" s="31">
        <v>3.593</v>
      </c>
      <c r="L572" s="31">
        <v>231.185</v>
      </c>
    </row>
    <row r="573" spans="1:12" x14ac:dyDescent="0.25">
      <c r="A573" s="31" t="s">
        <v>393</v>
      </c>
      <c r="B573" s="31">
        <v>36.341999999999999</v>
      </c>
      <c r="C573" s="31">
        <v>72.451999999999998</v>
      </c>
      <c r="D573" s="31">
        <v>72.451999999999998</v>
      </c>
      <c r="E573" s="31">
        <v>15.471</v>
      </c>
      <c r="F573" s="31">
        <v>0.29299999999999998</v>
      </c>
      <c r="G573" s="31">
        <v>1.1359999999999999</v>
      </c>
      <c r="H573" s="31">
        <v>25.876000000000001</v>
      </c>
      <c r="I573" s="31">
        <v>11.779</v>
      </c>
      <c r="J573" s="31">
        <v>1.4239999999999999</v>
      </c>
      <c r="K573" s="31">
        <v>3.46</v>
      </c>
      <c r="L573" s="31">
        <v>235.80099999999999</v>
      </c>
    </row>
    <row r="574" spans="1:12" x14ac:dyDescent="0.25">
      <c r="A574" s="31" t="s">
        <v>410</v>
      </c>
      <c r="B574" s="31">
        <v>37.688000000000002</v>
      </c>
      <c r="C574" s="31">
        <v>75.135000000000005</v>
      </c>
      <c r="D574" s="31">
        <v>75.135000000000005</v>
      </c>
      <c r="E574" s="31">
        <v>14.919</v>
      </c>
      <c r="F574" s="31">
        <v>0.28299999999999997</v>
      </c>
      <c r="G574" s="31">
        <v>1.095</v>
      </c>
      <c r="H574" s="31">
        <v>24.952000000000002</v>
      </c>
      <c r="I574" s="31">
        <v>11.359</v>
      </c>
      <c r="J574" s="31">
        <v>1.3740000000000001</v>
      </c>
      <c r="K574" s="31">
        <v>3.3359999999999999</v>
      </c>
      <c r="L574" s="31">
        <v>240.566</v>
      </c>
    </row>
    <row r="575" spans="1:12" x14ac:dyDescent="0.25">
      <c r="A575" s="31" t="s">
        <v>411</v>
      </c>
      <c r="B575" s="31">
        <v>39.033999999999999</v>
      </c>
      <c r="C575" s="31">
        <v>77.819000000000003</v>
      </c>
      <c r="D575" s="31">
        <v>77.819000000000003</v>
      </c>
      <c r="E575" s="31">
        <v>14.404</v>
      </c>
      <c r="F575" s="31">
        <v>0.27300000000000002</v>
      </c>
      <c r="G575" s="31">
        <v>1.0580000000000001</v>
      </c>
      <c r="H575" s="31">
        <v>24.091000000000001</v>
      </c>
      <c r="I575" s="31">
        <v>10.967000000000001</v>
      </c>
      <c r="J575" s="31">
        <v>1.3260000000000001</v>
      </c>
      <c r="K575" s="31">
        <v>3.2210000000000001</v>
      </c>
      <c r="L575" s="31">
        <v>245.465</v>
      </c>
    </row>
    <row r="576" spans="1:12" x14ac:dyDescent="0.25">
      <c r="A576" s="31" t="s">
        <v>412</v>
      </c>
      <c r="B576" s="31">
        <v>40.380000000000003</v>
      </c>
      <c r="C576" s="31">
        <v>80.501999999999995</v>
      </c>
      <c r="D576" s="31">
        <v>80.501999999999995</v>
      </c>
      <c r="E576" s="31">
        <v>13.923999999999999</v>
      </c>
      <c r="F576" s="31">
        <v>0.26400000000000001</v>
      </c>
      <c r="G576" s="31">
        <v>1.022</v>
      </c>
      <c r="H576" s="31">
        <v>23.288</v>
      </c>
      <c r="I576" s="31">
        <v>10.601000000000001</v>
      </c>
      <c r="J576" s="31">
        <v>1.282</v>
      </c>
      <c r="K576" s="31">
        <v>3.1139999999999999</v>
      </c>
      <c r="L576" s="31">
        <v>250.483</v>
      </c>
    </row>
    <row r="577" spans="1:12" x14ac:dyDescent="0.25">
      <c r="A577" s="31" t="s">
        <v>413</v>
      </c>
      <c r="B577" s="31">
        <v>43.072000000000003</v>
      </c>
      <c r="C577" s="31">
        <v>85.869</v>
      </c>
      <c r="D577" s="31">
        <v>85.869</v>
      </c>
      <c r="E577" s="31">
        <v>13.054</v>
      </c>
      <c r="F577" s="31">
        <v>0.247</v>
      </c>
      <c r="G577" s="31">
        <v>0.95799999999999996</v>
      </c>
      <c r="H577" s="31">
        <v>21.832999999999998</v>
      </c>
      <c r="I577" s="31">
        <v>9.9390000000000001</v>
      </c>
      <c r="J577" s="31">
        <v>1.202</v>
      </c>
      <c r="K577" s="31">
        <v>2.919</v>
      </c>
      <c r="L577" s="31">
        <v>260.84100000000001</v>
      </c>
    </row>
    <row r="578" spans="1:12" x14ac:dyDescent="0.25">
      <c r="B578" s="46" t="s">
        <v>300</v>
      </c>
      <c r="C578" s="47"/>
      <c r="D578" s="47"/>
      <c r="E578" s="47"/>
      <c r="F578" s="47"/>
      <c r="G578" s="47"/>
      <c r="H578" s="47"/>
      <c r="I578" s="47"/>
      <c r="J578" s="47"/>
      <c r="K578" s="47"/>
      <c r="L578" s="47"/>
    </row>
    <row r="579" spans="1:12" x14ac:dyDescent="0.25">
      <c r="A579" s="31" t="s">
        <v>192</v>
      </c>
      <c r="B579" s="31">
        <v>1.3460000000000001</v>
      </c>
      <c r="C579" s="31">
        <v>2.1469999999999998</v>
      </c>
      <c r="D579" s="31">
        <v>2.1469999999999998</v>
      </c>
      <c r="E579" s="31">
        <v>334.178</v>
      </c>
      <c r="F579" s="31">
        <v>7.9139999999999997</v>
      </c>
      <c r="G579" s="31">
        <v>30.67</v>
      </c>
      <c r="H579" s="31">
        <v>698.64400000000001</v>
      </c>
      <c r="I579" s="31">
        <v>318.04000000000002</v>
      </c>
      <c r="J579" s="31">
        <v>38.46</v>
      </c>
      <c r="K579" s="31">
        <v>93.421000000000006</v>
      </c>
      <c r="L579" s="31">
        <v>1395.086</v>
      </c>
    </row>
    <row r="580" spans="1:12" x14ac:dyDescent="0.25">
      <c r="A580" s="31" t="s">
        <v>193</v>
      </c>
      <c r="B580" s="31">
        <v>2.6920000000000002</v>
      </c>
      <c r="C580" s="31">
        <v>4.2930000000000001</v>
      </c>
      <c r="D580" s="31">
        <v>4.2930000000000001</v>
      </c>
      <c r="E580" s="31">
        <v>167.089</v>
      </c>
      <c r="F580" s="31">
        <v>3.9569999999999999</v>
      </c>
      <c r="G580" s="31">
        <v>15.335000000000001</v>
      </c>
      <c r="H580" s="31">
        <v>349.322</v>
      </c>
      <c r="I580" s="31">
        <v>159.02000000000001</v>
      </c>
      <c r="J580" s="31">
        <v>19.23</v>
      </c>
      <c r="K580" s="31">
        <v>46.71</v>
      </c>
      <c r="L580" s="31">
        <v>706.00099999999998</v>
      </c>
    </row>
    <row r="581" spans="1:12" x14ac:dyDescent="0.25">
      <c r="A581" s="31" t="s">
        <v>194</v>
      </c>
      <c r="B581" s="31">
        <v>4.0380000000000003</v>
      </c>
      <c r="C581" s="31">
        <v>6.44</v>
      </c>
      <c r="D581" s="31">
        <v>6.44</v>
      </c>
      <c r="E581" s="31">
        <v>111.393</v>
      </c>
      <c r="F581" s="31">
        <v>2.6379999999999999</v>
      </c>
      <c r="G581" s="31">
        <v>10.223000000000001</v>
      </c>
      <c r="H581" s="31">
        <v>232.881</v>
      </c>
      <c r="I581" s="31">
        <v>106.01300000000001</v>
      </c>
      <c r="J581" s="31">
        <v>12.82</v>
      </c>
      <c r="K581" s="31">
        <v>31.14</v>
      </c>
      <c r="L581" s="31">
        <v>480.06599999999997</v>
      </c>
    </row>
    <row r="582" spans="1:12" x14ac:dyDescent="0.25">
      <c r="A582" s="31" t="s">
        <v>195</v>
      </c>
      <c r="B582" s="31">
        <v>5.3840000000000003</v>
      </c>
      <c r="C582" s="31">
        <v>8.5869999999999997</v>
      </c>
      <c r="D582" s="31">
        <v>8.5869999999999997</v>
      </c>
      <c r="E582" s="31">
        <v>83.543999999999997</v>
      </c>
      <c r="F582" s="31">
        <v>1.9790000000000001</v>
      </c>
      <c r="G582" s="31">
        <v>7.6669999999999998</v>
      </c>
      <c r="H582" s="31">
        <v>174.661</v>
      </c>
      <c r="I582" s="31">
        <v>79.510000000000005</v>
      </c>
      <c r="J582" s="31">
        <v>9.6150000000000002</v>
      </c>
      <c r="K582" s="31">
        <v>23.355</v>
      </c>
      <c r="L582" s="31">
        <v>369.91899999999998</v>
      </c>
    </row>
    <row r="583" spans="1:12" x14ac:dyDescent="0.25">
      <c r="A583" s="31" t="s">
        <v>196</v>
      </c>
      <c r="B583" s="31">
        <v>6.73</v>
      </c>
      <c r="C583" s="31">
        <v>10.734</v>
      </c>
      <c r="D583" s="31">
        <v>10.734</v>
      </c>
      <c r="E583" s="31">
        <v>66.835999999999999</v>
      </c>
      <c r="F583" s="31">
        <v>1.583</v>
      </c>
      <c r="G583" s="31">
        <v>6.1340000000000003</v>
      </c>
      <c r="H583" s="31">
        <v>139.72900000000001</v>
      </c>
      <c r="I583" s="31">
        <v>63.607999999999997</v>
      </c>
      <c r="J583" s="31">
        <v>7.6920000000000002</v>
      </c>
      <c r="K583" s="31">
        <v>18.684000000000001</v>
      </c>
      <c r="L583" s="31">
        <v>306.08800000000002</v>
      </c>
    </row>
    <row r="584" spans="1:12" x14ac:dyDescent="0.25">
      <c r="A584" s="31" t="s">
        <v>197</v>
      </c>
      <c r="B584" s="31">
        <v>8.0760000000000005</v>
      </c>
      <c r="C584" s="31">
        <v>12.88</v>
      </c>
      <c r="D584" s="31">
        <v>12.88</v>
      </c>
      <c r="E584" s="31">
        <v>55.695999999999998</v>
      </c>
      <c r="F584" s="31">
        <v>1.319</v>
      </c>
      <c r="G584" s="31">
        <v>5.1120000000000001</v>
      </c>
      <c r="H584" s="31">
        <v>116.441</v>
      </c>
      <c r="I584" s="31">
        <v>53.006999999999998</v>
      </c>
      <c r="J584" s="31">
        <v>6.41</v>
      </c>
      <c r="K584" s="31">
        <v>15.57</v>
      </c>
      <c r="L584" s="31">
        <v>265.411</v>
      </c>
    </row>
    <row r="585" spans="1:12" x14ac:dyDescent="0.25">
      <c r="A585" s="31" t="s">
        <v>198</v>
      </c>
      <c r="B585" s="31">
        <v>9.4220000000000006</v>
      </c>
      <c r="C585" s="31">
        <v>15.026999999999999</v>
      </c>
      <c r="D585" s="31">
        <v>15.026999999999999</v>
      </c>
      <c r="E585" s="31">
        <v>47.74</v>
      </c>
      <c r="F585" s="31">
        <v>1.131</v>
      </c>
      <c r="G585" s="31">
        <v>4.3810000000000002</v>
      </c>
      <c r="H585" s="31">
        <v>99.805999999999997</v>
      </c>
      <c r="I585" s="31">
        <v>45.433999999999997</v>
      </c>
      <c r="J585" s="31">
        <v>5.4939999999999998</v>
      </c>
      <c r="K585" s="31">
        <v>13.346</v>
      </c>
      <c r="L585" s="31">
        <v>237.96799999999999</v>
      </c>
    </row>
    <row r="586" spans="1:12" x14ac:dyDescent="0.25">
      <c r="A586" s="31" t="s">
        <v>199</v>
      </c>
      <c r="B586" s="31">
        <v>10.768000000000001</v>
      </c>
      <c r="C586" s="31">
        <v>17.173999999999999</v>
      </c>
      <c r="D586" s="31">
        <v>17.173999999999999</v>
      </c>
      <c r="E586" s="31">
        <v>41.771999999999998</v>
      </c>
      <c r="F586" s="31">
        <v>0.98899999999999999</v>
      </c>
      <c r="G586" s="31">
        <v>3.8340000000000001</v>
      </c>
      <c r="H586" s="31">
        <v>87.331000000000003</v>
      </c>
      <c r="I586" s="31">
        <v>39.755000000000003</v>
      </c>
      <c r="J586" s="31">
        <v>4.8079999999999998</v>
      </c>
      <c r="K586" s="31">
        <v>11.678000000000001</v>
      </c>
      <c r="L586" s="31">
        <v>218.797</v>
      </c>
    </row>
    <row r="587" spans="1:12" x14ac:dyDescent="0.25">
      <c r="A587" s="31" t="s">
        <v>200</v>
      </c>
      <c r="B587" s="31">
        <v>12.114000000000001</v>
      </c>
      <c r="C587" s="31">
        <v>19.32</v>
      </c>
      <c r="D587" s="31">
        <v>19.32</v>
      </c>
      <c r="E587" s="31">
        <v>37.131</v>
      </c>
      <c r="F587" s="31">
        <v>0.879</v>
      </c>
      <c r="G587" s="31">
        <v>3.4079999999999999</v>
      </c>
      <c r="H587" s="31">
        <v>77.626999999999995</v>
      </c>
      <c r="I587" s="31">
        <v>35.338000000000001</v>
      </c>
      <c r="J587" s="31">
        <v>4.2729999999999997</v>
      </c>
      <c r="K587" s="31">
        <v>10.38</v>
      </c>
      <c r="L587" s="31">
        <v>205.137</v>
      </c>
    </row>
    <row r="588" spans="1:12" x14ac:dyDescent="0.25">
      <c r="A588" s="31" t="s">
        <v>182</v>
      </c>
      <c r="B588" s="31">
        <v>13.46</v>
      </c>
      <c r="C588" s="31">
        <v>21.466999999999999</v>
      </c>
      <c r="D588" s="31">
        <v>21.466999999999999</v>
      </c>
      <c r="E588" s="31">
        <v>33.417999999999999</v>
      </c>
      <c r="F588" s="31">
        <v>0.79100000000000004</v>
      </c>
      <c r="G588" s="31">
        <v>3.0670000000000002</v>
      </c>
      <c r="H588" s="31">
        <v>69.864000000000004</v>
      </c>
      <c r="I588" s="31">
        <v>31.803999999999998</v>
      </c>
      <c r="J588" s="31">
        <v>3.8460000000000001</v>
      </c>
      <c r="K588" s="31">
        <v>9.3420000000000005</v>
      </c>
      <c r="L588" s="31">
        <v>195.33799999999999</v>
      </c>
    </row>
    <row r="589" spans="1:12" x14ac:dyDescent="0.25">
      <c r="A589" s="31" t="s">
        <v>183</v>
      </c>
      <c r="B589" s="31">
        <v>14.805999999999999</v>
      </c>
      <c r="C589" s="31">
        <v>23.614000000000001</v>
      </c>
      <c r="D589" s="31">
        <v>23.614000000000001</v>
      </c>
      <c r="E589" s="31">
        <v>30.38</v>
      </c>
      <c r="F589" s="31">
        <v>0.71899999999999997</v>
      </c>
      <c r="G589" s="31">
        <v>2.7879999999999998</v>
      </c>
      <c r="H589" s="31">
        <v>63.512999999999998</v>
      </c>
      <c r="I589" s="31">
        <v>28.913</v>
      </c>
      <c r="J589" s="31">
        <v>3.496</v>
      </c>
      <c r="K589" s="31">
        <v>8.4930000000000003</v>
      </c>
      <c r="L589" s="31">
        <v>188.34700000000001</v>
      </c>
    </row>
    <row r="590" spans="1:12" x14ac:dyDescent="0.25">
      <c r="A590" s="31" t="s">
        <v>184</v>
      </c>
      <c r="B590" s="31">
        <v>16.152000000000001</v>
      </c>
      <c r="C590" s="31">
        <v>25.760999999999999</v>
      </c>
      <c r="D590" s="31">
        <v>25.760999999999999</v>
      </c>
      <c r="E590" s="31">
        <v>27.847999999999999</v>
      </c>
      <c r="F590" s="31">
        <v>0.66</v>
      </c>
      <c r="G590" s="31">
        <v>2.556</v>
      </c>
      <c r="H590" s="31">
        <v>58.22</v>
      </c>
      <c r="I590" s="31">
        <v>26.503</v>
      </c>
      <c r="J590" s="31">
        <v>3.2050000000000001</v>
      </c>
      <c r="K590" s="31">
        <v>7.7850000000000001</v>
      </c>
      <c r="L590" s="31">
        <v>183.46100000000001</v>
      </c>
    </row>
    <row r="591" spans="1:12" x14ac:dyDescent="0.25">
      <c r="A591" s="31" t="s">
        <v>185</v>
      </c>
      <c r="B591" s="31">
        <v>17.498000000000001</v>
      </c>
      <c r="C591" s="31">
        <v>27.907</v>
      </c>
      <c r="D591" s="31">
        <v>27.907</v>
      </c>
      <c r="E591" s="31">
        <v>25.706</v>
      </c>
      <c r="F591" s="31">
        <v>0.60899999999999999</v>
      </c>
      <c r="G591" s="31">
        <v>2.359</v>
      </c>
      <c r="H591" s="31">
        <v>53.741999999999997</v>
      </c>
      <c r="I591" s="31">
        <v>24.465</v>
      </c>
      <c r="J591" s="31">
        <v>2.9580000000000002</v>
      </c>
      <c r="K591" s="31">
        <v>7.1859999999999999</v>
      </c>
      <c r="L591" s="31">
        <v>180.19300000000001</v>
      </c>
    </row>
    <row r="592" spans="1:12" x14ac:dyDescent="0.25">
      <c r="A592" s="31" t="s">
        <v>186</v>
      </c>
      <c r="B592" s="31">
        <v>18.844000000000001</v>
      </c>
      <c r="C592" s="31">
        <v>30.053999999999998</v>
      </c>
      <c r="D592" s="31">
        <v>30.053999999999998</v>
      </c>
      <c r="E592" s="31">
        <v>23.87</v>
      </c>
      <c r="F592" s="31">
        <v>0.56499999999999995</v>
      </c>
      <c r="G592" s="31">
        <v>2.1909999999999998</v>
      </c>
      <c r="H592" s="31">
        <v>49.902999999999999</v>
      </c>
      <c r="I592" s="31">
        <v>22.716999999999999</v>
      </c>
      <c r="J592" s="31">
        <v>2.7469999999999999</v>
      </c>
      <c r="K592" s="31">
        <v>6.673</v>
      </c>
      <c r="L592" s="31">
        <v>178.19800000000001</v>
      </c>
    </row>
    <row r="593" spans="1:12" x14ac:dyDescent="0.25">
      <c r="A593" s="31" t="s">
        <v>187</v>
      </c>
      <c r="B593" s="31">
        <v>20.190000000000001</v>
      </c>
      <c r="C593" s="31">
        <v>32.201000000000001</v>
      </c>
      <c r="D593" s="31">
        <v>32.201000000000001</v>
      </c>
      <c r="E593" s="31">
        <v>22.279</v>
      </c>
      <c r="F593" s="31">
        <v>0.52800000000000002</v>
      </c>
      <c r="G593" s="31">
        <v>2.0449999999999999</v>
      </c>
      <c r="H593" s="31">
        <v>46.576000000000001</v>
      </c>
      <c r="I593" s="31">
        <v>21.202999999999999</v>
      </c>
      <c r="J593" s="31">
        <v>2.5640000000000001</v>
      </c>
      <c r="K593" s="31">
        <v>6.2279999999999998</v>
      </c>
      <c r="L593" s="31">
        <v>177.22300000000001</v>
      </c>
    </row>
    <row r="594" spans="1:12" x14ac:dyDescent="0.25">
      <c r="A594" s="44" t="s">
        <v>188</v>
      </c>
      <c r="B594" s="44">
        <v>21.536000000000001</v>
      </c>
      <c r="C594" s="44">
        <v>34.347999999999999</v>
      </c>
      <c r="D594" s="44">
        <v>34.347999999999999</v>
      </c>
      <c r="E594" s="44">
        <v>20.885999999999999</v>
      </c>
      <c r="F594" s="44">
        <v>0.495</v>
      </c>
      <c r="G594" s="44">
        <v>1.917</v>
      </c>
      <c r="H594" s="44">
        <v>43.664999999999999</v>
      </c>
      <c r="I594" s="44">
        <v>19.878</v>
      </c>
      <c r="J594" s="44">
        <v>2.4039999999999999</v>
      </c>
      <c r="K594" s="44">
        <v>5.8390000000000004</v>
      </c>
      <c r="L594" s="44">
        <v>177.07300000000001</v>
      </c>
    </row>
    <row r="595" spans="1:12" x14ac:dyDescent="0.25">
      <c r="A595" s="31" t="s">
        <v>189</v>
      </c>
      <c r="B595" s="31">
        <v>22.882000000000001</v>
      </c>
      <c r="C595" s="31">
        <v>36.494</v>
      </c>
      <c r="D595" s="31">
        <v>36.494</v>
      </c>
      <c r="E595" s="31">
        <v>19.658000000000001</v>
      </c>
      <c r="F595" s="31">
        <v>0.46600000000000003</v>
      </c>
      <c r="G595" s="31">
        <v>1.804</v>
      </c>
      <c r="H595" s="31">
        <v>41.097000000000001</v>
      </c>
      <c r="I595" s="31">
        <v>18.707999999999998</v>
      </c>
      <c r="J595" s="31">
        <v>2.262</v>
      </c>
      <c r="K595" s="31">
        <v>5.4950000000000001</v>
      </c>
      <c r="L595" s="31">
        <v>177.60300000000001</v>
      </c>
    </row>
    <row r="596" spans="1:12" x14ac:dyDescent="0.25">
      <c r="A596" s="31" t="s">
        <v>190</v>
      </c>
      <c r="B596" s="31">
        <v>24.228000000000002</v>
      </c>
      <c r="C596" s="31">
        <v>38.640999999999998</v>
      </c>
      <c r="D596" s="31">
        <v>38.640999999999998</v>
      </c>
      <c r="E596" s="31">
        <v>18.565000000000001</v>
      </c>
      <c r="F596" s="31">
        <v>0.44</v>
      </c>
      <c r="G596" s="31">
        <v>1.704</v>
      </c>
      <c r="H596" s="31">
        <v>38.814</v>
      </c>
      <c r="I596" s="31">
        <v>17.669</v>
      </c>
      <c r="J596" s="31">
        <v>2.137</v>
      </c>
      <c r="K596" s="31">
        <v>5.19</v>
      </c>
      <c r="L596" s="31">
        <v>178.702</v>
      </c>
    </row>
    <row r="597" spans="1:12" x14ac:dyDescent="0.25">
      <c r="A597" s="31" t="s">
        <v>191</v>
      </c>
      <c r="B597" s="31">
        <v>25.574000000000002</v>
      </c>
      <c r="C597" s="31">
        <v>40.787999999999997</v>
      </c>
      <c r="D597" s="31">
        <v>40.787999999999997</v>
      </c>
      <c r="E597" s="31">
        <v>17.588000000000001</v>
      </c>
      <c r="F597" s="31">
        <v>0.41699999999999998</v>
      </c>
      <c r="G597" s="31">
        <v>1.6140000000000001</v>
      </c>
      <c r="H597" s="31">
        <v>36.771000000000001</v>
      </c>
      <c r="I597" s="31">
        <v>16.739000000000001</v>
      </c>
      <c r="J597" s="31">
        <v>2.024</v>
      </c>
      <c r="K597" s="31">
        <v>4.9169999999999998</v>
      </c>
      <c r="L597" s="31">
        <v>180.279</v>
      </c>
    </row>
    <row r="598" spans="1:12" x14ac:dyDescent="0.25">
      <c r="A598" s="31" t="s">
        <v>353</v>
      </c>
      <c r="B598" s="31">
        <v>26.92</v>
      </c>
      <c r="C598" s="31">
        <v>42.933999999999997</v>
      </c>
      <c r="D598" s="31">
        <v>42.933999999999997</v>
      </c>
      <c r="E598" s="31">
        <v>16.709</v>
      </c>
      <c r="F598" s="31">
        <v>0.39600000000000002</v>
      </c>
      <c r="G598" s="31">
        <v>1.5329999999999999</v>
      </c>
      <c r="H598" s="31">
        <v>34.932000000000002</v>
      </c>
      <c r="I598" s="31">
        <v>15.901999999999999</v>
      </c>
      <c r="J598" s="31">
        <v>1.923</v>
      </c>
      <c r="K598" s="31">
        <v>4.6710000000000003</v>
      </c>
      <c r="L598" s="31">
        <v>182.26</v>
      </c>
    </row>
    <row r="599" spans="1:12" x14ac:dyDescent="0.25">
      <c r="A599" s="31" t="s">
        <v>354</v>
      </c>
      <c r="B599" s="31">
        <v>28.265999999999998</v>
      </c>
      <c r="C599" s="31">
        <v>45.081000000000003</v>
      </c>
      <c r="D599" s="31">
        <v>45.081000000000003</v>
      </c>
      <c r="E599" s="31">
        <v>15.913</v>
      </c>
      <c r="F599" s="31">
        <v>0.377</v>
      </c>
      <c r="G599" s="31">
        <v>1.46</v>
      </c>
      <c r="H599" s="31">
        <v>33.268999999999998</v>
      </c>
      <c r="I599" s="31">
        <v>15.145</v>
      </c>
      <c r="J599" s="31">
        <v>1.831</v>
      </c>
      <c r="K599" s="31">
        <v>4.4489999999999998</v>
      </c>
      <c r="L599" s="31">
        <v>184.59200000000001</v>
      </c>
    </row>
    <row r="600" spans="1:12" x14ac:dyDescent="0.25">
      <c r="A600" s="31" t="s">
        <v>355</v>
      </c>
      <c r="B600" s="31">
        <v>29.611999999999998</v>
      </c>
      <c r="C600" s="31">
        <v>47.228000000000002</v>
      </c>
      <c r="D600" s="31">
        <v>47.228000000000002</v>
      </c>
      <c r="E600" s="31">
        <v>15.19</v>
      </c>
      <c r="F600" s="31">
        <v>0.36</v>
      </c>
      <c r="G600" s="31">
        <v>1.3939999999999999</v>
      </c>
      <c r="H600" s="31">
        <v>31.757000000000001</v>
      </c>
      <c r="I600" s="31">
        <v>14.456</v>
      </c>
      <c r="J600" s="31">
        <v>1.748</v>
      </c>
      <c r="K600" s="31">
        <v>4.2460000000000004</v>
      </c>
      <c r="L600" s="31">
        <v>187.22499999999999</v>
      </c>
    </row>
    <row r="601" spans="1:12" x14ac:dyDescent="0.25">
      <c r="A601" s="31" t="s">
        <v>356</v>
      </c>
      <c r="B601" s="31">
        <v>30.957999999999998</v>
      </c>
      <c r="C601" s="31">
        <v>49.375</v>
      </c>
      <c r="D601" s="31">
        <v>49.375</v>
      </c>
      <c r="E601" s="31">
        <v>14.529</v>
      </c>
      <c r="F601" s="31">
        <v>0.34399999999999997</v>
      </c>
      <c r="G601" s="31">
        <v>1.333</v>
      </c>
      <c r="H601" s="31">
        <v>30.376000000000001</v>
      </c>
      <c r="I601" s="31">
        <v>13.827999999999999</v>
      </c>
      <c r="J601" s="31">
        <v>1.6719999999999999</v>
      </c>
      <c r="K601" s="31">
        <v>4.0620000000000003</v>
      </c>
      <c r="L601" s="31">
        <v>190.11799999999999</v>
      </c>
    </row>
    <row r="602" spans="1:12" x14ac:dyDescent="0.25">
      <c r="A602" s="31" t="s">
        <v>357</v>
      </c>
      <c r="B602" s="31">
        <v>32.304000000000002</v>
      </c>
      <c r="C602" s="31">
        <v>51.521000000000001</v>
      </c>
      <c r="D602" s="31">
        <v>51.521000000000001</v>
      </c>
      <c r="E602" s="31">
        <v>13.923999999999999</v>
      </c>
      <c r="F602" s="31">
        <v>0.33</v>
      </c>
      <c r="G602" s="31">
        <v>1.278</v>
      </c>
      <c r="H602" s="31">
        <v>29.11</v>
      </c>
      <c r="I602" s="31">
        <v>13.252000000000001</v>
      </c>
      <c r="J602" s="31">
        <v>1.603</v>
      </c>
      <c r="K602" s="31">
        <v>3.8929999999999998</v>
      </c>
      <c r="L602" s="31">
        <v>193.24</v>
      </c>
    </row>
    <row r="603" spans="1:12" x14ac:dyDescent="0.25">
      <c r="A603" s="31" t="s">
        <v>358</v>
      </c>
      <c r="B603" s="31">
        <v>33.65</v>
      </c>
      <c r="C603" s="31">
        <v>53.667999999999999</v>
      </c>
      <c r="D603" s="31">
        <v>53.667999999999999</v>
      </c>
      <c r="E603" s="31">
        <v>13.367000000000001</v>
      </c>
      <c r="F603" s="31">
        <v>0.317</v>
      </c>
      <c r="G603" s="31">
        <v>1.2270000000000001</v>
      </c>
      <c r="H603" s="31">
        <v>27.946000000000002</v>
      </c>
      <c r="I603" s="31">
        <v>12.722</v>
      </c>
      <c r="J603" s="31">
        <v>1.538</v>
      </c>
      <c r="K603" s="31">
        <v>3.7370000000000001</v>
      </c>
      <c r="L603" s="31">
        <v>196.565</v>
      </c>
    </row>
    <row r="604" spans="1:12" x14ac:dyDescent="0.25">
      <c r="A604" s="31" t="s">
        <v>394</v>
      </c>
      <c r="B604" s="31">
        <v>34.996000000000002</v>
      </c>
      <c r="C604" s="31">
        <v>55.814999999999998</v>
      </c>
      <c r="D604" s="31">
        <v>55.814999999999998</v>
      </c>
      <c r="E604" s="31">
        <v>12.853</v>
      </c>
      <c r="F604" s="31">
        <v>0.30399999999999999</v>
      </c>
      <c r="G604" s="31">
        <v>1.18</v>
      </c>
      <c r="H604" s="31">
        <v>26.870999999999999</v>
      </c>
      <c r="I604" s="31">
        <v>12.231999999999999</v>
      </c>
      <c r="J604" s="31">
        <v>1.4790000000000001</v>
      </c>
      <c r="K604" s="31">
        <v>3.593</v>
      </c>
      <c r="L604" s="31">
        <v>200.066</v>
      </c>
    </row>
    <row r="605" spans="1:12" x14ac:dyDescent="0.25">
      <c r="A605" s="31" t="s">
        <v>395</v>
      </c>
      <c r="B605" s="31">
        <v>36.341999999999999</v>
      </c>
      <c r="C605" s="31">
        <v>57.960999999999999</v>
      </c>
      <c r="D605" s="31">
        <v>57.960999999999999</v>
      </c>
      <c r="E605" s="31">
        <v>12.377000000000001</v>
      </c>
      <c r="F605" s="31">
        <v>0.29299999999999998</v>
      </c>
      <c r="G605" s="31">
        <v>1.1359999999999999</v>
      </c>
      <c r="H605" s="31">
        <v>25.876000000000001</v>
      </c>
      <c r="I605" s="31">
        <v>11.779</v>
      </c>
      <c r="J605" s="31">
        <v>1.4239999999999999</v>
      </c>
      <c r="K605" s="31">
        <v>3.46</v>
      </c>
      <c r="L605" s="31">
        <v>203.72499999999999</v>
      </c>
    </row>
    <row r="606" spans="1:12" x14ac:dyDescent="0.25">
      <c r="A606" s="31" t="s">
        <v>414</v>
      </c>
      <c r="B606" s="31">
        <v>37.688000000000002</v>
      </c>
      <c r="C606" s="31">
        <v>60.107999999999997</v>
      </c>
      <c r="D606" s="31">
        <v>60.107999999999997</v>
      </c>
      <c r="E606" s="31">
        <v>11.935</v>
      </c>
      <c r="F606" s="31">
        <v>0.28299999999999997</v>
      </c>
      <c r="G606" s="31">
        <v>1.095</v>
      </c>
      <c r="H606" s="31">
        <v>24.952000000000002</v>
      </c>
      <c r="I606" s="31">
        <v>11.359</v>
      </c>
      <c r="J606" s="31">
        <v>1.3740000000000001</v>
      </c>
      <c r="K606" s="31">
        <v>3.3359999999999999</v>
      </c>
      <c r="L606" s="31">
        <v>207.52799999999999</v>
      </c>
    </row>
    <row r="607" spans="1:12" x14ac:dyDescent="0.25">
      <c r="A607" s="31" t="s">
        <v>415</v>
      </c>
      <c r="B607" s="31">
        <v>39.033999999999999</v>
      </c>
      <c r="C607" s="31">
        <v>62.255000000000003</v>
      </c>
      <c r="D607" s="31">
        <v>62.255000000000003</v>
      </c>
      <c r="E607" s="31">
        <v>11.523</v>
      </c>
      <c r="F607" s="31">
        <v>0.27300000000000002</v>
      </c>
      <c r="G607" s="31">
        <v>1.0580000000000001</v>
      </c>
      <c r="H607" s="31">
        <v>24.091000000000001</v>
      </c>
      <c r="I607" s="31">
        <v>10.967000000000001</v>
      </c>
      <c r="J607" s="31">
        <v>1.3260000000000001</v>
      </c>
      <c r="K607" s="31">
        <v>3.2210000000000001</v>
      </c>
      <c r="L607" s="31">
        <v>211.45599999999999</v>
      </c>
    </row>
    <row r="608" spans="1:12" x14ac:dyDescent="0.25">
      <c r="A608" s="31" t="s">
        <v>416</v>
      </c>
      <c r="B608" s="31">
        <v>40.380000000000003</v>
      </c>
      <c r="C608" s="31">
        <v>64.402000000000001</v>
      </c>
      <c r="D608" s="31">
        <v>64.402000000000001</v>
      </c>
      <c r="E608" s="31">
        <v>11.138999999999999</v>
      </c>
      <c r="F608" s="31">
        <v>0.26400000000000001</v>
      </c>
      <c r="G608" s="31">
        <v>1.022</v>
      </c>
      <c r="H608" s="31">
        <v>23.288</v>
      </c>
      <c r="I608" s="31">
        <v>10.601000000000001</v>
      </c>
      <c r="J608" s="31">
        <v>1.282</v>
      </c>
      <c r="K608" s="31">
        <v>3.1139999999999999</v>
      </c>
      <c r="L608" s="31">
        <v>215.49799999999999</v>
      </c>
    </row>
    <row r="609" spans="1:12" x14ac:dyDescent="0.25">
      <c r="A609" s="31" t="s">
        <v>417</v>
      </c>
      <c r="B609" s="31">
        <v>43.072000000000003</v>
      </c>
      <c r="C609" s="31">
        <v>68.694999999999993</v>
      </c>
      <c r="D609" s="31">
        <v>68.694999999999993</v>
      </c>
      <c r="E609" s="31">
        <v>10.443</v>
      </c>
      <c r="F609" s="31">
        <v>0.247</v>
      </c>
      <c r="G609" s="31">
        <v>0.95799999999999996</v>
      </c>
      <c r="H609" s="31">
        <v>21.832999999999998</v>
      </c>
      <c r="I609" s="31">
        <v>9.9390000000000001</v>
      </c>
      <c r="J609" s="31">
        <v>1.202</v>
      </c>
      <c r="K609" s="31">
        <v>2.919</v>
      </c>
      <c r="L609" s="31">
        <v>223.88200000000001</v>
      </c>
    </row>
    <row r="610" spans="1:12" x14ac:dyDescent="0.25">
      <c r="B610" s="46" t="s">
        <v>301</v>
      </c>
      <c r="C610" s="47"/>
      <c r="D610" s="47"/>
      <c r="E610" s="47"/>
      <c r="F610" s="47"/>
      <c r="G610" s="47"/>
      <c r="H610" s="47"/>
      <c r="I610" s="47"/>
      <c r="J610" s="47"/>
      <c r="K610" s="47"/>
      <c r="L610" s="47"/>
    </row>
    <row r="611" spans="1:12" x14ac:dyDescent="0.25">
      <c r="A611" s="31" t="s">
        <v>211</v>
      </c>
      <c r="B611" s="31">
        <v>1.3460000000000001</v>
      </c>
      <c r="C611" s="31">
        <v>7.1589999999999998</v>
      </c>
      <c r="D611" s="31">
        <v>7.1589999999999998</v>
      </c>
      <c r="E611" s="31">
        <v>1114.4829999999999</v>
      </c>
      <c r="F611" s="31">
        <v>7.9139999999999997</v>
      </c>
      <c r="G611" s="31">
        <v>30.67</v>
      </c>
      <c r="H611" s="31">
        <v>698.64400000000001</v>
      </c>
      <c r="I611" s="31">
        <v>318.04000000000002</v>
      </c>
      <c r="J611" s="31">
        <v>38.46</v>
      </c>
      <c r="K611" s="31">
        <v>93.421000000000006</v>
      </c>
      <c r="L611" s="31">
        <v>2185.415</v>
      </c>
    </row>
    <row r="612" spans="1:12" x14ac:dyDescent="0.25">
      <c r="A612" s="31" t="s">
        <v>212</v>
      </c>
      <c r="B612" s="31">
        <v>2.6920000000000002</v>
      </c>
      <c r="C612" s="31">
        <v>14.319000000000001</v>
      </c>
      <c r="D612" s="31">
        <v>14.319000000000001</v>
      </c>
      <c r="E612" s="31">
        <v>557.24099999999999</v>
      </c>
      <c r="F612" s="31">
        <v>3.9569999999999999</v>
      </c>
      <c r="G612" s="31">
        <v>15.335000000000001</v>
      </c>
      <c r="H612" s="31">
        <v>349.322</v>
      </c>
      <c r="I612" s="31">
        <v>159.02000000000001</v>
      </c>
      <c r="J612" s="31">
        <v>19.23</v>
      </c>
      <c r="K612" s="31">
        <v>46.71</v>
      </c>
      <c r="L612" s="31">
        <v>1116.2049999999999</v>
      </c>
    </row>
    <row r="613" spans="1:12" x14ac:dyDescent="0.25">
      <c r="A613" s="31" t="s">
        <v>213</v>
      </c>
      <c r="B613" s="31">
        <v>4.0380000000000003</v>
      </c>
      <c r="C613" s="31">
        <v>21.478000000000002</v>
      </c>
      <c r="D613" s="31">
        <v>21.478000000000002</v>
      </c>
      <c r="E613" s="31">
        <v>371.49400000000003</v>
      </c>
      <c r="F613" s="31">
        <v>2.6379999999999999</v>
      </c>
      <c r="G613" s="31">
        <v>10.223000000000001</v>
      </c>
      <c r="H613" s="31">
        <v>232.881</v>
      </c>
      <c r="I613" s="31">
        <v>106.01300000000001</v>
      </c>
      <c r="J613" s="31">
        <v>12.82</v>
      </c>
      <c r="K613" s="31">
        <v>31.14</v>
      </c>
      <c r="L613" s="31">
        <v>770.24300000000005</v>
      </c>
    </row>
    <row r="614" spans="1:12" x14ac:dyDescent="0.25">
      <c r="A614" s="31" t="s">
        <v>214</v>
      </c>
      <c r="B614" s="31">
        <v>5.3840000000000003</v>
      </c>
      <c r="C614" s="31">
        <v>28.637</v>
      </c>
      <c r="D614" s="31">
        <v>28.637</v>
      </c>
      <c r="E614" s="31">
        <v>278.62099999999998</v>
      </c>
      <c r="F614" s="31">
        <v>1.9790000000000001</v>
      </c>
      <c r="G614" s="31">
        <v>7.6669999999999998</v>
      </c>
      <c r="H614" s="31">
        <v>174.661</v>
      </c>
      <c r="I614" s="31">
        <v>79.510000000000005</v>
      </c>
      <c r="J614" s="31">
        <v>9.6150000000000002</v>
      </c>
      <c r="K614" s="31">
        <v>23.355</v>
      </c>
      <c r="L614" s="31">
        <v>605.096</v>
      </c>
    </row>
    <row r="615" spans="1:12" x14ac:dyDescent="0.25">
      <c r="A615" s="31" t="s">
        <v>215</v>
      </c>
      <c r="B615" s="31">
        <v>6.73</v>
      </c>
      <c r="C615" s="31">
        <v>35.796999999999997</v>
      </c>
      <c r="D615" s="31">
        <v>35.796999999999997</v>
      </c>
      <c r="E615" s="31">
        <v>222.89699999999999</v>
      </c>
      <c r="F615" s="31">
        <v>1.583</v>
      </c>
      <c r="G615" s="31">
        <v>6.1340000000000003</v>
      </c>
      <c r="H615" s="31">
        <v>139.72900000000001</v>
      </c>
      <c r="I615" s="31">
        <v>63.607999999999997</v>
      </c>
      <c r="J615" s="31">
        <v>7.6920000000000002</v>
      </c>
      <c r="K615" s="31">
        <v>18.684000000000001</v>
      </c>
      <c r="L615" s="31">
        <v>512.27499999999998</v>
      </c>
    </row>
    <row r="616" spans="1:12" x14ac:dyDescent="0.25">
      <c r="A616" s="31" t="s">
        <v>216</v>
      </c>
      <c r="B616" s="31">
        <v>8.0760000000000005</v>
      </c>
      <c r="C616" s="31">
        <v>42.956000000000003</v>
      </c>
      <c r="D616" s="31">
        <v>42.956000000000003</v>
      </c>
      <c r="E616" s="31">
        <v>185.74700000000001</v>
      </c>
      <c r="F616" s="31">
        <v>1.319</v>
      </c>
      <c r="G616" s="31">
        <v>5.1120000000000001</v>
      </c>
      <c r="H616" s="31">
        <v>116.441</v>
      </c>
      <c r="I616" s="31">
        <v>53.006999999999998</v>
      </c>
      <c r="J616" s="31">
        <v>6.41</v>
      </c>
      <c r="K616" s="31">
        <v>15.57</v>
      </c>
      <c r="L616" s="31">
        <v>455.61399999999998</v>
      </c>
    </row>
    <row r="617" spans="1:12" x14ac:dyDescent="0.25">
      <c r="A617" s="31" t="s">
        <v>217</v>
      </c>
      <c r="B617" s="31">
        <v>9.4220000000000006</v>
      </c>
      <c r="C617" s="31">
        <v>50.115000000000002</v>
      </c>
      <c r="D617" s="31">
        <v>50.115000000000002</v>
      </c>
      <c r="E617" s="31">
        <v>159.21199999999999</v>
      </c>
      <c r="F617" s="31">
        <v>1.131</v>
      </c>
      <c r="G617" s="31">
        <v>4.3810000000000002</v>
      </c>
      <c r="H617" s="31">
        <v>99.805999999999997</v>
      </c>
      <c r="I617" s="31">
        <v>45.433999999999997</v>
      </c>
      <c r="J617" s="31">
        <v>5.4939999999999998</v>
      </c>
      <c r="K617" s="31">
        <v>13.346</v>
      </c>
      <c r="L617" s="31">
        <v>419.61599999999999</v>
      </c>
    </row>
    <row r="618" spans="1:12" x14ac:dyDescent="0.25">
      <c r="A618" s="31" t="s">
        <v>218</v>
      </c>
      <c r="B618" s="31">
        <v>10.768000000000001</v>
      </c>
      <c r="C618" s="31">
        <v>57.274000000000001</v>
      </c>
      <c r="D618" s="31">
        <v>57.274000000000001</v>
      </c>
      <c r="E618" s="31">
        <v>139.31</v>
      </c>
      <c r="F618" s="31">
        <v>0.98899999999999999</v>
      </c>
      <c r="G618" s="31">
        <v>3.8340000000000001</v>
      </c>
      <c r="H618" s="31">
        <v>87.331000000000003</v>
      </c>
      <c r="I618" s="31">
        <v>39.755000000000003</v>
      </c>
      <c r="J618" s="31">
        <v>4.8079999999999998</v>
      </c>
      <c r="K618" s="31">
        <v>11.678000000000001</v>
      </c>
      <c r="L618" s="31">
        <v>396.53500000000003</v>
      </c>
    </row>
    <row r="619" spans="1:12" x14ac:dyDescent="0.25">
      <c r="A619" s="31" t="s">
        <v>219</v>
      </c>
      <c r="B619" s="31">
        <v>12.114000000000001</v>
      </c>
      <c r="C619" s="31">
        <v>64.433999999999997</v>
      </c>
      <c r="D619" s="31">
        <v>64.433999999999997</v>
      </c>
      <c r="E619" s="31">
        <v>123.831</v>
      </c>
      <c r="F619" s="31">
        <v>0.879</v>
      </c>
      <c r="G619" s="31">
        <v>3.4079999999999999</v>
      </c>
      <c r="H619" s="31">
        <v>77.626999999999995</v>
      </c>
      <c r="I619" s="31">
        <v>35.338000000000001</v>
      </c>
      <c r="J619" s="31">
        <v>4.2729999999999997</v>
      </c>
      <c r="K619" s="31">
        <v>10.38</v>
      </c>
      <c r="L619" s="31">
        <v>382.065</v>
      </c>
    </row>
    <row r="620" spans="1:12" x14ac:dyDescent="0.25">
      <c r="A620" s="31" t="s">
        <v>201</v>
      </c>
      <c r="B620" s="31">
        <v>13.46</v>
      </c>
      <c r="C620" s="31">
        <v>71.593000000000004</v>
      </c>
      <c r="D620" s="31">
        <v>71.593000000000004</v>
      </c>
      <c r="E620" s="31">
        <v>111.44799999999999</v>
      </c>
      <c r="F620" s="31">
        <v>0.79100000000000004</v>
      </c>
      <c r="G620" s="31">
        <v>3.0670000000000002</v>
      </c>
      <c r="H620" s="31">
        <v>69.864000000000004</v>
      </c>
      <c r="I620" s="31">
        <v>31.803999999999998</v>
      </c>
      <c r="J620" s="31">
        <v>3.8460000000000001</v>
      </c>
      <c r="K620" s="31">
        <v>9.3420000000000005</v>
      </c>
      <c r="L620" s="31">
        <v>373.62</v>
      </c>
    </row>
    <row r="621" spans="1:12" x14ac:dyDescent="0.25">
      <c r="A621" s="31" t="s">
        <v>202</v>
      </c>
      <c r="B621" s="31">
        <v>14.805999999999999</v>
      </c>
      <c r="C621" s="31">
        <v>78.751999999999995</v>
      </c>
      <c r="D621" s="31">
        <v>78.751999999999995</v>
      </c>
      <c r="E621" s="31">
        <v>101.31699999999999</v>
      </c>
      <c r="F621" s="31">
        <v>0.71899999999999997</v>
      </c>
      <c r="G621" s="31">
        <v>2.7879999999999998</v>
      </c>
      <c r="H621" s="31">
        <v>63.512999999999998</v>
      </c>
      <c r="I621" s="31">
        <v>28.913</v>
      </c>
      <c r="J621" s="31">
        <v>3.496</v>
      </c>
      <c r="K621" s="31">
        <v>8.4930000000000003</v>
      </c>
      <c r="L621" s="31">
        <v>369.56</v>
      </c>
    </row>
    <row r="622" spans="1:12" x14ac:dyDescent="0.25">
      <c r="A622" s="44" t="s">
        <v>203</v>
      </c>
      <c r="B622" s="44">
        <v>16.152000000000001</v>
      </c>
      <c r="C622" s="44">
        <v>85.912000000000006</v>
      </c>
      <c r="D622" s="44">
        <v>85.912000000000006</v>
      </c>
      <c r="E622" s="44">
        <v>92.873999999999995</v>
      </c>
      <c r="F622" s="44">
        <v>0.66</v>
      </c>
      <c r="G622" s="44">
        <v>2.556</v>
      </c>
      <c r="H622" s="44">
        <v>58.22</v>
      </c>
      <c r="I622" s="44">
        <v>26.503</v>
      </c>
      <c r="J622" s="44">
        <v>3.2050000000000001</v>
      </c>
      <c r="K622" s="44">
        <v>7.7850000000000001</v>
      </c>
      <c r="L622" s="44">
        <v>368.78899999999999</v>
      </c>
    </row>
    <row r="623" spans="1:12" x14ac:dyDescent="0.25">
      <c r="A623" s="31" t="s">
        <v>204</v>
      </c>
      <c r="B623" s="31">
        <v>17.498000000000001</v>
      </c>
      <c r="C623" s="31">
        <v>93.070999999999998</v>
      </c>
      <c r="D623" s="31">
        <v>93.070999999999998</v>
      </c>
      <c r="E623" s="31">
        <v>85.728999999999999</v>
      </c>
      <c r="F623" s="31">
        <v>0.60899999999999999</v>
      </c>
      <c r="G623" s="31">
        <v>2.359</v>
      </c>
      <c r="H623" s="31">
        <v>53.741999999999997</v>
      </c>
      <c r="I623" s="31">
        <v>24.465</v>
      </c>
      <c r="J623" s="31">
        <v>2.9580000000000002</v>
      </c>
      <c r="K623" s="31">
        <v>7.1859999999999999</v>
      </c>
      <c r="L623" s="31">
        <v>370.54399999999998</v>
      </c>
    </row>
    <row r="624" spans="1:12" x14ac:dyDescent="0.25">
      <c r="A624" s="31" t="s">
        <v>205</v>
      </c>
      <c r="B624" s="31">
        <v>18.844000000000001</v>
      </c>
      <c r="C624" s="31">
        <v>100.23</v>
      </c>
      <c r="D624" s="31">
        <v>100.23</v>
      </c>
      <c r="E624" s="31">
        <v>79.605999999999995</v>
      </c>
      <c r="F624" s="31">
        <v>0.56499999999999995</v>
      </c>
      <c r="G624" s="31">
        <v>2.1909999999999998</v>
      </c>
      <c r="H624" s="31">
        <v>49.902999999999999</v>
      </c>
      <c r="I624" s="31">
        <v>22.716999999999999</v>
      </c>
      <c r="J624" s="31">
        <v>2.7469999999999999</v>
      </c>
      <c r="K624" s="31">
        <v>6.673</v>
      </c>
      <c r="L624" s="31">
        <v>374.286</v>
      </c>
    </row>
    <row r="625" spans="1:12" x14ac:dyDescent="0.25">
      <c r="A625" s="31" t="s">
        <v>206</v>
      </c>
      <c r="B625" s="31">
        <v>20.190000000000001</v>
      </c>
      <c r="C625" s="31">
        <v>107.39</v>
      </c>
      <c r="D625" s="31">
        <v>107.39</v>
      </c>
      <c r="E625" s="31">
        <v>74.299000000000007</v>
      </c>
      <c r="F625" s="31">
        <v>0.52800000000000002</v>
      </c>
      <c r="G625" s="31">
        <v>2.0449999999999999</v>
      </c>
      <c r="H625" s="31">
        <v>46.576000000000001</v>
      </c>
      <c r="I625" s="31">
        <v>21.202999999999999</v>
      </c>
      <c r="J625" s="31">
        <v>2.5640000000000001</v>
      </c>
      <c r="K625" s="31">
        <v>6.2279999999999998</v>
      </c>
      <c r="L625" s="31">
        <v>379.62099999999998</v>
      </c>
    </row>
    <row r="626" spans="1:12" x14ac:dyDescent="0.25">
      <c r="A626" s="31" t="s">
        <v>207</v>
      </c>
      <c r="B626" s="31">
        <v>21.536000000000001</v>
      </c>
      <c r="C626" s="31">
        <v>114.54900000000001</v>
      </c>
      <c r="D626" s="31">
        <v>114.54900000000001</v>
      </c>
      <c r="E626" s="31">
        <v>69.655000000000001</v>
      </c>
      <c r="F626" s="31">
        <v>0.495</v>
      </c>
      <c r="G626" s="31">
        <v>1.917</v>
      </c>
      <c r="H626" s="31">
        <v>43.664999999999999</v>
      </c>
      <c r="I626" s="31">
        <v>19.878</v>
      </c>
      <c r="J626" s="31">
        <v>2.4039999999999999</v>
      </c>
      <c r="K626" s="31">
        <v>5.8390000000000004</v>
      </c>
      <c r="L626" s="31">
        <v>386.24400000000003</v>
      </c>
    </row>
    <row r="627" spans="1:12" x14ac:dyDescent="0.25">
      <c r="A627" s="31" t="s">
        <v>208</v>
      </c>
      <c r="B627" s="31">
        <v>22.882000000000001</v>
      </c>
      <c r="C627" s="31">
        <v>121.708</v>
      </c>
      <c r="D627" s="31">
        <v>121.708</v>
      </c>
      <c r="E627" s="31">
        <v>65.558000000000007</v>
      </c>
      <c r="F627" s="31">
        <v>0.46600000000000003</v>
      </c>
      <c r="G627" s="31">
        <v>1.804</v>
      </c>
      <c r="H627" s="31">
        <v>41.097000000000001</v>
      </c>
      <c r="I627" s="31">
        <v>18.707999999999998</v>
      </c>
      <c r="J627" s="31">
        <v>2.262</v>
      </c>
      <c r="K627" s="31">
        <v>5.4950000000000001</v>
      </c>
      <c r="L627" s="31">
        <v>393.93099999999998</v>
      </c>
    </row>
    <row r="628" spans="1:12" x14ac:dyDescent="0.25">
      <c r="A628" s="31" t="s">
        <v>209</v>
      </c>
      <c r="B628" s="31">
        <v>24.228000000000002</v>
      </c>
      <c r="C628" s="31">
        <v>128.86799999999999</v>
      </c>
      <c r="D628" s="31">
        <v>128.86799999999999</v>
      </c>
      <c r="E628" s="31">
        <v>61.915999999999997</v>
      </c>
      <c r="F628" s="31">
        <v>0.44</v>
      </c>
      <c r="G628" s="31">
        <v>1.704</v>
      </c>
      <c r="H628" s="31">
        <v>38.814</v>
      </c>
      <c r="I628" s="31">
        <v>17.669</v>
      </c>
      <c r="J628" s="31">
        <v>2.137</v>
      </c>
      <c r="K628" s="31">
        <v>5.19</v>
      </c>
      <c r="L628" s="31">
        <v>402.50700000000001</v>
      </c>
    </row>
    <row r="629" spans="1:12" x14ac:dyDescent="0.25">
      <c r="A629" s="31" t="s">
        <v>210</v>
      </c>
      <c r="B629" s="31">
        <v>25.574000000000002</v>
      </c>
      <c r="C629" s="31">
        <v>136.02699999999999</v>
      </c>
      <c r="D629" s="31">
        <v>136.02699999999999</v>
      </c>
      <c r="E629" s="31">
        <v>58.656999999999996</v>
      </c>
      <c r="F629" s="31">
        <v>0.41699999999999998</v>
      </c>
      <c r="G629" s="31">
        <v>1.6140000000000001</v>
      </c>
      <c r="H629" s="31">
        <v>36.771000000000001</v>
      </c>
      <c r="I629" s="31">
        <v>16.739000000000001</v>
      </c>
      <c r="J629" s="31">
        <v>2.024</v>
      </c>
      <c r="K629" s="31">
        <v>4.9169999999999998</v>
      </c>
      <c r="L629" s="31">
        <v>411.82600000000002</v>
      </c>
    </row>
    <row r="630" spans="1:12" x14ac:dyDescent="0.25">
      <c r="A630" s="31" t="s">
        <v>359</v>
      </c>
      <c r="B630" s="31">
        <v>26.92</v>
      </c>
      <c r="C630" s="31">
        <v>143.18600000000001</v>
      </c>
      <c r="D630" s="31">
        <v>143.18600000000001</v>
      </c>
      <c r="E630" s="31">
        <v>55.723999999999997</v>
      </c>
      <c r="F630" s="31">
        <v>0.39600000000000002</v>
      </c>
      <c r="G630" s="31">
        <v>1.5329999999999999</v>
      </c>
      <c r="H630" s="31">
        <v>34.932000000000002</v>
      </c>
      <c r="I630" s="31">
        <v>15.901999999999999</v>
      </c>
      <c r="J630" s="31">
        <v>1.923</v>
      </c>
      <c r="K630" s="31">
        <v>4.6710000000000003</v>
      </c>
      <c r="L630" s="31">
        <v>421.779</v>
      </c>
    </row>
    <row r="631" spans="1:12" x14ac:dyDescent="0.25">
      <c r="A631" s="31" t="s">
        <v>360</v>
      </c>
      <c r="B631" s="31">
        <v>28.265999999999998</v>
      </c>
      <c r="C631" s="31">
        <v>150.346</v>
      </c>
      <c r="D631" s="31">
        <v>150.346</v>
      </c>
      <c r="E631" s="31">
        <v>53.070999999999998</v>
      </c>
      <c r="F631" s="31">
        <v>0.377</v>
      </c>
      <c r="G631" s="31">
        <v>1.46</v>
      </c>
      <c r="H631" s="31">
        <v>33.268999999999998</v>
      </c>
      <c r="I631" s="31">
        <v>15.145</v>
      </c>
      <c r="J631" s="31">
        <v>1.831</v>
      </c>
      <c r="K631" s="31">
        <v>4.4489999999999998</v>
      </c>
      <c r="L631" s="31">
        <v>432.28</v>
      </c>
    </row>
    <row r="632" spans="1:12" x14ac:dyDescent="0.25">
      <c r="A632" s="31" t="s">
        <v>361</v>
      </c>
      <c r="B632" s="31">
        <v>29.611999999999998</v>
      </c>
      <c r="C632" s="31">
        <v>157.505</v>
      </c>
      <c r="D632" s="31">
        <v>157.505</v>
      </c>
      <c r="E632" s="31">
        <v>50.658000000000001</v>
      </c>
      <c r="F632" s="31">
        <v>0.36</v>
      </c>
      <c r="G632" s="31">
        <v>1.3939999999999999</v>
      </c>
      <c r="H632" s="31">
        <v>31.757000000000001</v>
      </c>
      <c r="I632" s="31">
        <v>14.456</v>
      </c>
      <c r="J632" s="31">
        <v>1.748</v>
      </c>
      <c r="K632" s="31">
        <v>4.2460000000000004</v>
      </c>
      <c r="L632" s="31">
        <v>443.24700000000001</v>
      </c>
    </row>
    <row r="633" spans="1:12" x14ac:dyDescent="0.25">
      <c r="A633" s="31" t="s">
        <v>362</v>
      </c>
      <c r="B633" s="31">
        <v>30.957999999999998</v>
      </c>
      <c r="C633" s="31">
        <v>164.66399999999999</v>
      </c>
      <c r="D633" s="31">
        <v>164.66399999999999</v>
      </c>
      <c r="E633" s="31">
        <v>48.456000000000003</v>
      </c>
      <c r="F633" s="31">
        <v>0.34399999999999997</v>
      </c>
      <c r="G633" s="31">
        <v>1.333</v>
      </c>
      <c r="H633" s="31">
        <v>30.376000000000001</v>
      </c>
      <c r="I633" s="31">
        <v>13.827999999999999</v>
      </c>
      <c r="J633" s="31">
        <v>1.6719999999999999</v>
      </c>
      <c r="K633" s="31">
        <v>4.0620000000000003</v>
      </c>
      <c r="L633" s="31">
        <v>454.62299999999999</v>
      </c>
    </row>
    <row r="634" spans="1:12" x14ac:dyDescent="0.25">
      <c r="A634" s="31" t="s">
        <v>363</v>
      </c>
      <c r="B634" s="31">
        <v>32.304000000000002</v>
      </c>
      <c r="C634" s="31">
        <v>171.82300000000001</v>
      </c>
      <c r="D634" s="31">
        <v>171.82300000000001</v>
      </c>
      <c r="E634" s="31">
        <v>46.436999999999998</v>
      </c>
      <c r="F634" s="31">
        <v>0.33</v>
      </c>
      <c r="G634" s="31">
        <v>1.278</v>
      </c>
      <c r="H634" s="31">
        <v>29.11</v>
      </c>
      <c r="I634" s="31">
        <v>13.252000000000001</v>
      </c>
      <c r="J634" s="31">
        <v>1.603</v>
      </c>
      <c r="K634" s="31">
        <v>3.8929999999999998</v>
      </c>
      <c r="L634" s="31">
        <v>466.35700000000003</v>
      </c>
    </row>
    <row r="635" spans="1:12" x14ac:dyDescent="0.25">
      <c r="A635" s="31" t="s">
        <v>364</v>
      </c>
      <c r="B635" s="31">
        <v>33.65</v>
      </c>
      <c r="C635" s="31">
        <v>178.983</v>
      </c>
      <c r="D635" s="31">
        <v>178.983</v>
      </c>
      <c r="E635" s="31">
        <v>44.579000000000001</v>
      </c>
      <c r="F635" s="31">
        <v>0.317</v>
      </c>
      <c r="G635" s="31">
        <v>1.2270000000000001</v>
      </c>
      <c r="H635" s="31">
        <v>27.946000000000002</v>
      </c>
      <c r="I635" s="31">
        <v>12.722</v>
      </c>
      <c r="J635" s="31">
        <v>1.538</v>
      </c>
      <c r="K635" s="31">
        <v>3.7370000000000001</v>
      </c>
      <c r="L635" s="31">
        <v>478.40699999999998</v>
      </c>
    </row>
    <row r="636" spans="1:12" x14ac:dyDescent="0.25">
      <c r="A636" s="31" t="s">
        <v>396</v>
      </c>
      <c r="B636" s="31">
        <v>34.996000000000002</v>
      </c>
      <c r="C636" s="31">
        <v>186.142</v>
      </c>
      <c r="D636" s="31">
        <v>186.142</v>
      </c>
      <c r="E636" s="31">
        <v>42.865000000000002</v>
      </c>
      <c r="F636" s="31">
        <v>0.30399999999999999</v>
      </c>
      <c r="G636" s="31">
        <v>1.18</v>
      </c>
      <c r="H636" s="31">
        <v>26.870999999999999</v>
      </c>
      <c r="I636" s="31">
        <v>12.231999999999999</v>
      </c>
      <c r="J636" s="31">
        <v>1.4790000000000001</v>
      </c>
      <c r="K636" s="31">
        <v>3.593</v>
      </c>
      <c r="L636" s="31">
        <v>490.73200000000003</v>
      </c>
    </row>
    <row r="637" spans="1:12" x14ac:dyDescent="0.25">
      <c r="A637" s="31" t="s">
        <v>397</v>
      </c>
      <c r="B637" s="31">
        <v>36.341999999999999</v>
      </c>
      <c r="C637" s="31">
        <v>193.30099999999999</v>
      </c>
      <c r="D637" s="31">
        <v>193.30099999999999</v>
      </c>
      <c r="E637" s="31">
        <v>41.277000000000001</v>
      </c>
      <c r="F637" s="31">
        <v>0.29299999999999998</v>
      </c>
      <c r="G637" s="31">
        <v>1.1359999999999999</v>
      </c>
      <c r="H637" s="31">
        <v>25.876000000000001</v>
      </c>
      <c r="I637" s="31">
        <v>11.779</v>
      </c>
      <c r="J637" s="31">
        <v>1.4239999999999999</v>
      </c>
      <c r="K637" s="31">
        <v>3.46</v>
      </c>
      <c r="L637" s="31">
        <v>503.30500000000001</v>
      </c>
    </row>
    <row r="638" spans="1:12" x14ac:dyDescent="0.25">
      <c r="A638" s="31" t="s">
        <v>419</v>
      </c>
      <c r="B638" s="31">
        <v>37.688000000000002</v>
      </c>
      <c r="C638" s="31">
        <v>200.46100000000001</v>
      </c>
      <c r="D638" s="31">
        <v>200.46100000000001</v>
      </c>
      <c r="E638" s="31">
        <v>39.802999999999997</v>
      </c>
      <c r="F638" s="31">
        <v>0.28299999999999997</v>
      </c>
      <c r="G638" s="31">
        <v>1.095</v>
      </c>
      <c r="H638" s="31">
        <v>24.952000000000002</v>
      </c>
      <c r="I638" s="31">
        <v>11.359</v>
      </c>
      <c r="J638" s="31">
        <v>1.3740000000000001</v>
      </c>
      <c r="K638" s="31">
        <v>3.3359999999999999</v>
      </c>
      <c r="L638" s="31">
        <v>516.10199999999998</v>
      </c>
    </row>
    <row r="639" spans="1:12" x14ac:dyDescent="0.25">
      <c r="A639" s="31" t="s">
        <v>420</v>
      </c>
      <c r="B639" s="31">
        <v>39.033999999999999</v>
      </c>
      <c r="C639" s="31">
        <v>207.62</v>
      </c>
      <c r="D639" s="31">
        <v>207.62</v>
      </c>
      <c r="E639" s="31">
        <v>38.43</v>
      </c>
      <c r="F639" s="31">
        <v>0.27300000000000002</v>
      </c>
      <c r="G639" s="31">
        <v>1.0580000000000001</v>
      </c>
      <c r="H639" s="31">
        <v>24.091000000000001</v>
      </c>
      <c r="I639" s="31">
        <v>10.967000000000001</v>
      </c>
      <c r="J639" s="31">
        <v>1.3260000000000001</v>
      </c>
      <c r="K639" s="31">
        <v>3.2210000000000001</v>
      </c>
      <c r="L639" s="31">
        <v>529.09299999999996</v>
      </c>
    </row>
    <row r="640" spans="1:12" x14ac:dyDescent="0.25">
      <c r="A640" s="31" t="s">
        <v>421</v>
      </c>
      <c r="B640" s="31">
        <v>40.380000000000003</v>
      </c>
      <c r="C640" s="31">
        <v>214.779</v>
      </c>
      <c r="D640" s="31">
        <v>214.779</v>
      </c>
      <c r="E640" s="31">
        <v>37.149000000000001</v>
      </c>
      <c r="F640" s="31">
        <v>0.26400000000000001</v>
      </c>
      <c r="G640" s="31">
        <v>1.022</v>
      </c>
      <c r="H640" s="31">
        <v>23.288</v>
      </c>
      <c r="I640" s="31">
        <v>10.601000000000001</v>
      </c>
      <c r="J640" s="31">
        <v>1.282</v>
      </c>
      <c r="K640" s="31">
        <v>3.1139999999999999</v>
      </c>
      <c r="L640" s="31">
        <v>542.26199999999994</v>
      </c>
    </row>
    <row r="641" spans="1:12" x14ac:dyDescent="0.25">
      <c r="A641" s="31" t="s">
        <v>422</v>
      </c>
      <c r="B641" s="31">
        <v>43.072000000000003</v>
      </c>
      <c r="C641" s="31">
        <v>229.09800000000001</v>
      </c>
      <c r="D641" s="31">
        <v>229.09800000000001</v>
      </c>
      <c r="E641" s="31">
        <v>34.828000000000003</v>
      </c>
      <c r="F641" s="31">
        <v>0.247</v>
      </c>
      <c r="G641" s="31">
        <v>0.95799999999999996</v>
      </c>
      <c r="H641" s="31">
        <v>21.832999999999998</v>
      </c>
      <c r="I641" s="31">
        <v>9.9390000000000001</v>
      </c>
      <c r="J641" s="31">
        <v>1.202</v>
      </c>
      <c r="K641" s="31">
        <v>2.919</v>
      </c>
      <c r="L641" s="31">
        <v>569.07299999999998</v>
      </c>
    </row>
    <row r="642" spans="1:12" x14ac:dyDescent="0.25">
      <c r="B642" s="46" t="s">
        <v>302</v>
      </c>
      <c r="C642" s="47"/>
      <c r="D642" s="47"/>
      <c r="E642" s="47"/>
      <c r="F642" s="47"/>
      <c r="G642" s="47"/>
      <c r="H642" s="47"/>
      <c r="I642" s="47"/>
      <c r="J642" s="47"/>
      <c r="K642" s="47"/>
      <c r="L642" s="47"/>
    </row>
    <row r="643" spans="1:12" x14ac:dyDescent="0.25">
      <c r="A643" s="31" t="s">
        <v>230</v>
      </c>
      <c r="B643" s="31">
        <v>1.3460000000000001</v>
      </c>
      <c r="C643" s="31">
        <v>6.7080000000000002</v>
      </c>
      <c r="D643" s="31">
        <v>6.7080000000000002</v>
      </c>
      <c r="E643" s="31">
        <v>1044.3050000000001</v>
      </c>
      <c r="F643" s="31">
        <v>7.9139999999999997</v>
      </c>
      <c r="G643" s="31">
        <v>30.67</v>
      </c>
      <c r="H643" s="31">
        <v>698.64400000000001</v>
      </c>
      <c r="I643" s="31">
        <v>318.04000000000002</v>
      </c>
      <c r="J643" s="31">
        <v>38.46</v>
      </c>
      <c r="K643" s="31">
        <v>93.421000000000006</v>
      </c>
      <c r="L643" s="31">
        <v>2114.335</v>
      </c>
    </row>
    <row r="644" spans="1:12" x14ac:dyDescent="0.25">
      <c r="A644" s="31" t="s">
        <v>231</v>
      </c>
      <c r="B644" s="31">
        <v>2.6920000000000002</v>
      </c>
      <c r="C644" s="31">
        <v>13.417</v>
      </c>
      <c r="D644" s="31">
        <v>13.417</v>
      </c>
      <c r="E644" s="31">
        <v>522.15300000000002</v>
      </c>
      <c r="F644" s="31">
        <v>3.9569999999999999</v>
      </c>
      <c r="G644" s="31">
        <v>15.335000000000001</v>
      </c>
      <c r="H644" s="31">
        <v>349.322</v>
      </c>
      <c r="I644" s="31">
        <v>159.02000000000001</v>
      </c>
      <c r="J644" s="31">
        <v>19.23</v>
      </c>
      <c r="K644" s="31">
        <v>46.71</v>
      </c>
      <c r="L644" s="31">
        <v>1079.3130000000001</v>
      </c>
    </row>
    <row r="645" spans="1:12" x14ac:dyDescent="0.25">
      <c r="A645" s="31" t="s">
        <v>232</v>
      </c>
      <c r="B645" s="31">
        <v>4.0380000000000003</v>
      </c>
      <c r="C645" s="31">
        <v>20.125</v>
      </c>
      <c r="D645" s="31">
        <v>20.125</v>
      </c>
      <c r="E645" s="31">
        <v>348.10199999999998</v>
      </c>
      <c r="F645" s="31">
        <v>2.6379999999999999</v>
      </c>
      <c r="G645" s="31">
        <v>10.223000000000001</v>
      </c>
      <c r="H645" s="31">
        <v>232.881</v>
      </c>
      <c r="I645" s="31">
        <v>106.01300000000001</v>
      </c>
      <c r="J645" s="31">
        <v>12.82</v>
      </c>
      <c r="K645" s="31">
        <v>31.14</v>
      </c>
      <c r="L645" s="31">
        <v>744.14499999999998</v>
      </c>
    </row>
    <row r="646" spans="1:12" x14ac:dyDescent="0.25">
      <c r="A646" s="31" t="s">
        <v>233</v>
      </c>
      <c r="B646" s="31">
        <v>5.3840000000000003</v>
      </c>
      <c r="C646" s="31">
        <v>26.834</v>
      </c>
      <c r="D646" s="31">
        <v>26.834</v>
      </c>
      <c r="E646" s="31">
        <v>261.07600000000002</v>
      </c>
      <c r="F646" s="31">
        <v>1.9790000000000001</v>
      </c>
      <c r="G646" s="31">
        <v>7.6669999999999998</v>
      </c>
      <c r="H646" s="31">
        <v>174.661</v>
      </c>
      <c r="I646" s="31">
        <v>79.510000000000005</v>
      </c>
      <c r="J646" s="31">
        <v>9.6150000000000002</v>
      </c>
      <c r="K646" s="31">
        <v>23.355</v>
      </c>
      <c r="L646" s="31">
        <v>583.94500000000005</v>
      </c>
    </row>
    <row r="647" spans="1:12" x14ac:dyDescent="0.25">
      <c r="A647" s="31" t="s">
        <v>234</v>
      </c>
      <c r="B647" s="31">
        <v>6.73</v>
      </c>
      <c r="C647" s="31">
        <v>33.542000000000002</v>
      </c>
      <c r="D647" s="31">
        <v>33.542000000000002</v>
      </c>
      <c r="E647" s="31">
        <v>208.86099999999999</v>
      </c>
      <c r="F647" s="31">
        <v>1.583</v>
      </c>
      <c r="G647" s="31">
        <v>6.1340000000000003</v>
      </c>
      <c r="H647" s="31">
        <v>139.72900000000001</v>
      </c>
      <c r="I647" s="31">
        <v>63.607999999999997</v>
      </c>
      <c r="J647" s="31">
        <v>7.6920000000000002</v>
      </c>
      <c r="K647" s="31">
        <v>18.684000000000001</v>
      </c>
      <c r="L647" s="31">
        <v>493.72899999999998</v>
      </c>
    </row>
    <row r="648" spans="1:12" x14ac:dyDescent="0.25">
      <c r="A648" s="31" t="s">
        <v>235</v>
      </c>
      <c r="B648" s="31">
        <v>8.0760000000000005</v>
      </c>
      <c r="C648" s="31">
        <v>40.250999999999998</v>
      </c>
      <c r="D648" s="31">
        <v>40.250999999999998</v>
      </c>
      <c r="E648" s="31">
        <v>174.05099999999999</v>
      </c>
      <c r="F648" s="31">
        <v>1.319</v>
      </c>
      <c r="G648" s="31">
        <v>5.1120000000000001</v>
      </c>
      <c r="H648" s="31">
        <v>116.441</v>
      </c>
      <c r="I648" s="31">
        <v>53.006999999999998</v>
      </c>
      <c r="J648" s="31">
        <v>6.41</v>
      </c>
      <c r="K648" s="31">
        <v>15.57</v>
      </c>
      <c r="L648" s="31">
        <v>438.50799999999998</v>
      </c>
    </row>
    <row r="649" spans="1:12" x14ac:dyDescent="0.25">
      <c r="A649" s="31" t="s">
        <v>236</v>
      </c>
      <c r="B649" s="31">
        <v>9.4220000000000006</v>
      </c>
      <c r="C649" s="31">
        <v>46.959000000000003</v>
      </c>
      <c r="D649" s="31">
        <v>46.959000000000003</v>
      </c>
      <c r="E649" s="31">
        <v>149.18600000000001</v>
      </c>
      <c r="F649" s="31">
        <v>1.131</v>
      </c>
      <c r="G649" s="31">
        <v>4.3810000000000002</v>
      </c>
      <c r="H649" s="31">
        <v>99.805999999999997</v>
      </c>
      <c r="I649" s="31">
        <v>45.433999999999997</v>
      </c>
      <c r="J649" s="31">
        <v>5.4939999999999998</v>
      </c>
      <c r="K649" s="31">
        <v>13.346</v>
      </c>
      <c r="L649" s="31">
        <v>403.27800000000002</v>
      </c>
    </row>
    <row r="650" spans="1:12" x14ac:dyDescent="0.25">
      <c r="A650" s="31" t="s">
        <v>237</v>
      </c>
      <c r="B650" s="31">
        <v>10.768000000000001</v>
      </c>
      <c r="C650" s="31">
        <v>53.667999999999999</v>
      </c>
      <c r="D650" s="31">
        <v>53.667999999999999</v>
      </c>
      <c r="E650" s="31">
        <v>130.53800000000001</v>
      </c>
      <c r="F650" s="31">
        <v>0.98899999999999999</v>
      </c>
      <c r="G650" s="31">
        <v>3.8340000000000001</v>
      </c>
      <c r="H650" s="31">
        <v>87.331000000000003</v>
      </c>
      <c r="I650" s="31">
        <v>39.755000000000003</v>
      </c>
      <c r="J650" s="31">
        <v>4.8079999999999998</v>
      </c>
      <c r="K650" s="31">
        <v>11.678000000000001</v>
      </c>
      <c r="L650" s="31">
        <v>380.55099999999999</v>
      </c>
    </row>
    <row r="651" spans="1:12" x14ac:dyDescent="0.25">
      <c r="A651" s="31" t="s">
        <v>238</v>
      </c>
      <c r="B651" s="31">
        <v>12.114000000000001</v>
      </c>
      <c r="C651" s="31">
        <v>60.375999999999998</v>
      </c>
      <c r="D651" s="31">
        <v>60.375999999999998</v>
      </c>
      <c r="E651" s="31">
        <v>116.03400000000001</v>
      </c>
      <c r="F651" s="31">
        <v>0.879</v>
      </c>
      <c r="G651" s="31">
        <v>3.4079999999999999</v>
      </c>
      <c r="H651" s="31">
        <v>77.626999999999995</v>
      </c>
      <c r="I651" s="31">
        <v>35.338000000000001</v>
      </c>
      <c r="J651" s="31">
        <v>4.2729999999999997</v>
      </c>
      <c r="K651" s="31">
        <v>10.38</v>
      </c>
      <c r="L651" s="31">
        <v>366.15199999999999</v>
      </c>
    </row>
    <row r="652" spans="1:12" x14ac:dyDescent="0.25">
      <c r="A652" s="31" t="s">
        <v>220</v>
      </c>
      <c r="B652" s="31">
        <v>13.46</v>
      </c>
      <c r="C652" s="31">
        <v>67.084999999999994</v>
      </c>
      <c r="D652" s="31">
        <v>67.084999999999994</v>
      </c>
      <c r="E652" s="31">
        <v>104.431</v>
      </c>
      <c r="F652" s="31">
        <v>0.79100000000000004</v>
      </c>
      <c r="G652" s="31">
        <v>3.0670000000000002</v>
      </c>
      <c r="H652" s="31">
        <v>69.864000000000004</v>
      </c>
      <c r="I652" s="31">
        <v>31.803999999999998</v>
      </c>
      <c r="J652" s="31">
        <v>3.8460000000000001</v>
      </c>
      <c r="K652" s="31">
        <v>9.3420000000000005</v>
      </c>
      <c r="L652" s="31">
        <v>357.58699999999999</v>
      </c>
    </row>
    <row r="653" spans="1:12" x14ac:dyDescent="0.25">
      <c r="A653" s="31" t="s">
        <v>221</v>
      </c>
      <c r="B653" s="31">
        <v>14.805999999999999</v>
      </c>
      <c r="C653" s="31">
        <v>73.793000000000006</v>
      </c>
      <c r="D653" s="31">
        <v>73.793000000000006</v>
      </c>
      <c r="E653" s="31">
        <v>94.936999999999998</v>
      </c>
      <c r="F653" s="31">
        <v>0.71899999999999997</v>
      </c>
      <c r="G653" s="31">
        <v>2.7879999999999998</v>
      </c>
      <c r="H653" s="31">
        <v>63.512999999999998</v>
      </c>
      <c r="I653" s="31">
        <v>28.913</v>
      </c>
      <c r="J653" s="31">
        <v>3.496</v>
      </c>
      <c r="K653" s="31">
        <v>8.4930000000000003</v>
      </c>
      <c r="L653" s="31">
        <v>353.262</v>
      </c>
    </row>
    <row r="654" spans="1:12" x14ac:dyDescent="0.25">
      <c r="A654" s="44" t="s">
        <v>222</v>
      </c>
      <c r="B654" s="44">
        <v>16.152000000000001</v>
      </c>
      <c r="C654" s="44">
        <v>80.501999999999995</v>
      </c>
      <c r="D654" s="44">
        <v>80.501999999999995</v>
      </c>
      <c r="E654" s="44">
        <v>87.025000000000006</v>
      </c>
      <c r="F654" s="44">
        <v>0.66</v>
      </c>
      <c r="G654" s="44">
        <v>2.556</v>
      </c>
      <c r="H654" s="44">
        <v>58.22</v>
      </c>
      <c r="I654" s="44">
        <v>26.503</v>
      </c>
      <c r="J654" s="44">
        <v>3.2050000000000001</v>
      </c>
      <c r="K654" s="44">
        <v>7.7850000000000001</v>
      </c>
      <c r="L654" s="44">
        <v>352.12</v>
      </c>
    </row>
    <row r="655" spans="1:12" x14ac:dyDescent="0.25">
      <c r="A655" s="31" t="s">
        <v>223</v>
      </c>
      <c r="B655" s="31">
        <v>17.498000000000001</v>
      </c>
      <c r="C655" s="31">
        <v>87.21</v>
      </c>
      <c r="D655" s="31">
        <v>87.21</v>
      </c>
      <c r="E655" s="31">
        <v>80.331000000000003</v>
      </c>
      <c r="F655" s="31">
        <v>0.60899999999999999</v>
      </c>
      <c r="G655" s="31">
        <v>2.359</v>
      </c>
      <c r="H655" s="31">
        <v>53.741999999999997</v>
      </c>
      <c r="I655" s="31">
        <v>24.465</v>
      </c>
      <c r="J655" s="31">
        <v>2.9580000000000002</v>
      </c>
      <c r="K655" s="31">
        <v>7.1859999999999999</v>
      </c>
      <c r="L655" s="31">
        <v>353.42399999999998</v>
      </c>
    </row>
    <row r="656" spans="1:12" x14ac:dyDescent="0.25">
      <c r="A656" s="31" t="s">
        <v>224</v>
      </c>
      <c r="B656" s="31">
        <v>18.844000000000001</v>
      </c>
      <c r="C656" s="31">
        <v>93.918999999999997</v>
      </c>
      <c r="D656" s="31">
        <v>93.918999999999997</v>
      </c>
      <c r="E656" s="31">
        <v>74.593000000000004</v>
      </c>
      <c r="F656" s="31">
        <v>0.56499999999999995</v>
      </c>
      <c r="G656" s="31">
        <v>2.1909999999999998</v>
      </c>
      <c r="H656" s="31">
        <v>49.902999999999999</v>
      </c>
      <c r="I656" s="31">
        <v>22.716999999999999</v>
      </c>
      <c r="J656" s="31">
        <v>2.7469999999999999</v>
      </c>
      <c r="K656" s="31">
        <v>6.673</v>
      </c>
      <c r="L656" s="31">
        <v>356.65100000000001</v>
      </c>
    </row>
    <row r="657" spans="1:12" x14ac:dyDescent="0.25">
      <c r="A657" s="31" t="s">
        <v>225</v>
      </c>
      <c r="B657" s="31">
        <v>20.190000000000001</v>
      </c>
      <c r="C657" s="31">
        <v>100.627</v>
      </c>
      <c r="D657" s="31">
        <v>100.627</v>
      </c>
      <c r="E657" s="31">
        <v>69.62</v>
      </c>
      <c r="F657" s="31">
        <v>0.52800000000000002</v>
      </c>
      <c r="G657" s="31">
        <v>2.0449999999999999</v>
      </c>
      <c r="H657" s="31">
        <v>46.576000000000001</v>
      </c>
      <c r="I657" s="31">
        <v>21.202999999999999</v>
      </c>
      <c r="J657" s="31">
        <v>2.5640000000000001</v>
      </c>
      <c r="K657" s="31">
        <v>6.2279999999999998</v>
      </c>
      <c r="L657" s="31">
        <v>361.416</v>
      </c>
    </row>
    <row r="658" spans="1:12" x14ac:dyDescent="0.25">
      <c r="A658" s="31" t="s">
        <v>226</v>
      </c>
      <c r="B658" s="31">
        <v>21.536000000000001</v>
      </c>
      <c r="C658" s="31">
        <v>107.336</v>
      </c>
      <c r="D658" s="31">
        <v>107.336</v>
      </c>
      <c r="E658" s="31">
        <v>65.269000000000005</v>
      </c>
      <c r="F658" s="31">
        <v>0.495</v>
      </c>
      <c r="G658" s="31">
        <v>1.917</v>
      </c>
      <c r="H658" s="31">
        <v>43.664999999999999</v>
      </c>
      <c r="I658" s="31">
        <v>19.878</v>
      </c>
      <c r="J658" s="31">
        <v>2.4039999999999999</v>
      </c>
      <c r="K658" s="31">
        <v>5.8390000000000004</v>
      </c>
      <c r="L658" s="31">
        <v>367.43200000000002</v>
      </c>
    </row>
    <row r="659" spans="1:12" x14ac:dyDescent="0.25">
      <c r="A659" s="31" t="s">
        <v>227</v>
      </c>
      <c r="B659" s="31">
        <v>22.882000000000001</v>
      </c>
      <c r="C659" s="31">
        <v>114.044</v>
      </c>
      <c r="D659" s="31">
        <v>114.044</v>
      </c>
      <c r="E659" s="31">
        <v>61.43</v>
      </c>
      <c r="F659" s="31">
        <v>0.46600000000000003</v>
      </c>
      <c r="G659" s="31">
        <v>1.804</v>
      </c>
      <c r="H659" s="31">
        <v>41.097000000000001</v>
      </c>
      <c r="I659" s="31">
        <v>18.707999999999998</v>
      </c>
      <c r="J659" s="31">
        <v>2.262</v>
      </c>
      <c r="K659" s="31">
        <v>5.4950000000000001</v>
      </c>
      <c r="L659" s="31">
        <v>374.47500000000002</v>
      </c>
    </row>
    <row r="660" spans="1:12" x14ac:dyDescent="0.25">
      <c r="A660" s="31" t="s">
        <v>228</v>
      </c>
      <c r="B660" s="31">
        <v>24.228000000000002</v>
      </c>
      <c r="C660" s="31">
        <v>120.753</v>
      </c>
      <c r="D660" s="31">
        <v>120.753</v>
      </c>
      <c r="E660" s="31">
        <v>58.017000000000003</v>
      </c>
      <c r="F660" s="31">
        <v>0.44</v>
      </c>
      <c r="G660" s="31">
        <v>1.704</v>
      </c>
      <c r="H660" s="31">
        <v>38.814</v>
      </c>
      <c r="I660" s="31">
        <v>17.669</v>
      </c>
      <c r="J660" s="31">
        <v>2.137</v>
      </c>
      <c r="K660" s="31">
        <v>5.19</v>
      </c>
      <c r="L660" s="31">
        <v>382.37799999999999</v>
      </c>
    </row>
    <row r="661" spans="1:12" x14ac:dyDescent="0.25">
      <c r="A661" s="31" t="s">
        <v>229</v>
      </c>
      <c r="B661" s="31">
        <v>25.574000000000002</v>
      </c>
      <c r="C661" s="31">
        <v>127.461</v>
      </c>
      <c r="D661" s="31">
        <v>127.461</v>
      </c>
      <c r="E661" s="31">
        <v>54.963000000000001</v>
      </c>
      <c r="F661" s="31">
        <v>0.41699999999999998</v>
      </c>
      <c r="G661" s="31">
        <v>1.6140000000000001</v>
      </c>
      <c r="H661" s="31">
        <v>36.771000000000001</v>
      </c>
      <c r="I661" s="31">
        <v>16.739000000000001</v>
      </c>
      <c r="J661" s="31">
        <v>2.024</v>
      </c>
      <c r="K661" s="31">
        <v>4.9169999999999998</v>
      </c>
      <c r="L661" s="31">
        <v>391</v>
      </c>
    </row>
    <row r="662" spans="1:12" x14ac:dyDescent="0.25">
      <c r="A662" s="31" t="s">
        <v>365</v>
      </c>
      <c r="B662" s="31">
        <v>26.92</v>
      </c>
      <c r="C662" s="31">
        <v>134.16999999999999</v>
      </c>
      <c r="D662" s="31">
        <v>134.16999999999999</v>
      </c>
      <c r="E662" s="31">
        <v>52.215000000000003</v>
      </c>
      <c r="F662" s="31">
        <v>0.39600000000000002</v>
      </c>
      <c r="G662" s="31">
        <v>1.5329999999999999</v>
      </c>
      <c r="H662" s="31">
        <v>34.932000000000002</v>
      </c>
      <c r="I662" s="31">
        <v>15.901999999999999</v>
      </c>
      <c r="J662" s="31">
        <v>1.923</v>
      </c>
      <c r="K662" s="31">
        <v>4.6710000000000003</v>
      </c>
      <c r="L662" s="31">
        <v>400.238</v>
      </c>
    </row>
    <row r="663" spans="1:12" x14ac:dyDescent="0.25">
      <c r="A663" s="31" t="s">
        <v>366</v>
      </c>
      <c r="B663" s="31">
        <v>28.265999999999998</v>
      </c>
      <c r="C663" s="31">
        <v>140.87799999999999</v>
      </c>
      <c r="D663" s="31">
        <v>140.87799999999999</v>
      </c>
      <c r="E663" s="31">
        <v>49.728999999999999</v>
      </c>
      <c r="F663" s="31">
        <v>0.377</v>
      </c>
      <c r="G663" s="31">
        <v>1.46</v>
      </c>
      <c r="H663" s="31">
        <v>33.268999999999998</v>
      </c>
      <c r="I663" s="31">
        <v>15.145</v>
      </c>
      <c r="J663" s="31">
        <v>1.831</v>
      </c>
      <c r="K663" s="31">
        <v>4.4489999999999998</v>
      </c>
      <c r="L663" s="31">
        <v>410.00200000000001</v>
      </c>
    </row>
    <row r="664" spans="1:12" x14ac:dyDescent="0.25">
      <c r="A664" s="31" t="s">
        <v>367</v>
      </c>
      <c r="B664" s="31">
        <v>29.611999999999998</v>
      </c>
      <c r="C664" s="31">
        <v>147.58699999999999</v>
      </c>
      <c r="D664" s="31">
        <v>147.58699999999999</v>
      </c>
      <c r="E664" s="31">
        <v>47.468000000000004</v>
      </c>
      <c r="F664" s="31">
        <v>0.36</v>
      </c>
      <c r="G664" s="31">
        <v>1.3939999999999999</v>
      </c>
      <c r="H664" s="31">
        <v>31.757000000000001</v>
      </c>
      <c r="I664" s="31">
        <v>14.456</v>
      </c>
      <c r="J664" s="31">
        <v>1.748</v>
      </c>
      <c r="K664" s="31">
        <v>4.2460000000000004</v>
      </c>
      <c r="L664" s="31">
        <v>420.221</v>
      </c>
    </row>
    <row r="665" spans="1:12" x14ac:dyDescent="0.25">
      <c r="A665" s="31" t="s">
        <v>368</v>
      </c>
      <c r="B665" s="31">
        <v>30.957999999999998</v>
      </c>
      <c r="C665" s="31">
        <v>154.29499999999999</v>
      </c>
      <c r="D665" s="31">
        <v>154.29499999999999</v>
      </c>
      <c r="E665" s="31">
        <v>45.405000000000001</v>
      </c>
      <c r="F665" s="31">
        <v>0.34399999999999997</v>
      </c>
      <c r="G665" s="31">
        <v>1.333</v>
      </c>
      <c r="H665" s="31">
        <v>30.376000000000001</v>
      </c>
      <c r="I665" s="31">
        <v>13.827999999999999</v>
      </c>
      <c r="J665" s="31">
        <v>1.6719999999999999</v>
      </c>
      <c r="K665" s="31">
        <v>4.0620000000000003</v>
      </c>
      <c r="L665" s="31">
        <v>430.834</v>
      </c>
    </row>
    <row r="666" spans="1:12" x14ac:dyDescent="0.25">
      <c r="A666" s="31" t="s">
        <v>369</v>
      </c>
      <c r="B666" s="31">
        <v>32.304000000000002</v>
      </c>
      <c r="C666" s="31">
        <v>161.00399999999999</v>
      </c>
      <c r="D666" s="31">
        <v>161.00399999999999</v>
      </c>
      <c r="E666" s="31">
        <v>43.512999999999998</v>
      </c>
      <c r="F666" s="31">
        <v>0.33</v>
      </c>
      <c r="G666" s="31">
        <v>1.278</v>
      </c>
      <c r="H666" s="31">
        <v>29.11</v>
      </c>
      <c r="I666" s="31">
        <v>13.252000000000001</v>
      </c>
      <c r="J666" s="31">
        <v>1.603</v>
      </c>
      <c r="K666" s="31">
        <v>3.8929999999999998</v>
      </c>
      <c r="L666" s="31">
        <v>441.79500000000002</v>
      </c>
    </row>
    <row r="667" spans="1:12" x14ac:dyDescent="0.25">
      <c r="A667" s="31" t="s">
        <v>370</v>
      </c>
      <c r="B667" s="31">
        <v>33.65</v>
      </c>
      <c r="C667" s="31">
        <v>167.71199999999999</v>
      </c>
      <c r="D667" s="31">
        <v>167.71199999999999</v>
      </c>
      <c r="E667" s="31">
        <v>41.771999999999998</v>
      </c>
      <c r="F667" s="31">
        <v>0.317</v>
      </c>
      <c r="G667" s="31">
        <v>1.2270000000000001</v>
      </c>
      <c r="H667" s="31">
        <v>27.946000000000002</v>
      </c>
      <c r="I667" s="31">
        <v>12.722</v>
      </c>
      <c r="J667" s="31">
        <v>1.538</v>
      </c>
      <c r="K667" s="31">
        <v>3.7370000000000001</v>
      </c>
      <c r="L667" s="31">
        <v>453.05799999999999</v>
      </c>
    </row>
    <row r="668" spans="1:12" x14ac:dyDescent="0.25">
      <c r="A668" s="31" t="s">
        <v>398</v>
      </c>
      <c r="B668" s="31">
        <v>34.996000000000002</v>
      </c>
      <c r="C668" s="31">
        <v>174.42099999999999</v>
      </c>
      <c r="D668" s="31">
        <v>174.42099999999999</v>
      </c>
      <c r="E668" s="31">
        <v>40.165999999999997</v>
      </c>
      <c r="F668" s="31">
        <v>0.30399999999999999</v>
      </c>
      <c r="G668" s="31">
        <v>1.18</v>
      </c>
      <c r="H668" s="31">
        <v>26.870999999999999</v>
      </c>
      <c r="I668" s="31">
        <v>12.231999999999999</v>
      </c>
      <c r="J668" s="31">
        <v>1.4790000000000001</v>
      </c>
      <c r="K668" s="31">
        <v>3.593</v>
      </c>
      <c r="L668" s="31">
        <v>464.59100000000001</v>
      </c>
    </row>
    <row r="669" spans="1:12" x14ac:dyDescent="0.25">
      <c r="A669" s="31" t="s">
        <v>399</v>
      </c>
      <c r="B669" s="31">
        <v>36.341999999999999</v>
      </c>
      <c r="C669" s="31">
        <v>181.12899999999999</v>
      </c>
      <c r="D669" s="31">
        <v>181.12899999999999</v>
      </c>
      <c r="E669" s="31">
        <v>38.677999999999997</v>
      </c>
      <c r="F669" s="31">
        <v>0.29299999999999998</v>
      </c>
      <c r="G669" s="31">
        <v>1.1359999999999999</v>
      </c>
      <c r="H669" s="31">
        <v>25.876000000000001</v>
      </c>
      <c r="I669" s="31">
        <v>11.779</v>
      </c>
      <c r="J669" s="31">
        <v>1.4239999999999999</v>
      </c>
      <c r="K669" s="31">
        <v>3.46</v>
      </c>
      <c r="L669" s="31">
        <v>476.36200000000002</v>
      </c>
    </row>
    <row r="670" spans="1:12" x14ac:dyDescent="0.25">
      <c r="A670" s="31" t="s">
        <v>423</v>
      </c>
      <c r="B670" s="31">
        <v>37.688000000000002</v>
      </c>
      <c r="C670" s="31">
        <v>187.83799999999999</v>
      </c>
      <c r="D670" s="31">
        <v>187.83799999999999</v>
      </c>
      <c r="E670" s="31">
        <v>37.296999999999997</v>
      </c>
      <c r="F670" s="31">
        <v>0.28299999999999997</v>
      </c>
      <c r="G670" s="31">
        <v>1.095</v>
      </c>
      <c r="H670" s="31">
        <v>24.952000000000002</v>
      </c>
      <c r="I670" s="31">
        <v>11.359</v>
      </c>
      <c r="J670" s="31">
        <v>1.3740000000000001</v>
      </c>
      <c r="K670" s="31">
        <v>3.3359999999999999</v>
      </c>
      <c r="L670" s="31">
        <v>488.35</v>
      </c>
    </row>
    <row r="671" spans="1:12" x14ac:dyDescent="0.25">
      <c r="A671" s="31" t="s">
        <v>424</v>
      </c>
      <c r="B671" s="31">
        <v>39.033999999999999</v>
      </c>
      <c r="C671" s="31">
        <v>194.54599999999999</v>
      </c>
      <c r="D671" s="31">
        <v>194.54599999999999</v>
      </c>
      <c r="E671" s="31">
        <v>36.011000000000003</v>
      </c>
      <c r="F671" s="31">
        <v>0.27300000000000002</v>
      </c>
      <c r="G671" s="31">
        <v>1.0580000000000001</v>
      </c>
      <c r="H671" s="31">
        <v>24.091000000000001</v>
      </c>
      <c r="I671" s="31">
        <v>10.967000000000001</v>
      </c>
      <c r="J671" s="31">
        <v>1.3260000000000001</v>
      </c>
      <c r="K671" s="31">
        <v>3.2210000000000001</v>
      </c>
      <c r="L671" s="31">
        <v>500.52600000000001</v>
      </c>
    </row>
    <row r="672" spans="1:12" x14ac:dyDescent="0.25">
      <c r="A672" s="31" t="s">
        <v>425</v>
      </c>
      <c r="B672" s="31">
        <v>40.380000000000003</v>
      </c>
      <c r="C672" s="31">
        <v>201.255</v>
      </c>
      <c r="D672" s="31">
        <v>201.255</v>
      </c>
      <c r="E672" s="31">
        <v>34.81</v>
      </c>
      <c r="F672" s="31">
        <v>0.26400000000000001</v>
      </c>
      <c r="G672" s="31">
        <v>1.022</v>
      </c>
      <c r="H672" s="31">
        <v>23.288</v>
      </c>
      <c r="I672" s="31">
        <v>10.601000000000001</v>
      </c>
      <c r="J672" s="31">
        <v>1.282</v>
      </c>
      <c r="K672" s="31">
        <v>3.1139999999999999</v>
      </c>
      <c r="L672" s="31">
        <v>512.875</v>
      </c>
    </row>
    <row r="673" spans="1:12" x14ac:dyDescent="0.25">
      <c r="A673" s="31" t="s">
        <v>426</v>
      </c>
      <c r="B673" s="31">
        <v>43.072000000000003</v>
      </c>
      <c r="C673" s="31">
        <v>214.672</v>
      </c>
      <c r="D673" s="31">
        <v>214.672</v>
      </c>
      <c r="E673" s="31">
        <v>32.634999999999998</v>
      </c>
      <c r="F673" s="31">
        <v>0.247</v>
      </c>
      <c r="G673" s="31">
        <v>0.95799999999999996</v>
      </c>
      <c r="H673" s="31">
        <v>21.832999999999998</v>
      </c>
      <c r="I673" s="31">
        <v>9.9390000000000001</v>
      </c>
      <c r="J673" s="31">
        <v>1.202</v>
      </c>
      <c r="K673" s="31">
        <v>2.919</v>
      </c>
      <c r="L673" s="31">
        <v>538.02800000000002</v>
      </c>
    </row>
    <row r="674" spans="1:12" x14ac:dyDescent="0.25">
      <c r="B674" s="46" t="s">
        <v>303</v>
      </c>
      <c r="C674" s="47"/>
      <c r="D674" s="47"/>
      <c r="E674" s="47"/>
      <c r="F674" s="47"/>
      <c r="G674" s="47"/>
      <c r="H674" s="47"/>
      <c r="I674" s="47"/>
      <c r="J674" s="47"/>
      <c r="K674" s="47"/>
      <c r="L674" s="47"/>
    </row>
    <row r="675" spans="1:12" x14ac:dyDescent="0.25">
      <c r="A675" s="31" t="s">
        <v>249</v>
      </c>
      <c r="B675" s="31">
        <v>1.3460000000000001</v>
      </c>
      <c r="C675" s="31">
        <v>8.0500000000000007</v>
      </c>
      <c r="D675" s="31">
        <v>8.0500000000000007</v>
      </c>
      <c r="E675" s="31">
        <v>1253.1659999999999</v>
      </c>
      <c r="F675" s="31">
        <v>7.9139999999999997</v>
      </c>
      <c r="G675" s="31">
        <v>30.67</v>
      </c>
      <c r="H675" s="31">
        <v>698.64400000000001</v>
      </c>
      <c r="I675" s="31">
        <v>318.04000000000002</v>
      </c>
      <c r="J675" s="31">
        <v>38.46</v>
      </c>
      <c r="K675" s="31">
        <v>93.421000000000006</v>
      </c>
      <c r="L675" s="31">
        <v>2325.88</v>
      </c>
    </row>
    <row r="676" spans="1:12" x14ac:dyDescent="0.25">
      <c r="A676" s="31" t="s">
        <v>250</v>
      </c>
      <c r="B676" s="31">
        <v>2.6920000000000002</v>
      </c>
      <c r="C676" s="31">
        <v>16.100000000000001</v>
      </c>
      <c r="D676" s="31">
        <v>16.100000000000001</v>
      </c>
      <c r="E676" s="31">
        <v>626.58299999999997</v>
      </c>
      <c r="F676" s="31">
        <v>3.9569999999999999</v>
      </c>
      <c r="G676" s="31">
        <v>15.335000000000001</v>
      </c>
      <c r="H676" s="31">
        <v>349.322</v>
      </c>
      <c r="I676" s="31">
        <v>159.02000000000001</v>
      </c>
      <c r="J676" s="31">
        <v>19.23</v>
      </c>
      <c r="K676" s="31">
        <v>46.71</v>
      </c>
      <c r="L676" s="31">
        <v>1189.1089999999999</v>
      </c>
    </row>
    <row r="677" spans="1:12" x14ac:dyDescent="0.25">
      <c r="A677" s="31" t="s">
        <v>251</v>
      </c>
      <c r="B677" s="31">
        <v>4.0380000000000003</v>
      </c>
      <c r="C677" s="31">
        <v>24.151</v>
      </c>
      <c r="D677" s="31">
        <v>24.151</v>
      </c>
      <c r="E677" s="31">
        <v>417.72199999999998</v>
      </c>
      <c r="F677" s="31">
        <v>2.6379999999999999</v>
      </c>
      <c r="G677" s="31">
        <v>10.223000000000001</v>
      </c>
      <c r="H677" s="31">
        <v>232.881</v>
      </c>
      <c r="I677" s="31">
        <v>106.01300000000001</v>
      </c>
      <c r="J677" s="31">
        <v>12.82</v>
      </c>
      <c r="K677" s="31">
        <v>31.14</v>
      </c>
      <c r="L677" s="31">
        <v>821.81700000000001</v>
      </c>
    </row>
    <row r="678" spans="1:12" x14ac:dyDescent="0.25">
      <c r="A678" s="31" t="s">
        <v>252</v>
      </c>
      <c r="B678" s="31">
        <v>5.3840000000000003</v>
      </c>
      <c r="C678" s="31">
        <v>32.201000000000001</v>
      </c>
      <c r="D678" s="31">
        <v>32.201000000000001</v>
      </c>
      <c r="E678" s="31">
        <v>313.29199999999997</v>
      </c>
      <c r="F678" s="31">
        <v>1.9790000000000001</v>
      </c>
      <c r="G678" s="31">
        <v>7.6669999999999998</v>
      </c>
      <c r="H678" s="31">
        <v>174.661</v>
      </c>
      <c r="I678" s="31">
        <v>79.510000000000005</v>
      </c>
      <c r="J678" s="31">
        <v>9.6150000000000002</v>
      </c>
      <c r="K678" s="31">
        <v>23.355</v>
      </c>
      <c r="L678" s="31">
        <v>646.89499999999998</v>
      </c>
    </row>
    <row r="679" spans="1:12" x14ac:dyDescent="0.25">
      <c r="A679" s="31" t="s">
        <v>253</v>
      </c>
      <c r="B679" s="31">
        <v>6.73</v>
      </c>
      <c r="C679" s="31">
        <v>40.250999999999998</v>
      </c>
      <c r="D679" s="31">
        <v>40.250999999999998</v>
      </c>
      <c r="E679" s="31">
        <v>250.63300000000001</v>
      </c>
      <c r="F679" s="31">
        <v>1.583</v>
      </c>
      <c r="G679" s="31">
        <v>6.1340000000000003</v>
      </c>
      <c r="H679" s="31">
        <v>139.72900000000001</v>
      </c>
      <c r="I679" s="31">
        <v>63.607999999999997</v>
      </c>
      <c r="J679" s="31">
        <v>7.6920000000000002</v>
      </c>
      <c r="K679" s="31">
        <v>18.684000000000001</v>
      </c>
      <c r="L679" s="31">
        <v>548.91899999999998</v>
      </c>
    </row>
    <row r="680" spans="1:12" x14ac:dyDescent="0.25">
      <c r="A680" s="31" t="s">
        <v>254</v>
      </c>
      <c r="B680" s="31">
        <v>8.0760000000000005</v>
      </c>
      <c r="C680" s="31">
        <v>48.301000000000002</v>
      </c>
      <c r="D680" s="31">
        <v>48.301000000000002</v>
      </c>
      <c r="E680" s="31">
        <v>208.86099999999999</v>
      </c>
      <c r="F680" s="31">
        <v>1.319</v>
      </c>
      <c r="G680" s="31">
        <v>5.1120000000000001</v>
      </c>
      <c r="H680" s="31">
        <v>116.441</v>
      </c>
      <c r="I680" s="31">
        <v>53.006999999999998</v>
      </c>
      <c r="J680" s="31">
        <v>6.41</v>
      </c>
      <c r="K680" s="31">
        <v>15.57</v>
      </c>
      <c r="L680" s="31">
        <v>489.41800000000001</v>
      </c>
    </row>
    <row r="681" spans="1:12" x14ac:dyDescent="0.25">
      <c r="A681" s="31" t="s">
        <v>255</v>
      </c>
      <c r="B681" s="31">
        <v>9.4220000000000006</v>
      </c>
      <c r="C681" s="31">
        <v>56.350999999999999</v>
      </c>
      <c r="D681" s="31">
        <v>56.350999999999999</v>
      </c>
      <c r="E681" s="31">
        <v>179.024</v>
      </c>
      <c r="F681" s="31">
        <v>1.131</v>
      </c>
      <c r="G681" s="31">
        <v>4.3810000000000002</v>
      </c>
      <c r="H681" s="31">
        <v>99.805999999999997</v>
      </c>
      <c r="I681" s="31">
        <v>45.433999999999997</v>
      </c>
      <c r="J681" s="31">
        <v>5.4939999999999998</v>
      </c>
      <c r="K681" s="31">
        <v>13.346</v>
      </c>
      <c r="L681" s="31">
        <v>451.9</v>
      </c>
    </row>
    <row r="682" spans="1:12" x14ac:dyDescent="0.25">
      <c r="A682" s="31" t="s">
        <v>256</v>
      </c>
      <c r="B682" s="31">
        <v>10.768000000000001</v>
      </c>
      <c r="C682" s="31">
        <v>64.402000000000001</v>
      </c>
      <c r="D682" s="31">
        <v>64.402000000000001</v>
      </c>
      <c r="E682" s="31">
        <v>156.64599999999999</v>
      </c>
      <c r="F682" s="31">
        <v>0.98899999999999999</v>
      </c>
      <c r="G682" s="31">
        <v>3.8340000000000001</v>
      </c>
      <c r="H682" s="31">
        <v>87.331000000000003</v>
      </c>
      <c r="I682" s="31">
        <v>39.755000000000003</v>
      </c>
      <c r="J682" s="31">
        <v>4.8079999999999998</v>
      </c>
      <c r="K682" s="31">
        <v>11.678000000000001</v>
      </c>
      <c r="L682" s="31">
        <v>428.12700000000001</v>
      </c>
    </row>
    <row r="683" spans="1:12" x14ac:dyDescent="0.25">
      <c r="A683" s="31" t="s">
        <v>257</v>
      </c>
      <c r="B683" s="31">
        <v>12.114000000000001</v>
      </c>
      <c r="C683" s="31">
        <v>72.451999999999998</v>
      </c>
      <c r="D683" s="31">
        <v>72.451999999999998</v>
      </c>
      <c r="E683" s="31">
        <v>139.24100000000001</v>
      </c>
      <c r="F683" s="31">
        <v>0.879</v>
      </c>
      <c r="G683" s="31">
        <v>3.4079999999999999</v>
      </c>
      <c r="H683" s="31">
        <v>77.626999999999995</v>
      </c>
      <c r="I683" s="31">
        <v>35.338000000000001</v>
      </c>
      <c r="J683" s="31">
        <v>4.2729999999999997</v>
      </c>
      <c r="K683" s="31">
        <v>10.38</v>
      </c>
      <c r="L683" s="31">
        <v>413.51100000000002</v>
      </c>
    </row>
    <row r="684" spans="1:12" x14ac:dyDescent="0.25">
      <c r="A684" s="31" t="s">
        <v>239</v>
      </c>
      <c r="B684" s="31">
        <v>13.46</v>
      </c>
      <c r="C684" s="31">
        <v>80.501999999999995</v>
      </c>
      <c r="D684" s="31">
        <v>80.501999999999995</v>
      </c>
      <c r="E684" s="31">
        <v>125.31699999999999</v>
      </c>
      <c r="F684" s="31">
        <v>0.79100000000000004</v>
      </c>
      <c r="G684" s="31">
        <v>3.0670000000000002</v>
      </c>
      <c r="H684" s="31">
        <v>69.864000000000004</v>
      </c>
      <c r="I684" s="31">
        <v>31.803999999999998</v>
      </c>
      <c r="J684" s="31">
        <v>3.8460000000000001</v>
      </c>
      <c r="K684" s="31">
        <v>9.3420000000000005</v>
      </c>
      <c r="L684" s="31">
        <v>405.30700000000002</v>
      </c>
    </row>
    <row r="685" spans="1:12" x14ac:dyDescent="0.25">
      <c r="A685" s="31" t="s">
        <v>240</v>
      </c>
      <c r="B685" s="31">
        <v>14.805999999999999</v>
      </c>
      <c r="C685" s="31">
        <v>88.552000000000007</v>
      </c>
      <c r="D685" s="31">
        <v>88.552000000000007</v>
      </c>
      <c r="E685" s="31">
        <v>113.92400000000001</v>
      </c>
      <c r="F685" s="31">
        <v>0.71899999999999997</v>
      </c>
      <c r="G685" s="31">
        <v>2.7879999999999998</v>
      </c>
      <c r="H685" s="31">
        <v>63.512999999999998</v>
      </c>
      <c r="I685" s="31">
        <v>28.913</v>
      </c>
      <c r="J685" s="31">
        <v>3.496</v>
      </c>
      <c r="K685" s="31">
        <v>8.4930000000000003</v>
      </c>
      <c r="L685" s="31">
        <v>401.767</v>
      </c>
    </row>
    <row r="686" spans="1:12" x14ac:dyDescent="0.25">
      <c r="A686" s="44" t="s">
        <v>241</v>
      </c>
      <c r="B686" s="44">
        <v>16.152000000000001</v>
      </c>
      <c r="C686" s="44">
        <v>96.602000000000004</v>
      </c>
      <c r="D686" s="44">
        <v>96.602000000000004</v>
      </c>
      <c r="E686" s="44">
        <v>104.431</v>
      </c>
      <c r="F686" s="44">
        <v>0.66</v>
      </c>
      <c r="G686" s="44">
        <v>2.556</v>
      </c>
      <c r="H686" s="44">
        <v>58.22</v>
      </c>
      <c r="I686" s="44">
        <v>26.503</v>
      </c>
      <c r="J686" s="44">
        <v>3.2050000000000001</v>
      </c>
      <c r="K686" s="44">
        <v>7.7850000000000001</v>
      </c>
      <c r="L686" s="44">
        <v>401.726</v>
      </c>
    </row>
    <row r="687" spans="1:12" x14ac:dyDescent="0.25">
      <c r="A687" s="31" t="s">
        <v>242</v>
      </c>
      <c r="B687" s="31">
        <v>17.498000000000001</v>
      </c>
      <c r="C687" s="31">
        <v>104.65300000000001</v>
      </c>
      <c r="D687" s="31">
        <v>104.65300000000001</v>
      </c>
      <c r="E687" s="31">
        <v>96.397000000000006</v>
      </c>
      <c r="F687" s="31">
        <v>0.60899999999999999</v>
      </c>
      <c r="G687" s="31">
        <v>2.359</v>
      </c>
      <c r="H687" s="31">
        <v>53.741999999999997</v>
      </c>
      <c r="I687" s="31">
        <v>24.465</v>
      </c>
      <c r="J687" s="31">
        <v>2.9580000000000002</v>
      </c>
      <c r="K687" s="31">
        <v>7.1859999999999999</v>
      </c>
      <c r="L687" s="31">
        <v>404.37599999999998</v>
      </c>
    </row>
    <row r="688" spans="1:12" x14ac:dyDescent="0.25">
      <c r="A688" s="31" t="s">
        <v>243</v>
      </c>
      <c r="B688" s="31">
        <v>18.844000000000001</v>
      </c>
      <c r="C688" s="31">
        <v>112.703</v>
      </c>
      <c r="D688" s="31">
        <v>112.703</v>
      </c>
      <c r="E688" s="31">
        <v>89.512</v>
      </c>
      <c r="F688" s="31">
        <v>0.56499999999999995</v>
      </c>
      <c r="G688" s="31">
        <v>2.1909999999999998</v>
      </c>
      <c r="H688" s="31">
        <v>49.902999999999999</v>
      </c>
      <c r="I688" s="31">
        <v>22.716999999999999</v>
      </c>
      <c r="J688" s="31">
        <v>2.7469999999999999</v>
      </c>
      <c r="K688" s="31">
        <v>6.673</v>
      </c>
      <c r="L688" s="31">
        <v>409.13799999999998</v>
      </c>
    </row>
    <row r="689" spans="1:12" x14ac:dyDescent="0.25">
      <c r="A689" s="31" t="s">
        <v>244</v>
      </c>
      <c r="B689" s="31">
        <v>20.190000000000001</v>
      </c>
      <c r="C689" s="31">
        <v>120.753</v>
      </c>
      <c r="D689" s="31">
        <v>120.753</v>
      </c>
      <c r="E689" s="31">
        <v>83.543999999999997</v>
      </c>
      <c r="F689" s="31">
        <v>0.52800000000000002</v>
      </c>
      <c r="G689" s="31">
        <v>2.0449999999999999</v>
      </c>
      <c r="H689" s="31">
        <v>46.576000000000001</v>
      </c>
      <c r="I689" s="31">
        <v>21.202999999999999</v>
      </c>
      <c r="J689" s="31">
        <v>2.5640000000000001</v>
      </c>
      <c r="K689" s="31">
        <v>6.2279999999999998</v>
      </c>
      <c r="L689" s="31">
        <v>415.59199999999998</v>
      </c>
    </row>
    <row r="690" spans="1:12" x14ac:dyDescent="0.25">
      <c r="A690" s="31" t="s">
        <v>245</v>
      </c>
      <c r="B690" s="31">
        <v>21.536000000000001</v>
      </c>
      <c r="C690" s="31">
        <v>128.803</v>
      </c>
      <c r="D690" s="31">
        <v>128.803</v>
      </c>
      <c r="E690" s="31">
        <v>78.322999999999993</v>
      </c>
      <c r="F690" s="31">
        <v>0.495</v>
      </c>
      <c r="G690" s="31">
        <v>1.917</v>
      </c>
      <c r="H690" s="31">
        <v>43.664999999999999</v>
      </c>
      <c r="I690" s="31">
        <v>19.878</v>
      </c>
      <c r="J690" s="31">
        <v>2.4039999999999999</v>
      </c>
      <c r="K690" s="31">
        <v>5.8390000000000004</v>
      </c>
      <c r="L690" s="31">
        <v>423.42</v>
      </c>
    </row>
    <row r="691" spans="1:12" x14ac:dyDescent="0.25">
      <c r="A691" s="31" t="s">
        <v>246</v>
      </c>
      <c r="B691" s="31">
        <v>22.882000000000001</v>
      </c>
      <c r="C691" s="31">
        <v>136.85300000000001</v>
      </c>
      <c r="D691" s="31">
        <v>136.85300000000001</v>
      </c>
      <c r="E691" s="31">
        <v>73.715999999999994</v>
      </c>
      <c r="F691" s="31">
        <v>0.46600000000000003</v>
      </c>
      <c r="G691" s="31">
        <v>1.804</v>
      </c>
      <c r="H691" s="31">
        <v>41.097000000000001</v>
      </c>
      <c r="I691" s="31">
        <v>18.707999999999998</v>
      </c>
      <c r="J691" s="31">
        <v>2.262</v>
      </c>
      <c r="K691" s="31">
        <v>5.4950000000000001</v>
      </c>
      <c r="L691" s="31">
        <v>432.37900000000002</v>
      </c>
    </row>
    <row r="692" spans="1:12" x14ac:dyDescent="0.25">
      <c r="A692" s="31" t="s">
        <v>247</v>
      </c>
      <c r="B692" s="31">
        <v>24.228000000000002</v>
      </c>
      <c r="C692" s="31">
        <v>144.904</v>
      </c>
      <c r="D692" s="31">
        <v>144.904</v>
      </c>
      <c r="E692" s="31">
        <v>69.62</v>
      </c>
      <c r="F692" s="31">
        <v>0.44</v>
      </c>
      <c r="G692" s="31">
        <v>1.704</v>
      </c>
      <c r="H692" s="31">
        <v>38.814</v>
      </c>
      <c r="I692" s="31">
        <v>17.669</v>
      </c>
      <c r="J692" s="31">
        <v>2.137</v>
      </c>
      <c r="K692" s="31">
        <v>5.19</v>
      </c>
      <c r="L692" s="31">
        <v>442.28300000000002</v>
      </c>
    </row>
    <row r="693" spans="1:12" x14ac:dyDescent="0.25">
      <c r="A693" s="31" t="s">
        <v>248</v>
      </c>
      <c r="B693" s="31">
        <v>25.574000000000002</v>
      </c>
      <c r="C693" s="31">
        <v>152.95400000000001</v>
      </c>
      <c r="D693" s="31">
        <v>152.95400000000001</v>
      </c>
      <c r="E693" s="31">
        <v>65.956000000000003</v>
      </c>
      <c r="F693" s="31">
        <v>0.41699999999999998</v>
      </c>
      <c r="G693" s="31">
        <v>1.6140000000000001</v>
      </c>
      <c r="H693" s="31">
        <v>36.771000000000001</v>
      </c>
      <c r="I693" s="31">
        <v>16.739000000000001</v>
      </c>
      <c r="J693" s="31">
        <v>2.024</v>
      </c>
      <c r="K693" s="31">
        <v>4.9169999999999998</v>
      </c>
      <c r="L693" s="31">
        <v>452.97899999999998</v>
      </c>
    </row>
    <row r="694" spans="1:12" x14ac:dyDescent="0.25">
      <c r="A694" s="31" t="s">
        <v>371</v>
      </c>
      <c r="B694" s="31">
        <v>26.92</v>
      </c>
      <c r="C694" s="31">
        <v>161.00399999999999</v>
      </c>
      <c r="D694" s="31">
        <v>161.00399999999999</v>
      </c>
      <c r="E694" s="31">
        <v>62.658000000000001</v>
      </c>
      <c r="F694" s="31">
        <v>0.39600000000000002</v>
      </c>
      <c r="G694" s="31">
        <v>1.5329999999999999</v>
      </c>
      <c r="H694" s="31">
        <v>34.932000000000002</v>
      </c>
      <c r="I694" s="31">
        <v>15.901999999999999</v>
      </c>
      <c r="J694" s="31">
        <v>1.923</v>
      </c>
      <c r="K694" s="31">
        <v>4.6710000000000003</v>
      </c>
      <c r="L694" s="31">
        <v>464.34899999999999</v>
      </c>
    </row>
    <row r="695" spans="1:12" x14ac:dyDescent="0.25">
      <c r="A695" s="31" t="s">
        <v>372</v>
      </c>
      <c r="B695" s="31">
        <v>28.265999999999998</v>
      </c>
      <c r="C695" s="31">
        <v>169.054</v>
      </c>
      <c r="D695" s="31">
        <v>169.054</v>
      </c>
      <c r="E695" s="31">
        <v>59.674999999999997</v>
      </c>
      <c r="F695" s="31">
        <v>0.377</v>
      </c>
      <c r="G695" s="31">
        <v>1.46</v>
      </c>
      <c r="H695" s="31">
        <v>33.268999999999998</v>
      </c>
      <c r="I695" s="31">
        <v>15.145</v>
      </c>
      <c r="J695" s="31">
        <v>1.831</v>
      </c>
      <c r="K695" s="31">
        <v>4.4489999999999998</v>
      </c>
      <c r="L695" s="31">
        <v>476.3</v>
      </c>
    </row>
    <row r="696" spans="1:12" x14ac:dyDescent="0.25">
      <c r="A696" s="31" t="s">
        <v>373</v>
      </c>
      <c r="B696" s="31">
        <v>29.611999999999998</v>
      </c>
      <c r="C696" s="31">
        <v>177.10400000000001</v>
      </c>
      <c r="D696" s="31">
        <v>177.10400000000001</v>
      </c>
      <c r="E696" s="31">
        <v>56.962000000000003</v>
      </c>
      <c r="F696" s="31">
        <v>0.36</v>
      </c>
      <c r="G696" s="31">
        <v>1.3939999999999999</v>
      </c>
      <c r="H696" s="31">
        <v>31.757000000000001</v>
      </c>
      <c r="I696" s="31">
        <v>14.456</v>
      </c>
      <c r="J696" s="31">
        <v>1.748</v>
      </c>
      <c r="K696" s="31">
        <v>4.2460000000000004</v>
      </c>
      <c r="L696" s="31">
        <v>488.74900000000002</v>
      </c>
    </row>
    <row r="697" spans="1:12" x14ac:dyDescent="0.25">
      <c r="A697" s="31" t="s">
        <v>374</v>
      </c>
      <c r="B697" s="31">
        <v>30.957999999999998</v>
      </c>
      <c r="C697" s="31">
        <v>185.155</v>
      </c>
      <c r="D697" s="31">
        <v>185.155</v>
      </c>
      <c r="E697" s="31">
        <v>54.484999999999999</v>
      </c>
      <c r="F697" s="31">
        <v>0.34399999999999997</v>
      </c>
      <c r="G697" s="31">
        <v>1.333</v>
      </c>
      <c r="H697" s="31">
        <v>30.376000000000001</v>
      </c>
      <c r="I697" s="31">
        <v>13.827999999999999</v>
      </c>
      <c r="J697" s="31">
        <v>1.6719999999999999</v>
      </c>
      <c r="K697" s="31">
        <v>4.0620000000000003</v>
      </c>
      <c r="L697" s="31">
        <v>501.63400000000001</v>
      </c>
    </row>
    <row r="698" spans="1:12" x14ac:dyDescent="0.25">
      <c r="A698" s="31" t="s">
        <v>375</v>
      </c>
      <c r="B698" s="31">
        <v>32.304000000000002</v>
      </c>
      <c r="C698" s="31">
        <v>193.20500000000001</v>
      </c>
      <c r="D698" s="31">
        <v>193.20500000000001</v>
      </c>
      <c r="E698" s="31">
        <v>52.215000000000003</v>
      </c>
      <c r="F698" s="31">
        <v>0.33</v>
      </c>
      <c r="G698" s="31">
        <v>1.278</v>
      </c>
      <c r="H698" s="31">
        <v>29.11</v>
      </c>
      <c r="I698" s="31">
        <v>13.252000000000001</v>
      </c>
      <c r="J698" s="31">
        <v>1.603</v>
      </c>
      <c r="K698" s="31">
        <v>3.8929999999999998</v>
      </c>
      <c r="L698" s="31">
        <v>514.899</v>
      </c>
    </row>
    <row r="699" spans="1:12" x14ac:dyDescent="0.25">
      <c r="A699" s="31" t="s">
        <v>376</v>
      </c>
      <c r="B699" s="31">
        <v>33.65</v>
      </c>
      <c r="C699" s="31">
        <v>201.255</v>
      </c>
      <c r="D699" s="31">
        <v>201.255</v>
      </c>
      <c r="E699" s="31">
        <v>50.127000000000002</v>
      </c>
      <c r="F699" s="31">
        <v>0.317</v>
      </c>
      <c r="G699" s="31">
        <v>1.2270000000000001</v>
      </c>
      <c r="H699" s="31">
        <v>27.946000000000002</v>
      </c>
      <c r="I699" s="31">
        <v>12.722</v>
      </c>
      <c r="J699" s="31">
        <v>1.538</v>
      </c>
      <c r="K699" s="31">
        <v>3.7370000000000001</v>
      </c>
      <c r="L699" s="31">
        <v>528.49900000000002</v>
      </c>
    </row>
    <row r="700" spans="1:12" x14ac:dyDescent="0.25">
      <c r="A700" s="31" t="s">
        <v>400</v>
      </c>
      <c r="B700" s="31">
        <v>34.996000000000002</v>
      </c>
      <c r="C700" s="31">
        <v>209.30500000000001</v>
      </c>
      <c r="D700" s="31">
        <v>209.30500000000001</v>
      </c>
      <c r="E700" s="31">
        <v>48.198999999999998</v>
      </c>
      <c r="F700" s="31">
        <v>0.30399999999999999</v>
      </c>
      <c r="G700" s="31">
        <v>1.18</v>
      </c>
      <c r="H700" s="31">
        <v>26.870999999999999</v>
      </c>
      <c r="I700" s="31">
        <v>12.231999999999999</v>
      </c>
      <c r="J700" s="31">
        <v>1.4790000000000001</v>
      </c>
      <c r="K700" s="31">
        <v>3.593</v>
      </c>
      <c r="L700" s="31">
        <v>542.39200000000005</v>
      </c>
    </row>
    <row r="701" spans="1:12" x14ac:dyDescent="0.25">
      <c r="A701" s="31" t="s">
        <v>401</v>
      </c>
      <c r="B701" s="31">
        <v>36.341999999999999</v>
      </c>
      <c r="C701" s="31">
        <v>217.35499999999999</v>
      </c>
      <c r="D701" s="31">
        <v>217.35499999999999</v>
      </c>
      <c r="E701" s="31">
        <v>46.414000000000001</v>
      </c>
      <c r="F701" s="31">
        <v>0.29299999999999998</v>
      </c>
      <c r="G701" s="31">
        <v>1.1359999999999999</v>
      </c>
      <c r="H701" s="31">
        <v>25.876000000000001</v>
      </c>
      <c r="I701" s="31">
        <v>11.779</v>
      </c>
      <c r="J701" s="31">
        <v>1.4239999999999999</v>
      </c>
      <c r="K701" s="31">
        <v>3.46</v>
      </c>
      <c r="L701" s="31">
        <v>556.54999999999995</v>
      </c>
    </row>
    <row r="702" spans="1:12" x14ac:dyDescent="0.25">
      <c r="A702" s="31" t="s">
        <v>427</v>
      </c>
      <c r="B702" s="31">
        <v>37.688000000000002</v>
      </c>
      <c r="C702" s="31">
        <v>225.40600000000001</v>
      </c>
      <c r="D702" s="31">
        <v>225.40600000000001</v>
      </c>
      <c r="E702" s="31">
        <v>44.756</v>
      </c>
      <c r="F702" s="31">
        <v>0.28299999999999997</v>
      </c>
      <c r="G702" s="31">
        <v>1.095</v>
      </c>
      <c r="H702" s="31">
        <v>24.952000000000002</v>
      </c>
      <c r="I702" s="31">
        <v>11.359</v>
      </c>
      <c r="J702" s="31">
        <v>1.3740000000000001</v>
      </c>
      <c r="K702" s="31">
        <v>3.3359999999999999</v>
      </c>
      <c r="L702" s="31">
        <v>570.94500000000005</v>
      </c>
    </row>
    <row r="703" spans="1:12" x14ac:dyDescent="0.25">
      <c r="A703" s="31" t="s">
        <v>428</v>
      </c>
      <c r="B703" s="31">
        <v>39.033999999999999</v>
      </c>
      <c r="C703" s="31">
        <v>233.45599999999999</v>
      </c>
      <c r="D703" s="31">
        <v>233.45599999999999</v>
      </c>
      <c r="E703" s="31">
        <v>43.213000000000001</v>
      </c>
      <c r="F703" s="31">
        <v>0.27300000000000002</v>
      </c>
      <c r="G703" s="31">
        <v>1.0580000000000001</v>
      </c>
      <c r="H703" s="31">
        <v>24.091000000000001</v>
      </c>
      <c r="I703" s="31">
        <v>10.967000000000001</v>
      </c>
      <c r="J703" s="31">
        <v>1.3260000000000001</v>
      </c>
      <c r="K703" s="31">
        <v>3.2210000000000001</v>
      </c>
      <c r="L703" s="31">
        <v>585.548</v>
      </c>
    </row>
    <row r="704" spans="1:12" x14ac:dyDescent="0.25">
      <c r="A704" s="31" t="s">
        <v>429</v>
      </c>
      <c r="B704" s="31">
        <v>40.380000000000003</v>
      </c>
      <c r="C704" s="31">
        <v>241.506</v>
      </c>
      <c r="D704" s="31">
        <v>241.506</v>
      </c>
      <c r="E704" s="31">
        <v>41.771999999999998</v>
      </c>
      <c r="F704" s="31">
        <v>0.26400000000000001</v>
      </c>
      <c r="G704" s="31">
        <v>1.022</v>
      </c>
      <c r="H704" s="31">
        <v>23.288</v>
      </c>
      <c r="I704" s="31">
        <v>10.601000000000001</v>
      </c>
      <c r="J704" s="31">
        <v>1.282</v>
      </c>
      <c r="K704" s="31">
        <v>3.1139999999999999</v>
      </c>
      <c r="L704" s="31">
        <v>600.33900000000006</v>
      </c>
    </row>
    <row r="705" spans="1:12" x14ac:dyDescent="0.25">
      <c r="A705" s="31" t="s">
        <v>430</v>
      </c>
      <c r="B705" s="31">
        <v>43.072000000000003</v>
      </c>
      <c r="C705" s="31">
        <v>257.60599999999999</v>
      </c>
      <c r="D705" s="31">
        <v>257.60599999999999</v>
      </c>
      <c r="E705" s="31">
        <v>39.161000000000001</v>
      </c>
      <c r="F705" s="31">
        <v>0.247</v>
      </c>
      <c r="G705" s="31">
        <v>0.95799999999999996</v>
      </c>
      <c r="H705" s="31">
        <v>21.832999999999998</v>
      </c>
      <c r="I705" s="31">
        <v>9.9390000000000001</v>
      </c>
      <c r="J705" s="31">
        <v>1.202</v>
      </c>
      <c r="K705" s="31">
        <v>2.919</v>
      </c>
      <c r="L705" s="31">
        <v>630.42200000000003</v>
      </c>
    </row>
    <row r="706" spans="1:12" x14ac:dyDescent="0.25">
      <c r="B706" s="46" t="s">
        <v>304</v>
      </c>
      <c r="C706" s="47"/>
      <c r="D706" s="47"/>
      <c r="E706" s="47"/>
      <c r="F706" s="47"/>
      <c r="G706" s="47"/>
      <c r="H706" s="47"/>
      <c r="I706" s="47"/>
      <c r="J706" s="47"/>
      <c r="K706" s="47"/>
      <c r="L706" s="47"/>
    </row>
    <row r="707" spans="1:12" x14ac:dyDescent="0.25">
      <c r="A707" s="31" t="s">
        <v>268</v>
      </c>
      <c r="B707" s="31">
        <v>1.3460000000000001</v>
      </c>
      <c r="C707" s="31">
        <v>8.5869999999999997</v>
      </c>
      <c r="D707" s="31">
        <v>8.5869999999999997</v>
      </c>
      <c r="E707" s="31">
        <v>1336.711</v>
      </c>
      <c r="F707" s="31">
        <v>7.9139999999999997</v>
      </c>
      <c r="G707" s="31">
        <v>30.67</v>
      </c>
      <c r="H707" s="31">
        <v>698.64400000000001</v>
      </c>
      <c r="I707" s="31">
        <v>318.04000000000002</v>
      </c>
      <c r="J707" s="31">
        <v>38.46</v>
      </c>
      <c r="K707" s="31">
        <v>93.421000000000006</v>
      </c>
      <c r="L707" s="31">
        <v>2410.4989999999998</v>
      </c>
    </row>
    <row r="708" spans="1:12" x14ac:dyDescent="0.25">
      <c r="A708" s="31" t="s">
        <v>269</v>
      </c>
      <c r="B708" s="31">
        <v>2.6920000000000002</v>
      </c>
      <c r="C708" s="31">
        <v>17.173999999999999</v>
      </c>
      <c r="D708" s="31">
        <v>17.173999999999999</v>
      </c>
      <c r="E708" s="31">
        <v>668.35500000000002</v>
      </c>
      <c r="F708" s="31">
        <v>3.9569999999999999</v>
      </c>
      <c r="G708" s="31">
        <v>15.335000000000001</v>
      </c>
      <c r="H708" s="31">
        <v>349.322</v>
      </c>
      <c r="I708" s="31">
        <v>159.02000000000001</v>
      </c>
      <c r="J708" s="31">
        <v>19.23</v>
      </c>
      <c r="K708" s="31">
        <v>46.71</v>
      </c>
      <c r="L708" s="31">
        <v>1233.029</v>
      </c>
    </row>
    <row r="709" spans="1:12" x14ac:dyDescent="0.25">
      <c r="A709" s="31" t="s">
        <v>270</v>
      </c>
      <c r="B709" s="31">
        <v>4.0380000000000003</v>
      </c>
      <c r="C709" s="31">
        <v>25.760999999999999</v>
      </c>
      <c r="D709" s="31">
        <v>25.760999999999999</v>
      </c>
      <c r="E709" s="31">
        <v>445.57</v>
      </c>
      <c r="F709" s="31">
        <v>2.6379999999999999</v>
      </c>
      <c r="G709" s="31">
        <v>10.223000000000001</v>
      </c>
      <c r="H709" s="31">
        <v>232.881</v>
      </c>
      <c r="I709" s="31">
        <v>106.01300000000001</v>
      </c>
      <c r="J709" s="31">
        <v>12.82</v>
      </c>
      <c r="K709" s="31">
        <v>31.14</v>
      </c>
      <c r="L709" s="31">
        <v>852.88499999999999</v>
      </c>
    </row>
    <row r="710" spans="1:12" x14ac:dyDescent="0.25">
      <c r="A710" s="31" t="s">
        <v>271</v>
      </c>
      <c r="B710" s="31">
        <v>5.3840000000000003</v>
      </c>
      <c r="C710" s="31">
        <v>34.347999999999999</v>
      </c>
      <c r="D710" s="31">
        <v>34.347999999999999</v>
      </c>
      <c r="E710" s="31">
        <v>334.178</v>
      </c>
      <c r="F710" s="31">
        <v>1.9790000000000001</v>
      </c>
      <c r="G710" s="31">
        <v>7.6669999999999998</v>
      </c>
      <c r="H710" s="31">
        <v>174.661</v>
      </c>
      <c r="I710" s="31">
        <v>79.510000000000005</v>
      </c>
      <c r="J710" s="31">
        <v>9.6150000000000002</v>
      </c>
      <c r="K710" s="31">
        <v>23.355</v>
      </c>
      <c r="L710" s="31">
        <v>672.07500000000005</v>
      </c>
    </row>
    <row r="711" spans="1:12" x14ac:dyDescent="0.25">
      <c r="A711" s="31" t="s">
        <v>272</v>
      </c>
      <c r="B711" s="31">
        <v>6.73</v>
      </c>
      <c r="C711" s="31">
        <v>42.933999999999997</v>
      </c>
      <c r="D711" s="31">
        <v>42.933999999999997</v>
      </c>
      <c r="E711" s="31">
        <v>267.34199999999998</v>
      </c>
      <c r="F711" s="31">
        <v>1.583</v>
      </c>
      <c r="G711" s="31">
        <v>6.1340000000000003</v>
      </c>
      <c r="H711" s="31">
        <v>139.72900000000001</v>
      </c>
      <c r="I711" s="31">
        <v>63.607999999999997</v>
      </c>
      <c r="J711" s="31">
        <v>7.6920000000000002</v>
      </c>
      <c r="K711" s="31">
        <v>18.684000000000001</v>
      </c>
      <c r="L711" s="31">
        <v>570.99400000000003</v>
      </c>
    </row>
    <row r="712" spans="1:12" x14ac:dyDescent="0.25">
      <c r="A712" s="31" t="s">
        <v>273</v>
      </c>
      <c r="B712" s="31">
        <v>8.0760000000000005</v>
      </c>
      <c r="C712" s="31">
        <v>51.521000000000001</v>
      </c>
      <c r="D712" s="31">
        <v>51.521000000000001</v>
      </c>
      <c r="E712" s="31">
        <v>222.785</v>
      </c>
      <c r="F712" s="31">
        <v>1.319</v>
      </c>
      <c r="G712" s="31">
        <v>5.1120000000000001</v>
      </c>
      <c r="H712" s="31">
        <v>116.441</v>
      </c>
      <c r="I712" s="31">
        <v>53.006999999999998</v>
      </c>
      <c r="J712" s="31">
        <v>6.41</v>
      </c>
      <c r="K712" s="31">
        <v>15.57</v>
      </c>
      <c r="L712" s="31">
        <v>509.78199999999998</v>
      </c>
    </row>
    <row r="713" spans="1:12" x14ac:dyDescent="0.25">
      <c r="A713" s="31" t="s">
        <v>274</v>
      </c>
      <c r="B713" s="31">
        <v>9.4220000000000006</v>
      </c>
      <c r="C713" s="31">
        <v>60.107999999999997</v>
      </c>
      <c r="D713" s="31">
        <v>60.107999999999997</v>
      </c>
      <c r="E713" s="31">
        <v>190.959</v>
      </c>
      <c r="F713" s="31">
        <v>1.131</v>
      </c>
      <c r="G713" s="31">
        <v>4.3810000000000002</v>
      </c>
      <c r="H713" s="31">
        <v>99.805999999999997</v>
      </c>
      <c r="I713" s="31">
        <v>45.433999999999997</v>
      </c>
      <c r="J713" s="31">
        <v>5.4939999999999998</v>
      </c>
      <c r="K713" s="31">
        <v>13.346</v>
      </c>
      <c r="L713" s="31">
        <v>471.34899999999999</v>
      </c>
    </row>
    <row r="714" spans="1:12" x14ac:dyDescent="0.25">
      <c r="A714" s="31" t="s">
        <v>275</v>
      </c>
      <c r="B714" s="31">
        <v>10.768000000000001</v>
      </c>
      <c r="C714" s="31">
        <v>68.694999999999993</v>
      </c>
      <c r="D714" s="31">
        <v>68.694999999999993</v>
      </c>
      <c r="E714" s="31">
        <v>167.089</v>
      </c>
      <c r="F714" s="31">
        <v>0.98899999999999999</v>
      </c>
      <c r="G714" s="31">
        <v>3.8340000000000001</v>
      </c>
      <c r="H714" s="31">
        <v>87.331000000000003</v>
      </c>
      <c r="I714" s="31">
        <v>39.755000000000003</v>
      </c>
      <c r="J714" s="31">
        <v>4.8079999999999998</v>
      </c>
      <c r="K714" s="31">
        <v>11.678000000000001</v>
      </c>
      <c r="L714" s="31">
        <v>447.15600000000001</v>
      </c>
    </row>
    <row r="715" spans="1:12" x14ac:dyDescent="0.25">
      <c r="A715" s="31" t="s">
        <v>276</v>
      </c>
      <c r="B715" s="31">
        <v>12.114000000000001</v>
      </c>
      <c r="C715" s="31">
        <v>77.281999999999996</v>
      </c>
      <c r="D715" s="31">
        <v>77.281999999999996</v>
      </c>
      <c r="E715" s="31">
        <v>148.523</v>
      </c>
      <c r="F715" s="31">
        <v>0.879</v>
      </c>
      <c r="G715" s="31">
        <v>3.4079999999999999</v>
      </c>
      <c r="H715" s="31">
        <v>77.626999999999995</v>
      </c>
      <c r="I715" s="31">
        <v>35.338000000000001</v>
      </c>
      <c r="J715" s="31">
        <v>4.2729999999999997</v>
      </c>
      <c r="K715" s="31">
        <v>10.38</v>
      </c>
      <c r="L715" s="31">
        <v>432.45299999999997</v>
      </c>
    </row>
    <row r="716" spans="1:12" x14ac:dyDescent="0.25">
      <c r="A716" s="31" t="s">
        <v>258</v>
      </c>
      <c r="B716" s="31">
        <v>13.46</v>
      </c>
      <c r="C716" s="31">
        <v>85.869</v>
      </c>
      <c r="D716" s="31">
        <v>85.869</v>
      </c>
      <c r="E716" s="31">
        <v>133.67099999999999</v>
      </c>
      <c r="F716" s="31">
        <v>0.79100000000000004</v>
      </c>
      <c r="G716" s="31">
        <v>3.0670000000000002</v>
      </c>
      <c r="H716" s="31">
        <v>69.864000000000004</v>
      </c>
      <c r="I716" s="31">
        <v>31.803999999999998</v>
      </c>
      <c r="J716" s="31">
        <v>3.8460000000000001</v>
      </c>
      <c r="K716" s="31">
        <v>9.3420000000000005</v>
      </c>
      <c r="L716" s="31">
        <v>424.39499999999998</v>
      </c>
    </row>
    <row r="717" spans="1:12" x14ac:dyDescent="0.25">
      <c r="A717" s="44" t="s">
        <v>259</v>
      </c>
      <c r="B717" s="44">
        <v>14.805999999999999</v>
      </c>
      <c r="C717" s="44">
        <v>94.456000000000003</v>
      </c>
      <c r="D717" s="44">
        <v>94.456000000000003</v>
      </c>
      <c r="E717" s="44">
        <v>121.51900000000001</v>
      </c>
      <c r="F717" s="44">
        <v>0.71899999999999997</v>
      </c>
      <c r="G717" s="44">
        <v>2.7879999999999998</v>
      </c>
      <c r="H717" s="44">
        <v>63.512999999999998</v>
      </c>
      <c r="I717" s="44">
        <v>28.913</v>
      </c>
      <c r="J717" s="44">
        <v>3.496</v>
      </c>
      <c r="K717" s="44">
        <v>8.4930000000000003</v>
      </c>
      <c r="L717" s="44">
        <v>421.17</v>
      </c>
    </row>
    <row r="718" spans="1:12" x14ac:dyDescent="0.25">
      <c r="A718" s="31" t="s">
        <v>260</v>
      </c>
      <c r="B718" s="31">
        <v>16.152000000000001</v>
      </c>
      <c r="C718" s="31">
        <v>103.04300000000001</v>
      </c>
      <c r="D718" s="31">
        <v>103.04300000000001</v>
      </c>
      <c r="E718" s="31">
        <v>111.393</v>
      </c>
      <c r="F718" s="31">
        <v>0.66</v>
      </c>
      <c r="G718" s="31">
        <v>2.556</v>
      </c>
      <c r="H718" s="31">
        <v>58.22</v>
      </c>
      <c r="I718" s="31">
        <v>26.503</v>
      </c>
      <c r="J718" s="31">
        <v>3.2050000000000001</v>
      </c>
      <c r="K718" s="31">
        <v>7.7850000000000001</v>
      </c>
      <c r="L718" s="31">
        <v>421.57</v>
      </c>
    </row>
    <row r="719" spans="1:12" x14ac:dyDescent="0.25">
      <c r="A719" s="31" t="s">
        <v>261</v>
      </c>
      <c r="B719" s="31">
        <v>17.498000000000001</v>
      </c>
      <c r="C719" s="31">
        <v>111.629</v>
      </c>
      <c r="D719" s="31">
        <v>111.629</v>
      </c>
      <c r="E719" s="31">
        <v>102.824</v>
      </c>
      <c r="F719" s="31">
        <v>0.60899999999999999</v>
      </c>
      <c r="G719" s="31">
        <v>2.359</v>
      </c>
      <c r="H719" s="31">
        <v>53.741999999999997</v>
      </c>
      <c r="I719" s="31">
        <v>24.465</v>
      </c>
      <c r="J719" s="31">
        <v>2.9580000000000002</v>
      </c>
      <c r="K719" s="31">
        <v>7.1859999999999999</v>
      </c>
      <c r="L719" s="31">
        <v>424.755</v>
      </c>
    </row>
    <row r="720" spans="1:12" x14ac:dyDescent="0.25">
      <c r="A720" s="31" t="s">
        <v>262</v>
      </c>
      <c r="B720" s="31">
        <v>18.844000000000001</v>
      </c>
      <c r="C720" s="31">
        <v>120.21599999999999</v>
      </c>
      <c r="D720" s="31">
        <v>120.21599999999999</v>
      </c>
      <c r="E720" s="31">
        <v>95.478999999999999</v>
      </c>
      <c r="F720" s="31">
        <v>0.56499999999999995</v>
      </c>
      <c r="G720" s="31">
        <v>2.1909999999999998</v>
      </c>
      <c r="H720" s="31">
        <v>49.902999999999999</v>
      </c>
      <c r="I720" s="31">
        <v>22.716999999999999</v>
      </c>
      <c r="J720" s="31">
        <v>2.7469999999999999</v>
      </c>
      <c r="K720" s="31">
        <v>6.673</v>
      </c>
      <c r="L720" s="31">
        <v>430.13099999999997</v>
      </c>
    </row>
    <row r="721" spans="1:12" x14ac:dyDescent="0.25">
      <c r="A721" s="31" t="s">
        <v>263</v>
      </c>
      <c r="B721" s="31">
        <v>20.190000000000001</v>
      </c>
      <c r="C721" s="31">
        <v>128.803</v>
      </c>
      <c r="D721" s="31">
        <v>128.803</v>
      </c>
      <c r="E721" s="31">
        <v>89.114000000000004</v>
      </c>
      <c r="F721" s="31">
        <v>0.52800000000000002</v>
      </c>
      <c r="G721" s="31">
        <v>2.0449999999999999</v>
      </c>
      <c r="H721" s="31">
        <v>46.576000000000001</v>
      </c>
      <c r="I721" s="31">
        <v>21.202999999999999</v>
      </c>
      <c r="J721" s="31">
        <v>2.5640000000000001</v>
      </c>
      <c r="K721" s="31">
        <v>6.2279999999999998</v>
      </c>
      <c r="L721" s="31">
        <v>437.262</v>
      </c>
    </row>
    <row r="722" spans="1:12" x14ac:dyDescent="0.25">
      <c r="A722" s="31" t="s">
        <v>264</v>
      </c>
      <c r="B722" s="31">
        <v>21.536000000000001</v>
      </c>
      <c r="C722" s="31">
        <v>137.38999999999999</v>
      </c>
      <c r="D722" s="31">
        <v>137.38999999999999</v>
      </c>
      <c r="E722" s="31">
        <v>83.543999999999997</v>
      </c>
      <c r="F722" s="31">
        <v>0.495</v>
      </c>
      <c r="G722" s="31">
        <v>1.917</v>
      </c>
      <c r="H722" s="31">
        <v>43.664999999999999</v>
      </c>
      <c r="I722" s="31">
        <v>19.878</v>
      </c>
      <c r="J722" s="31">
        <v>2.4039999999999999</v>
      </c>
      <c r="K722" s="31">
        <v>5.8390000000000004</v>
      </c>
      <c r="L722" s="31">
        <v>445.815</v>
      </c>
    </row>
    <row r="723" spans="1:12" x14ac:dyDescent="0.25">
      <c r="A723" s="31" t="s">
        <v>265</v>
      </c>
      <c r="B723" s="31">
        <v>22.882000000000001</v>
      </c>
      <c r="C723" s="31">
        <v>145.977</v>
      </c>
      <c r="D723" s="31">
        <v>145.977</v>
      </c>
      <c r="E723" s="31">
        <v>78.63</v>
      </c>
      <c r="F723" s="31">
        <v>0.46600000000000003</v>
      </c>
      <c r="G723" s="31">
        <v>1.804</v>
      </c>
      <c r="H723" s="31">
        <v>41.097000000000001</v>
      </c>
      <c r="I723" s="31">
        <v>18.707999999999998</v>
      </c>
      <c r="J723" s="31">
        <v>2.262</v>
      </c>
      <c r="K723" s="31">
        <v>5.4950000000000001</v>
      </c>
      <c r="L723" s="31">
        <v>455.541</v>
      </c>
    </row>
    <row r="724" spans="1:12" x14ac:dyDescent="0.25">
      <c r="A724" s="31" t="s">
        <v>266</v>
      </c>
      <c r="B724" s="31">
        <v>24.228000000000002</v>
      </c>
      <c r="C724" s="31">
        <v>154.56399999999999</v>
      </c>
      <c r="D724" s="31">
        <v>154.56399999999999</v>
      </c>
      <c r="E724" s="31">
        <v>74.262</v>
      </c>
      <c r="F724" s="31">
        <v>0.44</v>
      </c>
      <c r="G724" s="31">
        <v>1.704</v>
      </c>
      <c r="H724" s="31">
        <v>38.814</v>
      </c>
      <c r="I724" s="31">
        <v>17.669</v>
      </c>
      <c r="J724" s="31">
        <v>2.137</v>
      </c>
      <c r="K724" s="31">
        <v>5.19</v>
      </c>
      <c r="L724" s="31">
        <v>466.245</v>
      </c>
    </row>
    <row r="725" spans="1:12" x14ac:dyDescent="0.25">
      <c r="A725" s="31" t="s">
        <v>267</v>
      </c>
      <c r="B725" s="31">
        <v>25.574000000000002</v>
      </c>
      <c r="C725" s="31">
        <v>163.15100000000001</v>
      </c>
      <c r="D725" s="31">
        <v>163.15100000000001</v>
      </c>
      <c r="E725" s="31">
        <v>70.352999999999994</v>
      </c>
      <c r="F725" s="31">
        <v>0.41699999999999998</v>
      </c>
      <c r="G725" s="31">
        <v>1.6140000000000001</v>
      </c>
      <c r="H725" s="31">
        <v>36.771000000000001</v>
      </c>
      <c r="I725" s="31">
        <v>16.739000000000001</v>
      </c>
      <c r="J725" s="31">
        <v>2.024</v>
      </c>
      <c r="K725" s="31">
        <v>4.9169999999999998</v>
      </c>
      <c r="L725" s="31">
        <v>477.77</v>
      </c>
    </row>
    <row r="726" spans="1:12" x14ac:dyDescent="0.25">
      <c r="A726" s="31" t="s">
        <v>377</v>
      </c>
      <c r="B726" s="31">
        <v>26.92</v>
      </c>
      <c r="C726" s="31">
        <v>171.738</v>
      </c>
      <c r="D726" s="31">
        <v>171.738</v>
      </c>
      <c r="E726" s="31">
        <v>66.835999999999999</v>
      </c>
      <c r="F726" s="31">
        <v>0.39600000000000002</v>
      </c>
      <c r="G726" s="31">
        <v>1.5329999999999999</v>
      </c>
      <c r="H726" s="31">
        <v>34.932000000000002</v>
      </c>
      <c r="I726" s="31">
        <v>15.901999999999999</v>
      </c>
      <c r="J726" s="31">
        <v>1.923</v>
      </c>
      <c r="K726" s="31">
        <v>4.6710000000000003</v>
      </c>
      <c r="L726" s="31">
        <v>489.995</v>
      </c>
    </row>
    <row r="727" spans="1:12" x14ac:dyDescent="0.25">
      <c r="A727" s="31" t="s">
        <v>378</v>
      </c>
      <c r="B727" s="31">
        <v>28.265999999999998</v>
      </c>
      <c r="C727" s="31">
        <v>180.32400000000001</v>
      </c>
      <c r="D727" s="31">
        <v>180.32400000000001</v>
      </c>
      <c r="E727" s="31">
        <v>63.652999999999999</v>
      </c>
      <c r="F727" s="31">
        <v>0.377</v>
      </c>
      <c r="G727" s="31">
        <v>1.46</v>
      </c>
      <c r="H727" s="31">
        <v>33.268999999999998</v>
      </c>
      <c r="I727" s="31">
        <v>15.145</v>
      </c>
      <c r="J727" s="31">
        <v>1.831</v>
      </c>
      <c r="K727" s="31">
        <v>4.4489999999999998</v>
      </c>
      <c r="L727" s="31">
        <v>502.81799999999998</v>
      </c>
    </row>
    <row r="728" spans="1:12" x14ac:dyDescent="0.25">
      <c r="A728" s="31" t="s">
        <v>379</v>
      </c>
      <c r="B728" s="31">
        <v>29.611999999999998</v>
      </c>
      <c r="C728" s="31">
        <v>188.911</v>
      </c>
      <c r="D728" s="31">
        <v>188.911</v>
      </c>
      <c r="E728" s="31">
        <v>60.76</v>
      </c>
      <c r="F728" s="31">
        <v>0.36</v>
      </c>
      <c r="G728" s="31">
        <v>1.3939999999999999</v>
      </c>
      <c r="H728" s="31">
        <v>31.757000000000001</v>
      </c>
      <c r="I728" s="31">
        <v>14.456</v>
      </c>
      <c r="J728" s="31">
        <v>1.748</v>
      </c>
      <c r="K728" s="31">
        <v>4.2460000000000004</v>
      </c>
      <c r="L728" s="31">
        <v>516.16099999999994</v>
      </c>
    </row>
    <row r="729" spans="1:12" x14ac:dyDescent="0.25">
      <c r="A729" s="31" t="s">
        <v>380</v>
      </c>
      <c r="B729" s="31">
        <v>30.957999999999998</v>
      </c>
      <c r="C729" s="31">
        <v>197.49799999999999</v>
      </c>
      <c r="D729" s="31">
        <v>197.49799999999999</v>
      </c>
      <c r="E729" s="31">
        <v>58.118000000000002</v>
      </c>
      <c r="F729" s="31">
        <v>0.34399999999999997</v>
      </c>
      <c r="G729" s="31">
        <v>1.333</v>
      </c>
      <c r="H729" s="31">
        <v>30.376000000000001</v>
      </c>
      <c r="I729" s="31">
        <v>13.827999999999999</v>
      </c>
      <c r="J729" s="31">
        <v>1.6719999999999999</v>
      </c>
      <c r="K729" s="31">
        <v>4.0620000000000003</v>
      </c>
      <c r="L729" s="31">
        <v>529.95299999999997</v>
      </c>
    </row>
    <row r="730" spans="1:12" x14ac:dyDescent="0.25">
      <c r="A730" s="31" t="s">
        <v>381</v>
      </c>
      <c r="B730" s="31">
        <v>32.304000000000002</v>
      </c>
      <c r="C730" s="31">
        <v>206.08500000000001</v>
      </c>
      <c r="D730" s="31">
        <v>206.08500000000001</v>
      </c>
      <c r="E730" s="31">
        <v>55.695999999999998</v>
      </c>
      <c r="F730" s="31">
        <v>0.33</v>
      </c>
      <c r="G730" s="31">
        <v>1.278</v>
      </c>
      <c r="H730" s="31">
        <v>29.11</v>
      </c>
      <c r="I730" s="31">
        <v>13.252000000000001</v>
      </c>
      <c r="J730" s="31">
        <v>1.603</v>
      </c>
      <c r="K730" s="31">
        <v>3.8929999999999998</v>
      </c>
      <c r="L730" s="31">
        <v>544.14</v>
      </c>
    </row>
    <row r="731" spans="1:12" x14ac:dyDescent="0.25">
      <c r="A731" s="31" t="s">
        <v>382</v>
      </c>
      <c r="B731" s="31">
        <v>33.65</v>
      </c>
      <c r="C731" s="31">
        <v>214.672</v>
      </c>
      <c r="D731" s="31">
        <v>214.672</v>
      </c>
      <c r="E731" s="31">
        <v>53.468000000000004</v>
      </c>
      <c r="F731" s="31">
        <v>0.317</v>
      </c>
      <c r="G731" s="31">
        <v>1.2270000000000001</v>
      </c>
      <c r="H731" s="31">
        <v>27.946000000000002</v>
      </c>
      <c r="I731" s="31">
        <v>12.722</v>
      </c>
      <c r="J731" s="31">
        <v>1.538</v>
      </c>
      <c r="K731" s="31">
        <v>3.7370000000000001</v>
      </c>
      <c r="L731" s="31">
        <v>558.67399999999998</v>
      </c>
    </row>
    <row r="732" spans="1:12" x14ac:dyDescent="0.25">
      <c r="A732" s="31" t="s">
        <v>402</v>
      </c>
      <c r="B732" s="31">
        <v>34.996000000000002</v>
      </c>
      <c r="C732" s="31">
        <v>223.25899999999999</v>
      </c>
      <c r="D732" s="31">
        <v>223.25899999999999</v>
      </c>
      <c r="E732" s="31">
        <v>51.411999999999999</v>
      </c>
      <c r="F732" s="31">
        <v>0.30399999999999999</v>
      </c>
      <c r="G732" s="31">
        <v>1.18</v>
      </c>
      <c r="H732" s="31">
        <v>26.870999999999999</v>
      </c>
      <c r="I732" s="31">
        <v>12.231999999999999</v>
      </c>
      <c r="J732" s="31">
        <v>1.4790000000000001</v>
      </c>
      <c r="K732" s="31">
        <v>3.593</v>
      </c>
      <c r="L732" s="31">
        <v>573.51300000000003</v>
      </c>
    </row>
    <row r="733" spans="1:12" x14ac:dyDescent="0.25">
      <c r="A733" s="31" t="s">
        <v>403</v>
      </c>
      <c r="B733" s="31">
        <v>36.341999999999999</v>
      </c>
      <c r="C733" s="31">
        <v>231.846</v>
      </c>
      <c r="D733" s="31">
        <v>231.846</v>
      </c>
      <c r="E733" s="31">
        <v>49.508000000000003</v>
      </c>
      <c r="F733" s="31">
        <v>0.29299999999999998</v>
      </c>
      <c r="G733" s="31">
        <v>1.1359999999999999</v>
      </c>
      <c r="H733" s="31">
        <v>25.876000000000001</v>
      </c>
      <c r="I733" s="31">
        <v>11.779</v>
      </c>
      <c r="J733" s="31">
        <v>1.4239999999999999</v>
      </c>
      <c r="K733" s="31">
        <v>3.46</v>
      </c>
      <c r="L733" s="31">
        <v>588.62599999999998</v>
      </c>
    </row>
    <row r="734" spans="1:12" x14ac:dyDescent="0.25">
      <c r="A734" s="31" t="s">
        <v>431</v>
      </c>
      <c r="B734" s="31">
        <v>37.688000000000002</v>
      </c>
      <c r="C734" s="31">
        <v>240.43299999999999</v>
      </c>
      <c r="D734" s="31">
        <v>240.43299999999999</v>
      </c>
      <c r="E734" s="31">
        <v>47.74</v>
      </c>
      <c r="F734" s="31">
        <v>0.28299999999999997</v>
      </c>
      <c r="G734" s="31">
        <v>1.095</v>
      </c>
      <c r="H734" s="31">
        <v>24.952000000000002</v>
      </c>
      <c r="I734" s="31">
        <v>11.359</v>
      </c>
      <c r="J734" s="31">
        <v>1.3740000000000001</v>
      </c>
      <c r="K734" s="31">
        <v>3.3359999999999999</v>
      </c>
      <c r="L734" s="31">
        <v>603.98299999999995</v>
      </c>
    </row>
    <row r="735" spans="1:12" x14ac:dyDescent="0.25">
      <c r="A735" s="31" t="s">
        <v>432</v>
      </c>
      <c r="B735" s="31">
        <v>39.033999999999999</v>
      </c>
      <c r="C735" s="31">
        <v>249.02</v>
      </c>
      <c r="D735" s="31">
        <v>249.02</v>
      </c>
      <c r="E735" s="31">
        <v>46.093000000000004</v>
      </c>
      <c r="F735" s="31">
        <v>0.27300000000000002</v>
      </c>
      <c r="G735" s="31">
        <v>1.0580000000000001</v>
      </c>
      <c r="H735" s="31">
        <v>24.091000000000001</v>
      </c>
      <c r="I735" s="31">
        <v>10.967000000000001</v>
      </c>
      <c r="J735" s="31">
        <v>1.3260000000000001</v>
      </c>
      <c r="K735" s="31">
        <v>3.2210000000000001</v>
      </c>
      <c r="L735" s="31">
        <v>619.55600000000004</v>
      </c>
    </row>
    <row r="736" spans="1:12" x14ac:dyDescent="0.25">
      <c r="A736" s="31" t="s">
        <v>433</v>
      </c>
      <c r="B736" s="31">
        <v>40.380000000000003</v>
      </c>
      <c r="C736" s="31">
        <v>257.60599999999999</v>
      </c>
      <c r="D736" s="31">
        <v>257.60599999999999</v>
      </c>
      <c r="E736" s="31">
        <v>44.557000000000002</v>
      </c>
      <c r="F736" s="31">
        <v>0.26400000000000001</v>
      </c>
      <c r="G736" s="31">
        <v>1.022</v>
      </c>
      <c r="H736" s="31">
        <v>23.288</v>
      </c>
      <c r="I736" s="31">
        <v>10.601000000000001</v>
      </c>
      <c r="J736" s="31">
        <v>1.282</v>
      </c>
      <c r="K736" s="31">
        <v>3.1139999999999999</v>
      </c>
      <c r="L736" s="31">
        <v>635.32399999999996</v>
      </c>
    </row>
    <row r="737" spans="1:12" x14ac:dyDescent="0.25">
      <c r="A737" s="31" t="s">
        <v>434</v>
      </c>
      <c r="B737" s="31">
        <v>43.072000000000003</v>
      </c>
      <c r="C737" s="31">
        <v>274.77999999999997</v>
      </c>
      <c r="D737" s="31">
        <v>274.77999999999997</v>
      </c>
      <c r="E737" s="31">
        <v>41.771999999999998</v>
      </c>
      <c r="F737" s="31">
        <v>0.247</v>
      </c>
      <c r="G737" s="31">
        <v>0.95799999999999996</v>
      </c>
      <c r="H737" s="31">
        <v>21.832999999999998</v>
      </c>
      <c r="I737" s="31">
        <v>9.9390000000000001</v>
      </c>
      <c r="J737" s="31">
        <v>1.202</v>
      </c>
      <c r="K737" s="31">
        <v>2.919</v>
      </c>
      <c r="L737" s="31">
        <v>667.38099999999997</v>
      </c>
    </row>
    <row r="738" spans="1:12" x14ac:dyDescent="0.25">
      <c r="A738" s="43"/>
      <c r="B738" s="46" t="s">
        <v>305</v>
      </c>
      <c r="C738" s="47"/>
      <c r="D738" s="47"/>
      <c r="E738" s="47"/>
      <c r="F738" s="47"/>
      <c r="G738" s="47"/>
      <c r="H738" s="47"/>
      <c r="I738" s="47"/>
      <c r="J738" s="47"/>
      <c r="K738" s="47"/>
      <c r="L738" s="47"/>
    </row>
    <row r="739" spans="1:12" x14ac:dyDescent="0.25">
      <c r="A739" s="31" t="s">
        <v>135</v>
      </c>
      <c r="B739" s="31">
        <v>1.3460000000000001</v>
      </c>
      <c r="C739" s="31">
        <v>4.0250000000000004</v>
      </c>
      <c r="D739" s="31">
        <v>4.0250000000000004</v>
      </c>
      <c r="E739" s="31">
        <v>835.44399999999996</v>
      </c>
      <c r="F739" s="31">
        <v>7.9139999999999997</v>
      </c>
      <c r="G739" s="31">
        <v>30.67</v>
      </c>
      <c r="H739" s="31">
        <v>698.64400000000001</v>
      </c>
      <c r="I739" s="31">
        <v>318.04000000000002</v>
      </c>
      <c r="J739" s="31">
        <v>38.46</v>
      </c>
      <c r="K739" s="31">
        <v>93.421000000000006</v>
      </c>
      <c r="L739" s="31">
        <v>1900.1079999999999</v>
      </c>
    </row>
    <row r="740" spans="1:12" x14ac:dyDescent="0.25">
      <c r="A740" s="31" t="s">
        <v>143</v>
      </c>
      <c r="B740" s="31">
        <v>2.6920000000000002</v>
      </c>
      <c r="C740" s="31">
        <v>8.0500000000000007</v>
      </c>
      <c r="D740" s="31">
        <v>8.0500000000000007</v>
      </c>
      <c r="E740" s="31">
        <v>417.72199999999998</v>
      </c>
      <c r="F740" s="31">
        <v>3.9569999999999999</v>
      </c>
      <c r="G740" s="31">
        <v>15.335000000000001</v>
      </c>
      <c r="H740" s="31">
        <v>349.322</v>
      </c>
      <c r="I740" s="31">
        <v>159.02000000000001</v>
      </c>
      <c r="J740" s="31">
        <v>19.23</v>
      </c>
      <c r="K740" s="31">
        <v>46.71</v>
      </c>
      <c r="L740" s="31">
        <v>964.14800000000002</v>
      </c>
    </row>
    <row r="741" spans="1:12" x14ac:dyDescent="0.25">
      <c r="A741" s="31" t="s">
        <v>136</v>
      </c>
      <c r="B741" s="31">
        <v>4.0380000000000003</v>
      </c>
      <c r="C741" s="31">
        <v>12.074999999999999</v>
      </c>
      <c r="D741" s="31">
        <v>12.074999999999999</v>
      </c>
      <c r="E741" s="31">
        <v>278.48099999999999</v>
      </c>
      <c r="F741" s="31">
        <v>2.6379999999999999</v>
      </c>
      <c r="G741" s="31">
        <v>10.223000000000001</v>
      </c>
      <c r="H741" s="31">
        <v>232.881</v>
      </c>
      <c r="I741" s="31">
        <v>106.01300000000001</v>
      </c>
      <c r="J741" s="31">
        <v>12.82</v>
      </c>
      <c r="K741" s="31">
        <v>31.14</v>
      </c>
      <c r="L741" s="31">
        <v>658.42399999999998</v>
      </c>
    </row>
    <row r="742" spans="1:12" x14ac:dyDescent="0.25">
      <c r="A742" s="31" t="s">
        <v>137</v>
      </c>
      <c r="B742" s="31">
        <v>5.3840000000000003</v>
      </c>
      <c r="C742" s="31">
        <v>16.100000000000001</v>
      </c>
      <c r="D742" s="31">
        <v>16.100000000000001</v>
      </c>
      <c r="E742" s="31">
        <v>208.86099999999999</v>
      </c>
      <c r="F742" s="31">
        <v>1.9790000000000001</v>
      </c>
      <c r="G742" s="31">
        <v>7.6669999999999998</v>
      </c>
      <c r="H742" s="31">
        <v>174.661</v>
      </c>
      <c r="I742" s="31">
        <v>79.510000000000005</v>
      </c>
      <c r="J742" s="31">
        <v>9.6150000000000002</v>
      </c>
      <c r="K742" s="31">
        <v>23.355</v>
      </c>
      <c r="L742" s="31">
        <v>510.262</v>
      </c>
    </row>
    <row r="743" spans="1:12" x14ac:dyDescent="0.25">
      <c r="A743" s="31" t="s">
        <v>138</v>
      </c>
      <c r="B743" s="31">
        <v>6.73</v>
      </c>
      <c r="C743" s="31">
        <v>20.125</v>
      </c>
      <c r="D743" s="31">
        <v>20.125</v>
      </c>
      <c r="E743" s="31">
        <v>167.089</v>
      </c>
      <c r="F743" s="31">
        <v>1.583</v>
      </c>
      <c r="G743" s="31">
        <v>6.1340000000000003</v>
      </c>
      <c r="H743" s="31">
        <v>139.72900000000001</v>
      </c>
      <c r="I743" s="31">
        <v>63.607999999999997</v>
      </c>
      <c r="J743" s="31">
        <v>7.6920000000000002</v>
      </c>
      <c r="K743" s="31">
        <v>18.684000000000001</v>
      </c>
      <c r="L743" s="31">
        <v>425.12299999999999</v>
      </c>
    </row>
    <row r="744" spans="1:12" x14ac:dyDescent="0.25">
      <c r="A744" s="31" t="s">
        <v>139</v>
      </c>
      <c r="B744" s="31">
        <v>8.0760000000000005</v>
      </c>
      <c r="C744" s="31">
        <v>24.151</v>
      </c>
      <c r="D744" s="31">
        <v>24.151</v>
      </c>
      <c r="E744" s="31">
        <v>139.24100000000001</v>
      </c>
      <c r="F744" s="31">
        <v>1.319</v>
      </c>
      <c r="G744" s="31">
        <v>5.1120000000000001</v>
      </c>
      <c r="H744" s="31">
        <v>116.441</v>
      </c>
      <c r="I744" s="31">
        <v>53.006999999999998</v>
      </c>
      <c r="J744" s="31">
        <v>6.41</v>
      </c>
      <c r="K744" s="31">
        <v>15.57</v>
      </c>
      <c r="L744" s="31">
        <v>371.49799999999999</v>
      </c>
    </row>
    <row r="745" spans="1:12" x14ac:dyDescent="0.25">
      <c r="A745" s="31" t="s">
        <v>140</v>
      </c>
      <c r="B745" s="31">
        <v>9.4220000000000006</v>
      </c>
      <c r="C745" s="31">
        <v>28.175999999999998</v>
      </c>
      <c r="D745" s="31">
        <v>28.175999999999998</v>
      </c>
      <c r="E745" s="31">
        <v>119.349</v>
      </c>
      <c r="F745" s="31">
        <v>1.131</v>
      </c>
      <c r="G745" s="31">
        <v>4.3810000000000002</v>
      </c>
      <c r="H745" s="31">
        <v>99.805999999999997</v>
      </c>
      <c r="I745" s="31">
        <v>45.433999999999997</v>
      </c>
      <c r="J745" s="31">
        <v>5.4939999999999998</v>
      </c>
      <c r="K745" s="31">
        <v>13.346</v>
      </c>
      <c r="L745" s="31">
        <v>335.875</v>
      </c>
    </row>
    <row r="746" spans="1:12" x14ac:dyDescent="0.25">
      <c r="A746" s="31" t="s">
        <v>141</v>
      </c>
      <c r="B746" s="31">
        <v>10.768000000000001</v>
      </c>
      <c r="C746" s="31">
        <v>32.201000000000001</v>
      </c>
      <c r="D746" s="31">
        <v>32.201000000000001</v>
      </c>
      <c r="E746" s="31">
        <v>104.431</v>
      </c>
      <c r="F746" s="31">
        <v>0.98899999999999999</v>
      </c>
      <c r="G746" s="31">
        <v>3.8340000000000001</v>
      </c>
      <c r="H746" s="31">
        <v>87.331000000000003</v>
      </c>
      <c r="I746" s="31">
        <v>39.755000000000003</v>
      </c>
      <c r="J746" s="31">
        <v>4.8079999999999998</v>
      </c>
      <c r="K746" s="31">
        <v>11.678000000000001</v>
      </c>
      <c r="L746" s="31">
        <v>311.51</v>
      </c>
    </row>
    <row r="747" spans="1:12" x14ac:dyDescent="0.25">
      <c r="A747" s="31" t="s">
        <v>142</v>
      </c>
      <c r="B747" s="31">
        <v>12.114000000000001</v>
      </c>
      <c r="C747" s="31">
        <v>36.225999999999999</v>
      </c>
      <c r="D747" s="31">
        <v>36.225999999999999</v>
      </c>
      <c r="E747" s="31">
        <v>92.826999999999998</v>
      </c>
      <c r="F747" s="31">
        <v>0.879</v>
      </c>
      <c r="G747" s="31">
        <v>3.4079999999999999</v>
      </c>
      <c r="H747" s="31">
        <v>77.626999999999995</v>
      </c>
      <c r="I747" s="31">
        <v>35.338000000000001</v>
      </c>
      <c r="J747" s="31">
        <v>4.2729999999999997</v>
      </c>
      <c r="K747" s="31">
        <v>10.38</v>
      </c>
      <c r="L747" s="31">
        <v>294.64499999999998</v>
      </c>
    </row>
    <row r="748" spans="1:12" x14ac:dyDescent="0.25">
      <c r="A748" s="31" t="s">
        <v>125</v>
      </c>
      <c r="B748" s="31">
        <v>13.46</v>
      </c>
      <c r="C748" s="31">
        <v>40.250999999999998</v>
      </c>
      <c r="D748" s="31">
        <v>40.250999999999998</v>
      </c>
      <c r="E748" s="31">
        <v>83.543999999999997</v>
      </c>
      <c r="F748" s="31">
        <v>0.79100000000000004</v>
      </c>
      <c r="G748" s="31">
        <v>3.0670000000000002</v>
      </c>
      <c r="H748" s="31">
        <v>69.864000000000004</v>
      </c>
      <c r="I748" s="31">
        <v>31.803999999999998</v>
      </c>
      <c r="J748" s="31">
        <v>3.8460000000000001</v>
      </c>
      <c r="K748" s="31">
        <v>9.3420000000000005</v>
      </c>
      <c r="L748" s="31">
        <v>283.03199999999998</v>
      </c>
    </row>
    <row r="749" spans="1:12" x14ac:dyDescent="0.25">
      <c r="A749" s="31" t="s">
        <v>126</v>
      </c>
      <c r="B749" s="31">
        <v>14.805999999999999</v>
      </c>
      <c r="C749" s="31">
        <v>44.276000000000003</v>
      </c>
      <c r="D749" s="31">
        <v>44.276000000000003</v>
      </c>
      <c r="E749" s="31">
        <v>75.948999999999998</v>
      </c>
      <c r="F749" s="31">
        <v>0.71899999999999997</v>
      </c>
      <c r="G749" s="31">
        <v>2.7879999999999998</v>
      </c>
      <c r="H749" s="31">
        <v>63.512999999999998</v>
      </c>
      <c r="I749" s="31">
        <v>28.913</v>
      </c>
      <c r="J749" s="31">
        <v>3.496</v>
      </c>
      <c r="K749" s="31">
        <v>8.4930000000000003</v>
      </c>
      <c r="L749" s="31">
        <v>275.24</v>
      </c>
    </row>
    <row r="750" spans="1:12" x14ac:dyDescent="0.25">
      <c r="A750" s="31" t="s">
        <v>127</v>
      </c>
      <c r="B750" s="31">
        <v>16.152000000000001</v>
      </c>
      <c r="C750" s="31">
        <v>48.301000000000002</v>
      </c>
      <c r="D750" s="31">
        <v>48.301000000000002</v>
      </c>
      <c r="E750" s="31">
        <v>69.62</v>
      </c>
      <c r="F750" s="31">
        <v>0.66</v>
      </c>
      <c r="G750" s="31">
        <v>2.556</v>
      </c>
      <c r="H750" s="31">
        <v>58.22</v>
      </c>
      <c r="I750" s="31">
        <v>26.503</v>
      </c>
      <c r="J750" s="31">
        <v>3.2050000000000001</v>
      </c>
      <c r="K750" s="31">
        <v>7.7850000000000001</v>
      </c>
      <c r="L750" s="31">
        <v>270.31299999999999</v>
      </c>
    </row>
    <row r="751" spans="1:12" x14ac:dyDescent="0.25">
      <c r="A751" s="31" t="s">
        <v>128</v>
      </c>
      <c r="B751" s="31">
        <v>17.498000000000001</v>
      </c>
      <c r="C751" s="31">
        <v>52.326000000000001</v>
      </c>
      <c r="D751" s="31">
        <v>52.326000000000001</v>
      </c>
      <c r="E751" s="31">
        <v>64.265000000000001</v>
      </c>
      <c r="F751" s="31">
        <v>0.60899999999999999</v>
      </c>
      <c r="G751" s="31">
        <v>2.359</v>
      </c>
      <c r="H751" s="31">
        <v>53.741999999999997</v>
      </c>
      <c r="I751" s="31">
        <v>24.465</v>
      </c>
      <c r="J751" s="31">
        <v>2.9580000000000002</v>
      </c>
      <c r="K751" s="31">
        <v>7.1859999999999999</v>
      </c>
      <c r="L751" s="31">
        <v>267.58999999999997</v>
      </c>
    </row>
    <row r="752" spans="1:12" x14ac:dyDescent="0.25">
      <c r="A752" s="44" t="s">
        <v>129</v>
      </c>
      <c r="B752" s="44">
        <v>18.844000000000001</v>
      </c>
      <c r="C752" s="44">
        <v>56.350999999999999</v>
      </c>
      <c r="D752" s="44">
        <v>56.350999999999999</v>
      </c>
      <c r="E752" s="44">
        <v>59.674999999999997</v>
      </c>
      <c r="F752" s="44">
        <v>0.56499999999999995</v>
      </c>
      <c r="G752" s="44">
        <v>2.1909999999999998</v>
      </c>
      <c r="H752" s="44">
        <v>49.902999999999999</v>
      </c>
      <c r="I752" s="44">
        <v>22.716999999999999</v>
      </c>
      <c r="J752" s="44">
        <v>2.7469999999999999</v>
      </c>
      <c r="K752" s="44">
        <v>6.673</v>
      </c>
      <c r="L752" s="44">
        <v>266.59699999999998</v>
      </c>
    </row>
    <row r="753" spans="1:12" x14ac:dyDescent="0.25">
      <c r="A753" s="31" t="s">
        <v>130</v>
      </c>
      <c r="B753" s="31">
        <v>20.190000000000001</v>
      </c>
      <c r="C753" s="31">
        <v>60.375999999999998</v>
      </c>
      <c r="D753" s="31">
        <v>60.375999999999998</v>
      </c>
      <c r="E753" s="31">
        <v>55.695999999999998</v>
      </c>
      <c r="F753" s="31">
        <v>0.52800000000000002</v>
      </c>
      <c r="G753" s="31">
        <v>2.0449999999999999</v>
      </c>
      <c r="H753" s="31">
        <v>46.576000000000001</v>
      </c>
      <c r="I753" s="31">
        <v>21.202999999999999</v>
      </c>
      <c r="J753" s="31">
        <v>2.5640000000000001</v>
      </c>
      <c r="K753" s="31">
        <v>6.2279999999999998</v>
      </c>
      <c r="L753" s="31">
        <v>266.99</v>
      </c>
    </row>
    <row r="754" spans="1:12" x14ac:dyDescent="0.25">
      <c r="A754" s="31" t="s">
        <v>131</v>
      </c>
      <c r="B754" s="31">
        <v>21.536000000000001</v>
      </c>
      <c r="C754" s="31">
        <v>64.402000000000001</v>
      </c>
      <c r="D754" s="31">
        <v>64.402000000000001</v>
      </c>
      <c r="E754" s="31">
        <v>52.215000000000003</v>
      </c>
      <c r="F754" s="31">
        <v>0.495</v>
      </c>
      <c r="G754" s="31">
        <v>1.917</v>
      </c>
      <c r="H754" s="31">
        <v>43.664999999999999</v>
      </c>
      <c r="I754" s="31">
        <v>19.878</v>
      </c>
      <c r="J754" s="31">
        <v>2.4039999999999999</v>
      </c>
      <c r="K754" s="31">
        <v>5.8390000000000004</v>
      </c>
      <c r="L754" s="31">
        <v>268.51</v>
      </c>
    </row>
    <row r="755" spans="1:12" x14ac:dyDescent="0.25">
      <c r="A755" s="31" t="s">
        <v>132</v>
      </c>
      <c r="B755" s="31">
        <v>22.882000000000001</v>
      </c>
      <c r="C755" s="31">
        <v>68.427000000000007</v>
      </c>
      <c r="D755" s="31">
        <v>68.427000000000007</v>
      </c>
      <c r="E755" s="31">
        <v>49.143999999999998</v>
      </c>
      <c r="F755" s="31">
        <v>0.46600000000000003</v>
      </c>
      <c r="G755" s="31">
        <v>1.804</v>
      </c>
      <c r="H755" s="31">
        <v>41.097000000000001</v>
      </c>
      <c r="I755" s="31">
        <v>18.707999999999998</v>
      </c>
      <c r="J755" s="31">
        <v>2.262</v>
      </c>
      <c r="K755" s="31">
        <v>5.4950000000000001</v>
      </c>
      <c r="L755" s="31">
        <v>270.95499999999998</v>
      </c>
    </row>
    <row r="756" spans="1:12" x14ac:dyDescent="0.25">
      <c r="A756" s="31" t="s">
        <v>133</v>
      </c>
      <c r="B756" s="31">
        <v>24.228000000000002</v>
      </c>
      <c r="C756" s="31">
        <v>72.451999999999998</v>
      </c>
      <c r="D756" s="31">
        <v>72.451999999999998</v>
      </c>
      <c r="E756" s="31">
        <v>46.414000000000001</v>
      </c>
      <c r="F756" s="31">
        <v>0.44</v>
      </c>
      <c r="G756" s="31">
        <v>1.704</v>
      </c>
      <c r="H756" s="31">
        <v>38.814</v>
      </c>
      <c r="I756" s="31">
        <v>17.669</v>
      </c>
      <c r="J756" s="31">
        <v>2.137</v>
      </c>
      <c r="K756" s="31">
        <v>5.19</v>
      </c>
      <c r="L756" s="31">
        <v>274.173</v>
      </c>
    </row>
    <row r="757" spans="1:12" x14ac:dyDescent="0.25">
      <c r="A757" s="31" t="s">
        <v>134</v>
      </c>
      <c r="B757" s="31">
        <v>25.574000000000002</v>
      </c>
      <c r="C757" s="31">
        <v>76.477000000000004</v>
      </c>
      <c r="D757" s="31">
        <v>76.477000000000004</v>
      </c>
      <c r="E757" s="31">
        <v>43.970999999999997</v>
      </c>
      <c r="F757" s="31">
        <v>0.41699999999999998</v>
      </c>
      <c r="G757" s="31">
        <v>1.6140000000000001</v>
      </c>
      <c r="H757" s="31">
        <v>36.771000000000001</v>
      </c>
      <c r="I757" s="31">
        <v>16.739000000000001</v>
      </c>
      <c r="J757" s="31">
        <v>2.024</v>
      </c>
      <c r="K757" s="31">
        <v>4.9169999999999998</v>
      </c>
      <c r="L757" s="31">
        <v>278.04000000000002</v>
      </c>
    </row>
    <row r="758" spans="1:12" x14ac:dyDescent="0.25">
      <c r="A758" s="31" t="s">
        <v>383</v>
      </c>
      <c r="B758" s="31">
        <v>26.92</v>
      </c>
      <c r="C758" s="31">
        <v>80.501999999999995</v>
      </c>
      <c r="D758" s="31">
        <v>80.501999999999995</v>
      </c>
      <c r="E758" s="31">
        <v>41.771999999999998</v>
      </c>
      <c r="F758" s="31">
        <v>0.39600000000000002</v>
      </c>
      <c r="G758" s="31">
        <v>1.5329999999999999</v>
      </c>
      <c r="H758" s="31">
        <v>34.932000000000002</v>
      </c>
      <c r="I758" s="31">
        <v>15.901999999999999</v>
      </c>
      <c r="J758" s="31">
        <v>1.923</v>
      </c>
      <c r="K758" s="31">
        <v>4.6710000000000003</v>
      </c>
      <c r="L758" s="31">
        <v>282.459</v>
      </c>
    </row>
    <row r="759" spans="1:12" x14ac:dyDescent="0.25">
      <c r="A759" s="31" t="s">
        <v>384</v>
      </c>
      <c r="B759" s="31">
        <v>28.265999999999998</v>
      </c>
      <c r="C759" s="31">
        <v>84.527000000000001</v>
      </c>
      <c r="D759" s="31">
        <v>84.527000000000001</v>
      </c>
      <c r="E759" s="31">
        <v>39.783000000000001</v>
      </c>
      <c r="F759" s="31">
        <v>0.377</v>
      </c>
      <c r="G759" s="31">
        <v>1.46</v>
      </c>
      <c r="H759" s="31">
        <v>33.268999999999998</v>
      </c>
      <c r="I759" s="31">
        <v>15.145</v>
      </c>
      <c r="J759" s="31">
        <v>1.831</v>
      </c>
      <c r="K759" s="31">
        <v>4.4489999999999998</v>
      </c>
      <c r="L759" s="31">
        <v>287.35399999999998</v>
      </c>
    </row>
    <row r="760" spans="1:12" x14ac:dyDescent="0.25">
      <c r="A760" s="31" t="s">
        <v>385</v>
      </c>
      <c r="B760" s="31">
        <v>29.611999999999998</v>
      </c>
      <c r="C760" s="31">
        <v>88.552000000000007</v>
      </c>
      <c r="D760" s="31">
        <v>88.552000000000007</v>
      </c>
      <c r="E760" s="31">
        <v>37.975000000000001</v>
      </c>
      <c r="F760" s="31">
        <v>0.36</v>
      </c>
      <c r="G760" s="31">
        <v>1.3939999999999999</v>
      </c>
      <c r="H760" s="31">
        <v>31.757000000000001</v>
      </c>
      <c r="I760" s="31">
        <v>14.456</v>
      </c>
      <c r="J760" s="31">
        <v>1.748</v>
      </c>
      <c r="K760" s="31">
        <v>4.2460000000000004</v>
      </c>
      <c r="L760" s="31">
        <v>292.65800000000002</v>
      </c>
    </row>
    <row r="761" spans="1:12" x14ac:dyDescent="0.25">
      <c r="A761" s="31" t="s">
        <v>386</v>
      </c>
      <c r="B761" s="31">
        <v>30.957999999999998</v>
      </c>
      <c r="C761" s="31">
        <v>92.576999999999998</v>
      </c>
      <c r="D761" s="31">
        <v>92.576999999999998</v>
      </c>
      <c r="E761" s="31">
        <v>36.323999999999998</v>
      </c>
      <c r="F761" s="31">
        <v>0.34399999999999997</v>
      </c>
      <c r="G761" s="31">
        <v>1.333</v>
      </c>
      <c r="H761" s="31">
        <v>30.376000000000001</v>
      </c>
      <c r="I761" s="31">
        <v>13.827999999999999</v>
      </c>
      <c r="J761" s="31">
        <v>1.6719999999999999</v>
      </c>
      <c r="K761" s="31">
        <v>4.0620000000000003</v>
      </c>
      <c r="L761" s="31">
        <v>298.31700000000001</v>
      </c>
    </row>
    <row r="762" spans="1:12" x14ac:dyDescent="0.25">
      <c r="A762" s="31" t="s">
        <v>387</v>
      </c>
      <c r="B762" s="31">
        <v>32.304000000000002</v>
      </c>
      <c r="C762" s="31">
        <v>96.602000000000004</v>
      </c>
      <c r="D762" s="31">
        <v>96.602000000000004</v>
      </c>
      <c r="E762" s="31">
        <v>34.81</v>
      </c>
      <c r="F762" s="31">
        <v>0.33</v>
      </c>
      <c r="G762" s="31">
        <v>1.278</v>
      </c>
      <c r="H762" s="31">
        <v>29.11</v>
      </c>
      <c r="I762" s="31">
        <v>13.252000000000001</v>
      </c>
      <c r="J762" s="31">
        <v>1.603</v>
      </c>
      <c r="K762" s="31">
        <v>3.8929999999999998</v>
      </c>
      <c r="L762" s="31">
        <v>304.28800000000001</v>
      </c>
    </row>
    <row r="763" spans="1:12" x14ac:dyDescent="0.25">
      <c r="A763" s="31" t="s">
        <v>388</v>
      </c>
      <c r="B763" s="31">
        <v>33.65</v>
      </c>
      <c r="C763" s="31">
        <v>100.627</v>
      </c>
      <c r="D763" s="31">
        <v>100.627</v>
      </c>
      <c r="E763" s="31">
        <v>33.417999999999999</v>
      </c>
      <c r="F763" s="31">
        <v>0.317</v>
      </c>
      <c r="G763" s="31">
        <v>1.2270000000000001</v>
      </c>
      <c r="H763" s="31">
        <v>27.946000000000002</v>
      </c>
      <c r="I763" s="31">
        <v>12.722</v>
      </c>
      <c r="J763" s="31">
        <v>1.538</v>
      </c>
      <c r="K763" s="31">
        <v>3.7370000000000001</v>
      </c>
      <c r="L763" s="31">
        <v>310.53399999999999</v>
      </c>
    </row>
    <row r="764" spans="1:12" x14ac:dyDescent="0.25">
      <c r="A764" s="31" t="s">
        <v>404</v>
      </c>
      <c r="B764" s="31">
        <v>34.996000000000002</v>
      </c>
      <c r="C764" s="31">
        <v>104.65300000000001</v>
      </c>
      <c r="D764" s="31">
        <v>104.65300000000001</v>
      </c>
      <c r="E764" s="31">
        <v>32.131999999999998</v>
      </c>
      <c r="F764" s="31">
        <v>0.30399999999999999</v>
      </c>
      <c r="G764" s="31">
        <v>1.18</v>
      </c>
      <c r="H764" s="31">
        <v>26.870999999999999</v>
      </c>
      <c r="I764" s="31">
        <v>12.231999999999999</v>
      </c>
      <c r="J764" s="31">
        <v>1.4790000000000001</v>
      </c>
      <c r="K764" s="31">
        <v>3.593</v>
      </c>
      <c r="L764" s="31">
        <v>317.02100000000002</v>
      </c>
    </row>
    <row r="765" spans="1:12" x14ac:dyDescent="0.25">
      <c r="A765" s="31" t="s">
        <v>405</v>
      </c>
      <c r="B765" s="31">
        <v>36.341999999999999</v>
      </c>
      <c r="C765" s="31">
        <v>108.678</v>
      </c>
      <c r="D765" s="31">
        <v>108.678</v>
      </c>
      <c r="E765" s="31">
        <v>30.942</v>
      </c>
      <c r="F765" s="31">
        <v>0.29299999999999998</v>
      </c>
      <c r="G765" s="31">
        <v>1.1359999999999999</v>
      </c>
      <c r="H765" s="31">
        <v>25.876000000000001</v>
      </c>
      <c r="I765" s="31">
        <v>11.779</v>
      </c>
      <c r="J765" s="31">
        <v>1.4239999999999999</v>
      </c>
      <c r="K765" s="31">
        <v>3.46</v>
      </c>
      <c r="L765" s="31">
        <v>323.72399999999999</v>
      </c>
    </row>
    <row r="766" spans="1:12" x14ac:dyDescent="0.25">
      <c r="A766" s="31" t="s">
        <v>435</v>
      </c>
      <c r="B766" s="31">
        <v>37.688000000000002</v>
      </c>
      <c r="C766" s="31">
        <v>112.703</v>
      </c>
      <c r="D766" s="31">
        <v>112.703</v>
      </c>
      <c r="E766" s="31">
        <v>29.837</v>
      </c>
      <c r="F766" s="31">
        <v>0.28299999999999997</v>
      </c>
      <c r="G766" s="31">
        <v>1.095</v>
      </c>
      <c r="H766" s="31">
        <v>24.952000000000002</v>
      </c>
      <c r="I766" s="31">
        <v>11.359</v>
      </c>
      <c r="J766" s="31">
        <v>1.3740000000000001</v>
      </c>
      <c r="K766" s="31">
        <v>3.3359999999999999</v>
      </c>
      <c r="L766" s="31">
        <v>330.62</v>
      </c>
    </row>
    <row r="767" spans="1:12" x14ac:dyDescent="0.25">
      <c r="A767" s="31" t="s">
        <v>436</v>
      </c>
      <c r="B767" s="31">
        <v>39.033999999999999</v>
      </c>
      <c r="C767" s="31">
        <v>116.72799999999999</v>
      </c>
      <c r="D767" s="31">
        <v>116.72799999999999</v>
      </c>
      <c r="E767" s="31">
        <v>28.808</v>
      </c>
      <c r="F767" s="31">
        <v>0.27300000000000002</v>
      </c>
      <c r="G767" s="31">
        <v>1.0580000000000001</v>
      </c>
      <c r="H767" s="31">
        <v>24.091000000000001</v>
      </c>
      <c r="I767" s="31">
        <v>10.967000000000001</v>
      </c>
      <c r="J767" s="31">
        <v>1.3260000000000001</v>
      </c>
      <c r="K767" s="31">
        <v>3.2210000000000001</v>
      </c>
      <c r="L767" s="31">
        <v>337.68700000000001</v>
      </c>
    </row>
    <row r="768" spans="1:12" x14ac:dyDescent="0.25">
      <c r="A768" s="31" t="s">
        <v>437</v>
      </c>
      <c r="B768" s="31">
        <v>40.380000000000003</v>
      </c>
      <c r="C768" s="31">
        <v>120.753</v>
      </c>
      <c r="D768" s="31">
        <v>120.753</v>
      </c>
      <c r="E768" s="31">
        <v>27.847999999999999</v>
      </c>
      <c r="F768" s="31">
        <v>0.26400000000000001</v>
      </c>
      <c r="G768" s="31">
        <v>1.022</v>
      </c>
      <c r="H768" s="31">
        <v>23.288</v>
      </c>
      <c r="I768" s="31">
        <v>10.601000000000001</v>
      </c>
      <c r="J768" s="31">
        <v>1.282</v>
      </c>
      <c r="K768" s="31">
        <v>3.1139999999999999</v>
      </c>
      <c r="L768" s="31">
        <v>344.90899999999999</v>
      </c>
    </row>
    <row r="769" spans="1:12" x14ac:dyDescent="0.25">
      <c r="A769" s="31" t="s">
        <v>438</v>
      </c>
      <c r="B769" s="31">
        <v>43.072000000000003</v>
      </c>
      <c r="C769" s="31">
        <v>128.803</v>
      </c>
      <c r="D769" s="31">
        <v>128.803</v>
      </c>
      <c r="E769" s="31">
        <v>26.108000000000001</v>
      </c>
      <c r="F769" s="31">
        <v>0.247</v>
      </c>
      <c r="G769" s="31">
        <v>0.95799999999999996</v>
      </c>
      <c r="H769" s="31">
        <v>21.832999999999998</v>
      </c>
      <c r="I769" s="31">
        <v>9.9390000000000001</v>
      </c>
      <c r="J769" s="31">
        <v>1.202</v>
      </c>
      <c r="K769" s="31">
        <v>2.919</v>
      </c>
      <c r="L769" s="31">
        <v>359.76299999999998</v>
      </c>
    </row>
    <row r="770" spans="1:12" x14ac:dyDescent="0.25">
      <c r="A770" s="31"/>
      <c r="B770" s="46" t="s">
        <v>306</v>
      </c>
      <c r="C770" s="47"/>
      <c r="D770" s="47"/>
      <c r="E770" s="47"/>
      <c r="F770" s="47"/>
      <c r="G770" s="47"/>
      <c r="H770" s="47"/>
      <c r="I770" s="47"/>
      <c r="J770" s="47"/>
      <c r="K770" s="47"/>
      <c r="L770" s="47"/>
    </row>
    <row r="771" spans="1:12" x14ac:dyDescent="0.25">
      <c r="A771" s="31" t="s">
        <v>154</v>
      </c>
      <c r="B771" s="31">
        <v>1.3460000000000001</v>
      </c>
      <c r="C771" s="31">
        <v>2.681</v>
      </c>
      <c r="D771" s="31">
        <v>2.681</v>
      </c>
      <c r="E771" s="31">
        <v>556.40599999999995</v>
      </c>
      <c r="F771" s="31">
        <v>7.9139999999999997</v>
      </c>
      <c r="G771" s="31">
        <v>30.67</v>
      </c>
      <c r="H771" s="31">
        <v>698.64400000000001</v>
      </c>
      <c r="I771" s="31">
        <v>318.04000000000002</v>
      </c>
      <c r="J771" s="31">
        <v>38.46</v>
      </c>
      <c r="K771" s="31">
        <v>93.421000000000006</v>
      </c>
      <c r="L771" s="31">
        <v>1618.3820000000001</v>
      </c>
    </row>
    <row r="772" spans="1:12" x14ac:dyDescent="0.25">
      <c r="A772" s="31" t="s">
        <v>155</v>
      </c>
      <c r="B772" s="31">
        <v>2.6920000000000002</v>
      </c>
      <c r="C772" s="31">
        <v>5.3609999999999998</v>
      </c>
      <c r="D772" s="31">
        <v>5.3609999999999998</v>
      </c>
      <c r="E772" s="31">
        <v>278.20299999999997</v>
      </c>
      <c r="F772" s="31">
        <v>3.9569999999999999</v>
      </c>
      <c r="G772" s="31">
        <v>15.335000000000001</v>
      </c>
      <c r="H772" s="31">
        <v>349.322</v>
      </c>
      <c r="I772" s="31">
        <v>159.02000000000001</v>
      </c>
      <c r="J772" s="31">
        <v>19.23</v>
      </c>
      <c r="K772" s="31">
        <v>46.71</v>
      </c>
      <c r="L772" s="31">
        <v>819.25099999999998</v>
      </c>
    </row>
    <row r="773" spans="1:12" x14ac:dyDescent="0.25">
      <c r="A773" s="31" t="s">
        <v>156</v>
      </c>
      <c r="B773" s="31">
        <v>4.0380000000000003</v>
      </c>
      <c r="C773" s="31">
        <v>8.0419999999999998</v>
      </c>
      <c r="D773" s="31">
        <v>8.0419999999999998</v>
      </c>
      <c r="E773" s="31">
        <v>185.46899999999999</v>
      </c>
      <c r="F773" s="31">
        <v>2.6379999999999999</v>
      </c>
      <c r="G773" s="31">
        <v>10.223000000000001</v>
      </c>
      <c r="H773" s="31">
        <v>232.881</v>
      </c>
      <c r="I773" s="31">
        <v>106.01300000000001</v>
      </c>
      <c r="J773" s="31">
        <v>12.82</v>
      </c>
      <c r="K773" s="31">
        <v>31.14</v>
      </c>
      <c r="L773" s="31">
        <v>557.346</v>
      </c>
    </row>
    <row r="774" spans="1:12" x14ac:dyDescent="0.25">
      <c r="A774" s="31" t="s">
        <v>157</v>
      </c>
      <c r="B774" s="31">
        <v>5.3840000000000003</v>
      </c>
      <c r="C774" s="31">
        <v>10.723000000000001</v>
      </c>
      <c r="D774" s="31">
        <v>10.723000000000001</v>
      </c>
      <c r="E774" s="31">
        <v>139.101</v>
      </c>
      <c r="F774" s="31">
        <v>1.9790000000000001</v>
      </c>
      <c r="G774" s="31">
        <v>7.6669999999999998</v>
      </c>
      <c r="H774" s="31">
        <v>174.661</v>
      </c>
      <c r="I774" s="31">
        <v>79.510000000000005</v>
      </c>
      <c r="J774" s="31">
        <v>9.6150000000000002</v>
      </c>
      <c r="K774" s="31">
        <v>23.355</v>
      </c>
      <c r="L774" s="31">
        <v>429.74799999999999</v>
      </c>
    </row>
    <row r="775" spans="1:12" x14ac:dyDescent="0.25">
      <c r="A775" s="31" t="s">
        <v>158</v>
      </c>
      <c r="B775" s="31">
        <v>6.73</v>
      </c>
      <c r="C775" s="31">
        <v>13.404</v>
      </c>
      <c r="D775" s="31">
        <v>13.404</v>
      </c>
      <c r="E775" s="31">
        <v>111.28100000000001</v>
      </c>
      <c r="F775" s="31">
        <v>1.583</v>
      </c>
      <c r="G775" s="31">
        <v>6.1340000000000003</v>
      </c>
      <c r="H775" s="31">
        <v>139.72900000000001</v>
      </c>
      <c r="I775" s="31">
        <v>63.607999999999997</v>
      </c>
      <c r="J775" s="31">
        <v>7.6920000000000002</v>
      </c>
      <c r="K775" s="31">
        <v>18.684000000000001</v>
      </c>
      <c r="L775" s="31">
        <v>355.87299999999999</v>
      </c>
    </row>
    <row r="776" spans="1:12" x14ac:dyDescent="0.25">
      <c r="A776" s="31" t="s">
        <v>159</v>
      </c>
      <c r="B776" s="31">
        <v>8.0760000000000005</v>
      </c>
      <c r="C776" s="31">
        <v>16.084</v>
      </c>
      <c r="D776" s="31">
        <v>16.084</v>
      </c>
      <c r="E776" s="31">
        <v>92.733999999999995</v>
      </c>
      <c r="F776" s="31">
        <v>1.319</v>
      </c>
      <c r="G776" s="31">
        <v>5.1120000000000001</v>
      </c>
      <c r="H776" s="31">
        <v>116.441</v>
      </c>
      <c r="I776" s="31">
        <v>53.006999999999998</v>
      </c>
      <c r="J776" s="31">
        <v>6.41</v>
      </c>
      <c r="K776" s="31">
        <v>15.57</v>
      </c>
      <c r="L776" s="31">
        <v>308.85700000000003</v>
      </c>
    </row>
    <row r="777" spans="1:12" x14ac:dyDescent="0.25">
      <c r="A777" s="31" t="s">
        <v>160</v>
      </c>
      <c r="B777" s="31">
        <v>9.4220000000000006</v>
      </c>
      <c r="C777" s="31">
        <v>18.765000000000001</v>
      </c>
      <c r="D777" s="31">
        <v>18.765000000000001</v>
      </c>
      <c r="E777" s="31">
        <v>79.486999999999995</v>
      </c>
      <c r="F777" s="31">
        <v>1.131</v>
      </c>
      <c r="G777" s="31">
        <v>4.3810000000000002</v>
      </c>
      <c r="H777" s="31">
        <v>99.805999999999997</v>
      </c>
      <c r="I777" s="31">
        <v>45.433999999999997</v>
      </c>
      <c r="J777" s="31">
        <v>5.4939999999999998</v>
      </c>
      <c r="K777" s="31">
        <v>13.346</v>
      </c>
      <c r="L777" s="31">
        <v>277.19099999999997</v>
      </c>
    </row>
    <row r="778" spans="1:12" x14ac:dyDescent="0.25">
      <c r="A778" s="31" t="s">
        <v>161</v>
      </c>
      <c r="B778" s="31">
        <v>10.768000000000001</v>
      </c>
      <c r="C778" s="31">
        <v>21.446000000000002</v>
      </c>
      <c r="D778" s="31">
        <v>21.446000000000002</v>
      </c>
      <c r="E778" s="31">
        <v>69.551000000000002</v>
      </c>
      <c r="F778" s="31">
        <v>0.98899999999999999</v>
      </c>
      <c r="G778" s="31">
        <v>3.8340000000000001</v>
      </c>
      <c r="H778" s="31">
        <v>87.331000000000003</v>
      </c>
      <c r="I778" s="31">
        <v>39.755000000000003</v>
      </c>
      <c r="J778" s="31">
        <v>4.8079999999999998</v>
      </c>
      <c r="K778" s="31">
        <v>11.678000000000001</v>
      </c>
      <c r="L778" s="31">
        <v>255.12</v>
      </c>
    </row>
    <row r="779" spans="1:12" x14ac:dyDescent="0.25">
      <c r="A779" s="31" t="s">
        <v>162</v>
      </c>
      <c r="B779" s="31">
        <v>12.114000000000001</v>
      </c>
      <c r="C779" s="31">
        <v>24.126000000000001</v>
      </c>
      <c r="D779" s="31">
        <v>24.126000000000001</v>
      </c>
      <c r="E779" s="31">
        <v>61.823</v>
      </c>
      <c r="F779" s="31">
        <v>0.879</v>
      </c>
      <c r="G779" s="31">
        <v>3.4079999999999999</v>
      </c>
      <c r="H779" s="31">
        <v>77.626999999999995</v>
      </c>
      <c r="I779" s="31">
        <v>35.338000000000001</v>
      </c>
      <c r="J779" s="31">
        <v>4.2729999999999997</v>
      </c>
      <c r="K779" s="31">
        <v>10.38</v>
      </c>
      <c r="L779" s="31">
        <v>239.441</v>
      </c>
    </row>
    <row r="780" spans="1:12" x14ac:dyDescent="0.25">
      <c r="A780" s="31" t="s">
        <v>144</v>
      </c>
      <c r="B780" s="31">
        <v>13.46</v>
      </c>
      <c r="C780" s="31">
        <v>26.806999999999999</v>
      </c>
      <c r="D780" s="31">
        <v>26.806999999999999</v>
      </c>
      <c r="E780" s="31">
        <v>55.640999999999998</v>
      </c>
      <c r="F780" s="31">
        <v>0.79100000000000004</v>
      </c>
      <c r="G780" s="31">
        <v>3.0670000000000002</v>
      </c>
      <c r="H780" s="31">
        <v>69.864000000000004</v>
      </c>
      <c r="I780" s="31">
        <v>31.803999999999998</v>
      </c>
      <c r="J780" s="31">
        <v>3.8460000000000001</v>
      </c>
      <c r="K780" s="31">
        <v>9.3420000000000005</v>
      </c>
      <c r="L780" s="31">
        <v>228.24100000000001</v>
      </c>
    </row>
    <row r="781" spans="1:12" x14ac:dyDescent="0.25">
      <c r="A781" s="31" t="s">
        <v>145</v>
      </c>
      <c r="B781" s="31">
        <v>14.805999999999999</v>
      </c>
      <c r="C781" s="31">
        <v>29.488</v>
      </c>
      <c r="D781" s="31">
        <v>29.488</v>
      </c>
      <c r="E781" s="31">
        <v>50.582000000000001</v>
      </c>
      <c r="F781" s="31">
        <v>0.71899999999999997</v>
      </c>
      <c r="G781" s="31">
        <v>2.7879999999999998</v>
      </c>
      <c r="H781" s="31">
        <v>63.512999999999998</v>
      </c>
      <c r="I781" s="31">
        <v>28.913</v>
      </c>
      <c r="J781" s="31">
        <v>3.496</v>
      </c>
      <c r="K781" s="31">
        <v>8.4930000000000003</v>
      </c>
      <c r="L781" s="31">
        <v>220.297</v>
      </c>
    </row>
    <row r="782" spans="1:12" x14ac:dyDescent="0.25">
      <c r="A782" s="31" t="s">
        <v>146</v>
      </c>
      <c r="B782" s="31">
        <v>16.152000000000001</v>
      </c>
      <c r="C782" s="31">
        <v>32.168999999999997</v>
      </c>
      <c r="D782" s="31">
        <v>32.168999999999997</v>
      </c>
      <c r="E782" s="31">
        <v>46.366999999999997</v>
      </c>
      <c r="F782" s="31">
        <v>0.66</v>
      </c>
      <c r="G782" s="31">
        <v>2.556</v>
      </c>
      <c r="H782" s="31">
        <v>58.22</v>
      </c>
      <c r="I782" s="31">
        <v>26.503</v>
      </c>
      <c r="J782" s="31">
        <v>3.2050000000000001</v>
      </c>
      <c r="K782" s="31">
        <v>7.7850000000000001</v>
      </c>
      <c r="L782" s="31">
        <v>214.79599999999999</v>
      </c>
    </row>
    <row r="783" spans="1:12" x14ac:dyDescent="0.25">
      <c r="A783" s="31" t="s">
        <v>147</v>
      </c>
      <c r="B783" s="31">
        <v>17.498000000000001</v>
      </c>
      <c r="C783" s="31">
        <v>34.848999999999997</v>
      </c>
      <c r="D783" s="31">
        <v>34.848999999999997</v>
      </c>
      <c r="E783" s="31">
        <v>42.8</v>
      </c>
      <c r="F783" s="31">
        <v>0.60899999999999999</v>
      </c>
      <c r="G783" s="31">
        <v>2.359</v>
      </c>
      <c r="H783" s="31">
        <v>53.741999999999997</v>
      </c>
      <c r="I783" s="31">
        <v>24.465</v>
      </c>
      <c r="J783" s="31">
        <v>2.9580000000000002</v>
      </c>
      <c r="K783" s="31">
        <v>7.1859999999999999</v>
      </c>
      <c r="L783" s="31">
        <v>211.17099999999999</v>
      </c>
    </row>
    <row r="784" spans="1:12" x14ac:dyDescent="0.25">
      <c r="A784" s="31" t="s">
        <v>148</v>
      </c>
      <c r="B784" s="31">
        <v>18.844000000000001</v>
      </c>
      <c r="C784" s="31">
        <v>37.53</v>
      </c>
      <c r="D784" s="31">
        <v>37.53</v>
      </c>
      <c r="E784" s="31">
        <v>39.743000000000002</v>
      </c>
      <c r="F784" s="31">
        <v>0.56499999999999995</v>
      </c>
      <c r="G784" s="31">
        <v>2.1909999999999998</v>
      </c>
      <c r="H784" s="31">
        <v>49.902999999999999</v>
      </c>
      <c r="I784" s="31">
        <v>22.716999999999999</v>
      </c>
      <c r="J784" s="31">
        <v>2.7469999999999999</v>
      </c>
      <c r="K784" s="31">
        <v>6.673</v>
      </c>
      <c r="L784" s="31">
        <v>209.023</v>
      </c>
    </row>
    <row r="785" spans="1:12" x14ac:dyDescent="0.25">
      <c r="A785" s="31" t="s">
        <v>149</v>
      </c>
      <c r="B785" s="31">
        <v>20.190000000000001</v>
      </c>
      <c r="C785" s="31">
        <v>40.210999999999999</v>
      </c>
      <c r="D785" s="31">
        <v>40.210999999999999</v>
      </c>
      <c r="E785" s="31">
        <v>37.094000000000001</v>
      </c>
      <c r="F785" s="31">
        <v>0.52800000000000002</v>
      </c>
      <c r="G785" s="31">
        <v>2.0449999999999999</v>
      </c>
      <c r="H785" s="31">
        <v>46.576000000000001</v>
      </c>
      <c r="I785" s="31">
        <v>21.202999999999999</v>
      </c>
      <c r="J785" s="31">
        <v>2.5640000000000001</v>
      </c>
      <c r="K785" s="31">
        <v>6.2279999999999998</v>
      </c>
      <c r="L785" s="31">
        <v>208.05799999999999</v>
      </c>
    </row>
    <row r="786" spans="1:12" x14ac:dyDescent="0.25">
      <c r="A786" s="44" t="s">
        <v>150</v>
      </c>
      <c r="B786" s="44">
        <v>21.536000000000001</v>
      </c>
      <c r="C786" s="44">
        <v>42.890999999999998</v>
      </c>
      <c r="D786" s="44">
        <v>42.890999999999998</v>
      </c>
      <c r="E786" s="44">
        <v>34.774999999999999</v>
      </c>
      <c r="F786" s="44">
        <v>0.495</v>
      </c>
      <c r="G786" s="44">
        <v>1.917</v>
      </c>
      <c r="H786" s="44">
        <v>43.664999999999999</v>
      </c>
      <c r="I786" s="44">
        <v>19.878</v>
      </c>
      <c r="J786" s="44">
        <v>2.4039999999999999</v>
      </c>
      <c r="K786" s="44">
        <v>5.8390000000000004</v>
      </c>
      <c r="L786" s="44">
        <v>208.048</v>
      </c>
    </row>
    <row r="787" spans="1:12" x14ac:dyDescent="0.25">
      <c r="A787" s="31" t="s">
        <v>151</v>
      </c>
      <c r="B787" s="31">
        <v>22.882000000000001</v>
      </c>
      <c r="C787" s="31">
        <v>45.572000000000003</v>
      </c>
      <c r="D787" s="31">
        <v>45.572000000000003</v>
      </c>
      <c r="E787" s="31">
        <v>32.729999999999997</v>
      </c>
      <c r="F787" s="31">
        <v>0.46600000000000003</v>
      </c>
      <c r="G787" s="31">
        <v>1.804</v>
      </c>
      <c r="H787" s="31">
        <v>41.097000000000001</v>
      </c>
      <c r="I787" s="31">
        <v>18.707999999999998</v>
      </c>
      <c r="J787" s="31">
        <v>2.262</v>
      </c>
      <c r="K787" s="31">
        <v>5.4950000000000001</v>
      </c>
      <c r="L787" s="31">
        <v>208.83099999999999</v>
      </c>
    </row>
    <row r="788" spans="1:12" x14ac:dyDescent="0.25">
      <c r="A788" s="31" t="s">
        <v>152</v>
      </c>
      <c r="B788" s="31">
        <v>24.228000000000002</v>
      </c>
      <c r="C788" s="31">
        <v>48.253</v>
      </c>
      <c r="D788" s="31">
        <v>48.253</v>
      </c>
      <c r="E788" s="31">
        <v>30.911000000000001</v>
      </c>
      <c r="F788" s="31">
        <v>0.44</v>
      </c>
      <c r="G788" s="31">
        <v>1.704</v>
      </c>
      <c r="H788" s="31">
        <v>38.814</v>
      </c>
      <c r="I788" s="31">
        <v>17.669</v>
      </c>
      <c r="J788" s="31">
        <v>2.137</v>
      </c>
      <c r="K788" s="31">
        <v>5.19</v>
      </c>
      <c r="L788" s="31">
        <v>210.27199999999999</v>
      </c>
    </row>
    <row r="789" spans="1:12" x14ac:dyDescent="0.25">
      <c r="A789" s="31" t="s">
        <v>153</v>
      </c>
      <c r="B789" s="31">
        <v>25.574000000000002</v>
      </c>
      <c r="C789" s="31">
        <v>50.933999999999997</v>
      </c>
      <c r="D789" s="31">
        <v>50.933999999999997</v>
      </c>
      <c r="E789" s="31">
        <v>29.285</v>
      </c>
      <c r="F789" s="31">
        <v>0.41699999999999998</v>
      </c>
      <c r="G789" s="31">
        <v>1.6140000000000001</v>
      </c>
      <c r="H789" s="31">
        <v>36.771000000000001</v>
      </c>
      <c r="I789" s="31">
        <v>16.739000000000001</v>
      </c>
      <c r="J789" s="31">
        <v>2.024</v>
      </c>
      <c r="K789" s="31">
        <v>4.9169999999999998</v>
      </c>
      <c r="L789" s="31">
        <v>212.268</v>
      </c>
    </row>
    <row r="790" spans="1:12" x14ac:dyDescent="0.25">
      <c r="A790" s="31" t="s">
        <v>341</v>
      </c>
      <c r="B790" s="31">
        <v>26.92</v>
      </c>
      <c r="C790" s="31">
        <v>53.613999999999997</v>
      </c>
      <c r="D790" s="31">
        <v>53.613999999999997</v>
      </c>
      <c r="E790" s="31">
        <v>27.82</v>
      </c>
      <c r="F790" s="31">
        <v>0.39600000000000002</v>
      </c>
      <c r="G790" s="31">
        <v>1.5329999999999999</v>
      </c>
      <c r="H790" s="31">
        <v>34.932000000000002</v>
      </c>
      <c r="I790" s="31">
        <v>15.901999999999999</v>
      </c>
      <c r="J790" s="31">
        <v>1.923</v>
      </c>
      <c r="K790" s="31">
        <v>4.6710000000000003</v>
      </c>
      <c r="L790" s="31">
        <v>214.73099999999999</v>
      </c>
    </row>
    <row r="791" spans="1:12" x14ac:dyDescent="0.25">
      <c r="A791" s="31" t="s">
        <v>342</v>
      </c>
      <c r="B791" s="31">
        <v>28.265999999999998</v>
      </c>
      <c r="C791" s="31">
        <v>56.295000000000002</v>
      </c>
      <c r="D791" s="31">
        <v>56.295000000000002</v>
      </c>
      <c r="E791" s="31">
        <v>26.495999999999999</v>
      </c>
      <c r="F791" s="31">
        <v>0.377</v>
      </c>
      <c r="G791" s="31">
        <v>1.46</v>
      </c>
      <c r="H791" s="31">
        <v>33.268999999999998</v>
      </c>
      <c r="I791" s="31">
        <v>15.145</v>
      </c>
      <c r="J791" s="31">
        <v>1.831</v>
      </c>
      <c r="K791" s="31">
        <v>4.4489999999999998</v>
      </c>
      <c r="L791" s="31">
        <v>217.60300000000001</v>
      </c>
    </row>
    <row r="792" spans="1:12" x14ac:dyDescent="0.25">
      <c r="A792" s="31" t="s">
        <v>343</v>
      </c>
      <c r="B792" s="31">
        <v>29.611999999999998</v>
      </c>
      <c r="C792" s="31">
        <v>58.975999999999999</v>
      </c>
      <c r="D792" s="31">
        <v>58.975999999999999</v>
      </c>
      <c r="E792" s="31">
        <v>25.291</v>
      </c>
      <c r="F792" s="31">
        <v>0.36</v>
      </c>
      <c r="G792" s="31">
        <v>1.3939999999999999</v>
      </c>
      <c r="H792" s="31">
        <v>31.757000000000001</v>
      </c>
      <c r="I792" s="31">
        <v>14.456</v>
      </c>
      <c r="J792" s="31">
        <v>1.748</v>
      </c>
      <c r="K792" s="31">
        <v>4.2460000000000004</v>
      </c>
      <c r="L792" s="31">
        <v>220.822</v>
      </c>
    </row>
    <row r="793" spans="1:12" x14ac:dyDescent="0.25">
      <c r="A793" s="31" t="s">
        <v>344</v>
      </c>
      <c r="B793" s="31">
        <v>30.957999999999998</v>
      </c>
      <c r="C793" s="31">
        <v>61.655999999999999</v>
      </c>
      <c r="D793" s="31">
        <v>61.655999999999999</v>
      </c>
      <c r="E793" s="31">
        <v>24.192</v>
      </c>
      <c r="F793" s="31">
        <v>0.34399999999999997</v>
      </c>
      <c r="G793" s="31">
        <v>1.333</v>
      </c>
      <c r="H793" s="31">
        <v>30.376000000000001</v>
      </c>
      <c r="I793" s="31">
        <v>13.827999999999999</v>
      </c>
      <c r="J793" s="31">
        <v>1.6719999999999999</v>
      </c>
      <c r="K793" s="31">
        <v>4.0620000000000003</v>
      </c>
      <c r="L793" s="31">
        <v>224.34299999999999</v>
      </c>
    </row>
    <row r="794" spans="1:12" x14ac:dyDescent="0.25">
      <c r="A794" s="31" t="s">
        <v>345</v>
      </c>
      <c r="B794" s="31">
        <v>32.304000000000002</v>
      </c>
      <c r="C794" s="31">
        <v>64.337000000000003</v>
      </c>
      <c r="D794" s="31">
        <v>64.337000000000003</v>
      </c>
      <c r="E794" s="31">
        <v>23.184000000000001</v>
      </c>
      <c r="F794" s="31">
        <v>0.33</v>
      </c>
      <c r="G794" s="31">
        <v>1.278</v>
      </c>
      <c r="H794" s="31">
        <v>29.11</v>
      </c>
      <c r="I794" s="31">
        <v>13.252000000000001</v>
      </c>
      <c r="J794" s="31">
        <v>1.603</v>
      </c>
      <c r="K794" s="31">
        <v>3.8929999999999998</v>
      </c>
      <c r="L794" s="31">
        <v>228.13200000000001</v>
      </c>
    </row>
    <row r="795" spans="1:12" x14ac:dyDescent="0.25">
      <c r="A795" s="31" t="s">
        <v>346</v>
      </c>
      <c r="B795" s="31">
        <v>33.65</v>
      </c>
      <c r="C795" s="31">
        <v>67.018000000000001</v>
      </c>
      <c r="D795" s="31">
        <v>67.018000000000001</v>
      </c>
      <c r="E795" s="31">
        <v>22.256</v>
      </c>
      <c r="F795" s="31">
        <v>0.317</v>
      </c>
      <c r="G795" s="31">
        <v>1.2270000000000001</v>
      </c>
      <c r="H795" s="31">
        <v>27.946000000000002</v>
      </c>
      <c r="I795" s="31">
        <v>12.722</v>
      </c>
      <c r="J795" s="31">
        <v>1.538</v>
      </c>
      <c r="K795" s="31">
        <v>3.7370000000000001</v>
      </c>
      <c r="L795" s="31">
        <v>232.154</v>
      </c>
    </row>
    <row r="796" spans="1:12" x14ac:dyDescent="0.25">
      <c r="A796" s="31" t="s">
        <v>390</v>
      </c>
      <c r="B796" s="31">
        <v>34.996000000000002</v>
      </c>
      <c r="C796" s="31">
        <v>69.698999999999998</v>
      </c>
      <c r="D796" s="31">
        <v>69.698999999999998</v>
      </c>
      <c r="E796" s="31">
        <v>21.4</v>
      </c>
      <c r="F796" s="31">
        <v>0.30399999999999999</v>
      </c>
      <c r="G796" s="31">
        <v>1.18</v>
      </c>
      <c r="H796" s="31">
        <v>26.870999999999999</v>
      </c>
      <c r="I796" s="31">
        <v>12.231999999999999</v>
      </c>
      <c r="J796" s="31">
        <v>1.4790000000000001</v>
      </c>
      <c r="K796" s="31">
        <v>3.593</v>
      </c>
      <c r="L796" s="31">
        <v>236.381</v>
      </c>
    </row>
    <row r="797" spans="1:12" x14ac:dyDescent="0.25">
      <c r="A797" s="31" t="s">
        <v>391</v>
      </c>
      <c r="B797" s="31">
        <v>36.341999999999999</v>
      </c>
      <c r="C797" s="31">
        <v>72.379000000000005</v>
      </c>
      <c r="D797" s="31">
        <v>72.379000000000005</v>
      </c>
      <c r="E797" s="31">
        <v>20.608000000000001</v>
      </c>
      <c r="F797" s="31">
        <v>0.29299999999999998</v>
      </c>
      <c r="G797" s="31">
        <v>1.1359999999999999</v>
      </c>
      <c r="H797" s="31">
        <v>25.876000000000001</v>
      </c>
      <c r="I797" s="31">
        <v>11.779</v>
      </c>
      <c r="J797" s="31">
        <v>1.4239999999999999</v>
      </c>
      <c r="K797" s="31">
        <v>3.46</v>
      </c>
      <c r="L797" s="31">
        <v>240.792</v>
      </c>
    </row>
    <row r="798" spans="1:12" x14ac:dyDescent="0.25">
      <c r="A798" s="31" t="s">
        <v>406</v>
      </c>
      <c r="B798" s="31">
        <v>37.688000000000002</v>
      </c>
      <c r="C798" s="31">
        <v>75.06</v>
      </c>
      <c r="D798" s="31">
        <v>75.06</v>
      </c>
      <c r="E798" s="31">
        <v>19.872</v>
      </c>
      <c r="F798" s="31">
        <v>0.28299999999999997</v>
      </c>
      <c r="G798" s="31">
        <v>1.095</v>
      </c>
      <c r="H798" s="31">
        <v>24.952000000000002</v>
      </c>
      <c r="I798" s="31">
        <v>11.359</v>
      </c>
      <c r="J798" s="31">
        <v>1.3740000000000001</v>
      </c>
      <c r="K798" s="31">
        <v>3.3359999999999999</v>
      </c>
      <c r="L798" s="31">
        <v>245.369</v>
      </c>
    </row>
    <row r="799" spans="1:12" x14ac:dyDescent="0.25">
      <c r="A799" s="31" t="s">
        <v>407</v>
      </c>
      <c r="B799" s="31">
        <v>39.033999999999999</v>
      </c>
      <c r="C799" s="31">
        <v>77.741</v>
      </c>
      <c r="D799" s="31">
        <v>77.741</v>
      </c>
      <c r="E799" s="31">
        <v>19.186</v>
      </c>
      <c r="F799" s="31">
        <v>0.27300000000000002</v>
      </c>
      <c r="G799" s="31">
        <v>1.0580000000000001</v>
      </c>
      <c r="H799" s="31">
        <v>24.091000000000001</v>
      </c>
      <c r="I799" s="31">
        <v>10.967000000000001</v>
      </c>
      <c r="J799" s="31">
        <v>1.3260000000000001</v>
      </c>
      <c r="K799" s="31">
        <v>3.2210000000000001</v>
      </c>
      <c r="L799" s="31">
        <v>250.09100000000001</v>
      </c>
    </row>
    <row r="800" spans="1:12" x14ac:dyDescent="0.25">
      <c r="A800" s="31" t="s">
        <v>408</v>
      </c>
      <c r="B800" s="31">
        <v>40.380000000000003</v>
      </c>
      <c r="C800" s="31">
        <v>80.421000000000006</v>
      </c>
      <c r="D800" s="31">
        <v>80.421000000000006</v>
      </c>
      <c r="E800" s="31">
        <v>18.547000000000001</v>
      </c>
      <c r="F800" s="31">
        <v>0.26400000000000001</v>
      </c>
      <c r="G800" s="31">
        <v>1.022</v>
      </c>
      <c r="H800" s="31">
        <v>23.288</v>
      </c>
      <c r="I800" s="31">
        <v>10.601000000000001</v>
      </c>
      <c r="J800" s="31">
        <v>1.282</v>
      </c>
      <c r="K800" s="31">
        <v>3.1139999999999999</v>
      </c>
      <c r="L800" s="31">
        <v>254.94399999999999</v>
      </c>
    </row>
    <row r="801" spans="1:12" x14ac:dyDescent="0.25">
      <c r="A801" s="31" t="s">
        <v>409</v>
      </c>
      <c r="B801" s="31">
        <v>43.072000000000003</v>
      </c>
      <c r="C801" s="31">
        <v>85.783000000000001</v>
      </c>
      <c r="D801" s="31">
        <v>85.783000000000001</v>
      </c>
      <c r="E801" s="31">
        <v>17.388000000000002</v>
      </c>
      <c r="F801" s="31">
        <v>0.247</v>
      </c>
      <c r="G801" s="31">
        <v>0.95799999999999996</v>
      </c>
      <c r="H801" s="31">
        <v>21.832999999999998</v>
      </c>
      <c r="I801" s="31">
        <v>9.9390000000000001</v>
      </c>
      <c r="J801" s="31">
        <v>1.202</v>
      </c>
      <c r="K801" s="31">
        <v>2.919</v>
      </c>
      <c r="L801" s="31">
        <v>265.00299999999999</v>
      </c>
    </row>
    <row r="802" spans="1:12" x14ac:dyDescent="0.25">
      <c r="B802" s="46" t="s">
        <v>307</v>
      </c>
      <c r="C802" s="47"/>
      <c r="D802" s="47"/>
      <c r="E802" s="47"/>
      <c r="F802" s="47"/>
      <c r="G802" s="47"/>
      <c r="H802" s="47"/>
      <c r="I802" s="47"/>
      <c r="J802" s="47"/>
      <c r="K802" s="47"/>
      <c r="L802" s="47"/>
    </row>
    <row r="803" spans="1:12" x14ac:dyDescent="0.25">
      <c r="A803" s="31" t="s">
        <v>173</v>
      </c>
      <c r="B803" s="31">
        <v>1.3460000000000001</v>
      </c>
      <c r="C803" s="31">
        <v>2.0129999999999999</v>
      </c>
      <c r="D803" s="31">
        <v>2.0129999999999999</v>
      </c>
      <c r="E803" s="31">
        <v>417.72199999999998</v>
      </c>
      <c r="F803" s="31">
        <v>7.9139999999999997</v>
      </c>
      <c r="G803" s="31">
        <v>30.67</v>
      </c>
      <c r="H803" s="31">
        <v>698.64400000000001</v>
      </c>
      <c r="I803" s="31">
        <v>318.04000000000002</v>
      </c>
      <c r="J803" s="31">
        <v>38.46</v>
      </c>
      <c r="K803" s="31">
        <v>93.421000000000006</v>
      </c>
      <c r="L803" s="31">
        <v>1478.3620000000001</v>
      </c>
    </row>
    <row r="804" spans="1:12" x14ac:dyDescent="0.25">
      <c r="A804" s="31" t="s">
        <v>174</v>
      </c>
      <c r="B804" s="31">
        <v>2.6920000000000002</v>
      </c>
      <c r="C804" s="31">
        <v>4.0250000000000004</v>
      </c>
      <c r="D804" s="31">
        <v>4.0250000000000004</v>
      </c>
      <c r="E804" s="31">
        <v>208.86099999999999</v>
      </c>
      <c r="F804" s="31">
        <v>3.9569999999999999</v>
      </c>
      <c r="G804" s="31">
        <v>15.335000000000001</v>
      </c>
      <c r="H804" s="31">
        <v>349.322</v>
      </c>
      <c r="I804" s="31">
        <v>159.02000000000001</v>
      </c>
      <c r="J804" s="31">
        <v>19.23</v>
      </c>
      <c r="K804" s="31">
        <v>46.71</v>
      </c>
      <c r="L804" s="31">
        <v>747.23699999999997</v>
      </c>
    </row>
    <row r="805" spans="1:12" x14ac:dyDescent="0.25">
      <c r="A805" s="31" t="s">
        <v>175</v>
      </c>
      <c r="B805" s="31">
        <v>4.0380000000000003</v>
      </c>
      <c r="C805" s="31">
        <v>6.0380000000000003</v>
      </c>
      <c r="D805" s="31">
        <v>6.0380000000000003</v>
      </c>
      <c r="E805" s="31">
        <v>139.24100000000001</v>
      </c>
      <c r="F805" s="31">
        <v>2.6379999999999999</v>
      </c>
      <c r="G805" s="31">
        <v>10.223000000000001</v>
      </c>
      <c r="H805" s="31">
        <v>232.881</v>
      </c>
      <c r="I805" s="31">
        <v>106.01300000000001</v>
      </c>
      <c r="J805" s="31">
        <v>12.82</v>
      </c>
      <c r="K805" s="31">
        <v>31.14</v>
      </c>
      <c r="L805" s="31">
        <v>507.11</v>
      </c>
    </row>
    <row r="806" spans="1:12" x14ac:dyDescent="0.25">
      <c r="A806" s="31" t="s">
        <v>176</v>
      </c>
      <c r="B806" s="31">
        <v>5.3840000000000003</v>
      </c>
      <c r="C806" s="31">
        <v>8.0500000000000007</v>
      </c>
      <c r="D806" s="31">
        <v>8.0500000000000007</v>
      </c>
      <c r="E806" s="31">
        <v>104.431</v>
      </c>
      <c r="F806" s="31">
        <v>1.9790000000000001</v>
      </c>
      <c r="G806" s="31">
        <v>7.6669999999999998</v>
      </c>
      <c r="H806" s="31">
        <v>174.661</v>
      </c>
      <c r="I806" s="31">
        <v>79.510000000000005</v>
      </c>
      <c r="J806" s="31">
        <v>9.6150000000000002</v>
      </c>
      <c r="K806" s="31">
        <v>23.355</v>
      </c>
      <c r="L806" s="31">
        <v>389.73200000000003</v>
      </c>
    </row>
    <row r="807" spans="1:12" x14ac:dyDescent="0.25">
      <c r="A807" s="31" t="s">
        <v>177</v>
      </c>
      <c r="B807" s="31">
        <v>6.73</v>
      </c>
      <c r="C807" s="31">
        <v>10.063000000000001</v>
      </c>
      <c r="D807" s="31">
        <v>10.063000000000001</v>
      </c>
      <c r="E807" s="31">
        <v>83.543999999999997</v>
      </c>
      <c r="F807" s="31">
        <v>1.583</v>
      </c>
      <c r="G807" s="31">
        <v>6.1340000000000003</v>
      </c>
      <c r="H807" s="31">
        <v>139.72900000000001</v>
      </c>
      <c r="I807" s="31">
        <v>63.607999999999997</v>
      </c>
      <c r="J807" s="31">
        <v>7.6920000000000002</v>
      </c>
      <c r="K807" s="31">
        <v>18.684000000000001</v>
      </c>
      <c r="L807" s="31">
        <v>321.45400000000001</v>
      </c>
    </row>
    <row r="808" spans="1:12" x14ac:dyDescent="0.25">
      <c r="A808" s="31" t="s">
        <v>178</v>
      </c>
      <c r="B808" s="31">
        <v>8.0760000000000005</v>
      </c>
      <c r="C808" s="31">
        <v>12.074999999999999</v>
      </c>
      <c r="D808" s="31">
        <v>12.074999999999999</v>
      </c>
      <c r="E808" s="31">
        <v>69.62</v>
      </c>
      <c r="F808" s="31">
        <v>1.319</v>
      </c>
      <c r="G808" s="31">
        <v>5.1120000000000001</v>
      </c>
      <c r="H808" s="31">
        <v>116.441</v>
      </c>
      <c r="I808" s="31">
        <v>53.006999999999998</v>
      </c>
      <c r="J808" s="31">
        <v>6.41</v>
      </c>
      <c r="K808" s="31">
        <v>15.57</v>
      </c>
      <c r="L808" s="31">
        <v>277.72500000000002</v>
      </c>
    </row>
    <row r="809" spans="1:12" x14ac:dyDescent="0.25">
      <c r="A809" s="31" t="s">
        <v>179</v>
      </c>
      <c r="B809" s="31">
        <v>9.4220000000000006</v>
      </c>
      <c r="C809" s="31">
        <v>14.087999999999999</v>
      </c>
      <c r="D809" s="31">
        <v>14.087999999999999</v>
      </c>
      <c r="E809" s="31">
        <v>59.674999999999997</v>
      </c>
      <c r="F809" s="31">
        <v>1.131</v>
      </c>
      <c r="G809" s="31">
        <v>4.3810000000000002</v>
      </c>
      <c r="H809" s="31">
        <v>99.805999999999997</v>
      </c>
      <c r="I809" s="31">
        <v>45.433999999999997</v>
      </c>
      <c r="J809" s="31">
        <v>5.4939999999999998</v>
      </c>
      <c r="K809" s="31">
        <v>13.346</v>
      </c>
      <c r="L809" s="31">
        <v>248.02500000000001</v>
      </c>
    </row>
    <row r="810" spans="1:12" x14ac:dyDescent="0.25">
      <c r="A810" s="31" t="s">
        <v>180</v>
      </c>
      <c r="B810" s="31">
        <v>10.768000000000001</v>
      </c>
      <c r="C810" s="31">
        <v>16.100000000000001</v>
      </c>
      <c r="D810" s="31">
        <v>16.100000000000001</v>
      </c>
      <c r="E810" s="31">
        <v>52.215000000000003</v>
      </c>
      <c r="F810" s="31">
        <v>0.98899999999999999</v>
      </c>
      <c r="G810" s="31">
        <v>3.8340000000000001</v>
      </c>
      <c r="H810" s="31">
        <v>87.331000000000003</v>
      </c>
      <c r="I810" s="31">
        <v>39.755000000000003</v>
      </c>
      <c r="J810" s="31">
        <v>4.8079999999999998</v>
      </c>
      <c r="K810" s="31">
        <v>11.678000000000001</v>
      </c>
      <c r="L810" s="31">
        <v>227.09200000000001</v>
      </c>
    </row>
    <row r="811" spans="1:12" x14ac:dyDescent="0.25">
      <c r="A811" s="31" t="s">
        <v>181</v>
      </c>
      <c r="B811" s="31">
        <v>12.114000000000001</v>
      </c>
      <c r="C811" s="31">
        <v>18.113</v>
      </c>
      <c r="D811" s="31">
        <v>18.113</v>
      </c>
      <c r="E811" s="31">
        <v>46.414000000000001</v>
      </c>
      <c r="F811" s="31">
        <v>0.879</v>
      </c>
      <c r="G811" s="31">
        <v>3.4079999999999999</v>
      </c>
      <c r="H811" s="31">
        <v>77.626999999999995</v>
      </c>
      <c r="I811" s="31">
        <v>35.338000000000001</v>
      </c>
      <c r="J811" s="31">
        <v>4.2729999999999997</v>
      </c>
      <c r="K811" s="31">
        <v>10.38</v>
      </c>
      <c r="L811" s="31">
        <v>212.006</v>
      </c>
    </row>
    <row r="812" spans="1:12" x14ac:dyDescent="0.25">
      <c r="A812" s="31" t="s">
        <v>163</v>
      </c>
      <c r="B812" s="31">
        <v>13.46</v>
      </c>
      <c r="C812" s="31">
        <v>20.125</v>
      </c>
      <c r="D812" s="31">
        <v>20.125</v>
      </c>
      <c r="E812" s="31">
        <v>41.771999999999998</v>
      </c>
      <c r="F812" s="31">
        <v>0.79100000000000004</v>
      </c>
      <c r="G812" s="31">
        <v>3.0670000000000002</v>
      </c>
      <c r="H812" s="31">
        <v>69.864000000000004</v>
      </c>
      <c r="I812" s="31">
        <v>31.803999999999998</v>
      </c>
      <c r="J812" s="31">
        <v>3.8460000000000001</v>
      </c>
      <c r="K812" s="31">
        <v>9.3420000000000005</v>
      </c>
      <c r="L812" s="31">
        <v>201.00800000000001</v>
      </c>
    </row>
    <row r="813" spans="1:12" x14ac:dyDescent="0.25">
      <c r="A813" s="31" t="s">
        <v>164</v>
      </c>
      <c r="B813" s="31">
        <v>14.805999999999999</v>
      </c>
      <c r="C813" s="31">
        <v>22.138000000000002</v>
      </c>
      <c r="D813" s="31">
        <v>22.138000000000002</v>
      </c>
      <c r="E813" s="31">
        <v>37.975000000000001</v>
      </c>
      <c r="F813" s="31">
        <v>0.71899999999999997</v>
      </c>
      <c r="G813" s="31">
        <v>2.7879999999999998</v>
      </c>
      <c r="H813" s="31">
        <v>63.512999999999998</v>
      </c>
      <c r="I813" s="31">
        <v>28.913</v>
      </c>
      <c r="J813" s="31">
        <v>3.496</v>
      </c>
      <c r="K813" s="31">
        <v>8.4930000000000003</v>
      </c>
      <c r="L813" s="31">
        <v>192.99</v>
      </c>
    </row>
    <row r="814" spans="1:12" x14ac:dyDescent="0.25">
      <c r="A814" s="31" t="s">
        <v>165</v>
      </c>
      <c r="B814" s="31">
        <v>16.152000000000001</v>
      </c>
      <c r="C814" s="31">
        <v>24.151</v>
      </c>
      <c r="D814" s="31">
        <v>24.151</v>
      </c>
      <c r="E814" s="31">
        <v>34.81</v>
      </c>
      <c r="F814" s="31">
        <v>0.66</v>
      </c>
      <c r="G814" s="31">
        <v>2.556</v>
      </c>
      <c r="H814" s="31">
        <v>58.22</v>
      </c>
      <c r="I814" s="31">
        <v>26.503</v>
      </c>
      <c r="J814" s="31">
        <v>3.2050000000000001</v>
      </c>
      <c r="K814" s="31">
        <v>7.7850000000000001</v>
      </c>
      <c r="L814" s="31">
        <v>187.203</v>
      </c>
    </row>
    <row r="815" spans="1:12" x14ac:dyDescent="0.25">
      <c r="A815" s="31" t="s">
        <v>166</v>
      </c>
      <c r="B815" s="31">
        <v>17.498000000000001</v>
      </c>
      <c r="C815" s="31">
        <v>26.163</v>
      </c>
      <c r="D815" s="31">
        <v>26.163</v>
      </c>
      <c r="E815" s="31">
        <v>32.131999999999998</v>
      </c>
      <c r="F815" s="31">
        <v>0.60899999999999999</v>
      </c>
      <c r="G815" s="31">
        <v>2.359</v>
      </c>
      <c r="H815" s="31">
        <v>53.741999999999997</v>
      </c>
      <c r="I815" s="31">
        <v>24.465</v>
      </c>
      <c r="J815" s="31">
        <v>2.9580000000000002</v>
      </c>
      <c r="K815" s="31">
        <v>7.1859999999999999</v>
      </c>
      <c r="L815" s="31">
        <v>183.131</v>
      </c>
    </row>
    <row r="816" spans="1:12" x14ac:dyDescent="0.25">
      <c r="A816" s="31" t="s">
        <v>167</v>
      </c>
      <c r="B816" s="31">
        <v>18.844000000000001</v>
      </c>
      <c r="C816" s="31">
        <v>28.175999999999998</v>
      </c>
      <c r="D816" s="31">
        <v>28.175999999999998</v>
      </c>
      <c r="E816" s="31">
        <v>29.837</v>
      </c>
      <c r="F816" s="31">
        <v>0.56499999999999995</v>
      </c>
      <c r="G816" s="31">
        <v>2.1909999999999998</v>
      </c>
      <c r="H816" s="31">
        <v>49.902999999999999</v>
      </c>
      <c r="I816" s="31">
        <v>22.716999999999999</v>
      </c>
      <c r="J816" s="31">
        <v>2.7469999999999999</v>
      </c>
      <c r="K816" s="31">
        <v>6.673</v>
      </c>
      <c r="L816" s="31">
        <v>180.40899999999999</v>
      </c>
    </row>
    <row r="817" spans="1:12" x14ac:dyDescent="0.25">
      <c r="A817" s="31" t="s">
        <v>168</v>
      </c>
      <c r="B817" s="31">
        <v>20.190000000000001</v>
      </c>
      <c r="C817" s="31">
        <v>30.187999999999999</v>
      </c>
      <c r="D817" s="31">
        <v>30.187999999999999</v>
      </c>
      <c r="E817" s="31">
        <v>27.847999999999999</v>
      </c>
      <c r="F817" s="31">
        <v>0.52800000000000002</v>
      </c>
      <c r="G817" s="31">
        <v>2.0449999999999999</v>
      </c>
      <c r="H817" s="31">
        <v>46.576000000000001</v>
      </c>
      <c r="I817" s="31">
        <v>21.202999999999999</v>
      </c>
      <c r="J817" s="31">
        <v>2.5640000000000001</v>
      </c>
      <c r="K817" s="31">
        <v>6.2279999999999998</v>
      </c>
      <c r="L817" s="31">
        <v>178.76599999999999</v>
      </c>
    </row>
    <row r="818" spans="1:12" x14ac:dyDescent="0.25">
      <c r="A818" s="31" t="s">
        <v>169</v>
      </c>
      <c r="B818" s="31">
        <v>21.536000000000001</v>
      </c>
      <c r="C818" s="31">
        <v>32.201000000000001</v>
      </c>
      <c r="D818" s="31">
        <v>32.201000000000001</v>
      </c>
      <c r="E818" s="31">
        <v>26.108000000000001</v>
      </c>
      <c r="F818" s="31">
        <v>0.495</v>
      </c>
      <c r="G818" s="31">
        <v>1.917</v>
      </c>
      <c r="H818" s="31">
        <v>43.664999999999999</v>
      </c>
      <c r="I818" s="31">
        <v>19.878</v>
      </c>
      <c r="J818" s="31">
        <v>2.4039999999999999</v>
      </c>
      <c r="K818" s="31">
        <v>5.8390000000000004</v>
      </c>
      <c r="L818" s="31">
        <v>178.001</v>
      </c>
    </row>
    <row r="819" spans="1:12" x14ac:dyDescent="0.25">
      <c r="A819" s="44" t="s">
        <v>170</v>
      </c>
      <c r="B819" s="44">
        <v>22.882000000000001</v>
      </c>
      <c r="C819" s="44">
        <v>34.213000000000001</v>
      </c>
      <c r="D819" s="44">
        <v>34.213000000000001</v>
      </c>
      <c r="E819" s="44">
        <v>24.571999999999999</v>
      </c>
      <c r="F819" s="44">
        <v>0.46600000000000003</v>
      </c>
      <c r="G819" s="44">
        <v>1.804</v>
      </c>
      <c r="H819" s="44">
        <v>41.097000000000001</v>
      </c>
      <c r="I819" s="44">
        <v>18.707999999999998</v>
      </c>
      <c r="J819" s="44">
        <v>2.262</v>
      </c>
      <c r="K819" s="44">
        <v>5.4950000000000001</v>
      </c>
      <c r="L819" s="44">
        <v>177.95500000000001</v>
      </c>
    </row>
    <row r="820" spans="1:12" x14ac:dyDescent="0.25">
      <c r="A820" s="31" t="s">
        <v>171</v>
      </c>
      <c r="B820" s="31">
        <v>24.228000000000002</v>
      </c>
      <c r="C820" s="31">
        <v>36.225999999999999</v>
      </c>
      <c r="D820" s="31">
        <v>36.225999999999999</v>
      </c>
      <c r="E820" s="31">
        <v>23.207000000000001</v>
      </c>
      <c r="F820" s="31">
        <v>0.44</v>
      </c>
      <c r="G820" s="31">
        <v>1.704</v>
      </c>
      <c r="H820" s="31">
        <v>38.814</v>
      </c>
      <c r="I820" s="31">
        <v>17.669</v>
      </c>
      <c r="J820" s="31">
        <v>2.137</v>
      </c>
      <c r="K820" s="31">
        <v>5.19</v>
      </c>
      <c r="L820" s="31">
        <v>178.51400000000001</v>
      </c>
    </row>
    <row r="821" spans="1:12" x14ac:dyDescent="0.25">
      <c r="A821" s="31" t="s">
        <v>172</v>
      </c>
      <c r="B821" s="31">
        <v>25.574000000000002</v>
      </c>
      <c r="C821" s="31">
        <v>38.238</v>
      </c>
      <c r="D821" s="31">
        <v>38.238</v>
      </c>
      <c r="E821" s="31">
        <v>21.984999999999999</v>
      </c>
      <c r="F821" s="31">
        <v>0.41699999999999998</v>
      </c>
      <c r="G821" s="31">
        <v>1.6140000000000001</v>
      </c>
      <c r="H821" s="31">
        <v>36.771000000000001</v>
      </c>
      <c r="I821" s="31">
        <v>16.739000000000001</v>
      </c>
      <c r="J821" s="31">
        <v>2.024</v>
      </c>
      <c r="K821" s="31">
        <v>4.9169999999999998</v>
      </c>
      <c r="L821" s="31">
        <v>179.57599999999999</v>
      </c>
    </row>
    <row r="822" spans="1:12" x14ac:dyDescent="0.25">
      <c r="A822" s="31" t="s">
        <v>347</v>
      </c>
      <c r="B822" s="31">
        <v>26.92</v>
      </c>
      <c r="C822" s="31">
        <v>40.250999999999998</v>
      </c>
      <c r="D822" s="31">
        <v>40.250999999999998</v>
      </c>
      <c r="E822" s="31">
        <v>20.885999999999999</v>
      </c>
      <c r="F822" s="31">
        <v>0.39600000000000002</v>
      </c>
      <c r="G822" s="31">
        <v>1.5329999999999999</v>
      </c>
      <c r="H822" s="31">
        <v>34.932000000000002</v>
      </c>
      <c r="I822" s="31">
        <v>15.901999999999999</v>
      </c>
      <c r="J822" s="31">
        <v>1.923</v>
      </c>
      <c r="K822" s="31">
        <v>4.6710000000000003</v>
      </c>
      <c r="L822" s="31">
        <v>181.071</v>
      </c>
    </row>
    <row r="823" spans="1:12" x14ac:dyDescent="0.25">
      <c r="A823" s="31" t="s">
        <v>348</v>
      </c>
      <c r="B823" s="31">
        <v>28.265999999999998</v>
      </c>
      <c r="C823" s="31">
        <v>42.264000000000003</v>
      </c>
      <c r="D823" s="31">
        <v>42.264000000000003</v>
      </c>
      <c r="E823" s="31">
        <v>19.891999999999999</v>
      </c>
      <c r="F823" s="31">
        <v>0.377</v>
      </c>
      <c r="G823" s="31">
        <v>1.46</v>
      </c>
      <c r="H823" s="31">
        <v>33.268999999999998</v>
      </c>
      <c r="I823" s="31">
        <v>15.145</v>
      </c>
      <c r="J823" s="31">
        <v>1.831</v>
      </c>
      <c r="K823" s="31">
        <v>4.4489999999999998</v>
      </c>
      <c r="L823" s="31">
        <v>182.93700000000001</v>
      </c>
    </row>
    <row r="824" spans="1:12" x14ac:dyDescent="0.25">
      <c r="A824" s="31" t="s">
        <v>349</v>
      </c>
      <c r="B824" s="31">
        <v>29.611999999999998</v>
      </c>
      <c r="C824" s="31">
        <v>44.276000000000003</v>
      </c>
      <c r="D824" s="31">
        <v>44.276000000000003</v>
      </c>
      <c r="E824" s="31">
        <v>18.986999999999998</v>
      </c>
      <c r="F824" s="31">
        <v>0.36</v>
      </c>
      <c r="G824" s="31">
        <v>1.3939999999999999</v>
      </c>
      <c r="H824" s="31">
        <v>31.757000000000001</v>
      </c>
      <c r="I824" s="31">
        <v>14.456</v>
      </c>
      <c r="J824" s="31">
        <v>1.748</v>
      </c>
      <c r="K824" s="31">
        <v>4.2460000000000004</v>
      </c>
      <c r="L824" s="31">
        <v>185.11799999999999</v>
      </c>
    </row>
    <row r="825" spans="1:12" x14ac:dyDescent="0.25">
      <c r="A825" s="31" t="s">
        <v>350</v>
      </c>
      <c r="B825" s="31">
        <v>30.957999999999998</v>
      </c>
      <c r="C825" s="31">
        <v>46.289000000000001</v>
      </c>
      <c r="D825" s="31">
        <v>46.289000000000001</v>
      </c>
      <c r="E825" s="31">
        <v>18.161999999999999</v>
      </c>
      <c r="F825" s="31">
        <v>0.34399999999999997</v>
      </c>
      <c r="G825" s="31">
        <v>1.333</v>
      </c>
      <c r="H825" s="31">
        <v>30.376000000000001</v>
      </c>
      <c r="I825" s="31">
        <v>13.827999999999999</v>
      </c>
      <c r="J825" s="31">
        <v>1.6719999999999999</v>
      </c>
      <c r="K825" s="31">
        <v>4.0620000000000003</v>
      </c>
      <c r="L825" s="31">
        <v>187.57900000000001</v>
      </c>
    </row>
    <row r="826" spans="1:12" x14ac:dyDescent="0.25">
      <c r="A826" s="31" t="s">
        <v>351</v>
      </c>
      <c r="B826" s="31">
        <v>32.304000000000002</v>
      </c>
      <c r="C826" s="31">
        <v>48.301000000000002</v>
      </c>
      <c r="D826" s="31">
        <v>48.301000000000002</v>
      </c>
      <c r="E826" s="31">
        <v>17.405000000000001</v>
      </c>
      <c r="F826" s="31">
        <v>0.33</v>
      </c>
      <c r="G826" s="31">
        <v>1.278</v>
      </c>
      <c r="H826" s="31">
        <v>29.11</v>
      </c>
      <c r="I826" s="31">
        <v>13.252000000000001</v>
      </c>
      <c r="J826" s="31">
        <v>1.603</v>
      </c>
      <c r="K826" s="31">
        <v>3.8929999999999998</v>
      </c>
      <c r="L826" s="31">
        <v>190.28100000000001</v>
      </c>
    </row>
    <row r="827" spans="1:12" x14ac:dyDescent="0.25">
      <c r="A827" s="31" t="s">
        <v>352</v>
      </c>
      <c r="B827" s="31">
        <v>33.65</v>
      </c>
      <c r="C827" s="31">
        <v>50.314</v>
      </c>
      <c r="D827" s="31">
        <v>50.314</v>
      </c>
      <c r="E827" s="31">
        <v>16.709</v>
      </c>
      <c r="F827" s="31">
        <v>0.317</v>
      </c>
      <c r="G827" s="31">
        <v>1.2270000000000001</v>
      </c>
      <c r="H827" s="31">
        <v>27.946000000000002</v>
      </c>
      <c r="I827" s="31">
        <v>12.722</v>
      </c>
      <c r="J827" s="31">
        <v>1.538</v>
      </c>
      <c r="K827" s="31">
        <v>3.7370000000000001</v>
      </c>
      <c r="L827" s="31">
        <v>193.19900000000001</v>
      </c>
    </row>
    <row r="828" spans="1:12" x14ac:dyDescent="0.25">
      <c r="A828" s="31" t="s">
        <v>392</v>
      </c>
      <c r="B828" s="31">
        <v>34.996000000000002</v>
      </c>
      <c r="C828" s="31">
        <v>52.326000000000001</v>
      </c>
      <c r="D828" s="31">
        <v>52.326000000000001</v>
      </c>
      <c r="E828" s="31">
        <v>16.065999999999999</v>
      </c>
      <c r="F828" s="31">
        <v>0.30399999999999999</v>
      </c>
      <c r="G828" s="31">
        <v>1.18</v>
      </c>
      <c r="H828" s="31">
        <v>26.870999999999999</v>
      </c>
      <c r="I828" s="31">
        <v>12.231999999999999</v>
      </c>
      <c r="J828" s="31">
        <v>1.4790000000000001</v>
      </c>
      <c r="K828" s="31">
        <v>3.593</v>
      </c>
      <c r="L828" s="31">
        <v>196.30099999999999</v>
      </c>
    </row>
    <row r="829" spans="1:12" x14ac:dyDescent="0.25">
      <c r="A829" s="31" t="s">
        <v>393</v>
      </c>
      <c r="B829" s="31">
        <v>36.341999999999999</v>
      </c>
      <c r="C829" s="31">
        <v>54.338999999999999</v>
      </c>
      <c r="D829" s="31">
        <v>54.338999999999999</v>
      </c>
      <c r="E829" s="31">
        <v>15.471</v>
      </c>
      <c r="F829" s="31">
        <v>0.29299999999999998</v>
      </c>
      <c r="G829" s="31">
        <v>1.1359999999999999</v>
      </c>
      <c r="H829" s="31">
        <v>25.876000000000001</v>
      </c>
      <c r="I829" s="31">
        <v>11.779</v>
      </c>
      <c r="J829" s="31">
        <v>1.4239999999999999</v>
      </c>
      <c r="K829" s="31">
        <v>3.46</v>
      </c>
      <c r="L829" s="31">
        <v>199.57499999999999</v>
      </c>
    </row>
    <row r="830" spans="1:12" x14ac:dyDescent="0.25">
      <c r="A830" s="31" t="s">
        <v>410</v>
      </c>
      <c r="B830" s="31">
        <v>37.688000000000002</v>
      </c>
      <c r="C830" s="31">
        <v>56.350999999999999</v>
      </c>
      <c r="D830" s="31">
        <v>56.350999999999999</v>
      </c>
      <c r="E830" s="31">
        <v>14.919</v>
      </c>
      <c r="F830" s="31">
        <v>0.28299999999999997</v>
      </c>
      <c r="G830" s="31">
        <v>1.095</v>
      </c>
      <c r="H830" s="31">
        <v>24.952000000000002</v>
      </c>
      <c r="I830" s="31">
        <v>11.359</v>
      </c>
      <c r="J830" s="31">
        <v>1.3740000000000001</v>
      </c>
      <c r="K830" s="31">
        <v>3.3359999999999999</v>
      </c>
      <c r="L830" s="31">
        <v>202.99799999999999</v>
      </c>
    </row>
    <row r="831" spans="1:12" x14ac:dyDescent="0.25">
      <c r="A831" s="31" t="s">
        <v>411</v>
      </c>
      <c r="B831" s="31">
        <v>39.033999999999999</v>
      </c>
      <c r="C831" s="31">
        <v>58.363999999999997</v>
      </c>
      <c r="D831" s="31">
        <v>58.363999999999997</v>
      </c>
      <c r="E831" s="31">
        <v>14.404</v>
      </c>
      <c r="F831" s="31">
        <v>0.27300000000000002</v>
      </c>
      <c r="G831" s="31">
        <v>1.0580000000000001</v>
      </c>
      <c r="H831" s="31">
        <v>24.091000000000001</v>
      </c>
      <c r="I831" s="31">
        <v>10.967000000000001</v>
      </c>
      <c r="J831" s="31">
        <v>1.3260000000000001</v>
      </c>
      <c r="K831" s="31">
        <v>3.2210000000000001</v>
      </c>
      <c r="L831" s="31">
        <v>206.55500000000001</v>
      </c>
    </row>
    <row r="832" spans="1:12" x14ac:dyDescent="0.25">
      <c r="A832" s="31" t="s">
        <v>412</v>
      </c>
      <c r="B832" s="31">
        <v>40.380000000000003</v>
      </c>
      <c r="C832" s="31">
        <v>60.375999999999998</v>
      </c>
      <c r="D832" s="31">
        <v>60.375999999999998</v>
      </c>
      <c r="E832" s="31">
        <v>13.923999999999999</v>
      </c>
      <c r="F832" s="31">
        <v>0.26400000000000001</v>
      </c>
      <c r="G832" s="31">
        <v>1.022</v>
      </c>
      <c r="H832" s="31">
        <v>23.288</v>
      </c>
      <c r="I832" s="31">
        <v>10.601000000000001</v>
      </c>
      <c r="J832" s="31">
        <v>1.282</v>
      </c>
      <c r="K832" s="31">
        <v>3.1139999999999999</v>
      </c>
      <c r="L832" s="31">
        <v>210.23099999999999</v>
      </c>
    </row>
    <row r="833" spans="1:12" x14ac:dyDescent="0.25">
      <c r="A833" s="31" t="s">
        <v>413</v>
      </c>
      <c r="B833" s="31">
        <v>43.072000000000003</v>
      </c>
      <c r="C833" s="31">
        <v>64.402000000000001</v>
      </c>
      <c r="D833" s="31">
        <v>64.402000000000001</v>
      </c>
      <c r="E833" s="31">
        <v>13.054</v>
      </c>
      <c r="F833" s="31">
        <v>0.247</v>
      </c>
      <c r="G833" s="31">
        <v>0.95799999999999996</v>
      </c>
      <c r="H833" s="31">
        <v>21.832999999999998</v>
      </c>
      <c r="I833" s="31">
        <v>9.9390000000000001</v>
      </c>
      <c r="J833" s="31">
        <v>1.202</v>
      </c>
      <c r="K833" s="31">
        <v>2.919</v>
      </c>
      <c r="L833" s="31">
        <v>217.90700000000001</v>
      </c>
    </row>
    <row r="834" spans="1:12" x14ac:dyDescent="0.25">
      <c r="B834" s="46" t="s">
        <v>308</v>
      </c>
      <c r="C834" s="47"/>
      <c r="D834" s="47"/>
      <c r="E834" s="47"/>
      <c r="F834" s="47"/>
      <c r="G834" s="47"/>
      <c r="H834" s="47"/>
      <c r="I834" s="47"/>
      <c r="J834" s="47"/>
      <c r="K834" s="47"/>
      <c r="L834" s="47"/>
    </row>
    <row r="835" spans="1:12" x14ac:dyDescent="0.25">
      <c r="A835" s="31" t="s">
        <v>192</v>
      </c>
      <c r="B835" s="31">
        <v>1.3460000000000001</v>
      </c>
      <c r="C835" s="31">
        <v>1.61</v>
      </c>
      <c r="D835" s="31">
        <v>1.61</v>
      </c>
      <c r="E835" s="31">
        <v>334.178</v>
      </c>
      <c r="F835" s="31">
        <v>7.9139999999999997</v>
      </c>
      <c r="G835" s="31">
        <v>30.67</v>
      </c>
      <c r="H835" s="31">
        <v>698.64400000000001</v>
      </c>
      <c r="I835" s="31">
        <v>318.04000000000002</v>
      </c>
      <c r="J835" s="31">
        <v>38.46</v>
      </c>
      <c r="K835" s="31">
        <v>93.421000000000006</v>
      </c>
      <c r="L835" s="31">
        <v>1394.0119999999999</v>
      </c>
    </row>
    <row r="836" spans="1:12" x14ac:dyDescent="0.25">
      <c r="A836" s="31" t="s">
        <v>193</v>
      </c>
      <c r="B836" s="31">
        <v>2.6920000000000002</v>
      </c>
      <c r="C836" s="31">
        <v>3.22</v>
      </c>
      <c r="D836" s="31">
        <v>3.22</v>
      </c>
      <c r="E836" s="31">
        <v>167.089</v>
      </c>
      <c r="F836" s="31">
        <v>3.9569999999999999</v>
      </c>
      <c r="G836" s="31">
        <v>15.335000000000001</v>
      </c>
      <c r="H836" s="31">
        <v>349.322</v>
      </c>
      <c r="I836" s="31">
        <v>159.02000000000001</v>
      </c>
      <c r="J836" s="31">
        <v>19.23</v>
      </c>
      <c r="K836" s="31">
        <v>46.71</v>
      </c>
      <c r="L836" s="31">
        <v>703.85500000000002</v>
      </c>
    </row>
    <row r="837" spans="1:12" x14ac:dyDescent="0.25">
      <c r="A837" s="31" t="s">
        <v>194</v>
      </c>
      <c r="B837" s="31">
        <v>4.0380000000000003</v>
      </c>
      <c r="C837" s="31">
        <v>4.83</v>
      </c>
      <c r="D837" s="31">
        <v>4.83</v>
      </c>
      <c r="E837" s="31">
        <v>111.393</v>
      </c>
      <c r="F837" s="31">
        <v>2.6379999999999999</v>
      </c>
      <c r="G837" s="31">
        <v>10.223000000000001</v>
      </c>
      <c r="H837" s="31">
        <v>232.881</v>
      </c>
      <c r="I837" s="31">
        <v>106.01300000000001</v>
      </c>
      <c r="J837" s="31">
        <v>12.82</v>
      </c>
      <c r="K837" s="31">
        <v>31.14</v>
      </c>
      <c r="L837" s="31">
        <v>476.846</v>
      </c>
    </row>
    <row r="838" spans="1:12" x14ac:dyDescent="0.25">
      <c r="A838" s="31" t="s">
        <v>195</v>
      </c>
      <c r="B838" s="31">
        <v>5.3840000000000003</v>
      </c>
      <c r="C838" s="31">
        <v>6.44</v>
      </c>
      <c r="D838" s="31">
        <v>6.44</v>
      </c>
      <c r="E838" s="31">
        <v>83.543999999999997</v>
      </c>
      <c r="F838" s="31">
        <v>1.9790000000000001</v>
      </c>
      <c r="G838" s="31">
        <v>7.6669999999999998</v>
      </c>
      <c r="H838" s="31">
        <v>174.661</v>
      </c>
      <c r="I838" s="31">
        <v>79.510000000000005</v>
      </c>
      <c r="J838" s="31">
        <v>9.6150000000000002</v>
      </c>
      <c r="K838" s="31">
        <v>23.355</v>
      </c>
      <c r="L838" s="31">
        <v>365.625</v>
      </c>
    </row>
    <row r="839" spans="1:12" x14ac:dyDescent="0.25">
      <c r="A839" s="31" t="s">
        <v>196</v>
      </c>
      <c r="B839" s="31">
        <v>6.73</v>
      </c>
      <c r="C839" s="31">
        <v>8.0500000000000007</v>
      </c>
      <c r="D839" s="31">
        <v>8.0500000000000007</v>
      </c>
      <c r="E839" s="31">
        <v>66.835999999999999</v>
      </c>
      <c r="F839" s="31">
        <v>1.583</v>
      </c>
      <c r="G839" s="31">
        <v>6.1340000000000003</v>
      </c>
      <c r="H839" s="31">
        <v>139.72900000000001</v>
      </c>
      <c r="I839" s="31">
        <v>63.607999999999997</v>
      </c>
      <c r="J839" s="31">
        <v>7.6920000000000002</v>
      </c>
      <c r="K839" s="31">
        <v>18.684000000000001</v>
      </c>
      <c r="L839" s="31">
        <v>300.72000000000003</v>
      </c>
    </row>
    <row r="840" spans="1:12" x14ac:dyDescent="0.25">
      <c r="A840" s="31" t="s">
        <v>197</v>
      </c>
      <c r="B840" s="31">
        <v>8.0760000000000005</v>
      </c>
      <c r="C840" s="31">
        <v>9.66</v>
      </c>
      <c r="D840" s="31">
        <v>9.66</v>
      </c>
      <c r="E840" s="31">
        <v>55.695999999999998</v>
      </c>
      <c r="F840" s="31">
        <v>1.319</v>
      </c>
      <c r="G840" s="31">
        <v>5.1120000000000001</v>
      </c>
      <c r="H840" s="31">
        <v>116.441</v>
      </c>
      <c r="I840" s="31">
        <v>53.006999999999998</v>
      </c>
      <c r="J840" s="31">
        <v>6.41</v>
      </c>
      <c r="K840" s="31">
        <v>15.57</v>
      </c>
      <c r="L840" s="31">
        <v>258.971</v>
      </c>
    </row>
    <row r="841" spans="1:12" x14ac:dyDescent="0.25">
      <c r="A841" s="31" t="s">
        <v>198</v>
      </c>
      <c r="B841" s="31">
        <v>9.4220000000000006</v>
      </c>
      <c r="C841" s="31">
        <v>11.27</v>
      </c>
      <c r="D841" s="31">
        <v>11.27</v>
      </c>
      <c r="E841" s="31">
        <v>47.74</v>
      </c>
      <c r="F841" s="31">
        <v>1.131</v>
      </c>
      <c r="G841" s="31">
        <v>4.3810000000000002</v>
      </c>
      <c r="H841" s="31">
        <v>99.805999999999997</v>
      </c>
      <c r="I841" s="31">
        <v>45.433999999999997</v>
      </c>
      <c r="J841" s="31">
        <v>5.4939999999999998</v>
      </c>
      <c r="K841" s="31">
        <v>13.346</v>
      </c>
      <c r="L841" s="31">
        <v>230.45400000000001</v>
      </c>
    </row>
    <row r="842" spans="1:12" x14ac:dyDescent="0.25">
      <c r="A842" s="31" t="s">
        <v>199</v>
      </c>
      <c r="B842" s="31">
        <v>10.768000000000001</v>
      </c>
      <c r="C842" s="31">
        <v>12.88</v>
      </c>
      <c r="D842" s="31">
        <v>12.88</v>
      </c>
      <c r="E842" s="31">
        <v>41.771999999999998</v>
      </c>
      <c r="F842" s="31">
        <v>0.98899999999999999</v>
      </c>
      <c r="G842" s="31">
        <v>3.8340000000000001</v>
      </c>
      <c r="H842" s="31">
        <v>87.331000000000003</v>
      </c>
      <c r="I842" s="31">
        <v>39.755000000000003</v>
      </c>
      <c r="J842" s="31">
        <v>4.8079999999999998</v>
      </c>
      <c r="K842" s="31">
        <v>11.678000000000001</v>
      </c>
      <c r="L842" s="31">
        <v>210.209</v>
      </c>
    </row>
    <row r="843" spans="1:12" x14ac:dyDescent="0.25">
      <c r="A843" s="31" t="s">
        <v>200</v>
      </c>
      <c r="B843" s="31">
        <v>12.114000000000001</v>
      </c>
      <c r="C843" s="31">
        <v>14.49</v>
      </c>
      <c r="D843" s="31">
        <v>14.49</v>
      </c>
      <c r="E843" s="31">
        <v>37.131</v>
      </c>
      <c r="F843" s="31">
        <v>0.879</v>
      </c>
      <c r="G843" s="31">
        <v>3.4079999999999999</v>
      </c>
      <c r="H843" s="31">
        <v>77.626999999999995</v>
      </c>
      <c r="I843" s="31">
        <v>35.338000000000001</v>
      </c>
      <c r="J843" s="31">
        <v>4.2729999999999997</v>
      </c>
      <c r="K843" s="31">
        <v>10.38</v>
      </c>
      <c r="L843" s="31">
        <v>195.477</v>
      </c>
    </row>
    <row r="844" spans="1:12" x14ac:dyDescent="0.25">
      <c r="A844" s="31" t="s">
        <v>182</v>
      </c>
      <c r="B844" s="31">
        <v>13.46</v>
      </c>
      <c r="C844" s="31">
        <v>16.100000000000001</v>
      </c>
      <c r="D844" s="31">
        <v>16.100000000000001</v>
      </c>
      <c r="E844" s="31">
        <v>33.417999999999999</v>
      </c>
      <c r="F844" s="31">
        <v>0.79100000000000004</v>
      </c>
      <c r="G844" s="31">
        <v>3.0670000000000002</v>
      </c>
      <c r="H844" s="31">
        <v>69.864000000000004</v>
      </c>
      <c r="I844" s="31">
        <v>31.803999999999998</v>
      </c>
      <c r="J844" s="31">
        <v>3.8460000000000001</v>
      </c>
      <c r="K844" s="31">
        <v>9.3420000000000005</v>
      </c>
      <c r="L844" s="31">
        <v>184.60400000000001</v>
      </c>
    </row>
    <row r="845" spans="1:12" x14ac:dyDescent="0.25">
      <c r="A845" s="31" t="s">
        <v>183</v>
      </c>
      <c r="B845" s="31">
        <v>14.805999999999999</v>
      </c>
      <c r="C845" s="31">
        <v>17.71</v>
      </c>
      <c r="D845" s="31">
        <v>17.71</v>
      </c>
      <c r="E845" s="31">
        <v>30.38</v>
      </c>
      <c r="F845" s="31">
        <v>0.71899999999999997</v>
      </c>
      <c r="G845" s="31">
        <v>2.7879999999999998</v>
      </c>
      <c r="H845" s="31">
        <v>63.512999999999998</v>
      </c>
      <c r="I845" s="31">
        <v>28.913</v>
      </c>
      <c r="J845" s="31">
        <v>3.496</v>
      </c>
      <c r="K845" s="31">
        <v>8.4930000000000003</v>
      </c>
      <c r="L845" s="31">
        <v>176.53899999999999</v>
      </c>
    </row>
    <row r="846" spans="1:12" x14ac:dyDescent="0.25">
      <c r="A846" s="31" t="s">
        <v>184</v>
      </c>
      <c r="B846" s="31">
        <v>16.152000000000001</v>
      </c>
      <c r="C846" s="31">
        <v>19.32</v>
      </c>
      <c r="D846" s="31">
        <v>19.32</v>
      </c>
      <c r="E846" s="31">
        <v>27.847999999999999</v>
      </c>
      <c r="F846" s="31">
        <v>0.66</v>
      </c>
      <c r="G846" s="31">
        <v>2.556</v>
      </c>
      <c r="H846" s="31">
        <v>58.22</v>
      </c>
      <c r="I846" s="31">
        <v>26.503</v>
      </c>
      <c r="J846" s="31">
        <v>3.2050000000000001</v>
      </c>
      <c r="K846" s="31">
        <v>7.7850000000000001</v>
      </c>
      <c r="L846" s="31">
        <v>170.57900000000001</v>
      </c>
    </row>
    <row r="847" spans="1:12" x14ac:dyDescent="0.25">
      <c r="A847" s="31" t="s">
        <v>185</v>
      </c>
      <c r="B847" s="31">
        <v>17.498000000000001</v>
      </c>
      <c r="C847" s="31">
        <v>20.931000000000001</v>
      </c>
      <c r="D847" s="31">
        <v>20.931000000000001</v>
      </c>
      <c r="E847" s="31">
        <v>25.706</v>
      </c>
      <c r="F847" s="31">
        <v>0.60899999999999999</v>
      </c>
      <c r="G847" s="31">
        <v>2.359</v>
      </c>
      <c r="H847" s="31">
        <v>53.741999999999997</v>
      </c>
      <c r="I847" s="31">
        <v>24.465</v>
      </c>
      <c r="J847" s="31">
        <v>2.9580000000000002</v>
      </c>
      <c r="K847" s="31">
        <v>7.1859999999999999</v>
      </c>
      <c r="L847" s="31">
        <v>166.24100000000001</v>
      </c>
    </row>
    <row r="848" spans="1:12" x14ac:dyDescent="0.25">
      <c r="A848" s="31" t="s">
        <v>186</v>
      </c>
      <c r="B848" s="31">
        <v>18.844000000000001</v>
      </c>
      <c r="C848" s="31">
        <v>22.541</v>
      </c>
      <c r="D848" s="31">
        <v>22.541</v>
      </c>
      <c r="E848" s="31">
        <v>23.87</v>
      </c>
      <c r="F848" s="31">
        <v>0.56499999999999995</v>
      </c>
      <c r="G848" s="31">
        <v>2.1909999999999998</v>
      </c>
      <c r="H848" s="31">
        <v>49.902999999999999</v>
      </c>
      <c r="I848" s="31">
        <v>22.716999999999999</v>
      </c>
      <c r="J848" s="31">
        <v>2.7469999999999999</v>
      </c>
      <c r="K848" s="31">
        <v>6.673</v>
      </c>
      <c r="L848" s="31">
        <v>163.172</v>
      </c>
    </row>
    <row r="849" spans="1:12" x14ac:dyDescent="0.25">
      <c r="A849" s="31" t="s">
        <v>187</v>
      </c>
      <c r="B849" s="31">
        <v>20.190000000000001</v>
      </c>
      <c r="C849" s="31">
        <v>24.151</v>
      </c>
      <c r="D849" s="31">
        <v>24.151</v>
      </c>
      <c r="E849" s="31">
        <v>22.279</v>
      </c>
      <c r="F849" s="31">
        <v>0.52800000000000002</v>
      </c>
      <c r="G849" s="31">
        <v>2.0449999999999999</v>
      </c>
      <c r="H849" s="31">
        <v>46.576000000000001</v>
      </c>
      <c r="I849" s="31">
        <v>21.202999999999999</v>
      </c>
      <c r="J849" s="31">
        <v>2.5640000000000001</v>
      </c>
      <c r="K849" s="31">
        <v>6.2279999999999998</v>
      </c>
      <c r="L849" s="31">
        <v>161.12299999999999</v>
      </c>
    </row>
    <row r="850" spans="1:12" x14ac:dyDescent="0.25">
      <c r="A850" s="31" t="s">
        <v>188</v>
      </c>
      <c r="B850" s="31">
        <v>21.536000000000001</v>
      </c>
      <c r="C850" s="31">
        <v>25.760999999999999</v>
      </c>
      <c r="D850" s="31">
        <v>25.760999999999999</v>
      </c>
      <c r="E850" s="31">
        <v>20.885999999999999</v>
      </c>
      <c r="F850" s="31">
        <v>0.495</v>
      </c>
      <c r="G850" s="31">
        <v>1.917</v>
      </c>
      <c r="H850" s="31">
        <v>43.664999999999999</v>
      </c>
      <c r="I850" s="31">
        <v>19.878</v>
      </c>
      <c r="J850" s="31">
        <v>2.4039999999999999</v>
      </c>
      <c r="K850" s="31">
        <v>5.8390000000000004</v>
      </c>
      <c r="L850" s="31">
        <v>159.899</v>
      </c>
    </row>
    <row r="851" spans="1:12" x14ac:dyDescent="0.25">
      <c r="A851" s="44" t="s">
        <v>189</v>
      </c>
      <c r="B851" s="44">
        <v>22.882000000000001</v>
      </c>
      <c r="C851" s="44">
        <v>27.370999999999999</v>
      </c>
      <c r="D851" s="44">
        <v>27.370999999999999</v>
      </c>
      <c r="E851" s="44">
        <v>19.658000000000001</v>
      </c>
      <c r="F851" s="44">
        <v>0.46600000000000003</v>
      </c>
      <c r="G851" s="44">
        <v>1.804</v>
      </c>
      <c r="H851" s="44">
        <v>41.097000000000001</v>
      </c>
      <c r="I851" s="44">
        <v>18.707999999999998</v>
      </c>
      <c r="J851" s="44">
        <v>2.262</v>
      </c>
      <c r="K851" s="44">
        <v>5.4950000000000001</v>
      </c>
      <c r="L851" s="44">
        <v>159.357</v>
      </c>
    </row>
    <row r="852" spans="1:12" x14ac:dyDescent="0.25">
      <c r="A852" s="31" t="s">
        <v>190</v>
      </c>
      <c r="B852" s="31">
        <v>24.228000000000002</v>
      </c>
      <c r="C852" s="31">
        <v>28.981000000000002</v>
      </c>
      <c r="D852" s="31">
        <v>28.981000000000002</v>
      </c>
      <c r="E852" s="31">
        <v>18.565000000000001</v>
      </c>
      <c r="F852" s="31">
        <v>0.44</v>
      </c>
      <c r="G852" s="31">
        <v>1.704</v>
      </c>
      <c r="H852" s="31">
        <v>38.814</v>
      </c>
      <c r="I852" s="31">
        <v>17.669</v>
      </c>
      <c r="J852" s="31">
        <v>2.137</v>
      </c>
      <c r="K852" s="31">
        <v>5.19</v>
      </c>
      <c r="L852" s="31">
        <v>159.38200000000001</v>
      </c>
    </row>
    <row r="853" spans="1:12" x14ac:dyDescent="0.25">
      <c r="A853" s="31" t="s">
        <v>191</v>
      </c>
      <c r="B853" s="31">
        <v>25.574000000000002</v>
      </c>
      <c r="C853" s="31">
        <v>30.591000000000001</v>
      </c>
      <c r="D853" s="31">
        <v>30.591000000000001</v>
      </c>
      <c r="E853" s="31">
        <v>17.588000000000001</v>
      </c>
      <c r="F853" s="31">
        <v>0.41699999999999998</v>
      </c>
      <c r="G853" s="31">
        <v>1.6140000000000001</v>
      </c>
      <c r="H853" s="31">
        <v>36.771000000000001</v>
      </c>
      <c r="I853" s="31">
        <v>16.739000000000001</v>
      </c>
      <c r="J853" s="31">
        <v>2.024</v>
      </c>
      <c r="K853" s="31">
        <v>4.9169999999999998</v>
      </c>
      <c r="L853" s="31">
        <v>159.88499999999999</v>
      </c>
    </row>
    <row r="854" spans="1:12" x14ac:dyDescent="0.25">
      <c r="A854" s="31" t="s">
        <v>353</v>
      </c>
      <c r="B854" s="31">
        <v>26.92</v>
      </c>
      <c r="C854" s="31">
        <v>32.201000000000001</v>
      </c>
      <c r="D854" s="31">
        <v>32.201000000000001</v>
      </c>
      <c r="E854" s="31">
        <v>16.709</v>
      </c>
      <c r="F854" s="31">
        <v>0.39600000000000002</v>
      </c>
      <c r="G854" s="31">
        <v>1.5329999999999999</v>
      </c>
      <c r="H854" s="31">
        <v>34.932000000000002</v>
      </c>
      <c r="I854" s="31">
        <v>15.901999999999999</v>
      </c>
      <c r="J854" s="31">
        <v>1.923</v>
      </c>
      <c r="K854" s="31">
        <v>4.6710000000000003</v>
      </c>
      <c r="L854" s="31">
        <v>160.79400000000001</v>
      </c>
    </row>
    <row r="855" spans="1:12" x14ac:dyDescent="0.25">
      <c r="A855" s="31" t="s">
        <v>354</v>
      </c>
      <c r="B855" s="31">
        <v>28.265999999999998</v>
      </c>
      <c r="C855" s="31">
        <v>33.811</v>
      </c>
      <c r="D855" s="31">
        <v>33.811</v>
      </c>
      <c r="E855" s="31">
        <v>15.913</v>
      </c>
      <c r="F855" s="31">
        <v>0.377</v>
      </c>
      <c r="G855" s="31">
        <v>1.46</v>
      </c>
      <c r="H855" s="31">
        <v>33.268999999999998</v>
      </c>
      <c r="I855" s="31">
        <v>15.145</v>
      </c>
      <c r="J855" s="31">
        <v>1.831</v>
      </c>
      <c r="K855" s="31">
        <v>4.4489999999999998</v>
      </c>
      <c r="L855" s="31">
        <v>162.05199999999999</v>
      </c>
    </row>
    <row r="856" spans="1:12" x14ac:dyDescent="0.25">
      <c r="A856" s="31" t="s">
        <v>355</v>
      </c>
      <c r="B856" s="31">
        <v>29.611999999999998</v>
      </c>
      <c r="C856" s="31">
        <v>35.420999999999999</v>
      </c>
      <c r="D856" s="31">
        <v>35.420999999999999</v>
      </c>
      <c r="E856" s="31">
        <v>15.19</v>
      </c>
      <c r="F856" s="31">
        <v>0.36</v>
      </c>
      <c r="G856" s="31">
        <v>1.3939999999999999</v>
      </c>
      <c r="H856" s="31">
        <v>31.757000000000001</v>
      </c>
      <c r="I856" s="31">
        <v>14.456</v>
      </c>
      <c r="J856" s="31">
        <v>1.748</v>
      </c>
      <c r="K856" s="31">
        <v>4.2460000000000004</v>
      </c>
      <c r="L856" s="31">
        <v>163.61099999999999</v>
      </c>
    </row>
    <row r="857" spans="1:12" x14ac:dyDescent="0.25">
      <c r="A857" s="31" t="s">
        <v>356</v>
      </c>
      <c r="B857" s="31">
        <v>30.957999999999998</v>
      </c>
      <c r="C857" s="31">
        <v>37.030999999999999</v>
      </c>
      <c r="D857" s="31">
        <v>37.030999999999999</v>
      </c>
      <c r="E857" s="31">
        <v>14.529</v>
      </c>
      <c r="F857" s="31">
        <v>0.34399999999999997</v>
      </c>
      <c r="G857" s="31">
        <v>1.333</v>
      </c>
      <c r="H857" s="31">
        <v>30.376000000000001</v>
      </c>
      <c r="I857" s="31">
        <v>13.827999999999999</v>
      </c>
      <c r="J857" s="31">
        <v>1.6719999999999999</v>
      </c>
      <c r="K857" s="31">
        <v>4.0620000000000003</v>
      </c>
      <c r="L857" s="31">
        <v>165.43</v>
      </c>
    </row>
    <row r="858" spans="1:12" x14ac:dyDescent="0.25">
      <c r="A858" s="31" t="s">
        <v>357</v>
      </c>
      <c r="B858" s="31">
        <v>32.304000000000002</v>
      </c>
      <c r="C858" s="31">
        <v>38.640999999999998</v>
      </c>
      <c r="D858" s="31">
        <v>38.640999999999998</v>
      </c>
      <c r="E858" s="31">
        <v>13.923999999999999</v>
      </c>
      <c r="F858" s="31">
        <v>0.33</v>
      </c>
      <c r="G858" s="31">
        <v>1.278</v>
      </c>
      <c r="H858" s="31">
        <v>29.11</v>
      </c>
      <c r="I858" s="31">
        <v>13.252000000000001</v>
      </c>
      <c r="J858" s="31">
        <v>1.603</v>
      </c>
      <c r="K858" s="31">
        <v>3.8929999999999998</v>
      </c>
      <c r="L858" s="31">
        <v>167.48</v>
      </c>
    </row>
    <row r="859" spans="1:12" x14ac:dyDescent="0.25">
      <c r="A859" s="31" t="s">
        <v>358</v>
      </c>
      <c r="B859" s="31">
        <v>33.65</v>
      </c>
      <c r="C859" s="31">
        <v>40.250999999999998</v>
      </c>
      <c r="D859" s="31">
        <v>40.250999999999998</v>
      </c>
      <c r="E859" s="31">
        <v>13.367000000000001</v>
      </c>
      <c r="F859" s="31">
        <v>0.317</v>
      </c>
      <c r="G859" s="31">
        <v>1.2270000000000001</v>
      </c>
      <c r="H859" s="31">
        <v>27.946000000000002</v>
      </c>
      <c r="I859" s="31">
        <v>12.722</v>
      </c>
      <c r="J859" s="31">
        <v>1.538</v>
      </c>
      <c r="K859" s="31">
        <v>3.7370000000000001</v>
      </c>
      <c r="L859" s="31">
        <v>169.73099999999999</v>
      </c>
    </row>
    <row r="860" spans="1:12" x14ac:dyDescent="0.25">
      <c r="A860" s="31" t="s">
        <v>394</v>
      </c>
      <c r="B860" s="31">
        <v>34.996000000000002</v>
      </c>
      <c r="C860" s="31">
        <v>41.860999999999997</v>
      </c>
      <c r="D860" s="31">
        <v>41.860999999999997</v>
      </c>
      <c r="E860" s="31">
        <v>12.853</v>
      </c>
      <c r="F860" s="31">
        <v>0.30399999999999999</v>
      </c>
      <c r="G860" s="31">
        <v>1.18</v>
      </c>
      <c r="H860" s="31">
        <v>26.870999999999999</v>
      </c>
      <c r="I860" s="31">
        <v>12.231999999999999</v>
      </c>
      <c r="J860" s="31">
        <v>1.4790000000000001</v>
      </c>
      <c r="K860" s="31">
        <v>3.593</v>
      </c>
      <c r="L860" s="31">
        <v>172.15799999999999</v>
      </c>
    </row>
    <row r="861" spans="1:12" x14ac:dyDescent="0.25">
      <c r="A861" s="31" t="s">
        <v>395</v>
      </c>
      <c r="B861" s="31">
        <v>36.341999999999999</v>
      </c>
      <c r="C861" s="31">
        <v>43.470999999999997</v>
      </c>
      <c r="D861" s="31">
        <v>43.470999999999997</v>
      </c>
      <c r="E861" s="31">
        <v>12.377000000000001</v>
      </c>
      <c r="F861" s="31">
        <v>0.29299999999999998</v>
      </c>
      <c r="G861" s="31">
        <v>1.1359999999999999</v>
      </c>
      <c r="H861" s="31">
        <v>25.876000000000001</v>
      </c>
      <c r="I861" s="31">
        <v>11.779</v>
      </c>
      <c r="J861" s="31">
        <v>1.4239999999999999</v>
      </c>
      <c r="K861" s="31">
        <v>3.46</v>
      </c>
      <c r="L861" s="31">
        <v>174.745</v>
      </c>
    </row>
    <row r="862" spans="1:12" x14ac:dyDescent="0.25">
      <c r="A862" s="31" t="s">
        <v>414</v>
      </c>
      <c r="B862" s="31">
        <v>37.688000000000002</v>
      </c>
      <c r="C862" s="31">
        <v>45.081000000000003</v>
      </c>
      <c r="D862" s="31">
        <v>45.081000000000003</v>
      </c>
      <c r="E862" s="31">
        <v>11.935</v>
      </c>
      <c r="F862" s="31">
        <v>0.28299999999999997</v>
      </c>
      <c r="G862" s="31">
        <v>1.095</v>
      </c>
      <c r="H862" s="31">
        <v>24.952000000000002</v>
      </c>
      <c r="I862" s="31">
        <v>11.359</v>
      </c>
      <c r="J862" s="31">
        <v>1.3740000000000001</v>
      </c>
      <c r="K862" s="31">
        <v>3.3359999999999999</v>
      </c>
      <c r="L862" s="31">
        <v>177.47399999999999</v>
      </c>
    </row>
    <row r="863" spans="1:12" x14ac:dyDescent="0.25">
      <c r="A863" s="31" t="s">
        <v>415</v>
      </c>
      <c r="B863" s="31">
        <v>39.033999999999999</v>
      </c>
      <c r="C863" s="31">
        <v>46.691000000000003</v>
      </c>
      <c r="D863" s="31">
        <v>46.691000000000003</v>
      </c>
      <c r="E863" s="31">
        <v>11.523</v>
      </c>
      <c r="F863" s="31">
        <v>0.27300000000000002</v>
      </c>
      <c r="G863" s="31">
        <v>1.0580000000000001</v>
      </c>
      <c r="H863" s="31">
        <v>24.091000000000001</v>
      </c>
      <c r="I863" s="31">
        <v>10.967000000000001</v>
      </c>
      <c r="J863" s="31">
        <v>1.3260000000000001</v>
      </c>
      <c r="K863" s="31">
        <v>3.2210000000000001</v>
      </c>
      <c r="L863" s="31">
        <v>180.328</v>
      </c>
    </row>
    <row r="864" spans="1:12" x14ac:dyDescent="0.25">
      <c r="A864" s="31" t="s">
        <v>416</v>
      </c>
      <c r="B864" s="31">
        <v>40.380000000000003</v>
      </c>
      <c r="C864" s="31">
        <v>48.301000000000002</v>
      </c>
      <c r="D864" s="31">
        <v>48.301000000000002</v>
      </c>
      <c r="E864" s="31">
        <v>11.138999999999999</v>
      </c>
      <c r="F864" s="31">
        <v>0.26400000000000001</v>
      </c>
      <c r="G864" s="31">
        <v>1.022</v>
      </c>
      <c r="H864" s="31">
        <v>23.288</v>
      </c>
      <c r="I864" s="31">
        <v>10.601000000000001</v>
      </c>
      <c r="J864" s="31">
        <v>1.282</v>
      </c>
      <c r="K864" s="31">
        <v>3.1139999999999999</v>
      </c>
      <c r="L864" s="31">
        <v>183.29599999999999</v>
      </c>
    </row>
    <row r="865" spans="1:12" x14ac:dyDescent="0.25">
      <c r="A865" s="31" t="s">
        <v>417</v>
      </c>
      <c r="B865" s="31">
        <v>43.072000000000003</v>
      </c>
      <c r="C865" s="31">
        <v>51.521000000000001</v>
      </c>
      <c r="D865" s="31">
        <v>51.521000000000001</v>
      </c>
      <c r="E865" s="31">
        <v>10.443</v>
      </c>
      <c r="F865" s="31">
        <v>0.247</v>
      </c>
      <c r="G865" s="31">
        <v>0.95799999999999996</v>
      </c>
      <c r="H865" s="31">
        <v>21.832999999999998</v>
      </c>
      <c r="I865" s="31">
        <v>9.9390000000000001</v>
      </c>
      <c r="J865" s="31">
        <v>1.202</v>
      </c>
      <c r="K865" s="31">
        <v>2.919</v>
      </c>
      <c r="L865" s="31">
        <v>189.53399999999999</v>
      </c>
    </row>
    <row r="866" spans="1:12" x14ac:dyDescent="0.25">
      <c r="B866" s="46" t="s">
        <v>309</v>
      </c>
      <c r="C866" s="47"/>
      <c r="D866" s="47"/>
      <c r="E866" s="47"/>
      <c r="F866" s="47"/>
      <c r="G866" s="47"/>
      <c r="H866" s="47"/>
      <c r="I866" s="47"/>
      <c r="J866" s="47"/>
      <c r="K866" s="47"/>
      <c r="L866" s="47"/>
    </row>
    <row r="867" spans="1:12" x14ac:dyDescent="0.25">
      <c r="A867" s="31" t="s">
        <v>211</v>
      </c>
      <c r="B867" s="31">
        <v>1.3460000000000001</v>
      </c>
      <c r="C867" s="31">
        <v>5.3689999999999998</v>
      </c>
      <c r="D867" s="31">
        <v>5.3689999999999998</v>
      </c>
      <c r="E867" s="31">
        <v>1114.4829999999999</v>
      </c>
      <c r="F867" s="31">
        <v>7.9139999999999997</v>
      </c>
      <c r="G867" s="31">
        <v>30.67</v>
      </c>
      <c r="H867" s="31">
        <v>698.64400000000001</v>
      </c>
      <c r="I867" s="31">
        <v>318.04000000000002</v>
      </c>
      <c r="J867" s="31">
        <v>38.46</v>
      </c>
      <c r="K867" s="31">
        <v>93.421000000000006</v>
      </c>
      <c r="L867" s="31">
        <v>2181.835</v>
      </c>
    </row>
    <row r="868" spans="1:12" x14ac:dyDescent="0.25">
      <c r="A868" s="31" t="s">
        <v>212</v>
      </c>
      <c r="B868" s="31">
        <v>2.6920000000000002</v>
      </c>
      <c r="C868" s="31">
        <v>10.739000000000001</v>
      </c>
      <c r="D868" s="31">
        <v>10.739000000000001</v>
      </c>
      <c r="E868" s="31">
        <v>557.24099999999999</v>
      </c>
      <c r="F868" s="31">
        <v>3.9569999999999999</v>
      </c>
      <c r="G868" s="31">
        <v>15.335000000000001</v>
      </c>
      <c r="H868" s="31">
        <v>349.322</v>
      </c>
      <c r="I868" s="31">
        <v>159.02000000000001</v>
      </c>
      <c r="J868" s="31">
        <v>19.23</v>
      </c>
      <c r="K868" s="31">
        <v>46.71</v>
      </c>
      <c r="L868" s="31">
        <v>1109.0450000000001</v>
      </c>
    </row>
    <row r="869" spans="1:12" x14ac:dyDescent="0.25">
      <c r="A869" s="31" t="s">
        <v>213</v>
      </c>
      <c r="B869" s="31">
        <v>4.0380000000000003</v>
      </c>
      <c r="C869" s="31">
        <v>16.108000000000001</v>
      </c>
      <c r="D869" s="31">
        <v>16.108000000000001</v>
      </c>
      <c r="E869" s="31">
        <v>371.49400000000003</v>
      </c>
      <c r="F869" s="31">
        <v>2.6379999999999999</v>
      </c>
      <c r="G869" s="31">
        <v>10.223000000000001</v>
      </c>
      <c r="H869" s="31">
        <v>232.881</v>
      </c>
      <c r="I869" s="31">
        <v>106.01300000000001</v>
      </c>
      <c r="J869" s="31">
        <v>12.82</v>
      </c>
      <c r="K869" s="31">
        <v>31.14</v>
      </c>
      <c r="L869" s="31">
        <v>759.50300000000004</v>
      </c>
    </row>
    <row r="870" spans="1:12" x14ac:dyDescent="0.25">
      <c r="A870" s="31" t="s">
        <v>214</v>
      </c>
      <c r="B870" s="31">
        <v>5.3840000000000003</v>
      </c>
      <c r="C870" s="31">
        <v>21.478000000000002</v>
      </c>
      <c r="D870" s="31">
        <v>21.478000000000002</v>
      </c>
      <c r="E870" s="31">
        <v>278.62099999999998</v>
      </c>
      <c r="F870" s="31">
        <v>1.9790000000000001</v>
      </c>
      <c r="G870" s="31">
        <v>7.6669999999999998</v>
      </c>
      <c r="H870" s="31">
        <v>174.661</v>
      </c>
      <c r="I870" s="31">
        <v>79.510000000000005</v>
      </c>
      <c r="J870" s="31">
        <v>9.6150000000000002</v>
      </c>
      <c r="K870" s="31">
        <v>23.355</v>
      </c>
      <c r="L870" s="31">
        <v>590.77800000000002</v>
      </c>
    </row>
    <row r="871" spans="1:12" x14ac:dyDescent="0.25">
      <c r="A871" s="31" t="s">
        <v>215</v>
      </c>
      <c r="B871" s="31">
        <v>6.73</v>
      </c>
      <c r="C871" s="31">
        <v>26.847000000000001</v>
      </c>
      <c r="D871" s="31">
        <v>26.847000000000001</v>
      </c>
      <c r="E871" s="31">
        <v>222.89699999999999</v>
      </c>
      <c r="F871" s="31">
        <v>1.583</v>
      </c>
      <c r="G871" s="31">
        <v>6.1340000000000003</v>
      </c>
      <c r="H871" s="31">
        <v>139.72900000000001</v>
      </c>
      <c r="I871" s="31">
        <v>63.607999999999997</v>
      </c>
      <c r="J871" s="31">
        <v>7.6920000000000002</v>
      </c>
      <c r="K871" s="31">
        <v>18.684000000000001</v>
      </c>
      <c r="L871" s="31">
        <v>494.375</v>
      </c>
    </row>
    <row r="872" spans="1:12" x14ac:dyDescent="0.25">
      <c r="A872" s="31" t="s">
        <v>216</v>
      </c>
      <c r="B872" s="31">
        <v>8.0760000000000005</v>
      </c>
      <c r="C872" s="31">
        <v>32.216999999999999</v>
      </c>
      <c r="D872" s="31">
        <v>32.216999999999999</v>
      </c>
      <c r="E872" s="31">
        <v>185.74700000000001</v>
      </c>
      <c r="F872" s="31">
        <v>1.319</v>
      </c>
      <c r="G872" s="31">
        <v>5.1120000000000001</v>
      </c>
      <c r="H872" s="31">
        <v>116.441</v>
      </c>
      <c r="I872" s="31">
        <v>53.006999999999998</v>
      </c>
      <c r="J872" s="31">
        <v>6.41</v>
      </c>
      <c r="K872" s="31">
        <v>15.57</v>
      </c>
      <c r="L872" s="31">
        <v>434.13600000000002</v>
      </c>
    </row>
    <row r="873" spans="1:12" x14ac:dyDescent="0.25">
      <c r="A873" s="31" t="s">
        <v>217</v>
      </c>
      <c r="B873" s="31">
        <v>9.4220000000000006</v>
      </c>
      <c r="C873" s="31">
        <v>37.585999999999999</v>
      </c>
      <c r="D873" s="31">
        <v>37.585999999999999</v>
      </c>
      <c r="E873" s="31">
        <v>159.21199999999999</v>
      </c>
      <c r="F873" s="31">
        <v>1.131</v>
      </c>
      <c r="G873" s="31">
        <v>4.3810000000000002</v>
      </c>
      <c r="H873" s="31">
        <v>99.805999999999997</v>
      </c>
      <c r="I873" s="31">
        <v>45.433999999999997</v>
      </c>
      <c r="J873" s="31">
        <v>5.4939999999999998</v>
      </c>
      <c r="K873" s="31">
        <v>13.346</v>
      </c>
      <c r="L873" s="31">
        <v>394.55799999999999</v>
      </c>
    </row>
    <row r="874" spans="1:12" x14ac:dyDescent="0.25">
      <c r="A874" s="31" t="s">
        <v>218</v>
      </c>
      <c r="B874" s="31">
        <v>10.768000000000001</v>
      </c>
      <c r="C874" s="31">
        <v>42.956000000000003</v>
      </c>
      <c r="D874" s="31">
        <v>42.956000000000003</v>
      </c>
      <c r="E874" s="31">
        <v>139.31</v>
      </c>
      <c r="F874" s="31">
        <v>0.98899999999999999</v>
      </c>
      <c r="G874" s="31">
        <v>3.8340000000000001</v>
      </c>
      <c r="H874" s="31">
        <v>87.331000000000003</v>
      </c>
      <c r="I874" s="31">
        <v>39.755000000000003</v>
      </c>
      <c r="J874" s="31">
        <v>4.8079999999999998</v>
      </c>
      <c r="K874" s="31">
        <v>11.678000000000001</v>
      </c>
      <c r="L874" s="31">
        <v>367.899</v>
      </c>
    </row>
    <row r="875" spans="1:12" x14ac:dyDescent="0.25">
      <c r="A875" s="31" t="s">
        <v>219</v>
      </c>
      <c r="B875" s="31">
        <v>12.114000000000001</v>
      </c>
      <c r="C875" s="31">
        <v>48.325000000000003</v>
      </c>
      <c r="D875" s="31">
        <v>48.325000000000003</v>
      </c>
      <c r="E875" s="31">
        <v>123.831</v>
      </c>
      <c r="F875" s="31">
        <v>0.879</v>
      </c>
      <c r="G875" s="31">
        <v>3.4079999999999999</v>
      </c>
      <c r="H875" s="31">
        <v>77.626999999999995</v>
      </c>
      <c r="I875" s="31">
        <v>35.338000000000001</v>
      </c>
      <c r="J875" s="31">
        <v>4.2729999999999997</v>
      </c>
      <c r="K875" s="31">
        <v>10.38</v>
      </c>
      <c r="L875" s="31">
        <v>349.84699999999998</v>
      </c>
    </row>
    <row r="876" spans="1:12" x14ac:dyDescent="0.25">
      <c r="A876" s="31" t="s">
        <v>201</v>
      </c>
      <c r="B876" s="31">
        <v>13.46</v>
      </c>
      <c r="C876" s="31">
        <v>53.695</v>
      </c>
      <c r="D876" s="31">
        <v>53.695</v>
      </c>
      <c r="E876" s="31">
        <v>111.44799999999999</v>
      </c>
      <c r="F876" s="31">
        <v>0.79100000000000004</v>
      </c>
      <c r="G876" s="31">
        <v>3.0670000000000002</v>
      </c>
      <c r="H876" s="31">
        <v>69.864000000000004</v>
      </c>
      <c r="I876" s="31">
        <v>31.803999999999998</v>
      </c>
      <c r="J876" s="31">
        <v>3.8460000000000001</v>
      </c>
      <c r="K876" s="31">
        <v>9.3420000000000005</v>
      </c>
      <c r="L876" s="31">
        <v>337.82400000000001</v>
      </c>
    </row>
    <row r="877" spans="1:12" x14ac:dyDescent="0.25">
      <c r="A877" s="31" t="s">
        <v>202</v>
      </c>
      <c r="B877" s="31">
        <v>14.805999999999999</v>
      </c>
      <c r="C877" s="31">
        <v>59.064</v>
      </c>
      <c r="D877" s="31">
        <v>59.064</v>
      </c>
      <c r="E877" s="31">
        <v>101.31699999999999</v>
      </c>
      <c r="F877" s="31">
        <v>0.71899999999999997</v>
      </c>
      <c r="G877" s="31">
        <v>2.7879999999999998</v>
      </c>
      <c r="H877" s="31">
        <v>63.512999999999998</v>
      </c>
      <c r="I877" s="31">
        <v>28.913</v>
      </c>
      <c r="J877" s="31">
        <v>3.496</v>
      </c>
      <c r="K877" s="31">
        <v>8.4930000000000003</v>
      </c>
      <c r="L877" s="31">
        <v>330.18400000000003</v>
      </c>
    </row>
    <row r="878" spans="1:12" x14ac:dyDescent="0.25">
      <c r="A878" s="31" t="s">
        <v>203</v>
      </c>
      <c r="B878" s="31">
        <v>16.152000000000001</v>
      </c>
      <c r="C878" s="31">
        <v>64.433999999999997</v>
      </c>
      <c r="D878" s="31">
        <v>64.433999999999997</v>
      </c>
      <c r="E878" s="31">
        <v>92.873999999999995</v>
      </c>
      <c r="F878" s="31">
        <v>0.66</v>
      </c>
      <c r="G878" s="31">
        <v>2.556</v>
      </c>
      <c r="H878" s="31">
        <v>58.22</v>
      </c>
      <c r="I878" s="31">
        <v>26.503</v>
      </c>
      <c r="J878" s="31">
        <v>3.2050000000000001</v>
      </c>
      <c r="K878" s="31">
        <v>7.7850000000000001</v>
      </c>
      <c r="L878" s="31">
        <v>325.83300000000003</v>
      </c>
    </row>
    <row r="879" spans="1:12" x14ac:dyDescent="0.25">
      <c r="A879" s="44" t="s">
        <v>204</v>
      </c>
      <c r="B879" s="44">
        <v>17.498000000000001</v>
      </c>
      <c r="C879" s="44">
        <v>69.802999999999997</v>
      </c>
      <c r="D879" s="44">
        <v>69.802999999999997</v>
      </c>
      <c r="E879" s="44">
        <v>85.728999999999999</v>
      </c>
      <c r="F879" s="44">
        <v>0.60899999999999999</v>
      </c>
      <c r="G879" s="44">
        <v>2.359</v>
      </c>
      <c r="H879" s="44">
        <v>53.741999999999997</v>
      </c>
      <c r="I879" s="44">
        <v>24.465</v>
      </c>
      <c r="J879" s="44">
        <v>2.9580000000000002</v>
      </c>
      <c r="K879" s="44">
        <v>7.1859999999999999</v>
      </c>
      <c r="L879" s="44">
        <v>324.00799999999998</v>
      </c>
    </row>
    <row r="880" spans="1:12" x14ac:dyDescent="0.25">
      <c r="A880" s="31" t="s">
        <v>205</v>
      </c>
      <c r="B880" s="31">
        <v>18.844000000000001</v>
      </c>
      <c r="C880" s="31">
        <v>75.173000000000002</v>
      </c>
      <c r="D880" s="31">
        <v>75.173000000000002</v>
      </c>
      <c r="E880" s="31">
        <v>79.605999999999995</v>
      </c>
      <c r="F880" s="31">
        <v>0.56499999999999995</v>
      </c>
      <c r="G880" s="31">
        <v>2.1909999999999998</v>
      </c>
      <c r="H880" s="31">
        <v>49.902999999999999</v>
      </c>
      <c r="I880" s="31">
        <v>22.716999999999999</v>
      </c>
      <c r="J880" s="31">
        <v>2.7469999999999999</v>
      </c>
      <c r="K880" s="31">
        <v>6.673</v>
      </c>
      <c r="L880" s="31">
        <v>324.17200000000003</v>
      </c>
    </row>
    <row r="881" spans="1:12" x14ac:dyDescent="0.25">
      <c r="A881" s="31" t="s">
        <v>206</v>
      </c>
      <c r="B881" s="31">
        <v>20.190000000000001</v>
      </c>
      <c r="C881" s="31">
        <v>80.542000000000002</v>
      </c>
      <c r="D881" s="31">
        <v>80.542000000000002</v>
      </c>
      <c r="E881" s="31">
        <v>74.299000000000007</v>
      </c>
      <c r="F881" s="31">
        <v>0.52800000000000002</v>
      </c>
      <c r="G881" s="31">
        <v>2.0449999999999999</v>
      </c>
      <c r="H881" s="31">
        <v>46.576000000000001</v>
      </c>
      <c r="I881" s="31">
        <v>21.202999999999999</v>
      </c>
      <c r="J881" s="31">
        <v>2.5640000000000001</v>
      </c>
      <c r="K881" s="31">
        <v>6.2279999999999998</v>
      </c>
      <c r="L881" s="31">
        <v>325.92500000000001</v>
      </c>
    </row>
    <row r="882" spans="1:12" x14ac:dyDescent="0.25">
      <c r="A882" s="31" t="s">
        <v>207</v>
      </c>
      <c r="B882" s="31">
        <v>21.536000000000001</v>
      </c>
      <c r="C882" s="31">
        <v>85.912000000000006</v>
      </c>
      <c r="D882" s="31">
        <v>85.912000000000006</v>
      </c>
      <c r="E882" s="31">
        <v>69.655000000000001</v>
      </c>
      <c r="F882" s="31">
        <v>0.495</v>
      </c>
      <c r="G882" s="31">
        <v>1.917</v>
      </c>
      <c r="H882" s="31">
        <v>43.664999999999999</v>
      </c>
      <c r="I882" s="31">
        <v>19.878</v>
      </c>
      <c r="J882" s="31">
        <v>2.4039999999999999</v>
      </c>
      <c r="K882" s="31">
        <v>5.8390000000000004</v>
      </c>
      <c r="L882" s="31">
        <v>328.97</v>
      </c>
    </row>
    <row r="883" spans="1:12" x14ac:dyDescent="0.25">
      <c r="A883" s="31" t="s">
        <v>208</v>
      </c>
      <c r="B883" s="31">
        <v>22.882000000000001</v>
      </c>
      <c r="C883" s="31">
        <v>91.281000000000006</v>
      </c>
      <c r="D883" s="31">
        <v>91.281000000000006</v>
      </c>
      <c r="E883" s="31">
        <v>65.558000000000007</v>
      </c>
      <c r="F883" s="31">
        <v>0.46600000000000003</v>
      </c>
      <c r="G883" s="31">
        <v>1.804</v>
      </c>
      <c r="H883" s="31">
        <v>41.097000000000001</v>
      </c>
      <c r="I883" s="31">
        <v>18.707999999999998</v>
      </c>
      <c r="J883" s="31">
        <v>2.262</v>
      </c>
      <c r="K883" s="31">
        <v>5.4950000000000001</v>
      </c>
      <c r="L883" s="31">
        <v>333.077</v>
      </c>
    </row>
    <row r="884" spans="1:12" x14ac:dyDescent="0.25">
      <c r="A884" s="31" t="s">
        <v>209</v>
      </c>
      <c r="B884" s="31">
        <v>24.228000000000002</v>
      </c>
      <c r="C884" s="31">
        <v>96.650999999999996</v>
      </c>
      <c r="D884" s="31">
        <v>96.650999999999996</v>
      </c>
      <c r="E884" s="31">
        <v>61.915999999999997</v>
      </c>
      <c r="F884" s="31">
        <v>0.44</v>
      </c>
      <c r="G884" s="31">
        <v>1.704</v>
      </c>
      <c r="H884" s="31">
        <v>38.814</v>
      </c>
      <c r="I884" s="31">
        <v>17.669</v>
      </c>
      <c r="J884" s="31">
        <v>2.137</v>
      </c>
      <c r="K884" s="31">
        <v>5.19</v>
      </c>
      <c r="L884" s="31">
        <v>338.07299999999998</v>
      </c>
    </row>
    <row r="885" spans="1:12" x14ac:dyDescent="0.25">
      <c r="A885" s="31" t="s">
        <v>210</v>
      </c>
      <c r="B885" s="31">
        <v>25.574000000000002</v>
      </c>
      <c r="C885" s="31">
        <v>102.02</v>
      </c>
      <c r="D885" s="31">
        <v>102.02</v>
      </c>
      <c r="E885" s="31">
        <v>58.656999999999996</v>
      </c>
      <c r="F885" s="31">
        <v>0.41699999999999998</v>
      </c>
      <c r="G885" s="31">
        <v>1.6140000000000001</v>
      </c>
      <c r="H885" s="31">
        <v>36.771000000000001</v>
      </c>
      <c r="I885" s="31">
        <v>16.739000000000001</v>
      </c>
      <c r="J885" s="31">
        <v>2.024</v>
      </c>
      <c r="K885" s="31">
        <v>4.9169999999999998</v>
      </c>
      <c r="L885" s="31">
        <v>343.81200000000001</v>
      </c>
    </row>
    <row r="886" spans="1:12" x14ac:dyDescent="0.25">
      <c r="A886" s="31" t="s">
        <v>359</v>
      </c>
      <c r="B886" s="31">
        <v>26.92</v>
      </c>
      <c r="C886" s="31">
        <v>107.39</v>
      </c>
      <c r="D886" s="31">
        <v>107.39</v>
      </c>
      <c r="E886" s="31">
        <v>55.723999999999997</v>
      </c>
      <c r="F886" s="31">
        <v>0.39600000000000002</v>
      </c>
      <c r="G886" s="31">
        <v>1.5329999999999999</v>
      </c>
      <c r="H886" s="31">
        <v>34.932000000000002</v>
      </c>
      <c r="I886" s="31">
        <v>15.901999999999999</v>
      </c>
      <c r="J886" s="31">
        <v>1.923</v>
      </c>
      <c r="K886" s="31">
        <v>4.6710000000000003</v>
      </c>
      <c r="L886" s="31">
        <v>350.18700000000001</v>
      </c>
    </row>
    <row r="887" spans="1:12" x14ac:dyDescent="0.25">
      <c r="A887" s="31" t="s">
        <v>360</v>
      </c>
      <c r="B887" s="31">
        <v>28.265999999999998</v>
      </c>
      <c r="C887" s="31">
        <v>112.759</v>
      </c>
      <c r="D887" s="31">
        <v>112.759</v>
      </c>
      <c r="E887" s="31">
        <v>53.070999999999998</v>
      </c>
      <c r="F887" s="31">
        <v>0.377</v>
      </c>
      <c r="G887" s="31">
        <v>1.46</v>
      </c>
      <c r="H887" s="31">
        <v>33.268999999999998</v>
      </c>
      <c r="I887" s="31">
        <v>15.145</v>
      </c>
      <c r="J887" s="31">
        <v>1.831</v>
      </c>
      <c r="K887" s="31">
        <v>4.4489999999999998</v>
      </c>
      <c r="L887" s="31">
        <v>357.10599999999999</v>
      </c>
    </row>
    <row r="888" spans="1:12" x14ac:dyDescent="0.25">
      <c r="A888" s="31" t="s">
        <v>361</v>
      </c>
      <c r="B888" s="31">
        <v>29.611999999999998</v>
      </c>
      <c r="C888" s="31">
        <v>118.129</v>
      </c>
      <c r="D888" s="31">
        <v>118.129</v>
      </c>
      <c r="E888" s="31">
        <v>50.658000000000001</v>
      </c>
      <c r="F888" s="31">
        <v>0.36</v>
      </c>
      <c r="G888" s="31">
        <v>1.3939999999999999</v>
      </c>
      <c r="H888" s="31">
        <v>31.757000000000001</v>
      </c>
      <c r="I888" s="31">
        <v>14.456</v>
      </c>
      <c r="J888" s="31">
        <v>1.748</v>
      </c>
      <c r="K888" s="31">
        <v>4.2460000000000004</v>
      </c>
      <c r="L888" s="31">
        <v>364.495</v>
      </c>
    </row>
    <row r="889" spans="1:12" x14ac:dyDescent="0.25">
      <c r="A889" s="31" t="s">
        <v>362</v>
      </c>
      <c r="B889" s="31">
        <v>30.957999999999998</v>
      </c>
      <c r="C889" s="31">
        <v>123.498</v>
      </c>
      <c r="D889" s="31">
        <v>123.498</v>
      </c>
      <c r="E889" s="31">
        <v>48.456000000000003</v>
      </c>
      <c r="F889" s="31">
        <v>0.34399999999999997</v>
      </c>
      <c r="G889" s="31">
        <v>1.333</v>
      </c>
      <c r="H889" s="31">
        <v>30.376000000000001</v>
      </c>
      <c r="I889" s="31">
        <v>13.827999999999999</v>
      </c>
      <c r="J889" s="31">
        <v>1.6719999999999999</v>
      </c>
      <c r="K889" s="31">
        <v>4.0620000000000003</v>
      </c>
      <c r="L889" s="31">
        <v>372.291</v>
      </c>
    </row>
    <row r="890" spans="1:12" x14ac:dyDescent="0.25">
      <c r="A890" s="31" t="s">
        <v>363</v>
      </c>
      <c r="B890" s="31">
        <v>32.304000000000002</v>
      </c>
      <c r="C890" s="31">
        <v>128.86799999999999</v>
      </c>
      <c r="D890" s="31">
        <v>128.86799999999999</v>
      </c>
      <c r="E890" s="31">
        <v>46.436999999999998</v>
      </c>
      <c r="F890" s="31">
        <v>0.33</v>
      </c>
      <c r="G890" s="31">
        <v>1.278</v>
      </c>
      <c r="H890" s="31">
        <v>29.11</v>
      </c>
      <c r="I890" s="31">
        <v>13.252000000000001</v>
      </c>
      <c r="J890" s="31">
        <v>1.603</v>
      </c>
      <c r="K890" s="31">
        <v>3.8929999999999998</v>
      </c>
      <c r="L890" s="31">
        <v>380.447</v>
      </c>
    </row>
    <row r="891" spans="1:12" x14ac:dyDescent="0.25">
      <c r="A891" s="31" t="s">
        <v>364</v>
      </c>
      <c r="B891" s="31">
        <v>33.65</v>
      </c>
      <c r="C891" s="31">
        <v>134.23699999999999</v>
      </c>
      <c r="D891" s="31">
        <v>134.23699999999999</v>
      </c>
      <c r="E891" s="31">
        <v>44.579000000000001</v>
      </c>
      <c r="F891" s="31">
        <v>0.317</v>
      </c>
      <c r="G891" s="31">
        <v>1.2270000000000001</v>
      </c>
      <c r="H891" s="31">
        <v>27.946000000000002</v>
      </c>
      <c r="I891" s="31">
        <v>12.722</v>
      </c>
      <c r="J891" s="31">
        <v>1.538</v>
      </c>
      <c r="K891" s="31">
        <v>3.7370000000000001</v>
      </c>
      <c r="L891" s="31">
        <v>388.91500000000002</v>
      </c>
    </row>
    <row r="892" spans="1:12" x14ac:dyDescent="0.25">
      <c r="A892" s="31" t="s">
        <v>396</v>
      </c>
      <c r="B892" s="31">
        <v>34.996000000000002</v>
      </c>
      <c r="C892" s="31">
        <v>139.607</v>
      </c>
      <c r="D892" s="31">
        <v>139.607</v>
      </c>
      <c r="E892" s="31">
        <v>42.865000000000002</v>
      </c>
      <c r="F892" s="31">
        <v>0.30399999999999999</v>
      </c>
      <c r="G892" s="31">
        <v>1.18</v>
      </c>
      <c r="H892" s="31">
        <v>26.870999999999999</v>
      </c>
      <c r="I892" s="31">
        <v>12.231999999999999</v>
      </c>
      <c r="J892" s="31">
        <v>1.4790000000000001</v>
      </c>
      <c r="K892" s="31">
        <v>3.593</v>
      </c>
      <c r="L892" s="31">
        <v>397.66199999999998</v>
      </c>
    </row>
    <row r="893" spans="1:12" x14ac:dyDescent="0.25">
      <c r="A893" s="31" t="s">
        <v>397</v>
      </c>
      <c r="B893" s="31">
        <v>36.341999999999999</v>
      </c>
      <c r="C893" s="31">
        <v>144.976</v>
      </c>
      <c r="D893" s="31">
        <v>144.976</v>
      </c>
      <c r="E893" s="31">
        <v>41.277000000000001</v>
      </c>
      <c r="F893" s="31">
        <v>0.29299999999999998</v>
      </c>
      <c r="G893" s="31">
        <v>1.1359999999999999</v>
      </c>
      <c r="H893" s="31">
        <v>25.876000000000001</v>
      </c>
      <c r="I893" s="31">
        <v>11.779</v>
      </c>
      <c r="J893" s="31">
        <v>1.4239999999999999</v>
      </c>
      <c r="K893" s="31">
        <v>3.46</v>
      </c>
      <c r="L893" s="31">
        <v>406.65499999999997</v>
      </c>
    </row>
    <row r="894" spans="1:12" x14ac:dyDescent="0.25">
      <c r="A894" s="31" t="s">
        <v>419</v>
      </c>
      <c r="B894" s="31">
        <v>37.688000000000002</v>
      </c>
      <c r="C894" s="31">
        <v>150.346</v>
      </c>
      <c r="D894" s="31">
        <v>150.346</v>
      </c>
      <c r="E894" s="31">
        <v>39.802999999999997</v>
      </c>
      <c r="F894" s="31">
        <v>0.28299999999999997</v>
      </c>
      <c r="G894" s="31">
        <v>1.095</v>
      </c>
      <c r="H894" s="31">
        <v>24.952000000000002</v>
      </c>
      <c r="I894" s="31">
        <v>11.359</v>
      </c>
      <c r="J894" s="31">
        <v>1.3740000000000001</v>
      </c>
      <c r="K894" s="31">
        <v>3.3359999999999999</v>
      </c>
      <c r="L894" s="31">
        <v>415.87200000000001</v>
      </c>
    </row>
    <row r="895" spans="1:12" x14ac:dyDescent="0.25">
      <c r="A895" s="31" t="s">
        <v>420</v>
      </c>
      <c r="B895" s="31">
        <v>39.033999999999999</v>
      </c>
      <c r="C895" s="31">
        <v>155.715</v>
      </c>
      <c r="D895" s="31">
        <v>155.715</v>
      </c>
      <c r="E895" s="31">
        <v>38.43</v>
      </c>
      <c r="F895" s="31">
        <v>0.27300000000000002</v>
      </c>
      <c r="G895" s="31">
        <v>1.0580000000000001</v>
      </c>
      <c r="H895" s="31">
        <v>24.091000000000001</v>
      </c>
      <c r="I895" s="31">
        <v>10.967000000000001</v>
      </c>
      <c r="J895" s="31">
        <v>1.3260000000000001</v>
      </c>
      <c r="K895" s="31">
        <v>3.2210000000000001</v>
      </c>
      <c r="L895" s="31">
        <v>425.28300000000002</v>
      </c>
    </row>
    <row r="896" spans="1:12" x14ac:dyDescent="0.25">
      <c r="A896" s="31" t="s">
        <v>421</v>
      </c>
      <c r="B896" s="31">
        <v>40.380000000000003</v>
      </c>
      <c r="C896" s="31">
        <v>161.08500000000001</v>
      </c>
      <c r="D896" s="31">
        <v>161.08500000000001</v>
      </c>
      <c r="E896" s="31">
        <v>37.149000000000001</v>
      </c>
      <c r="F896" s="31">
        <v>0.26400000000000001</v>
      </c>
      <c r="G896" s="31">
        <v>1.022</v>
      </c>
      <c r="H896" s="31">
        <v>23.288</v>
      </c>
      <c r="I896" s="31">
        <v>10.601000000000001</v>
      </c>
      <c r="J896" s="31">
        <v>1.282</v>
      </c>
      <c r="K896" s="31">
        <v>3.1139999999999999</v>
      </c>
      <c r="L896" s="31">
        <v>434.87400000000002</v>
      </c>
    </row>
    <row r="897" spans="1:12" x14ac:dyDescent="0.25">
      <c r="A897" s="31" t="s">
        <v>422</v>
      </c>
      <c r="B897" s="31">
        <v>43.072000000000003</v>
      </c>
      <c r="C897" s="31">
        <v>171.82300000000001</v>
      </c>
      <c r="D897" s="31">
        <v>171.82300000000001</v>
      </c>
      <c r="E897" s="31">
        <v>34.828000000000003</v>
      </c>
      <c r="F897" s="31">
        <v>0.247</v>
      </c>
      <c r="G897" s="31">
        <v>0.95799999999999996</v>
      </c>
      <c r="H897" s="31">
        <v>21.832999999999998</v>
      </c>
      <c r="I897" s="31">
        <v>9.9390000000000001</v>
      </c>
      <c r="J897" s="31">
        <v>1.202</v>
      </c>
      <c r="K897" s="31">
        <v>2.919</v>
      </c>
      <c r="L897" s="31">
        <v>454.52300000000002</v>
      </c>
    </row>
    <row r="898" spans="1:12" x14ac:dyDescent="0.25">
      <c r="B898" s="46" t="s">
        <v>310</v>
      </c>
      <c r="C898" s="47"/>
      <c r="D898" s="47"/>
      <c r="E898" s="47"/>
      <c r="F898" s="47"/>
      <c r="G898" s="47"/>
      <c r="H898" s="47"/>
      <c r="I898" s="47"/>
      <c r="J898" s="47"/>
      <c r="K898" s="47"/>
      <c r="L898" s="47"/>
    </row>
    <row r="899" spans="1:12" x14ac:dyDescent="0.25">
      <c r="A899" s="31" t="s">
        <v>230</v>
      </c>
      <c r="B899" s="31">
        <v>1.3460000000000001</v>
      </c>
      <c r="C899" s="31">
        <v>5.0309999999999997</v>
      </c>
      <c r="D899" s="31">
        <v>5.0309999999999997</v>
      </c>
      <c r="E899" s="31">
        <v>1044.3050000000001</v>
      </c>
      <c r="F899" s="31">
        <v>7.9139999999999997</v>
      </c>
      <c r="G899" s="31">
        <v>30.67</v>
      </c>
      <c r="H899" s="31">
        <v>698.64400000000001</v>
      </c>
      <c r="I899" s="31">
        <v>318.04000000000002</v>
      </c>
      <c r="J899" s="31">
        <v>38.46</v>
      </c>
      <c r="K899" s="31">
        <v>93.421000000000006</v>
      </c>
      <c r="L899" s="31">
        <v>2110.9810000000002</v>
      </c>
    </row>
    <row r="900" spans="1:12" x14ac:dyDescent="0.25">
      <c r="A900" s="31" t="s">
        <v>231</v>
      </c>
      <c r="B900" s="31">
        <v>2.6920000000000002</v>
      </c>
      <c r="C900" s="31">
        <v>10.063000000000001</v>
      </c>
      <c r="D900" s="31">
        <v>10.063000000000001</v>
      </c>
      <c r="E900" s="31">
        <v>522.15300000000002</v>
      </c>
      <c r="F900" s="31">
        <v>3.9569999999999999</v>
      </c>
      <c r="G900" s="31">
        <v>15.335000000000001</v>
      </c>
      <c r="H900" s="31">
        <v>349.322</v>
      </c>
      <c r="I900" s="31">
        <v>159.02000000000001</v>
      </c>
      <c r="J900" s="31">
        <v>19.23</v>
      </c>
      <c r="K900" s="31">
        <v>46.71</v>
      </c>
      <c r="L900" s="31">
        <v>1072.605</v>
      </c>
    </row>
    <row r="901" spans="1:12" x14ac:dyDescent="0.25">
      <c r="A901" s="31" t="s">
        <v>232</v>
      </c>
      <c r="B901" s="31">
        <v>4.0380000000000003</v>
      </c>
      <c r="C901" s="31">
        <v>15.093999999999999</v>
      </c>
      <c r="D901" s="31">
        <v>15.093999999999999</v>
      </c>
      <c r="E901" s="31">
        <v>348.10199999999998</v>
      </c>
      <c r="F901" s="31">
        <v>2.6379999999999999</v>
      </c>
      <c r="G901" s="31">
        <v>10.223000000000001</v>
      </c>
      <c r="H901" s="31">
        <v>232.881</v>
      </c>
      <c r="I901" s="31">
        <v>106.01300000000001</v>
      </c>
      <c r="J901" s="31">
        <v>12.82</v>
      </c>
      <c r="K901" s="31">
        <v>31.14</v>
      </c>
      <c r="L901" s="31">
        <v>734.08299999999997</v>
      </c>
    </row>
    <row r="902" spans="1:12" x14ac:dyDescent="0.25">
      <c r="A902" s="31" t="s">
        <v>233</v>
      </c>
      <c r="B902" s="31">
        <v>5.3840000000000003</v>
      </c>
      <c r="C902" s="31">
        <v>20.125</v>
      </c>
      <c r="D902" s="31">
        <v>20.125</v>
      </c>
      <c r="E902" s="31">
        <v>261.07600000000002</v>
      </c>
      <c r="F902" s="31">
        <v>1.9790000000000001</v>
      </c>
      <c r="G902" s="31">
        <v>7.6669999999999998</v>
      </c>
      <c r="H902" s="31">
        <v>174.661</v>
      </c>
      <c r="I902" s="31">
        <v>79.510000000000005</v>
      </c>
      <c r="J902" s="31">
        <v>9.6150000000000002</v>
      </c>
      <c r="K902" s="31">
        <v>23.355</v>
      </c>
      <c r="L902" s="31">
        <v>570.52700000000004</v>
      </c>
    </row>
    <row r="903" spans="1:12" x14ac:dyDescent="0.25">
      <c r="A903" s="31" t="s">
        <v>234</v>
      </c>
      <c r="B903" s="31">
        <v>6.73</v>
      </c>
      <c r="C903" s="31">
        <v>25.157</v>
      </c>
      <c r="D903" s="31">
        <v>25.157</v>
      </c>
      <c r="E903" s="31">
        <v>208.86099999999999</v>
      </c>
      <c r="F903" s="31">
        <v>1.583</v>
      </c>
      <c r="G903" s="31">
        <v>6.1340000000000003</v>
      </c>
      <c r="H903" s="31">
        <v>139.72900000000001</v>
      </c>
      <c r="I903" s="31">
        <v>63.607999999999997</v>
      </c>
      <c r="J903" s="31">
        <v>7.6920000000000002</v>
      </c>
      <c r="K903" s="31">
        <v>18.684000000000001</v>
      </c>
      <c r="L903" s="31">
        <v>476.959</v>
      </c>
    </row>
    <row r="904" spans="1:12" x14ac:dyDescent="0.25">
      <c r="A904" s="31" t="s">
        <v>235</v>
      </c>
      <c r="B904" s="31">
        <v>8.0760000000000005</v>
      </c>
      <c r="C904" s="31">
        <v>30.187999999999999</v>
      </c>
      <c r="D904" s="31">
        <v>30.187999999999999</v>
      </c>
      <c r="E904" s="31">
        <v>174.05099999999999</v>
      </c>
      <c r="F904" s="31">
        <v>1.319</v>
      </c>
      <c r="G904" s="31">
        <v>5.1120000000000001</v>
      </c>
      <c r="H904" s="31">
        <v>116.441</v>
      </c>
      <c r="I904" s="31">
        <v>53.006999999999998</v>
      </c>
      <c r="J904" s="31">
        <v>6.41</v>
      </c>
      <c r="K904" s="31">
        <v>15.57</v>
      </c>
      <c r="L904" s="31">
        <v>418.38200000000001</v>
      </c>
    </row>
    <row r="905" spans="1:12" x14ac:dyDescent="0.25">
      <c r="A905" s="31" t="s">
        <v>236</v>
      </c>
      <c r="B905" s="31">
        <v>9.4220000000000006</v>
      </c>
      <c r="C905" s="31">
        <v>35.22</v>
      </c>
      <c r="D905" s="31">
        <v>35.22</v>
      </c>
      <c r="E905" s="31">
        <v>149.18600000000001</v>
      </c>
      <c r="F905" s="31">
        <v>1.131</v>
      </c>
      <c r="G905" s="31">
        <v>4.3810000000000002</v>
      </c>
      <c r="H905" s="31">
        <v>99.805999999999997</v>
      </c>
      <c r="I905" s="31">
        <v>45.433999999999997</v>
      </c>
      <c r="J905" s="31">
        <v>5.4939999999999998</v>
      </c>
      <c r="K905" s="31">
        <v>13.346</v>
      </c>
      <c r="L905" s="31">
        <v>379.8</v>
      </c>
    </row>
    <row r="906" spans="1:12" x14ac:dyDescent="0.25">
      <c r="A906" s="31" t="s">
        <v>237</v>
      </c>
      <c r="B906" s="31">
        <v>10.768000000000001</v>
      </c>
      <c r="C906" s="31">
        <v>40.250999999999998</v>
      </c>
      <c r="D906" s="31">
        <v>40.250999999999998</v>
      </c>
      <c r="E906" s="31">
        <v>130.53800000000001</v>
      </c>
      <c r="F906" s="31">
        <v>0.98899999999999999</v>
      </c>
      <c r="G906" s="31">
        <v>3.8340000000000001</v>
      </c>
      <c r="H906" s="31">
        <v>87.331000000000003</v>
      </c>
      <c r="I906" s="31">
        <v>39.755000000000003</v>
      </c>
      <c r="J906" s="31">
        <v>4.8079999999999998</v>
      </c>
      <c r="K906" s="31">
        <v>11.678000000000001</v>
      </c>
      <c r="L906" s="31">
        <v>353.71699999999998</v>
      </c>
    </row>
    <row r="907" spans="1:12" x14ac:dyDescent="0.25">
      <c r="A907" s="31" t="s">
        <v>238</v>
      </c>
      <c r="B907" s="31">
        <v>12.114000000000001</v>
      </c>
      <c r="C907" s="31">
        <v>45.281999999999996</v>
      </c>
      <c r="D907" s="31">
        <v>45.281999999999996</v>
      </c>
      <c r="E907" s="31">
        <v>116.03400000000001</v>
      </c>
      <c r="F907" s="31">
        <v>0.879</v>
      </c>
      <c r="G907" s="31">
        <v>3.4079999999999999</v>
      </c>
      <c r="H907" s="31">
        <v>77.626999999999995</v>
      </c>
      <c r="I907" s="31">
        <v>35.338000000000001</v>
      </c>
      <c r="J907" s="31">
        <v>4.2729999999999997</v>
      </c>
      <c r="K907" s="31">
        <v>10.38</v>
      </c>
      <c r="L907" s="31">
        <v>335.964</v>
      </c>
    </row>
    <row r="908" spans="1:12" x14ac:dyDescent="0.25">
      <c r="A908" s="31" t="s">
        <v>220</v>
      </c>
      <c r="B908" s="31">
        <v>13.46</v>
      </c>
      <c r="C908" s="31">
        <v>50.314</v>
      </c>
      <c r="D908" s="31">
        <v>50.314</v>
      </c>
      <c r="E908" s="31">
        <v>104.431</v>
      </c>
      <c r="F908" s="31">
        <v>0.79100000000000004</v>
      </c>
      <c r="G908" s="31">
        <v>3.0670000000000002</v>
      </c>
      <c r="H908" s="31">
        <v>69.864000000000004</v>
      </c>
      <c r="I908" s="31">
        <v>31.803999999999998</v>
      </c>
      <c r="J908" s="31">
        <v>3.8460000000000001</v>
      </c>
      <c r="K908" s="31">
        <v>9.3420000000000005</v>
      </c>
      <c r="L908" s="31">
        <v>324.04500000000002</v>
      </c>
    </row>
    <row r="909" spans="1:12" x14ac:dyDescent="0.25">
      <c r="A909" s="31" t="s">
        <v>221</v>
      </c>
      <c r="B909" s="31">
        <v>14.805999999999999</v>
      </c>
      <c r="C909" s="31">
        <v>55.344999999999999</v>
      </c>
      <c r="D909" s="31">
        <v>55.344999999999999</v>
      </c>
      <c r="E909" s="31">
        <v>94.936999999999998</v>
      </c>
      <c r="F909" s="31">
        <v>0.71899999999999997</v>
      </c>
      <c r="G909" s="31">
        <v>2.7879999999999998</v>
      </c>
      <c r="H909" s="31">
        <v>63.512999999999998</v>
      </c>
      <c r="I909" s="31">
        <v>28.913</v>
      </c>
      <c r="J909" s="31">
        <v>3.496</v>
      </c>
      <c r="K909" s="31">
        <v>8.4930000000000003</v>
      </c>
      <c r="L909" s="31">
        <v>316.36599999999999</v>
      </c>
    </row>
    <row r="910" spans="1:12" x14ac:dyDescent="0.25">
      <c r="A910" s="31" t="s">
        <v>222</v>
      </c>
      <c r="B910" s="31">
        <v>16.152000000000001</v>
      </c>
      <c r="C910" s="31">
        <v>60.375999999999998</v>
      </c>
      <c r="D910" s="31">
        <v>60.375999999999998</v>
      </c>
      <c r="E910" s="31">
        <v>87.025000000000006</v>
      </c>
      <c r="F910" s="31">
        <v>0.66</v>
      </c>
      <c r="G910" s="31">
        <v>2.556</v>
      </c>
      <c r="H910" s="31">
        <v>58.22</v>
      </c>
      <c r="I910" s="31">
        <v>26.503</v>
      </c>
      <c r="J910" s="31">
        <v>3.2050000000000001</v>
      </c>
      <c r="K910" s="31">
        <v>7.7850000000000001</v>
      </c>
      <c r="L910" s="31">
        <v>311.86799999999999</v>
      </c>
    </row>
    <row r="911" spans="1:12" x14ac:dyDescent="0.25">
      <c r="A911" s="31" t="s">
        <v>223</v>
      </c>
      <c r="B911" s="31">
        <v>17.498000000000001</v>
      </c>
      <c r="C911" s="31">
        <v>65.408000000000001</v>
      </c>
      <c r="D911" s="31">
        <v>65.408000000000001</v>
      </c>
      <c r="E911" s="31">
        <v>80.331000000000003</v>
      </c>
      <c r="F911" s="31">
        <v>0.60899999999999999</v>
      </c>
      <c r="G911" s="31">
        <v>2.359</v>
      </c>
      <c r="H911" s="31">
        <v>53.741999999999997</v>
      </c>
      <c r="I911" s="31">
        <v>24.465</v>
      </c>
      <c r="J911" s="31">
        <v>2.9580000000000002</v>
      </c>
      <c r="K911" s="31">
        <v>7.1859999999999999</v>
      </c>
      <c r="L911" s="31">
        <v>309.82</v>
      </c>
    </row>
    <row r="912" spans="1:12" x14ac:dyDescent="0.25">
      <c r="A912" s="44" t="s">
        <v>224</v>
      </c>
      <c r="B912" s="44">
        <v>18.844000000000001</v>
      </c>
      <c r="C912" s="44">
        <v>70.438999999999993</v>
      </c>
      <c r="D912" s="44">
        <v>70.438999999999993</v>
      </c>
      <c r="E912" s="44">
        <v>74.593000000000004</v>
      </c>
      <c r="F912" s="44">
        <v>0.56499999999999995</v>
      </c>
      <c r="G912" s="44">
        <v>2.1909999999999998</v>
      </c>
      <c r="H912" s="44">
        <v>49.902999999999999</v>
      </c>
      <c r="I912" s="44">
        <v>22.716999999999999</v>
      </c>
      <c r="J912" s="44">
        <v>2.7469999999999999</v>
      </c>
      <c r="K912" s="44">
        <v>6.673</v>
      </c>
      <c r="L912" s="44">
        <v>309.69099999999997</v>
      </c>
    </row>
    <row r="913" spans="1:12" x14ac:dyDescent="0.25">
      <c r="A913" s="31" t="s">
        <v>225</v>
      </c>
      <c r="B913" s="31">
        <v>20.190000000000001</v>
      </c>
      <c r="C913" s="31">
        <v>75.471000000000004</v>
      </c>
      <c r="D913" s="31">
        <v>75.471000000000004</v>
      </c>
      <c r="E913" s="31">
        <v>69.62</v>
      </c>
      <c r="F913" s="31">
        <v>0.52800000000000002</v>
      </c>
      <c r="G913" s="31">
        <v>2.0449999999999999</v>
      </c>
      <c r="H913" s="31">
        <v>46.576000000000001</v>
      </c>
      <c r="I913" s="31">
        <v>21.202999999999999</v>
      </c>
      <c r="J913" s="31">
        <v>2.5640000000000001</v>
      </c>
      <c r="K913" s="31">
        <v>6.2279999999999998</v>
      </c>
      <c r="L913" s="31">
        <v>311.10399999999998</v>
      </c>
    </row>
    <row r="914" spans="1:12" x14ac:dyDescent="0.25">
      <c r="A914" s="31" t="s">
        <v>226</v>
      </c>
      <c r="B914" s="31">
        <v>21.536000000000001</v>
      </c>
      <c r="C914" s="31">
        <v>80.501999999999995</v>
      </c>
      <c r="D914" s="31">
        <v>80.501999999999995</v>
      </c>
      <c r="E914" s="31">
        <v>65.269000000000005</v>
      </c>
      <c r="F914" s="31">
        <v>0.495</v>
      </c>
      <c r="G914" s="31">
        <v>1.917</v>
      </c>
      <c r="H914" s="31">
        <v>43.664999999999999</v>
      </c>
      <c r="I914" s="31">
        <v>19.878</v>
      </c>
      <c r="J914" s="31">
        <v>2.4039999999999999</v>
      </c>
      <c r="K914" s="31">
        <v>5.8390000000000004</v>
      </c>
      <c r="L914" s="31">
        <v>313.76400000000001</v>
      </c>
    </row>
    <row r="915" spans="1:12" x14ac:dyDescent="0.25">
      <c r="A915" s="31" t="s">
        <v>227</v>
      </c>
      <c r="B915" s="31">
        <v>22.882000000000001</v>
      </c>
      <c r="C915" s="31">
        <v>85.533000000000001</v>
      </c>
      <c r="D915" s="31">
        <v>85.533000000000001</v>
      </c>
      <c r="E915" s="31">
        <v>61.43</v>
      </c>
      <c r="F915" s="31">
        <v>0.46600000000000003</v>
      </c>
      <c r="G915" s="31">
        <v>1.804</v>
      </c>
      <c r="H915" s="31">
        <v>41.097000000000001</v>
      </c>
      <c r="I915" s="31">
        <v>18.707999999999998</v>
      </c>
      <c r="J915" s="31">
        <v>2.262</v>
      </c>
      <c r="K915" s="31">
        <v>5.4950000000000001</v>
      </c>
      <c r="L915" s="31">
        <v>317.45299999999997</v>
      </c>
    </row>
    <row r="916" spans="1:12" x14ac:dyDescent="0.25">
      <c r="A916" s="31" t="s">
        <v>228</v>
      </c>
      <c r="B916" s="31">
        <v>24.228000000000002</v>
      </c>
      <c r="C916" s="31">
        <v>90.564999999999998</v>
      </c>
      <c r="D916" s="31">
        <v>90.564999999999998</v>
      </c>
      <c r="E916" s="31">
        <v>58.017000000000003</v>
      </c>
      <c r="F916" s="31">
        <v>0.44</v>
      </c>
      <c r="G916" s="31">
        <v>1.704</v>
      </c>
      <c r="H916" s="31">
        <v>38.814</v>
      </c>
      <c r="I916" s="31">
        <v>17.669</v>
      </c>
      <c r="J916" s="31">
        <v>2.137</v>
      </c>
      <c r="K916" s="31">
        <v>5.19</v>
      </c>
      <c r="L916" s="31">
        <v>322.00200000000001</v>
      </c>
    </row>
    <row r="917" spans="1:12" x14ac:dyDescent="0.25">
      <c r="A917" s="31" t="s">
        <v>229</v>
      </c>
      <c r="B917" s="31">
        <v>25.574000000000002</v>
      </c>
      <c r="C917" s="31">
        <v>95.596000000000004</v>
      </c>
      <c r="D917" s="31">
        <v>95.596000000000004</v>
      </c>
      <c r="E917" s="31">
        <v>54.963000000000001</v>
      </c>
      <c r="F917" s="31">
        <v>0.41699999999999998</v>
      </c>
      <c r="G917" s="31">
        <v>1.6140000000000001</v>
      </c>
      <c r="H917" s="31">
        <v>36.771000000000001</v>
      </c>
      <c r="I917" s="31">
        <v>16.739000000000001</v>
      </c>
      <c r="J917" s="31">
        <v>2.024</v>
      </c>
      <c r="K917" s="31">
        <v>4.9169999999999998</v>
      </c>
      <c r="L917" s="31">
        <v>327.27</v>
      </c>
    </row>
    <row r="918" spans="1:12" x14ac:dyDescent="0.25">
      <c r="A918" s="31" t="s">
        <v>365</v>
      </c>
      <c r="B918" s="31">
        <v>26.92</v>
      </c>
      <c r="C918" s="31">
        <v>100.627</v>
      </c>
      <c r="D918" s="31">
        <v>100.627</v>
      </c>
      <c r="E918" s="31">
        <v>52.215000000000003</v>
      </c>
      <c r="F918" s="31">
        <v>0.39600000000000002</v>
      </c>
      <c r="G918" s="31">
        <v>1.5329999999999999</v>
      </c>
      <c r="H918" s="31">
        <v>34.932000000000002</v>
      </c>
      <c r="I918" s="31">
        <v>15.901999999999999</v>
      </c>
      <c r="J918" s="31">
        <v>1.923</v>
      </c>
      <c r="K918" s="31">
        <v>4.6710000000000003</v>
      </c>
      <c r="L918" s="31">
        <v>333.15199999999999</v>
      </c>
    </row>
    <row r="919" spans="1:12" x14ac:dyDescent="0.25">
      <c r="A919" s="31" t="s">
        <v>366</v>
      </c>
      <c r="B919" s="31">
        <v>28.265999999999998</v>
      </c>
      <c r="C919" s="31">
        <v>105.65900000000001</v>
      </c>
      <c r="D919" s="31">
        <v>105.65900000000001</v>
      </c>
      <c r="E919" s="31">
        <v>49.728999999999999</v>
      </c>
      <c r="F919" s="31">
        <v>0.377</v>
      </c>
      <c r="G919" s="31">
        <v>1.46</v>
      </c>
      <c r="H919" s="31">
        <v>33.268999999999998</v>
      </c>
      <c r="I919" s="31">
        <v>15.145</v>
      </c>
      <c r="J919" s="31">
        <v>1.831</v>
      </c>
      <c r="K919" s="31">
        <v>4.4489999999999998</v>
      </c>
      <c r="L919" s="31">
        <v>339.56400000000002</v>
      </c>
    </row>
    <row r="920" spans="1:12" x14ac:dyDescent="0.25">
      <c r="A920" s="31" t="s">
        <v>367</v>
      </c>
      <c r="B920" s="31">
        <v>29.611999999999998</v>
      </c>
      <c r="C920" s="31">
        <v>110.69</v>
      </c>
      <c r="D920" s="31">
        <v>110.69</v>
      </c>
      <c r="E920" s="31">
        <v>47.468000000000004</v>
      </c>
      <c r="F920" s="31">
        <v>0.36</v>
      </c>
      <c r="G920" s="31">
        <v>1.3939999999999999</v>
      </c>
      <c r="H920" s="31">
        <v>31.757000000000001</v>
      </c>
      <c r="I920" s="31">
        <v>14.456</v>
      </c>
      <c r="J920" s="31">
        <v>1.748</v>
      </c>
      <c r="K920" s="31">
        <v>4.2460000000000004</v>
      </c>
      <c r="L920" s="31">
        <v>346.42700000000002</v>
      </c>
    </row>
    <row r="921" spans="1:12" x14ac:dyDescent="0.25">
      <c r="A921" s="31" t="s">
        <v>368</v>
      </c>
      <c r="B921" s="31">
        <v>30.957999999999998</v>
      </c>
      <c r="C921" s="31">
        <v>115.72199999999999</v>
      </c>
      <c r="D921" s="31">
        <v>115.72199999999999</v>
      </c>
      <c r="E921" s="31">
        <v>45.405000000000001</v>
      </c>
      <c r="F921" s="31">
        <v>0.34399999999999997</v>
      </c>
      <c r="G921" s="31">
        <v>1.333</v>
      </c>
      <c r="H921" s="31">
        <v>30.376000000000001</v>
      </c>
      <c r="I921" s="31">
        <v>13.827999999999999</v>
      </c>
      <c r="J921" s="31">
        <v>1.6719999999999999</v>
      </c>
      <c r="K921" s="31">
        <v>4.0620000000000003</v>
      </c>
      <c r="L921" s="31">
        <v>353.68799999999999</v>
      </c>
    </row>
    <row r="922" spans="1:12" x14ac:dyDescent="0.25">
      <c r="A922" s="31" t="s">
        <v>369</v>
      </c>
      <c r="B922" s="31">
        <v>32.304000000000002</v>
      </c>
      <c r="C922" s="31">
        <v>120.753</v>
      </c>
      <c r="D922" s="31">
        <v>120.753</v>
      </c>
      <c r="E922" s="31">
        <v>43.512999999999998</v>
      </c>
      <c r="F922" s="31">
        <v>0.33</v>
      </c>
      <c r="G922" s="31">
        <v>1.278</v>
      </c>
      <c r="H922" s="31">
        <v>29.11</v>
      </c>
      <c r="I922" s="31">
        <v>13.252000000000001</v>
      </c>
      <c r="J922" s="31">
        <v>1.603</v>
      </c>
      <c r="K922" s="31">
        <v>3.8929999999999998</v>
      </c>
      <c r="L922" s="31">
        <v>361.29300000000001</v>
      </c>
    </row>
    <row r="923" spans="1:12" x14ac:dyDescent="0.25">
      <c r="A923" s="31" t="s">
        <v>370</v>
      </c>
      <c r="B923" s="31">
        <v>33.65</v>
      </c>
      <c r="C923" s="31">
        <v>125.78400000000001</v>
      </c>
      <c r="D923" s="31">
        <v>125.78400000000001</v>
      </c>
      <c r="E923" s="31">
        <v>41.771999999999998</v>
      </c>
      <c r="F923" s="31">
        <v>0.317</v>
      </c>
      <c r="G923" s="31">
        <v>1.2270000000000001</v>
      </c>
      <c r="H923" s="31">
        <v>27.946000000000002</v>
      </c>
      <c r="I923" s="31">
        <v>12.722</v>
      </c>
      <c r="J923" s="31">
        <v>1.538</v>
      </c>
      <c r="K923" s="31">
        <v>3.7370000000000001</v>
      </c>
      <c r="L923" s="31">
        <v>369.202</v>
      </c>
    </row>
    <row r="924" spans="1:12" x14ac:dyDescent="0.25">
      <c r="A924" s="31" t="s">
        <v>398</v>
      </c>
      <c r="B924" s="31">
        <v>34.996000000000002</v>
      </c>
      <c r="C924" s="31">
        <v>130.816</v>
      </c>
      <c r="D924" s="31">
        <v>130.816</v>
      </c>
      <c r="E924" s="31">
        <v>40.165999999999997</v>
      </c>
      <c r="F924" s="31">
        <v>0.30399999999999999</v>
      </c>
      <c r="G924" s="31">
        <v>1.18</v>
      </c>
      <c r="H924" s="31">
        <v>26.870999999999999</v>
      </c>
      <c r="I924" s="31">
        <v>12.231999999999999</v>
      </c>
      <c r="J924" s="31">
        <v>1.4790000000000001</v>
      </c>
      <c r="K924" s="31">
        <v>3.593</v>
      </c>
      <c r="L924" s="31">
        <v>377.38099999999997</v>
      </c>
    </row>
    <row r="925" spans="1:12" x14ac:dyDescent="0.25">
      <c r="A925" s="31" t="s">
        <v>399</v>
      </c>
      <c r="B925" s="31">
        <v>36.341999999999999</v>
      </c>
      <c r="C925" s="31">
        <v>135.84700000000001</v>
      </c>
      <c r="D925" s="31">
        <v>135.84700000000001</v>
      </c>
      <c r="E925" s="31">
        <v>38.677999999999997</v>
      </c>
      <c r="F925" s="31">
        <v>0.29299999999999998</v>
      </c>
      <c r="G925" s="31">
        <v>1.1359999999999999</v>
      </c>
      <c r="H925" s="31">
        <v>25.876000000000001</v>
      </c>
      <c r="I925" s="31">
        <v>11.779</v>
      </c>
      <c r="J925" s="31">
        <v>1.4239999999999999</v>
      </c>
      <c r="K925" s="31">
        <v>3.46</v>
      </c>
      <c r="L925" s="31">
        <v>385.798</v>
      </c>
    </row>
    <row r="926" spans="1:12" x14ac:dyDescent="0.25">
      <c r="A926" s="31" t="s">
        <v>423</v>
      </c>
      <c r="B926" s="31">
        <v>37.688000000000002</v>
      </c>
      <c r="C926" s="31">
        <v>140.87799999999999</v>
      </c>
      <c r="D926" s="31">
        <v>140.87799999999999</v>
      </c>
      <c r="E926" s="31">
        <v>37.296999999999997</v>
      </c>
      <c r="F926" s="31">
        <v>0.28299999999999997</v>
      </c>
      <c r="G926" s="31">
        <v>1.095</v>
      </c>
      <c r="H926" s="31">
        <v>24.952000000000002</v>
      </c>
      <c r="I926" s="31">
        <v>11.359</v>
      </c>
      <c r="J926" s="31">
        <v>1.3740000000000001</v>
      </c>
      <c r="K926" s="31">
        <v>3.3359999999999999</v>
      </c>
      <c r="L926" s="31">
        <v>394.43</v>
      </c>
    </row>
    <row r="927" spans="1:12" x14ac:dyDescent="0.25">
      <c r="A927" s="31" t="s">
        <v>424</v>
      </c>
      <c r="B927" s="31">
        <v>39.033999999999999</v>
      </c>
      <c r="C927" s="31">
        <v>145.91</v>
      </c>
      <c r="D927" s="31">
        <v>145.91</v>
      </c>
      <c r="E927" s="31">
        <v>36.011000000000003</v>
      </c>
      <c r="F927" s="31">
        <v>0.27300000000000002</v>
      </c>
      <c r="G927" s="31">
        <v>1.0580000000000001</v>
      </c>
      <c r="H927" s="31">
        <v>24.091000000000001</v>
      </c>
      <c r="I927" s="31">
        <v>10.967000000000001</v>
      </c>
      <c r="J927" s="31">
        <v>1.3260000000000001</v>
      </c>
      <c r="K927" s="31">
        <v>3.2210000000000001</v>
      </c>
      <c r="L927" s="31">
        <v>403.25400000000002</v>
      </c>
    </row>
    <row r="928" spans="1:12" x14ac:dyDescent="0.25">
      <c r="A928" s="31" t="s">
        <v>425</v>
      </c>
      <c r="B928" s="31">
        <v>40.380000000000003</v>
      </c>
      <c r="C928" s="31">
        <v>150.941</v>
      </c>
      <c r="D928" s="31">
        <v>150.941</v>
      </c>
      <c r="E928" s="31">
        <v>34.81</v>
      </c>
      <c r="F928" s="31">
        <v>0.26400000000000001</v>
      </c>
      <c r="G928" s="31">
        <v>1.022</v>
      </c>
      <c r="H928" s="31">
        <v>23.288</v>
      </c>
      <c r="I928" s="31">
        <v>10.601000000000001</v>
      </c>
      <c r="J928" s="31">
        <v>1.282</v>
      </c>
      <c r="K928" s="31">
        <v>3.1139999999999999</v>
      </c>
      <c r="L928" s="31">
        <v>412.24700000000001</v>
      </c>
    </row>
    <row r="929" spans="1:12" x14ac:dyDescent="0.25">
      <c r="A929" s="31" t="s">
        <v>426</v>
      </c>
      <c r="B929" s="31">
        <v>43.072000000000003</v>
      </c>
      <c r="C929" s="31">
        <v>161.00399999999999</v>
      </c>
      <c r="D929" s="31">
        <v>161.00399999999999</v>
      </c>
      <c r="E929" s="31">
        <v>32.634999999999998</v>
      </c>
      <c r="F929" s="31">
        <v>0.247</v>
      </c>
      <c r="G929" s="31">
        <v>0.95799999999999996</v>
      </c>
      <c r="H929" s="31">
        <v>21.832999999999998</v>
      </c>
      <c r="I929" s="31">
        <v>9.9390000000000001</v>
      </c>
      <c r="J929" s="31">
        <v>1.202</v>
      </c>
      <c r="K929" s="31">
        <v>2.919</v>
      </c>
      <c r="L929" s="31">
        <v>430.69200000000001</v>
      </c>
    </row>
    <row r="930" spans="1:12" x14ac:dyDescent="0.25">
      <c r="B930" s="46" t="s">
        <v>311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31" t="s">
        <v>249</v>
      </c>
      <c r="B931" s="31">
        <v>1.3460000000000001</v>
      </c>
      <c r="C931" s="31">
        <v>6.0380000000000003</v>
      </c>
      <c r="D931" s="31">
        <v>6.0380000000000003</v>
      </c>
      <c r="E931" s="31">
        <v>1253.1659999999999</v>
      </c>
      <c r="F931" s="31">
        <v>7.9139999999999997</v>
      </c>
      <c r="G931" s="31">
        <v>30.67</v>
      </c>
      <c r="H931" s="31">
        <v>698.64400000000001</v>
      </c>
      <c r="I931" s="31">
        <v>318.04000000000002</v>
      </c>
      <c r="J931" s="31">
        <v>38.46</v>
      </c>
      <c r="K931" s="31">
        <v>93.421000000000006</v>
      </c>
      <c r="L931" s="31">
        <v>2321.8560000000002</v>
      </c>
    </row>
    <row r="932" spans="1:12" x14ac:dyDescent="0.25">
      <c r="A932" s="31" t="s">
        <v>250</v>
      </c>
      <c r="B932" s="31">
        <v>2.6920000000000002</v>
      </c>
      <c r="C932" s="31">
        <v>12.074999999999999</v>
      </c>
      <c r="D932" s="31">
        <v>12.074999999999999</v>
      </c>
      <c r="E932" s="31">
        <v>626.58299999999997</v>
      </c>
      <c r="F932" s="31">
        <v>3.9569999999999999</v>
      </c>
      <c r="G932" s="31">
        <v>15.335000000000001</v>
      </c>
      <c r="H932" s="31">
        <v>349.322</v>
      </c>
      <c r="I932" s="31">
        <v>159.02000000000001</v>
      </c>
      <c r="J932" s="31">
        <v>19.23</v>
      </c>
      <c r="K932" s="31">
        <v>46.71</v>
      </c>
      <c r="L932" s="31">
        <v>1181.059</v>
      </c>
    </row>
    <row r="933" spans="1:12" x14ac:dyDescent="0.25">
      <c r="A933" s="31" t="s">
        <v>251</v>
      </c>
      <c r="B933" s="31">
        <v>4.0380000000000003</v>
      </c>
      <c r="C933" s="31">
        <v>18.113</v>
      </c>
      <c r="D933" s="31">
        <v>18.113</v>
      </c>
      <c r="E933" s="31">
        <v>417.72199999999998</v>
      </c>
      <c r="F933" s="31">
        <v>2.6379999999999999</v>
      </c>
      <c r="G933" s="31">
        <v>10.223000000000001</v>
      </c>
      <c r="H933" s="31">
        <v>232.881</v>
      </c>
      <c r="I933" s="31">
        <v>106.01300000000001</v>
      </c>
      <c r="J933" s="31">
        <v>12.82</v>
      </c>
      <c r="K933" s="31">
        <v>31.14</v>
      </c>
      <c r="L933" s="31">
        <v>809.74099999999999</v>
      </c>
    </row>
    <row r="934" spans="1:12" x14ac:dyDescent="0.25">
      <c r="A934" s="31" t="s">
        <v>252</v>
      </c>
      <c r="B934" s="31">
        <v>5.3840000000000003</v>
      </c>
      <c r="C934" s="31">
        <v>24.151</v>
      </c>
      <c r="D934" s="31">
        <v>24.151</v>
      </c>
      <c r="E934" s="31">
        <v>313.29199999999997</v>
      </c>
      <c r="F934" s="31">
        <v>1.9790000000000001</v>
      </c>
      <c r="G934" s="31">
        <v>7.6669999999999998</v>
      </c>
      <c r="H934" s="31">
        <v>174.661</v>
      </c>
      <c r="I934" s="31">
        <v>79.510000000000005</v>
      </c>
      <c r="J934" s="31">
        <v>9.6150000000000002</v>
      </c>
      <c r="K934" s="31">
        <v>23.355</v>
      </c>
      <c r="L934" s="31">
        <v>630.79499999999996</v>
      </c>
    </row>
    <row r="935" spans="1:12" x14ac:dyDescent="0.25">
      <c r="A935" s="31" t="s">
        <v>253</v>
      </c>
      <c r="B935" s="31">
        <v>6.73</v>
      </c>
      <c r="C935" s="31">
        <v>30.187999999999999</v>
      </c>
      <c r="D935" s="31">
        <v>30.187999999999999</v>
      </c>
      <c r="E935" s="31">
        <v>250.63300000000001</v>
      </c>
      <c r="F935" s="31">
        <v>1.583</v>
      </c>
      <c r="G935" s="31">
        <v>6.1340000000000003</v>
      </c>
      <c r="H935" s="31">
        <v>139.72900000000001</v>
      </c>
      <c r="I935" s="31">
        <v>63.607999999999997</v>
      </c>
      <c r="J935" s="31">
        <v>7.6920000000000002</v>
      </c>
      <c r="K935" s="31">
        <v>18.684000000000001</v>
      </c>
      <c r="L935" s="31">
        <v>528.79300000000001</v>
      </c>
    </row>
    <row r="936" spans="1:12" x14ac:dyDescent="0.25">
      <c r="A936" s="31" t="s">
        <v>254</v>
      </c>
      <c r="B936" s="31">
        <v>8.0760000000000005</v>
      </c>
      <c r="C936" s="31">
        <v>36.225999999999999</v>
      </c>
      <c r="D936" s="31">
        <v>36.225999999999999</v>
      </c>
      <c r="E936" s="31">
        <v>208.86099999999999</v>
      </c>
      <c r="F936" s="31">
        <v>1.319</v>
      </c>
      <c r="G936" s="31">
        <v>5.1120000000000001</v>
      </c>
      <c r="H936" s="31">
        <v>116.441</v>
      </c>
      <c r="I936" s="31">
        <v>53.006999999999998</v>
      </c>
      <c r="J936" s="31">
        <v>6.41</v>
      </c>
      <c r="K936" s="31">
        <v>15.57</v>
      </c>
      <c r="L936" s="31">
        <v>465.26799999999997</v>
      </c>
    </row>
    <row r="937" spans="1:12" x14ac:dyDescent="0.25">
      <c r="A937" s="31" t="s">
        <v>255</v>
      </c>
      <c r="B937" s="31">
        <v>9.4220000000000006</v>
      </c>
      <c r="C937" s="31">
        <v>42.264000000000003</v>
      </c>
      <c r="D937" s="31">
        <v>42.264000000000003</v>
      </c>
      <c r="E937" s="31">
        <v>179.024</v>
      </c>
      <c r="F937" s="31">
        <v>1.131</v>
      </c>
      <c r="G937" s="31">
        <v>4.3810000000000002</v>
      </c>
      <c r="H937" s="31">
        <v>99.805999999999997</v>
      </c>
      <c r="I937" s="31">
        <v>45.433999999999997</v>
      </c>
      <c r="J937" s="31">
        <v>5.4939999999999998</v>
      </c>
      <c r="K937" s="31">
        <v>13.346</v>
      </c>
      <c r="L937" s="31">
        <v>423.726</v>
      </c>
    </row>
    <row r="938" spans="1:12" x14ac:dyDescent="0.25">
      <c r="A938" s="31" t="s">
        <v>256</v>
      </c>
      <c r="B938" s="31">
        <v>10.768000000000001</v>
      </c>
      <c r="C938" s="31">
        <v>48.301000000000002</v>
      </c>
      <c r="D938" s="31">
        <v>48.301000000000002</v>
      </c>
      <c r="E938" s="31">
        <v>156.64599999999999</v>
      </c>
      <c r="F938" s="31">
        <v>0.98899999999999999</v>
      </c>
      <c r="G938" s="31">
        <v>3.8340000000000001</v>
      </c>
      <c r="H938" s="31">
        <v>87.331000000000003</v>
      </c>
      <c r="I938" s="31">
        <v>39.755000000000003</v>
      </c>
      <c r="J938" s="31">
        <v>4.8079999999999998</v>
      </c>
      <c r="K938" s="31">
        <v>11.678000000000001</v>
      </c>
      <c r="L938" s="31">
        <v>395.92500000000001</v>
      </c>
    </row>
    <row r="939" spans="1:12" x14ac:dyDescent="0.25">
      <c r="A939" s="31" t="s">
        <v>257</v>
      </c>
      <c r="B939" s="31">
        <v>12.114000000000001</v>
      </c>
      <c r="C939" s="31">
        <v>54.338999999999999</v>
      </c>
      <c r="D939" s="31">
        <v>54.338999999999999</v>
      </c>
      <c r="E939" s="31">
        <v>139.24100000000001</v>
      </c>
      <c r="F939" s="31">
        <v>0.879</v>
      </c>
      <c r="G939" s="31">
        <v>3.4079999999999999</v>
      </c>
      <c r="H939" s="31">
        <v>77.626999999999995</v>
      </c>
      <c r="I939" s="31">
        <v>35.338000000000001</v>
      </c>
      <c r="J939" s="31">
        <v>4.2729999999999997</v>
      </c>
      <c r="K939" s="31">
        <v>10.38</v>
      </c>
      <c r="L939" s="31">
        <v>377.28500000000003</v>
      </c>
    </row>
    <row r="940" spans="1:12" x14ac:dyDescent="0.25">
      <c r="A940" s="31" t="s">
        <v>239</v>
      </c>
      <c r="B940" s="31">
        <v>13.46</v>
      </c>
      <c r="C940" s="31">
        <v>60.375999999999998</v>
      </c>
      <c r="D940" s="31">
        <v>60.375999999999998</v>
      </c>
      <c r="E940" s="31">
        <v>125.31699999999999</v>
      </c>
      <c r="F940" s="31">
        <v>0.79100000000000004</v>
      </c>
      <c r="G940" s="31">
        <v>3.0670000000000002</v>
      </c>
      <c r="H940" s="31">
        <v>69.864000000000004</v>
      </c>
      <c r="I940" s="31">
        <v>31.803999999999998</v>
      </c>
      <c r="J940" s="31">
        <v>3.8460000000000001</v>
      </c>
      <c r="K940" s="31">
        <v>9.3420000000000005</v>
      </c>
      <c r="L940" s="31">
        <v>365.05500000000001</v>
      </c>
    </row>
    <row r="941" spans="1:12" x14ac:dyDescent="0.25">
      <c r="A941" s="31" t="s">
        <v>240</v>
      </c>
      <c r="B941" s="31">
        <v>14.805999999999999</v>
      </c>
      <c r="C941" s="31">
        <v>66.414000000000001</v>
      </c>
      <c r="D941" s="31">
        <v>66.414000000000001</v>
      </c>
      <c r="E941" s="31">
        <v>113.92400000000001</v>
      </c>
      <c r="F941" s="31">
        <v>0.71899999999999997</v>
      </c>
      <c r="G941" s="31">
        <v>2.7879999999999998</v>
      </c>
      <c r="H941" s="31">
        <v>63.512999999999998</v>
      </c>
      <c r="I941" s="31">
        <v>28.913</v>
      </c>
      <c r="J941" s="31">
        <v>3.496</v>
      </c>
      <c r="K941" s="31">
        <v>8.4930000000000003</v>
      </c>
      <c r="L941" s="31">
        <v>357.49099999999999</v>
      </c>
    </row>
    <row r="942" spans="1:12" x14ac:dyDescent="0.25">
      <c r="A942" s="31" t="s">
        <v>241</v>
      </c>
      <c r="B942" s="31">
        <v>16.152000000000001</v>
      </c>
      <c r="C942" s="31">
        <v>72.451999999999998</v>
      </c>
      <c r="D942" s="31">
        <v>72.451999999999998</v>
      </c>
      <c r="E942" s="31">
        <v>104.431</v>
      </c>
      <c r="F942" s="31">
        <v>0.66</v>
      </c>
      <c r="G942" s="31">
        <v>2.556</v>
      </c>
      <c r="H942" s="31">
        <v>58.22</v>
      </c>
      <c r="I942" s="31">
        <v>26.503</v>
      </c>
      <c r="J942" s="31">
        <v>3.2050000000000001</v>
      </c>
      <c r="K942" s="31">
        <v>7.7850000000000001</v>
      </c>
      <c r="L942" s="31">
        <v>353.42599999999999</v>
      </c>
    </row>
    <row r="943" spans="1:12" x14ac:dyDescent="0.25">
      <c r="A943" s="44" t="s">
        <v>242</v>
      </c>
      <c r="B943" s="44">
        <v>17.498000000000001</v>
      </c>
      <c r="C943" s="44">
        <v>78.489000000000004</v>
      </c>
      <c r="D943" s="44">
        <v>78.489000000000004</v>
      </c>
      <c r="E943" s="44">
        <v>96.397000000000006</v>
      </c>
      <c r="F943" s="44">
        <v>0.60899999999999999</v>
      </c>
      <c r="G943" s="44">
        <v>2.359</v>
      </c>
      <c r="H943" s="44">
        <v>53.741999999999997</v>
      </c>
      <c r="I943" s="44">
        <v>24.465</v>
      </c>
      <c r="J943" s="44">
        <v>2.9580000000000002</v>
      </c>
      <c r="K943" s="44">
        <v>7.1859999999999999</v>
      </c>
      <c r="L943" s="44">
        <v>352.048</v>
      </c>
    </row>
    <row r="944" spans="1:12" x14ac:dyDescent="0.25">
      <c r="A944" s="31" t="s">
        <v>243</v>
      </c>
      <c r="B944" s="31">
        <v>18.844000000000001</v>
      </c>
      <c r="C944" s="31">
        <v>84.527000000000001</v>
      </c>
      <c r="D944" s="31">
        <v>84.527000000000001</v>
      </c>
      <c r="E944" s="31">
        <v>89.512</v>
      </c>
      <c r="F944" s="31">
        <v>0.56499999999999995</v>
      </c>
      <c r="G944" s="31">
        <v>2.1909999999999998</v>
      </c>
      <c r="H944" s="31">
        <v>49.902999999999999</v>
      </c>
      <c r="I944" s="31">
        <v>22.716999999999999</v>
      </c>
      <c r="J944" s="31">
        <v>2.7469999999999999</v>
      </c>
      <c r="K944" s="31">
        <v>6.673</v>
      </c>
      <c r="L944" s="31">
        <v>352.786</v>
      </c>
    </row>
    <row r="945" spans="1:12" x14ac:dyDescent="0.25">
      <c r="A945" s="31" t="s">
        <v>244</v>
      </c>
      <c r="B945" s="31">
        <v>20.190000000000001</v>
      </c>
      <c r="C945" s="31">
        <v>90.564999999999998</v>
      </c>
      <c r="D945" s="31">
        <v>90.564999999999998</v>
      </c>
      <c r="E945" s="31">
        <v>83.543999999999997</v>
      </c>
      <c r="F945" s="31">
        <v>0.52800000000000002</v>
      </c>
      <c r="G945" s="31">
        <v>2.0449999999999999</v>
      </c>
      <c r="H945" s="31">
        <v>46.576000000000001</v>
      </c>
      <c r="I945" s="31">
        <v>21.202999999999999</v>
      </c>
      <c r="J945" s="31">
        <v>2.5640000000000001</v>
      </c>
      <c r="K945" s="31">
        <v>6.2279999999999998</v>
      </c>
      <c r="L945" s="31">
        <v>355.21600000000001</v>
      </c>
    </row>
    <row r="946" spans="1:12" x14ac:dyDescent="0.25">
      <c r="A946" s="31" t="s">
        <v>245</v>
      </c>
      <c r="B946" s="31">
        <v>21.536000000000001</v>
      </c>
      <c r="C946" s="31">
        <v>96.602000000000004</v>
      </c>
      <c r="D946" s="31">
        <v>96.602000000000004</v>
      </c>
      <c r="E946" s="31">
        <v>78.322999999999993</v>
      </c>
      <c r="F946" s="31">
        <v>0.495</v>
      </c>
      <c r="G946" s="31">
        <v>1.917</v>
      </c>
      <c r="H946" s="31">
        <v>43.664999999999999</v>
      </c>
      <c r="I946" s="31">
        <v>19.878</v>
      </c>
      <c r="J946" s="31">
        <v>2.4039999999999999</v>
      </c>
      <c r="K946" s="31">
        <v>5.8390000000000004</v>
      </c>
      <c r="L946" s="31">
        <v>359.01799999999997</v>
      </c>
    </row>
    <row r="947" spans="1:12" x14ac:dyDescent="0.25">
      <c r="A947" s="31" t="s">
        <v>246</v>
      </c>
      <c r="B947" s="31">
        <v>22.882000000000001</v>
      </c>
      <c r="C947" s="31">
        <v>102.64</v>
      </c>
      <c r="D947" s="31">
        <v>102.64</v>
      </c>
      <c r="E947" s="31">
        <v>73.715999999999994</v>
      </c>
      <c r="F947" s="31">
        <v>0.46600000000000003</v>
      </c>
      <c r="G947" s="31">
        <v>1.804</v>
      </c>
      <c r="H947" s="31">
        <v>41.097000000000001</v>
      </c>
      <c r="I947" s="31">
        <v>18.707999999999998</v>
      </c>
      <c r="J947" s="31">
        <v>2.262</v>
      </c>
      <c r="K947" s="31">
        <v>5.4950000000000001</v>
      </c>
      <c r="L947" s="31">
        <v>363.95299999999997</v>
      </c>
    </row>
    <row r="948" spans="1:12" x14ac:dyDescent="0.25">
      <c r="A948" s="31" t="s">
        <v>247</v>
      </c>
      <c r="B948" s="31">
        <v>24.228000000000002</v>
      </c>
      <c r="C948" s="31">
        <v>108.678</v>
      </c>
      <c r="D948" s="31">
        <v>108.678</v>
      </c>
      <c r="E948" s="31">
        <v>69.62</v>
      </c>
      <c r="F948" s="31">
        <v>0.44</v>
      </c>
      <c r="G948" s="31">
        <v>1.704</v>
      </c>
      <c r="H948" s="31">
        <v>38.814</v>
      </c>
      <c r="I948" s="31">
        <v>17.669</v>
      </c>
      <c r="J948" s="31">
        <v>2.137</v>
      </c>
      <c r="K948" s="31">
        <v>5.19</v>
      </c>
      <c r="L948" s="31">
        <v>369.83100000000002</v>
      </c>
    </row>
    <row r="949" spans="1:12" x14ac:dyDescent="0.25">
      <c r="A949" s="31" t="s">
        <v>248</v>
      </c>
      <c r="B949" s="31">
        <v>25.574000000000002</v>
      </c>
      <c r="C949" s="31">
        <v>114.715</v>
      </c>
      <c r="D949" s="31">
        <v>114.715</v>
      </c>
      <c r="E949" s="31">
        <v>65.956000000000003</v>
      </c>
      <c r="F949" s="31">
        <v>0.41699999999999998</v>
      </c>
      <c r="G949" s="31">
        <v>1.6140000000000001</v>
      </c>
      <c r="H949" s="31">
        <v>36.771000000000001</v>
      </c>
      <c r="I949" s="31">
        <v>16.739000000000001</v>
      </c>
      <c r="J949" s="31">
        <v>2.024</v>
      </c>
      <c r="K949" s="31">
        <v>4.9169999999999998</v>
      </c>
      <c r="L949" s="31">
        <v>376.50099999999998</v>
      </c>
    </row>
    <row r="950" spans="1:12" x14ac:dyDescent="0.25">
      <c r="A950" s="31" t="s">
        <v>371</v>
      </c>
      <c r="B950" s="31">
        <v>26.92</v>
      </c>
      <c r="C950" s="31">
        <v>120.753</v>
      </c>
      <c r="D950" s="31">
        <v>120.753</v>
      </c>
      <c r="E950" s="31">
        <v>62.658000000000001</v>
      </c>
      <c r="F950" s="31">
        <v>0.39600000000000002</v>
      </c>
      <c r="G950" s="31">
        <v>1.5329999999999999</v>
      </c>
      <c r="H950" s="31">
        <v>34.932000000000002</v>
      </c>
      <c r="I950" s="31">
        <v>15.901999999999999</v>
      </c>
      <c r="J950" s="31">
        <v>1.923</v>
      </c>
      <c r="K950" s="31">
        <v>4.6710000000000003</v>
      </c>
      <c r="L950" s="31">
        <v>383.84699999999998</v>
      </c>
    </row>
    <row r="951" spans="1:12" x14ac:dyDescent="0.25">
      <c r="A951" s="31" t="s">
        <v>372</v>
      </c>
      <c r="B951" s="31">
        <v>28.265999999999998</v>
      </c>
      <c r="C951" s="31">
        <v>126.791</v>
      </c>
      <c r="D951" s="31">
        <v>126.791</v>
      </c>
      <c r="E951" s="31">
        <v>59.674999999999997</v>
      </c>
      <c r="F951" s="31">
        <v>0.377</v>
      </c>
      <c r="G951" s="31">
        <v>1.46</v>
      </c>
      <c r="H951" s="31">
        <v>33.268999999999998</v>
      </c>
      <c r="I951" s="31">
        <v>15.145</v>
      </c>
      <c r="J951" s="31">
        <v>1.831</v>
      </c>
      <c r="K951" s="31">
        <v>4.4489999999999998</v>
      </c>
      <c r="L951" s="31">
        <v>391.774</v>
      </c>
    </row>
    <row r="952" spans="1:12" x14ac:dyDescent="0.25">
      <c r="A952" s="31" t="s">
        <v>373</v>
      </c>
      <c r="B952" s="31">
        <v>29.611999999999998</v>
      </c>
      <c r="C952" s="31">
        <v>132.828</v>
      </c>
      <c r="D952" s="31">
        <v>132.828</v>
      </c>
      <c r="E952" s="31">
        <v>56.962000000000003</v>
      </c>
      <c r="F952" s="31">
        <v>0.36</v>
      </c>
      <c r="G952" s="31">
        <v>1.3939999999999999</v>
      </c>
      <c r="H952" s="31">
        <v>31.757000000000001</v>
      </c>
      <c r="I952" s="31">
        <v>14.456</v>
      </c>
      <c r="J952" s="31">
        <v>1.748</v>
      </c>
      <c r="K952" s="31">
        <v>4.2460000000000004</v>
      </c>
      <c r="L952" s="31">
        <v>400.197</v>
      </c>
    </row>
    <row r="953" spans="1:12" x14ac:dyDescent="0.25">
      <c r="A953" s="31" t="s">
        <v>374</v>
      </c>
      <c r="B953" s="31">
        <v>30.957999999999998</v>
      </c>
      <c r="C953" s="31">
        <v>138.86600000000001</v>
      </c>
      <c r="D953" s="31">
        <v>138.86600000000001</v>
      </c>
      <c r="E953" s="31">
        <v>54.484999999999999</v>
      </c>
      <c r="F953" s="31">
        <v>0.34399999999999997</v>
      </c>
      <c r="G953" s="31">
        <v>1.333</v>
      </c>
      <c r="H953" s="31">
        <v>30.376000000000001</v>
      </c>
      <c r="I953" s="31">
        <v>13.827999999999999</v>
      </c>
      <c r="J953" s="31">
        <v>1.6719999999999999</v>
      </c>
      <c r="K953" s="31">
        <v>4.0620000000000003</v>
      </c>
      <c r="L953" s="31">
        <v>409.05599999999998</v>
      </c>
    </row>
    <row r="954" spans="1:12" x14ac:dyDescent="0.25">
      <c r="A954" s="31" t="s">
        <v>375</v>
      </c>
      <c r="B954" s="31">
        <v>32.304000000000002</v>
      </c>
      <c r="C954" s="31">
        <v>144.904</v>
      </c>
      <c r="D954" s="31">
        <v>144.904</v>
      </c>
      <c r="E954" s="31">
        <v>52.215000000000003</v>
      </c>
      <c r="F954" s="31">
        <v>0.33</v>
      </c>
      <c r="G954" s="31">
        <v>1.278</v>
      </c>
      <c r="H954" s="31">
        <v>29.11</v>
      </c>
      <c r="I954" s="31">
        <v>13.252000000000001</v>
      </c>
      <c r="J954" s="31">
        <v>1.603</v>
      </c>
      <c r="K954" s="31">
        <v>3.8929999999999998</v>
      </c>
      <c r="L954" s="31">
        <v>418.29700000000003</v>
      </c>
    </row>
    <row r="955" spans="1:12" x14ac:dyDescent="0.25">
      <c r="A955" s="31" t="s">
        <v>376</v>
      </c>
      <c r="B955" s="31">
        <v>33.65</v>
      </c>
      <c r="C955" s="31">
        <v>150.941</v>
      </c>
      <c r="D955" s="31">
        <v>150.941</v>
      </c>
      <c r="E955" s="31">
        <v>50.127000000000002</v>
      </c>
      <c r="F955" s="31">
        <v>0.317</v>
      </c>
      <c r="G955" s="31">
        <v>1.2270000000000001</v>
      </c>
      <c r="H955" s="31">
        <v>27.946000000000002</v>
      </c>
      <c r="I955" s="31">
        <v>12.722</v>
      </c>
      <c r="J955" s="31">
        <v>1.538</v>
      </c>
      <c r="K955" s="31">
        <v>3.7370000000000001</v>
      </c>
      <c r="L955" s="31">
        <v>427.87099999999998</v>
      </c>
    </row>
    <row r="956" spans="1:12" x14ac:dyDescent="0.25">
      <c r="A956" s="31" t="s">
        <v>400</v>
      </c>
      <c r="B956" s="31">
        <v>34.996000000000002</v>
      </c>
      <c r="C956" s="31">
        <v>156.97900000000001</v>
      </c>
      <c r="D956" s="31">
        <v>156.97900000000001</v>
      </c>
      <c r="E956" s="31">
        <v>48.198999999999998</v>
      </c>
      <c r="F956" s="31">
        <v>0.30399999999999999</v>
      </c>
      <c r="G956" s="31">
        <v>1.18</v>
      </c>
      <c r="H956" s="31">
        <v>26.870999999999999</v>
      </c>
      <c r="I956" s="31">
        <v>12.231999999999999</v>
      </c>
      <c r="J956" s="31">
        <v>1.4790000000000001</v>
      </c>
      <c r="K956" s="31">
        <v>3.593</v>
      </c>
      <c r="L956" s="31">
        <v>437.74</v>
      </c>
    </row>
    <row r="957" spans="1:12" x14ac:dyDescent="0.25">
      <c r="A957" s="31" t="s">
        <v>401</v>
      </c>
      <c r="B957" s="31">
        <v>36.341999999999999</v>
      </c>
      <c r="C957" s="31">
        <v>163.017</v>
      </c>
      <c r="D957" s="31">
        <v>163.017</v>
      </c>
      <c r="E957" s="31">
        <v>46.414000000000001</v>
      </c>
      <c r="F957" s="31">
        <v>0.29299999999999998</v>
      </c>
      <c r="G957" s="31">
        <v>1.1359999999999999</v>
      </c>
      <c r="H957" s="31">
        <v>25.876000000000001</v>
      </c>
      <c r="I957" s="31">
        <v>11.779</v>
      </c>
      <c r="J957" s="31">
        <v>1.4239999999999999</v>
      </c>
      <c r="K957" s="31">
        <v>3.46</v>
      </c>
      <c r="L957" s="31">
        <v>447.87400000000002</v>
      </c>
    </row>
    <row r="958" spans="1:12" x14ac:dyDescent="0.25">
      <c r="A958" s="31" t="s">
        <v>427</v>
      </c>
      <c r="B958" s="31">
        <v>37.688000000000002</v>
      </c>
      <c r="C958" s="31">
        <v>169.054</v>
      </c>
      <c r="D958" s="31">
        <v>169.054</v>
      </c>
      <c r="E958" s="31">
        <v>44.756</v>
      </c>
      <c r="F958" s="31">
        <v>0.28299999999999997</v>
      </c>
      <c r="G958" s="31">
        <v>1.095</v>
      </c>
      <c r="H958" s="31">
        <v>24.952000000000002</v>
      </c>
      <c r="I958" s="31">
        <v>11.359</v>
      </c>
      <c r="J958" s="31">
        <v>1.3740000000000001</v>
      </c>
      <c r="K958" s="31">
        <v>3.3359999999999999</v>
      </c>
      <c r="L958" s="31">
        <v>458.24099999999999</v>
      </c>
    </row>
    <row r="959" spans="1:12" x14ac:dyDescent="0.25">
      <c r="A959" s="31" t="s">
        <v>428</v>
      </c>
      <c r="B959" s="31">
        <v>39.033999999999999</v>
      </c>
      <c r="C959" s="31">
        <v>175.09200000000001</v>
      </c>
      <c r="D959" s="31">
        <v>175.09200000000001</v>
      </c>
      <c r="E959" s="31">
        <v>43.213000000000001</v>
      </c>
      <c r="F959" s="31">
        <v>0.27300000000000002</v>
      </c>
      <c r="G959" s="31">
        <v>1.0580000000000001</v>
      </c>
      <c r="H959" s="31">
        <v>24.091000000000001</v>
      </c>
      <c r="I959" s="31">
        <v>10.967000000000001</v>
      </c>
      <c r="J959" s="31">
        <v>1.3260000000000001</v>
      </c>
      <c r="K959" s="31">
        <v>3.2210000000000001</v>
      </c>
      <c r="L959" s="31">
        <v>468.82</v>
      </c>
    </row>
    <row r="960" spans="1:12" x14ac:dyDescent="0.25">
      <c r="A960" s="31" t="s">
        <v>429</v>
      </c>
      <c r="B960" s="31">
        <v>40.380000000000003</v>
      </c>
      <c r="C960" s="31">
        <v>181.12899999999999</v>
      </c>
      <c r="D960" s="31">
        <v>181.12899999999999</v>
      </c>
      <c r="E960" s="31">
        <v>41.771999999999998</v>
      </c>
      <c r="F960" s="31">
        <v>0.26400000000000001</v>
      </c>
      <c r="G960" s="31">
        <v>1.022</v>
      </c>
      <c r="H960" s="31">
        <v>23.288</v>
      </c>
      <c r="I960" s="31">
        <v>10.601000000000001</v>
      </c>
      <c r="J960" s="31">
        <v>1.282</v>
      </c>
      <c r="K960" s="31">
        <v>3.1139999999999999</v>
      </c>
      <c r="L960" s="31">
        <v>479.58499999999998</v>
      </c>
    </row>
    <row r="961" spans="1:12" x14ac:dyDescent="0.25">
      <c r="A961" s="31" t="s">
        <v>430</v>
      </c>
      <c r="B961" s="31">
        <v>43.072000000000003</v>
      </c>
      <c r="C961" s="31">
        <v>193.20500000000001</v>
      </c>
      <c r="D961" s="31">
        <v>193.20500000000001</v>
      </c>
      <c r="E961" s="31">
        <v>39.161000000000001</v>
      </c>
      <c r="F961" s="31">
        <v>0.247</v>
      </c>
      <c r="G961" s="31">
        <v>0.95799999999999996</v>
      </c>
      <c r="H961" s="31">
        <v>21.832999999999998</v>
      </c>
      <c r="I961" s="31">
        <v>9.9390000000000001</v>
      </c>
      <c r="J961" s="31">
        <v>1.202</v>
      </c>
      <c r="K961" s="31">
        <v>2.919</v>
      </c>
      <c r="L961" s="31">
        <v>501.62</v>
      </c>
    </row>
    <row r="962" spans="1:12" x14ac:dyDescent="0.25">
      <c r="B962" s="46" t="s">
        <v>312</v>
      </c>
      <c r="C962" s="47"/>
      <c r="D962" s="47"/>
      <c r="E962" s="47"/>
      <c r="F962" s="47"/>
      <c r="G962" s="47"/>
      <c r="H962" s="47"/>
      <c r="I962" s="47"/>
      <c r="J962" s="47"/>
      <c r="K962" s="47"/>
      <c r="L962" s="47"/>
    </row>
    <row r="963" spans="1:12" x14ac:dyDescent="0.25">
      <c r="A963" s="31" t="s">
        <v>268</v>
      </c>
      <c r="B963" s="31">
        <v>1.3460000000000001</v>
      </c>
      <c r="C963" s="31">
        <v>6.44</v>
      </c>
      <c r="D963" s="31">
        <v>6.44</v>
      </c>
      <c r="E963" s="31">
        <v>1336.711</v>
      </c>
      <c r="F963" s="31">
        <v>7.9139999999999997</v>
      </c>
      <c r="G963" s="31">
        <v>30.67</v>
      </c>
      <c r="H963" s="31">
        <v>698.64400000000001</v>
      </c>
      <c r="I963" s="31">
        <v>318.04000000000002</v>
      </c>
      <c r="J963" s="31">
        <v>38.46</v>
      </c>
      <c r="K963" s="31">
        <v>93.421000000000006</v>
      </c>
      <c r="L963" s="31">
        <v>2406.2049999999999</v>
      </c>
    </row>
    <row r="964" spans="1:12" x14ac:dyDescent="0.25">
      <c r="A964" s="31" t="s">
        <v>269</v>
      </c>
      <c r="B964" s="31">
        <v>2.6920000000000002</v>
      </c>
      <c r="C964" s="31">
        <v>12.88</v>
      </c>
      <c r="D964" s="31">
        <v>12.88</v>
      </c>
      <c r="E964" s="31">
        <v>668.35500000000002</v>
      </c>
      <c r="F964" s="31">
        <v>3.9569999999999999</v>
      </c>
      <c r="G964" s="31">
        <v>15.335000000000001</v>
      </c>
      <c r="H964" s="31">
        <v>349.322</v>
      </c>
      <c r="I964" s="31">
        <v>159.02000000000001</v>
      </c>
      <c r="J964" s="31">
        <v>19.23</v>
      </c>
      <c r="K964" s="31">
        <v>46.71</v>
      </c>
      <c r="L964" s="31">
        <v>1224.441</v>
      </c>
    </row>
    <row r="965" spans="1:12" x14ac:dyDescent="0.25">
      <c r="A965" s="31" t="s">
        <v>270</v>
      </c>
      <c r="B965" s="31">
        <v>4.0380000000000003</v>
      </c>
      <c r="C965" s="31">
        <v>19.32</v>
      </c>
      <c r="D965" s="31">
        <v>19.32</v>
      </c>
      <c r="E965" s="31">
        <v>445.57</v>
      </c>
      <c r="F965" s="31">
        <v>2.6379999999999999</v>
      </c>
      <c r="G965" s="31">
        <v>10.223000000000001</v>
      </c>
      <c r="H965" s="31">
        <v>232.881</v>
      </c>
      <c r="I965" s="31">
        <v>106.01300000000001</v>
      </c>
      <c r="J965" s="31">
        <v>12.82</v>
      </c>
      <c r="K965" s="31">
        <v>31.14</v>
      </c>
      <c r="L965" s="31">
        <v>840.00300000000004</v>
      </c>
    </row>
    <row r="966" spans="1:12" x14ac:dyDescent="0.25">
      <c r="A966" s="31" t="s">
        <v>271</v>
      </c>
      <c r="B966" s="31">
        <v>5.3840000000000003</v>
      </c>
      <c r="C966" s="31">
        <v>25.760999999999999</v>
      </c>
      <c r="D966" s="31">
        <v>25.760999999999999</v>
      </c>
      <c r="E966" s="31">
        <v>334.178</v>
      </c>
      <c r="F966" s="31">
        <v>1.9790000000000001</v>
      </c>
      <c r="G966" s="31">
        <v>7.6669999999999998</v>
      </c>
      <c r="H966" s="31">
        <v>174.661</v>
      </c>
      <c r="I966" s="31">
        <v>79.510000000000005</v>
      </c>
      <c r="J966" s="31">
        <v>9.6150000000000002</v>
      </c>
      <c r="K966" s="31">
        <v>23.355</v>
      </c>
      <c r="L966" s="31">
        <v>654.90099999999995</v>
      </c>
    </row>
    <row r="967" spans="1:12" x14ac:dyDescent="0.25">
      <c r="A967" s="31" t="s">
        <v>272</v>
      </c>
      <c r="B967" s="31">
        <v>6.73</v>
      </c>
      <c r="C967" s="31">
        <v>32.201000000000001</v>
      </c>
      <c r="D967" s="31">
        <v>32.201000000000001</v>
      </c>
      <c r="E967" s="31">
        <v>267.34199999999998</v>
      </c>
      <c r="F967" s="31">
        <v>1.583</v>
      </c>
      <c r="G967" s="31">
        <v>6.1340000000000003</v>
      </c>
      <c r="H967" s="31">
        <v>139.72900000000001</v>
      </c>
      <c r="I967" s="31">
        <v>63.607999999999997</v>
      </c>
      <c r="J967" s="31">
        <v>7.6920000000000002</v>
      </c>
      <c r="K967" s="31">
        <v>18.684000000000001</v>
      </c>
      <c r="L967" s="31">
        <v>549.52800000000002</v>
      </c>
    </row>
    <row r="968" spans="1:12" x14ac:dyDescent="0.25">
      <c r="A968" s="31" t="s">
        <v>273</v>
      </c>
      <c r="B968" s="31">
        <v>8.0760000000000005</v>
      </c>
      <c r="C968" s="31">
        <v>38.640999999999998</v>
      </c>
      <c r="D968" s="31">
        <v>38.640999999999998</v>
      </c>
      <c r="E968" s="31">
        <v>222.785</v>
      </c>
      <c r="F968" s="31">
        <v>1.319</v>
      </c>
      <c r="G968" s="31">
        <v>5.1120000000000001</v>
      </c>
      <c r="H968" s="31">
        <v>116.441</v>
      </c>
      <c r="I968" s="31">
        <v>53.006999999999998</v>
      </c>
      <c r="J968" s="31">
        <v>6.41</v>
      </c>
      <c r="K968" s="31">
        <v>15.57</v>
      </c>
      <c r="L968" s="31">
        <v>484.02199999999999</v>
      </c>
    </row>
    <row r="969" spans="1:12" x14ac:dyDescent="0.25">
      <c r="A969" s="31" t="s">
        <v>274</v>
      </c>
      <c r="B969" s="31">
        <v>9.4220000000000006</v>
      </c>
      <c r="C969" s="31">
        <v>45.081000000000003</v>
      </c>
      <c r="D969" s="31">
        <v>45.081000000000003</v>
      </c>
      <c r="E969" s="31">
        <v>190.959</v>
      </c>
      <c r="F969" s="31">
        <v>1.131</v>
      </c>
      <c r="G969" s="31">
        <v>4.3810000000000002</v>
      </c>
      <c r="H969" s="31">
        <v>99.805999999999997</v>
      </c>
      <c r="I969" s="31">
        <v>45.433999999999997</v>
      </c>
      <c r="J969" s="31">
        <v>5.4939999999999998</v>
      </c>
      <c r="K969" s="31">
        <v>13.346</v>
      </c>
      <c r="L969" s="31">
        <v>441.29500000000002</v>
      </c>
    </row>
    <row r="970" spans="1:12" x14ac:dyDescent="0.25">
      <c r="A970" s="31" t="s">
        <v>275</v>
      </c>
      <c r="B970" s="31">
        <v>10.768000000000001</v>
      </c>
      <c r="C970" s="31">
        <v>51.521000000000001</v>
      </c>
      <c r="D970" s="31">
        <v>51.521000000000001</v>
      </c>
      <c r="E970" s="31">
        <v>167.089</v>
      </c>
      <c r="F970" s="31">
        <v>0.98899999999999999</v>
      </c>
      <c r="G970" s="31">
        <v>3.8340000000000001</v>
      </c>
      <c r="H970" s="31">
        <v>87.331000000000003</v>
      </c>
      <c r="I970" s="31">
        <v>39.755000000000003</v>
      </c>
      <c r="J970" s="31">
        <v>4.8079999999999998</v>
      </c>
      <c r="K970" s="31">
        <v>11.678000000000001</v>
      </c>
      <c r="L970" s="31">
        <v>412.80799999999999</v>
      </c>
    </row>
    <row r="971" spans="1:12" x14ac:dyDescent="0.25">
      <c r="A971" s="31" t="s">
        <v>276</v>
      </c>
      <c r="B971" s="31">
        <v>12.114000000000001</v>
      </c>
      <c r="C971" s="31">
        <v>57.960999999999999</v>
      </c>
      <c r="D971" s="31">
        <v>57.960999999999999</v>
      </c>
      <c r="E971" s="31">
        <v>148.523</v>
      </c>
      <c r="F971" s="31">
        <v>0.879</v>
      </c>
      <c r="G971" s="31">
        <v>3.4079999999999999</v>
      </c>
      <c r="H971" s="31">
        <v>77.626999999999995</v>
      </c>
      <c r="I971" s="31">
        <v>35.338000000000001</v>
      </c>
      <c r="J971" s="31">
        <v>4.2729999999999997</v>
      </c>
      <c r="K971" s="31">
        <v>10.38</v>
      </c>
      <c r="L971" s="31">
        <v>393.81099999999998</v>
      </c>
    </row>
    <row r="972" spans="1:12" x14ac:dyDescent="0.25">
      <c r="A972" s="31" t="s">
        <v>258</v>
      </c>
      <c r="B972" s="31">
        <v>13.46</v>
      </c>
      <c r="C972" s="31">
        <v>64.402000000000001</v>
      </c>
      <c r="D972" s="31">
        <v>64.402000000000001</v>
      </c>
      <c r="E972" s="31">
        <v>133.67099999999999</v>
      </c>
      <c r="F972" s="31">
        <v>0.79100000000000004</v>
      </c>
      <c r="G972" s="31">
        <v>3.0670000000000002</v>
      </c>
      <c r="H972" s="31">
        <v>69.864000000000004</v>
      </c>
      <c r="I972" s="31">
        <v>31.803999999999998</v>
      </c>
      <c r="J972" s="31">
        <v>3.8460000000000001</v>
      </c>
      <c r="K972" s="31">
        <v>9.3420000000000005</v>
      </c>
      <c r="L972" s="31">
        <v>381.46100000000001</v>
      </c>
    </row>
    <row r="973" spans="1:12" x14ac:dyDescent="0.25">
      <c r="A973" s="31" t="s">
        <v>259</v>
      </c>
      <c r="B973" s="31">
        <v>14.805999999999999</v>
      </c>
      <c r="C973" s="31">
        <v>70.841999999999999</v>
      </c>
      <c r="D973" s="31">
        <v>70.841999999999999</v>
      </c>
      <c r="E973" s="31">
        <v>121.51900000000001</v>
      </c>
      <c r="F973" s="31">
        <v>0.71899999999999997</v>
      </c>
      <c r="G973" s="31">
        <v>2.7879999999999998</v>
      </c>
      <c r="H973" s="31">
        <v>63.512999999999998</v>
      </c>
      <c r="I973" s="31">
        <v>28.913</v>
      </c>
      <c r="J973" s="31">
        <v>3.496</v>
      </c>
      <c r="K973" s="31">
        <v>8.4930000000000003</v>
      </c>
      <c r="L973" s="31">
        <v>373.94200000000001</v>
      </c>
    </row>
    <row r="974" spans="1:12" x14ac:dyDescent="0.25">
      <c r="A974" s="31" t="s">
        <v>260</v>
      </c>
      <c r="B974" s="31">
        <v>16.152000000000001</v>
      </c>
      <c r="C974" s="31">
        <v>77.281999999999996</v>
      </c>
      <c r="D974" s="31">
        <v>77.281999999999996</v>
      </c>
      <c r="E974" s="31">
        <v>111.393</v>
      </c>
      <c r="F974" s="31">
        <v>0.66</v>
      </c>
      <c r="G974" s="31">
        <v>2.556</v>
      </c>
      <c r="H974" s="31">
        <v>58.22</v>
      </c>
      <c r="I974" s="31">
        <v>26.503</v>
      </c>
      <c r="J974" s="31">
        <v>3.2050000000000001</v>
      </c>
      <c r="K974" s="31">
        <v>7.7850000000000001</v>
      </c>
      <c r="L974" s="31">
        <v>370.048</v>
      </c>
    </row>
    <row r="975" spans="1:12" x14ac:dyDescent="0.25">
      <c r="A975" s="44" t="s">
        <v>261</v>
      </c>
      <c r="B975" s="44">
        <v>17.498000000000001</v>
      </c>
      <c r="C975" s="44">
        <v>83.721999999999994</v>
      </c>
      <c r="D975" s="44">
        <v>83.721999999999994</v>
      </c>
      <c r="E975" s="44">
        <v>102.824</v>
      </c>
      <c r="F975" s="44">
        <v>0.60899999999999999</v>
      </c>
      <c r="G975" s="44">
        <v>2.359</v>
      </c>
      <c r="H975" s="44">
        <v>53.741999999999997</v>
      </c>
      <c r="I975" s="44">
        <v>24.465</v>
      </c>
      <c r="J975" s="44">
        <v>2.9580000000000002</v>
      </c>
      <c r="K975" s="44">
        <v>7.1859999999999999</v>
      </c>
      <c r="L975" s="44">
        <v>368.94099999999997</v>
      </c>
    </row>
    <row r="976" spans="1:12" x14ac:dyDescent="0.25">
      <c r="A976" s="31" t="s">
        <v>262</v>
      </c>
      <c r="B976" s="31">
        <v>18.844000000000001</v>
      </c>
      <c r="C976" s="31">
        <v>90.162000000000006</v>
      </c>
      <c r="D976" s="31">
        <v>90.162000000000006</v>
      </c>
      <c r="E976" s="31">
        <v>95.478999999999999</v>
      </c>
      <c r="F976" s="31">
        <v>0.56499999999999995</v>
      </c>
      <c r="G976" s="31">
        <v>2.1909999999999998</v>
      </c>
      <c r="H976" s="31">
        <v>49.902999999999999</v>
      </c>
      <c r="I976" s="31">
        <v>22.716999999999999</v>
      </c>
      <c r="J976" s="31">
        <v>2.7469999999999999</v>
      </c>
      <c r="K976" s="31">
        <v>6.673</v>
      </c>
      <c r="L976" s="31">
        <v>370.02300000000002</v>
      </c>
    </row>
    <row r="977" spans="1:12" x14ac:dyDescent="0.25">
      <c r="A977" s="31" t="s">
        <v>263</v>
      </c>
      <c r="B977" s="31">
        <v>20.190000000000001</v>
      </c>
      <c r="C977" s="31">
        <v>96.602000000000004</v>
      </c>
      <c r="D977" s="31">
        <v>96.602000000000004</v>
      </c>
      <c r="E977" s="31">
        <v>89.114000000000004</v>
      </c>
      <c r="F977" s="31">
        <v>0.52800000000000002</v>
      </c>
      <c r="G977" s="31">
        <v>2.0449999999999999</v>
      </c>
      <c r="H977" s="31">
        <v>46.576000000000001</v>
      </c>
      <c r="I977" s="31">
        <v>21.202999999999999</v>
      </c>
      <c r="J977" s="31">
        <v>2.5640000000000001</v>
      </c>
      <c r="K977" s="31">
        <v>6.2279999999999998</v>
      </c>
      <c r="L977" s="31">
        <v>372.86</v>
      </c>
    </row>
    <row r="978" spans="1:12" x14ac:dyDescent="0.25">
      <c r="A978" s="31" t="s">
        <v>264</v>
      </c>
      <c r="B978" s="31">
        <v>21.536000000000001</v>
      </c>
      <c r="C978" s="31">
        <v>103.04300000000001</v>
      </c>
      <c r="D978" s="31">
        <v>103.04300000000001</v>
      </c>
      <c r="E978" s="31">
        <v>83.543999999999997</v>
      </c>
      <c r="F978" s="31">
        <v>0.495</v>
      </c>
      <c r="G978" s="31">
        <v>1.917</v>
      </c>
      <c r="H978" s="31">
        <v>43.664999999999999</v>
      </c>
      <c r="I978" s="31">
        <v>19.878</v>
      </c>
      <c r="J978" s="31">
        <v>2.4039999999999999</v>
      </c>
      <c r="K978" s="31">
        <v>5.8390000000000004</v>
      </c>
      <c r="L978" s="31">
        <v>377.12099999999998</v>
      </c>
    </row>
    <row r="979" spans="1:12" x14ac:dyDescent="0.25">
      <c r="A979" s="31" t="s">
        <v>265</v>
      </c>
      <c r="B979" s="31">
        <v>22.882000000000001</v>
      </c>
      <c r="C979" s="31">
        <v>109.483</v>
      </c>
      <c r="D979" s="31">
        <v>109.483</v>
      </c>
      <c r="E979" s="31">
        <v>78.63</v>
      </c>
      <c r="F979" s="31">
        <v>0.46600000000000003</v>
      </c>
      <c r="G979" s="31">
        <v>1.804</v>
      </c>
      <c r="H979" s="31">
        <v>41.097000000000001</v>
      </c>
      <c r="I979" s="31">
        <v>18.707999999999998</v>
      </c>
      <c r="J979" s="31">
        <v>2.262</v>
      </c>
      <c r="K979" s="31">
        <v>5.4950000000000001</v>
      </c>
      <c r="L979" s="31">
        <v>382.553</v>
      </c>
    </row>
    <row r="980" spans="1:12" x14ac:dyDescent="0.25">
      <c r="A980" s="31" t="s">
        <v>266</v>
      </c>
      <c r="B980" s="31">
        <v>24.228000000000002</v>
      </c>
      <c r="C980" s="31">
        <v>115.923</v>
      </c>
      <c r="D980" s="31">
        <v>115.923</v>
      </c>
      <c r="E980" s="31">
        <v>74.262</v>
      </c>
      <c r="F980" s="31">
        <v>0.44</v>
      </c>
      <c r="G980" s="31">
        <v>1.704</v>
      </c>
      <c r="H980" s="31">
        <v>38.814</v>
      </c>
      <c r="I980" s="31">
        <v>17.669</v>
      </c>
      <c r="J980" s="31">
        <v>2.137</v>
      </c>
      <c r="K980" s="31">
        <v>5.19</v>
      </c>
      <c r="L980" s="31">
        <v>388.96300000000002</v>
      </c>
    </row>
    <row r="981" spans="1:12" x14ac:dyDescent="0.25">
      <c r="A981" s="31" t="s">
        <v>267</v>
      </c>
      <c r="B981" s="31">
        <v>25.574000000000002</v>
      </c>
      <c r="C981" s="31">
        <v>122.363</v>
      </c>
      <c r="D981" s="31">
        <v>122.363</v>
      </c>
      <c r="E981" s="31">
        <v>70.352999999999994</v>
      </c>
      <c r="F981" s="31">
        <v>0.41699999999999998</v>
      </c>
      <c r="G981" s="31">
        <v>1.6140000000000001</v>
      </c>
      <c r="H981" s="31">
        <v>36.771000000000001</v>
      </c>
      <c r="I981" s="31">
        <v>16.739000000000001</v>
      </c>
      <c r="J981" s="31">
        <v>2.024</v>
      </c>
      <c r="K981" s="31">
        <v>4.9169999999999998</v>
      </c>
      <c r="L981" s="31">
        <v>396.19400000000002</v>
      </c>
    </row>
    <row r="982" spans="1:12" x14ac:dyDescent="0.25">
      <c r="A982" s="31" t="s">
        <v>377</v>
      </c>
      <c r="B982" s="31">
        <v>26.92</v>
      </c>
      <c r="C982" s="31">
        <v>128.803</v>
      </c>
      <c r="D982" s="31">
        <v>128.803</v>
      </c>
      <c r="E982" s="31">
        <v>66.835999999999999</v>
      </c>
      <c r="F982" s="31">
        <v>0.39600000000000002</v>
      </c>
      <c r="G982" s="31">
        <v>1.5329999999999999</v>
      </c>
      <c r="H982" s="31">
        <v>34.932000000000002</v>
      </c>
      <c r="I982" s="31">
        <v>15.901999999999999</v>
      </c>
      <c r="J982" s="31">
        <v>1.923</v>
      </c>
      <c r="K982" s="31">
        <v>4.6710000000000003</v>
      </c>
      <c r="L982" s="31">
        <v>404.125</v>
      </c>
    </row>
    <row r="983" spans="1:12" x14ac:dyDescent="0.25">
      <c r="A983" s="31" t="s">
        <v>378</v>
      </c>
      <c r="B983" s="31">
        <v>28.265999999999998</v>
      </c>
      <c r="C983" s="31">
        <v>135.24299999999999</v>
      </c>
      <c r="D983" s="31">
        <v>135.24299999999999</v>
      </c>
      <c r="E983" s="31">
        <v>63.652999999999999</v>
      </c>
      <c r="F983" s="31">
        <v>0.377</v>
      </c>
      <c r="G983" s="31">
        <v>1.46</v>
      </c>
      <c r="H983" s="31">
        <v>33.268999999999998</v>
      </c>
      <c r="I983" s="31">
        <v>15.145</v>
      </c>
      <c r="J983" s="31">
        <v>1.831</v>
      </c>
      <c r="K983" s="31">
        <v>4.4489999999999998</v>
      </c>
      <c r="L983" s="31">
        <v>412.65600000000001</v>
      </c>
    </row>
    <row r="984" spans="1:12" x14ac:dyDescent="0.25">
      <c r="A984" s="31" t="s">
        <v>379</v>
      </c>
      <c r="B984" s="31">
        <v>29.611999999999998</v>
      </c>
      <c r="C984" s="31">
        <v>141.684</v>
      </c>
      <c r="D984" s="31">
        <v>141.684</v>
      </c>
      <c r="E984" s="31">
        <v>60.76</v>
      </c>
      <c r="F984" s="31">
        <v>0.36</v>
      </c>
      <c r="G984" s="31">
        <v>1.3939999999999999</v>
      </c>
      <c r="H984" s="31">
        <v>31.757000000000001</v>
      </c>
      <c r="I984" s="31">
        <v>14.456</v>
      </c>
      <c r="J984" s="31">
        <v>1.748</v>
      </c>
      <c r="K984" s="31">
        <v>4.2460000000000004</v>
      </c>
      <c r="L984" s="31">
        <v>421.70699999999999</v>
      </c>
    </row>
    <row r="985" spans="1:12" x14ac:dyDescent="0.25">
      <c r="A985" s="31" t="s">
        <v>380</v>
      </c>
      <c r="B985" s="31">
        <v>30.957999999999998</v>
      </c>
      <c r="C985" s="31">
        <v>148.124</v>
      </c>
      <c r="D985" s="31">
        <v>148.124</v>
      </c>
      <c r="E985" s="31">
        <v>58.118000000000002</v>
      </c>
      <c r="F985" s="31">
        <v>0.34399999999999997</v>
      </c>
      <c r="G985" s="31">
        <v>1.333</v>
      </c>
      <c r="H985" s="31">
        <v>30.376000000000001</v>
      </c>
      <c r="I985" s="31">
        <v>13.827999999999999</v>
      </c>
      <c r="J985" s="31">
        <v>1.6719999999999999</v>
      </c>
      <c r="K985" s="31">
        <v>4.0620000000000003</v>
      </c>
      <c r="L985" s="31">
        <v>431.20499999999998</v>
      </c>
    </row>
    <row r="986" spans="1:12" x14ac:dyDescent="0.25">
      <c r="A986" s="31" t="s">
        <v>381</v>
      </c>
      <c r="B986" s="31">
        <v>32.304000000000002</v>
      </c>
      <c r="C986" s="31">
        <v>154.56399999999999</v>
      </c>
      <c r="D986" s="31">
        <v>154.56399999999999</v>
      </c>
      <c r="E986" s="31">
        <v>55.695999999999998</v>
      </c>
      <c r="F986" s="31">
        <v>0.33</v>
      </c>
      <c r="G986" s="31">
        <v>1.278</v>
      </c>
      <c r="H986" s="31">
        <v>29.11</v>
      </c>
      <c r="I986" s="31">
        <v>13.252000000000001</v>
      </c>
      <c r="J986" s="31">
        <v>1.603</v>
      </c>
      <c r="K986" s="31">
        <v>3.8929999999999998</v>
      </c>
      <c r="L986" s="31">
        <v>441.09800000000001</v>
      </c>
    </row>
    <row r="987" spans="1:12" x14ac:dyDescent="0.25">
      <c r="A987" s="31" t="s">
        <v>382</v>
      </c>
      <c r="B987" s="31">
        <v>33.65</v>
      </c>
      <c r="C987" s="31">
        <v>161.00399999999999</v>
      </c>
      <c r="D987" s="31">
        <v>161.00399999999999</v>
      </c>
      <c r="E987" s="31">
        <v>53.468000000000004</v>
      </c>
      <c r="F987" s="31">
        <v>0.317</v>
      </c>
      <c r="G987" s="31">
        <v>1.2270000000000001</v>
      </c>
      <c r="H987" s="31">
        <v>27.946000000000002</v>
      </c>
      <c r="I987" s="31">
        <v>12.722</v>
      </c>
      <c r="J987" s="31">
        <v>1.538</v>
      </c>
      <c r="K987" s="31">
        <v>3.7370000000000001</v>
      </c>
      <c r="L987" s="31">
        <v>451.33800000000002</v>
      </c>
    </row>
    <row r="988" spans="1:12" x14ac:dyDescent="0.25">
      <c r="A988" s="31" t="s">
        <v>402</v>
      </c>
      <c r="B988" s="31">
        <v>34.996000000000002</v>
      </c>
      <c r="C988" s="31">
        <v>167.44399999999999</v>
      </c>
      <c r="D988" s="31">
        <v>167.44399999999999</v>
      </c>
      <c r="E988" s="31">
        <v>51.411999999999999</v>
      </c>
      <c r="F988" s="31">
        <v>0.30399999999999999</v>
      </c>
      <c r="G988" s="31">
        <v>1.18</v>
      </c>
      <c r="H988" s="31">
        <v>26.870999999999999</v>
      </c>
      <c r="I988" s="31">
        <v>12.231999999999999</v>
      </c>
      <c r="J988" s="31">
        <v>1.4790000000000001</v>
      </c>
      <c r="K988" s="31">
        <v>3.593</v>
      </c>
      <c r="L988" s="31">
        <v>461.88299999999998</v>
      </c>
    </row>
    <row r="989" spans="1:12" x14ac:dyDescent="0.25">
      <c r="A989" s="31" t="s">
        <v>403</v>
      </c>
      <c r="B989" s="31">
        <v>36.341999999999999</v>
      </c>
      <c r="C989" s="31">
        <v>173.88399999999999</v>
      </c>
      <c r="D989" s="31">
        <v>173.88399999999999</v>
      </c>
      <c r="E989" s="31">
        <v>49.508000000000003</v>
      </c>
      <c r="F989" s="31">
        <v>0.29299999999999998</v>
      </c>
      <c r="G989" s="31">
        <v>1.1359999999999999</v>
      </c>
      <c r="H989" s="31">
        <v>25.876000000000001</v>
      </c>
      <c r="I989" s="31">
        <v>11.779</v>
      </c>
      <c r="J989" s="31">
        <v>1.4239999999999999</v>
      </c>
      <c r="K989" s="31">
        <v>3.46</v>
      </c>
      <c r="L989" s="31">
        <v>472.702</v>
      </c>
    </row>
    <row r="990" spans="1:12" x14ac:dyDescent="0.25">
      <c r="A990" s="31" t="s">
        <v>431</v>
      </c>
      <c r="B990" s="31">
        <v>37.688000000000002</v>
      </c>
      <c r="C990" s="31">
        <v>180.32400000000001</v>
      </c>
      <c r="D990" s="31">
        <v>180.32400000000001</v>
      </c>
      <c r="E990" s="31">
        <v>47.74</v>
      </c>
      <c r="F990" s="31">
        <v>0.28299999999999997</v>
      </c>
      <c r="G990" s="31">
        <v>1.095</v>
      </c>
      <c r="H990" s="31">
        <v>24.952000000000002</v>
      </c>
      <c r="I990" s="31">
        <v>11.359</v>
      </c>
      <c r="J990" s="31">
        <v>1.3740000000000001</v>
      </c>
      <c r="K990" s="31">
        <v>3.3359999999999999</v>
      </c>
      <c r="L990" s="31">
        <v>483.76499999999999</v>
      </c>
    </row>
    <row r="991" spans="1:12" x14ac:dyDescent="0.25">
      <c r="A991" s="31" t="s">
        <v>432</v>
      </c>
      <c r="B991" s="31">
        <v>39.033999999999999</v>
      </c>
      <c r="C991" s="31">
        <v>186.76499999999999</v>
      </c>
      <c r="D991" s="31">
        <v>186.76499999999999</v>
      </c>
      <c r="E991" s="31">
        <v>46.093000000000004</v>
      </c>
      <c r="F991" s="31">
        <v>0.27300000000000002</v>
      </c>
      <c r="G991" s="31">
        <v>1.0580000000000001</v>
      </c>
      <c r="H991" s="31">
        <v>24.091000000000001</v>
      </c>
      <c r="I991" s="31">
        <v>10.967000000000001</v>
      </c>
      <c r="J991" s="31">
        <v>1.3260000000000001</v>
      </c>
      <c r="K991" s="31">
        <v>3.2210000000000001</v>
      </c>
      <c r="L991" s="31">
        <v>495.04599999999999</v>
      </c>
    </row>
    <row r="992" spans="1:12" x14ac:dyDescent="0.25">
      <c r="A992" s="31" t="s">
        <v>433</v>
      </c>
      <c r="B992" s="31">
        <v>40.380000000000003</v>
      </c>
      <c r="C992" s="31">
        <v>193.20500000000001</v>
      </c>
      <c r="D992" s="31">
        <v>193.20500000000001</v>
      </c>
      <c r="E992" s="31">
        <v>44.557000000000002</v>
      </c>
      <c r="F992" s="31">
        <v>0.26400000000000001</v>
      </c>
      <c r="G992" s="31">
        <v>1.022</v>
      </c>
      <c r="H992" s="31">
        <v>23.288</v>
      </c>
      <c r="I992" s="31">
        <v>10.601000000000001</v>
      </c>
      <c r="J992" s="31">
        <v>1.282</v>
      </c>
      <c r="K992" s="31">
        <v>3.1139999999999999</v>
      </c>
      <c r="L992" s="31">
        <v>506.52199999999999</v>
      </c>
    </row>
    <row r="993" spans="1:12" x14ac:dyDescent="0.25">
      <c r="A993" s="31" t="s">
        <v>434</v>
      </c>
      <c r="B993" s="31">
        <v>43.072000000000003</v>
      </c>
      <c r="C993" s="31">
        <v>206.08500000000001</v>
      </c>
      <c r="D993" s="31">
        <v>206.08500000000001</v>
      </c>
      <c r="E993" s="31">
        <v>41.771999999999998</v>
      </c>
      <c r="F993" s="31">
        <v>0.247</v>
      </c>
      <c r="G993" s="31">
        <v>0.95799999999999996</v>
      </c>
      <c r="H993" s="31">
        <v>21.832999999999998</v>
      </c>
      <c r="I993" s="31">
        <v>9.9390000000000001</v>
      </c>
      <c r="J993" s="31">
        <v>1.202</v>
      </c>
      <c r="K993" s="31">
        <v>2.919</v>
      </c>
      <c r="L993" s="31">
        <v>529.99099999999999</v>
      </c>
    </row>
    <row r="994" spans="1:12" x14ac:dyDescent="0.25">
      <c r="A994" s="43"/>
      <c r="B994" s="46" t="s">
        <v>313</v>
      </c>
      <c r="C994" s="47"/>
      <c r="D994" s="47"/>
      <c r="E994" s="47"/>
      <c r="F994" s="47"/>
      <c r="G994" s="47"/>
      <c r="H994" s="47"/>
      <c r="I994" s="47"/>
      <c r="J994" s="47"/>
      <c r="K994" s="47"/>
      <c r="L994" s="47"/>
    </row>
    <row r="995" spans="1:12" x14ac:dyDescent="0.25">
      <c r="A995" s="31" t="s">
        <v>135</v>
      </c>
      <c r="B995" s="31">
        <v>1.3460000000000001</v>
      </c>
      <c r="C995" s="31">
        <v>3.22</v>
      </c>
      <c r="D995" s="31">
        <v>3.22</v>
      </c>
      <c r="E995" s="31">
        <v>835.44399999999996</v>
      </c>
      <c r="F995" s="31">
        <v>7.9139999999999997</v>
      </c>
      <c r="G995" s="31">
        <v>30.67</v>
      </c>
      <c r="H995" s="31">
        <v>698.64400000000001</v>
      </c>
      <c r="I995" s="31">
        <v>318.04000000000002</v>
      </c>
      <c r="J995" s="31">
        <v>38.46</v>
      </c>
      <c r="K995" s="31">
        <v>93.421000000000006</v>
      </c>
      <c r="L995" s="31">
        <v>1898.498</v>
      </c>
    </row>
    <row r="996" spans="1:12" x14ac:dyDescent="0.25">
      <c r="A996" s="31" t="s">
        <v>143</v>
      </c>
      <c r="B996" s="31">
        <v>2.6920000000000002</v>
      </c>
      <c r="C996" s="31">
        <v>6.44</v>
      </c>
      <c r="D996" s="31">
        <v>6.44</v>
      </c>
      <c r="E996" s="31">
        <v>417.72199999999998</v>
      </c>
      <c r="F996" s="31">
        <v>3.9569999999999999</v>
      </c>
      <c r="G996" s="31">
        <v>15.335000000000001</v>
      </c>
      <c r="H996" s="31">
        <v>349.322</v>
      </c>
      <c r="I996" s="31">
        <v>159.02000000000001</v>
      </c>
      <c r="J996" s="31">
        <v>19.23</v>
      </c>
      <c r="K996" s="31">
        <v>46.71</v>
      </c>
      <c r="L996" s="31">
        <v>960.928</v>
      </c>
    </row>
    <row r="997" spans="1:12" x14ac:dyDescent="0.25">
      <c r="A997" s="31" t="s">
        <v>136</v>
      </c>
      <c r="B997" s="31">
        <v>4.0380000000000003</v>
      </c>
      <c r="C997" s="31">
        <v>9.66</v>
      </c>
      <c r="D997" s="31">
        <v>9.66</v>
      </c>
      <c r="E997" s="31">
        <v>278.48099999999999</v>
      </c>
      <c r="F997" s="31">
        <v>2.6379999999999999</v>
      </c>
      <c r="G997" s="31">
        <v>10.223000000000001</v>
      </c>
      <c r="H997" s="31">
        <v>232.881</v>
      </c>
      <c r="I997" s="31">
        <v>106.01300000000001</v>
      </c>
      <c r="J997" s="31">
        <v>12.82</v>
      </c>
      <c r="K997" s="31">
        <v>31.14</v>
      </c>
      <c r="L997" s="31">
        <v>653.59400000000005</v>
      </c>
    </row>
    <row r="998" spans="1:12" x14ac:dyDescent="0.25">
      <c r="A998" s="31" t="s">
        <v>137</v>
      </c>
      <c r="B998" s="31">
        <v>5.3840000000000003</v>
      </c>
      <c r="C998" s="31">
        <v>12.88</v>
      </c>
      <c r="D998" s="31">
        <v>12.88</v>
      </c>
      <c r="E998" s="31">
        <v>208.86099999999999</v>
      </c>
      <c r="F998" s="31">
        <v>1.9790000000000001</v>
      </c>
      <c r="G998" s="31">
        <v>7.6669999999999998</v>
      </c>
      <c r="H998" s="31">
        <v>174.661</v>
      </c>
      <c r="I998" s="31">
        <v>79.510000000000005</v>
      </c>
      <c r="J998" s="31">
        <v>9.6150000000000002</v>
      </c>
      <c r="K998" s="31">
        <v>23.355</v>
      </c>
      <c r="L998" s="31">
        <v>503.822</v>
      </c>
    </row>
    <row r="999" spans="1:12" x14ac:dyDescent="0.25">
      <c r="A999" s="31" t="s">
        <v>138</v>
      </c>
      <c r="B999" s="31">
        <v>6.73</v>
      </c>
      <c r="C999" s="31">
        <v>16.100000000000001</v>
      </c>
      <c r="D999" s="31">
        <v>16.100000000000001</v>
      </c>
      <c r="E999" s="31">
        <v>167.089</v>
      </c>
      <c r="F999" s="31">
        <v>1.583</v>
      </c>
      <c r="G999" s="31">
        <v>6.1340000000000003</v>
      </c>
      <c r="H999" s="31">
        <v>139.72900000000001</v>
      </c>
      <c r="I999" s="31">
        <v>63.607999999999997</v>
      </c>
      <c r="J999" s="31">
        <v>7.6920000000000002</v>
      </c>
      <c r="K999" s="31">
        <v>18.684000000000001</v>
      </c>
      <c r="L999" s="31">
        <v>417.07299999999998</v>
      </c>
    </row>
    <row r="1000" spans="1:12" x14ac:dyDescent="0.25">
      <c r="A1000" s="31" t="s">
        <v>139</v>
      </c>
      <c r="B1000" s="31">
        <v>8.0760000000000005</v>
      </c>
      <c r="C1000" s="31">
        <v>19.32</v>
      </c>
      <c r="D1000" s="31">
        <v>19.32</v>
      </c>
      <c r="E1000" s="31">
        <v>139.24100000000001</v>
      </c>
      <c r="F1000" s="31">
        <v>1.319</v>
      </c>
      <c r="G1000" s="31">
        <v>5.1120000000000001</v>
      </c>
      <c r="H1000" s="31">
        <v>116.441</v>
      </c>
      <c r="I1000" s="31">
        <v>53.006999999999998</v>
      </c>
      <c r="J1000" s="31">
        <v>6.41</v>
      </c>
      <c r="K1000" s="31">
        <v>15.57</v>
      </c>
      <c r="L1000" s="31">
        <v>361.83600000000001</v>
      </c>
    </row>
    <row r="1001" spans="1:12" x14ac:dyDescent="0.25">
      <c r="A1001" s="31" t="s">
        <v>140</v>
      </c>
      <c r="B1001" s="31">
        <v>9.4220000000000006</v>
      </c>
      <c r="C1001" s="31">
        <v>22.541</v>
      </c>
      <c r="D1001" s="31">
        <v>22.541</v>
      </c>
      <c r="E1001" s="31">
        <v>119.349</v>
      </c>
      <c r="F1001" s="31">
        <v>1.131</v>
      </c>
      <c r="G1001" s="31">
        <v>4.3810000000000002</v>
      </c>
      <c r="H1001" s="31">
        <v>99.805999999999997</v>
      </c>
      <c r="I1001" s="31">
        <v>45.433999999999997</v>
      </c>
      <c r="J1001" s="31">
        <v>5.4939999999999998</v>
      </c>
      <c r="K1001" s="31">
        <v>13.346</v>
      </c>
      <c r="L1001" s="31">
        <v>324.60500000000002</v>
      </c>
    </row>
    <row r="1002" spans="1:12" x14ac:dyDescent="0.25">
      <c r="A1002" s="31" t="s">
        <v>141</v>
      </c>
      <c r="B1002" s="31">
        <v>10.768000000000001</v>
      </c>
      <c r="C1002" s="31">
        <v>25.760999999999999</v>
      </c>
      <c r="D1002" s="31">
        <v>25.760999999999999</v>
      </c>
      <c r="E1002" s="31">
        <v>104.431</v>
      </c>
      <c r="F1002" s="31">
        <v>0.98899999999999999</v>
      </c>
      <c r="G1002" s="31">
        <v>3.8340000000000001</v>
      </c>
      <c r="H1002" s="31">
        <v>87.331000000000003</v>
      </c>
      <c r="I1002" s="31">
        <v>39.755000000000003</v>
      </c>
      <c r="J1002" s="31">
        <v>4.8079999999999998</v>
      </c>
      <c r="K1002" s="31">
        <v>11.678000000000001</v>
      </c>
      <c r="L1002" s="31">
        <v>298.63</v>
      </c>
    </row>
    <row r="1003" spans="1:12" x14ac:dyDescent="0.25">
      <c r="A1003" s="31" t="s">
        <v>142</v>
      </c>
      <c r="B1003" s="31">
        <v>12.114000000000001</v>
      </c>
      <c r="C1003" s="31">
        <v>28.981000000000002</v>
      </c>
      <c r="D1003" s="31">
        <v>28.981000000000002</v>
      </c>
      <c r="E1003" s="31">
        <v>92.826999999999998</v>
      </c>
      <c r="F1003" s="31">
        <v>0.879</v>
      </c>
      <c r="G1003" s="31">
        <v>3.4079999999999999</v>
      </c>
      <c r="H1003" s="31">
        <v>77.626999999999995</v>
      </c>
      <c r="I1003" s="31">
        <v>35.338000000000001</v>
      </c>
      <c r="J1003" s="31">
        <v>4.2729999999999997</v>
      </c>
      <c r="K1003" s="31">
        <v>10.38</v>
      </c>
      <c r="L1003" s="31">
        <v>280.15499999999997</v>
      </c>
    </row>
    <row r="1004" spans="1:12" x14ac:dyDescent="0.25">
      <c r="A1004" s="31" t="s">
        <v>125</v>
      </c>
      <c r="B1004" s="31">
        <v>13.46</v>
      </c>
      <c r="C1004" s="31">
        <v>32.201000000000001</v>
      </c>
      <c r="D1004" s="31">
        <v>32.201000000000001</v>
      </c>
      <c r="E1004" s="31">
        <v>83.543999999999997</v>
      </c>
      <c r="F1004" s="31">
        <v>0.79100000000000004</v>
      </c>
      <c r="G1004" s="31">
        <v>3.0670000000000002</v>
      </c>
      <c r="H1004" s="31">
        <v>69.864000000000004</v>
      </c>
      <c r="I1004" s="31">
        <v>31.803999999999998</v>
      </c>
      <c r="J1004" s="31">
        <v>3.8460000000000001</v>
      </c>
      <c r="K1004" s="31">
        <v>9.3420000000000005</v>
      </c>
      <c r="L1004" s="31">
        <v>266.93200000000002</v>
      </c>
    </row>
    <row r="1005" spans="1:12" x14ac:dyDescent="0.25">
      <c r="A1005" s="31" t="s">
        <v>126</v>
      </c>
      <c r="B1005" s="31">
        <v>14.805999999999999</v>
      </c>
      <c r="C1005" s="31">
        <v>35.420999999999999</v>
      </c>
      <c r="D1005" s="31">
        <v>35.420999999999999</v>
      </c>
      <c r="E1005" s="31">
        <v>75.948999999999998</v>
      </c>
      <c r="F1005" s="31">
        <v>0.71899999999999997</v>
      </c>
      <c r="G1005" s="31">
        <v>2.7879999999999998</v>
      </c>
      <c r="H1005" s="31">
        <v>63.512999999999998</v>
      </c>
      <c r="I1005" s="31">
        <v>28.913</v>
      </c>
      <c r="J1005" s="31">
        <v>3.496</v>
      </c>
      <c r="K1005" s="31">
        <v>8.4930000000000003</v>
      </c>
      <c r="L1005" s="31">
        <v>257.52999999999997</v>
      </c>
    </row>
    <row r="1006" spans="1:12" x14ac:dyDescent="0.25">
      <c r="A1006" s="31" t="s">
        <v>127</v>
      </c>
      <c r="B1006" s="31">
        <v>16.152000000000001</v>
      </c>
      <c r="C1006" s="31">
        <v>38.640999999999998</v>
      </c>
      <c r="D1006" s="31">
        <v>38.640999999999998</v>
      </c>
      <c r="E1006" s="31">
        <v>69.62</v>
      </c>
      <c r="F1006" s="31">
        <v>0.66</v>
      </c>
      <c r="G1006" s="31">
        <v>2.556</v>
      </c>
      <c r="H1006" s="31">
        <v>58.22</v>
      </c>
      <c r="I1006" s="31">
        <v>26.503</v>
      </c>
      <c r="J1006" s="31">
        <v>3.2050000000000001</v>
      </c>
      <c r="K1006" s="31">
        <v>7.7850000000000001</v>
      </c>
      <c r="L1006" s="31">
        <v>250.99299999999999</v>
      </c>
    </row>
    <row r="1007" spans="1:12" x14ac:dyDescent="0.25">
      <c r="A1007" s="31" t="s">
        <v>128</v>
      </c>
      <c r="B1007" s="31">
        <v>17.498000000000001</v>
      </c>
      <c r="C1007" s="31">
        <v>41.860999999999997</v>
      </c>
      <c r="D1007" s="31">
        <v>41.860999999999997</v>
      </c>
      <c r="E1007" s="31">
        <v>64.265000000000001</v>
      </c>
      <c r="F1007" s="31">
        <v>0.60899999999999999</v>
      </c>
      <c r="G1007" s="31">
        <v>2.359</v>
      </c>
      <c r="H1007" s="31">
        <v>53.741999999999997</v>
      </c>
      <c r="I1007" s="31">
        <v>24.465</v>
      </c>
      <c r="J1007" s="31">
        <v>2.9580000000000002</v>
      </c>
      <c r="K1007" s="31">
        <v>7.1859999999999999</v>
      </c>
      <c r="L1007" s="31">
        <v>246.66</v>
      </c>
    </row>
    <row r="1008" spans="1:12" x14ac:dyDescent="0.25">
      <c r="A1008" s="31" t="s">
        <v>129</v>
      </c>
      <c r="B1008" s="31">
        <v>18.844000000000001</v>
      </c>
      <c r="C1008" s="31">
        <v>45.081000000000003</v>
      </c>
      <c r="D1008" s="31">
        <v>45.081000000000003</v>
      </c>
      <c r="E1008" s="31">
        <v>59.674999999999997</v>
      </c>
      <c r="F1008" s="31">
        <v>0.56499999999999995</v>
      </c>
      <c r="G1008" s="31">
        <v>2.1909999999999998</v>
      </c>
      <c r="H1008" s="31">
        <v>49.902999999999999</v>
      </c>
      <c r="I1008" s="31">
        <v>22.716999999999999</v>
      </c>
      <c r="J1008" s="31">
        <v>2.7469999999999999</v>
      </c>
      <c r="K1008" s="31">
        <v>6.673</v>
      </c>
      <c r="L1008" s="31">
        <v>244.05699999999999</v>
      </c>
    </row>
    <row r="1009" spans="1:12" x14ac:dyDescent="0.25">
      <c r="A1009" s="31" t="s">
        <v>130</v>
      </c>
      <c r="B1009" s="31">
        <v>20.190000000000001</v>
      </c>
      <c r="C1009" s="31">
        <v>48.301000000000002</v>
      </c>
      <c r="D1009" s="31">
        <v>48.301000000000002</v>
      </c>
      <c r="E1009" s="31">
        <v>55.695999999999998</v>
      </c>
      <c r="F1009" s="31">
        <v>0.52800000000000002</v>
      </c>
      <c r="G1009" s="31">
        <v>2.0449999999999999</v>
      </c>
      <c r="H1009" s="31">
        <v>46.576000000000001</v>
      </c>
      <c r="I1009" s="31">
        <v>21.202999999999999</v>
      </c>
      <c r="J1009" s="31">
        <v>2.5640000000000001</v>
      </c>
      <c r="K1009" s="31">
        <v>6.2279999999999998</v>
      </c>
      <c r="L1009" s="31">
        <v>242.84</v>
      </c>
    </row>
    <row r="1010" spans="1:12" x14ac:dyDescent="0.25">
      <c r="A1010" s="44" t="s">
        <v>131</v>
      </c>
      <c r="B1010" s="44">
        <v>21.536000000000001</v>
      </c>
      <c r="C1010" s="44">
        <v>51.521000000000001</v>
      </c>
      <c r="D1010" s="44">
        <v>51.521000000000001</v>
      </c>
      <c r="E1010" s="44">
        <v>52.215000000000003</v>
      </c>
      <c r="F1010" s="44">
        <v>0.495</v>
      </c>
      <c r="G1010" s="44">
        <v>1.917</v>
      </c>
      <c r="H1010" s="44">
        <v>43.664999999999999</v>
      </c>
      <c r="I1010" s="44">
        <v>19.878</v>
      </c>
      <c r="J1010" s="44">
        <v>2.4039999999999999</v>
      </c>
      <c r="K1010" s="44">
        <v>5.8390000000000004</v>
      </c>
      <c r="L1010" s="44">
        <v>242.74799999999999</v>
      </c>
    </row>
    <row r="1011" spans="1:12" x14ac:dyDescent="0.25">
      <c r="A1011" s="31" t="s">
        <v>132</v>
      </c>
      <c r="B1011" s="31">
        <v>22.882000000000001</v>
      </c>
      <c r="C1011" s="31">
        <v>54.741</v>
      </c>
      <c r="D1011" s="31">
        <v>54.741</v>
      </c>
      <c r="E1011" s="31">
        <v>49.143999999999998</v>
      </c>
      <c r="F1011" s="31">
        <v>0.46600000000000003</v>
      </c>
      <c r="G1011" s="31">
        <v>1.804</v>
      </c>
      <c r="H1011" s="31">
        <v>41.097000000000001</v>
      </c>
      <c r="I1011" s="31">
        <v>18.707999999999998</v>
      </c>
      <c r="J1011" s="31">
        <v>2.262</v>
      </c>
      <c r="K1011" s="31">
        <v>5.4950000000000001</v>
      </c>
      <c r="L1011" s="31">
        <v>243.583</v>
      </c>
    </row>
    <row r="1012" spans="1:12" x14ac:dyDescent="0.25">
      <c r="A1012" s="31" t="s">
        <v>133</v>
      </c>
      <c r="B1012" s="31">
        <v>24.228000000000002</v>
      </c>
      <c r="C1012" s="31">
        <v>57.960999999999999</v>
      </c>
      <c r="D1012" s="31">
        <v>57.960999999999999</v>
      </c>
      <c r="E1012" s="31">
        <v>46.414000000000001</v>
      </c>
      <c r="F1012" s="31">
        <v>0.44</v>
      </c>
      <c r="G1012" s="31">
        <v>1.704</v>
      </c>
      <c r="H1012" s="31">
        <v>38.814</v>
      </c>
      <c r="I1012" s="31">
        <v>17.669</v>
      </c>
      <c r="J1012" s="31">
        <v>2.137</v>
      </c>
      <c r="K1012" s="31">
        <v>5.19</v>
      </c>
      <c r="L1012" s="31">
        <v>245.191</v>
      </c>
    </row>
    <row r="1013" spans="1:12" x14ac:dyDescent="0.25">
      <c r="A1013" s="31" t="s">
        <v>134</v>
      </c>
      <c r="B1013" s="31">
        <v>25.574000000000002</v>
      </c>
      <c r="C1013" s="31">
        <v>61.182000000000002</v>
      </c>
      <c r="D1013" s="31">
        <v>61.182000000000002</v>
      </c>
      <c r="E1013" s="31">
        <v>43.970999999999997</v>
      </c>
      <c r="F1013" s="31">
        <v>0.41699999999999998</v>
      </c>
      <c r="G1013" s="31">
        <v>1.6140000000000001</v>
      </c>
      <c r="H1013" s="31">
        <v>36.771000000000001</v>
      </c>
      <c r="I1013" s="31">
        <v>16.739000000000001</v>
      </c>
      <c r="J1013" s="31">
        <v>2.024</v>
      </c>
      <c r="K1013" s="31">
        <v>4.9169999999999998</v>
      </c>
      <c r="L1013" s="31">
        <v>247.45</v>
      </c>
    </row>
    <row r="1014" spans="1:12" x14ac:dyDescent="0.25">
      <c r="A1014" s="31" t="s">
        <v>383</v>
      </c>
      <c r="B1014" s="31">
        <v>26.92</v>
      </c>
      <c r="C1014" s="31">
        <v>64.402000000000001</v>
      </c>
      <c r="D1014" s="31">
        <v>64.402000000000001</v>
      </c>
      <c r="E1014" s="31">
        <v>41.771999999999998</v>
      </c>
      <c r="F1014" s="31">
        <v>0.39600000000000002</v>
      </c>
      <c r="G1014" s="31">
        <v>1.5329999999999999</v>
      </c>
      <c r="H1014" s="31">
        <v>34.932000000000002</v>
      </c>
      <c r="I1014" s="31">
        <v>15.901999999999999</v>
      </c>
      <c r="J1014" s="31">
        <v>1.923</v>
      </c>
      <c r="K1014" s="31">
        <v>4.6710000000000003</v>
      </c>
      <c r="L1014" s="31">
        <v>250.25899999999999</v>
      </c>
    </row>
    <row r="1015" spans="1:12" x14ac:dyDescent="0.25">
      <c r="A1015" s="31" t="s">
        <v>384</v>
      </c>
      <c r="B1015" s="31">
        <v>28.265999999999998</v>
      </c>
      <c r="C1015" s="31">
        <v>67.622</v>
      </c>
      <c r="D1015" s="31">
        <v>67.622</v>
      </c>
      <c r="E1015" s="31">
        <v>39.783000000000001</v>
      </c>
      <c r="F1015" s="31">
        <v>0.377</v>
      </c>
      <c r="G1015" s="31">
        <v>1.46</v>
      </c>
      <c r="H1015" s="31">
        <v>33.268999999999998</v>
      </c>
      <c r="I1015" s="31">
        <v>15.145</v>
      </c>
      <c r="J1015" s="31">
        <v>1.831</v>
      </c>
      <c r="K1015" s="31">
        <v>4.4489999999999998</v>
      </c>
      <c r="L1015" s="31">
        <v>253.54400000000001</v>
      </c>
    </row>
    <row r="1016" spans="1:12" x14ac:dyDescent="0.25">
      <c r="A1016" s="31" t="s">
        <v>385</v>
      </c>
      <c r="B1016" s="31">
        <v>29.611999999999998</v>
      </c>
      <c r="C1016" s="31">
        <v>70.841999999999999</v>
      </c>
      <c r="D1016" s="31">
        <v>70.841999999999999</v>
      </c>
      <c r="E1016" s="31">
        <v>37.975000000000001</v>
      </c>
      <c r="F1016" s="31">
        <v>0.36</v>
      </c>
      <c r="G1016" s="31">
        <v>1.3939999999999999</v>
      </c>
      <c r="H1016" s="31">
        <v>31.757000000000001</v>
      </c>
      <c r="I1016" s="31">
        <v>14.456</v>
      </c>
      <c r="J1016" s="31">
        <v>1.748</v>
      </c>
      <c r="K1016" s="31">
        <v>4.2460000000000004</v>
      </c>
      <c r="L1016" s="31">
        <v>257.238</v>
      </c>
    </row>
    <row r="1017" spans="1:12" x14ac:dyDescent="0.25">
      <c r="A1017" s="31" t="s">
        <v>386</v>
      </c>
      <c r="B1017" s="31">
        <v>30.957999999999998</v>
      </c>
      <c r="C1017" s="31">
        <v>74.061999999999998</v>
      </c>
      <c r="D1017" s="31">
        <v>74.061999999999998</v>
      </c>
      <c r="E1017" s="31">
        <v>36.323999999999998</v>
      </c>
      <c r="F1017" s="31">
        <v>0.34399999999999997</v>
      </c>
      <c r="G1017" s="31">
        <v>1.333</v>
      </c>
      <c r="H1017" s="31">
        <v>30.376000000000001</v>
      </c>
      <c r="I1017" s="31">
        <v>13.827999999999999</v>
      </c>
      <c r="J1017" s="31">
        <v>1.6719999999999999</v>
      </c>
      <c r="K1017" s="31">
        <v>4.0620000000000003</v>
      </c>
      <c r="L1017" s="31">
        <v>261.28699999999998</v>
      </c>
    </row>
    <row r="1018" spans="1:12" x14ac:dyDescent="0.25">
      <c r="A1018" s="31" t="s">
        <v>387</v>
      </c>
      <c r="B1018" s="31">
        <v>32.304000000000002</v>
      </c>
      <c r="C1018" s="31">
        <v>77.281999999999996</v>
      </c>
      <c r="D1018" s="31">
        <v>77.281999999999996</v>
      </c>
      <c r="E1018" s="31">
        <v>34.81</v>
      </c>
      <c r="F1018" s="31">
        <v>0.33</v>
      </c>
      <c r="G1018" s="31">
        <v>1.278</v>
      </c>
      <c r="H1018" s="31">
        <v>29.11</v>
      </c>
      <c r="I1018" s="31">
        <v>13.252000000000001</v>
      </c>
      <c r="J1018" s="31">
        <v>1.603</v>
      </c>
      <c r="K1018" s="31">
        <v>3.8929999999999998</v>
      </c>
      <c r="L1018" s="31">
        <v>265.64800000000002</v>
      </c>
    </row>
    <row r="1019" spans="1:12" x14ac:dyDescent="0.25">
      <c r="A1019" s="31" t="s">
        <v>388</v>
      </c>
      <c r="B1019" s="31">
        <v>33.65</v>
      </c>
      <c r="C1019" s="31">
        <v>80.501999999999995</v>
      </c>
      <c r="D1019" s="31">
        <v>80.501999999999995</v>
      </c>
      <c r="E1019" s="31">
        <v>33.417999999999999</v>
      </c>
      <c r="F1019" s="31">
        <v>0.317</v>
      </c>
      <c r="G1019" s="31">
        <v>1.2270000000000001</v>
      </c>
      <c r="H1019" s="31">
        <v>27.946000000000002</v>
      </c>
      <c r="I1019" s="31">
        <v>12.722</v>
      </c>
      <c r="J1019" s="31">
        <v>1.538</v>
      </c>
      <c r="K1019" s="31">
        <v>3.7370000000000001</v>
      </c>
      <c r="L1019" s="31">
        <v>270.28399999999999</v>
      </c>
    </row>
    <row r="1020" spans="1:12" x14ac:dyDescent="0.25">
      <c r="A1020" s="31" t="s">
        <v>404</v>
      </c>
      <c r="B1020" s="31">
        <v>34.996000000000002</v>
      </c>
      <c r="C1020" s="31">
        <v>83.721999999999994</v>
      </c>
      <c r="D1020" s="31">
        <v>83.721999999999994</v>
      </c>
      <c r="E1020" s="31">
        <v>32.131999999999998</v>
      </c>
      <c r="F1020" s="31">
        <v>0.30399999999999999</v>
      </c>
      <c r="G1020" s="31">
        <v>1.18</v>
      </c>
      <c r="H1020" s="31">
        <v>26.870999999999999</v>
      </c>
      <c r="I1020" s="31">
        <v>12.231999999999999</v>
      </c>
      <c r="J1020" s="31">
        <v>1.4790000000000001</v>
      </c>
      <c r="K1020" s="31">
        <v>3.593</v>
      </c>
      <c r="L1020" s="31">
        <v>275.15899999999999</v>
      </c>
    </row>
    <row r="1021" spans="1:12" x14ac:dyDescent="0.25">
      <c r="A1021" s="31" t="s">
        <v>405</v>
      </c>
      <c r="B1021" s="31">
        <v>36.341999999999999</v>
      </c>
      <c r="C1021" s="31">
        <v>86.941999999999993</v>
      </c>
      <c r="D1021" s="31">
        <v>86.941999999999993</v>
      </c>
      <c r="E1021" s="31">
        <v>30.942</v>
      </c>
      <c r="F1021" s="31">
        <v>0.29299999999999998</v>
      </c>
      <c r="G1021" s="31">
        <v>1.1359999999999999</v>
      </c>
      <c r="H1021" s="31">
        <v>25.876000000000001</v>
      </c>
      <c r="I1021" s="31">
        <v>11.779</v>
      </c>
      <c r="J1021" s="31">
        <v>1.4239999999999999</v>
      </c>
      <c r="K1021" s="31">
        <v>3.46</v>
      </c>
      <c r="L1021" s="31">
        <v>280.25200000000001</v>
      </c>
    </row>
    <row r="1022" spans="1:12" x14ac:dyDescent="0.25">
      <c r="A1022" s="31" t="s">
        <v>435</v>
      </c>
      <c r="B1022" s="31">
        <v>37.688000000000002</v>
      </c>
      <c r="C1022" s="31">
        <v>90.162000000000006</v>
      </c>
      <c r="D1022" s="31">
        <v>90.162000000000006</v>
      </c>
      <c r="E1022" s="31">
        <v>29.837</v>
      </c>
      <c r="F1022" s="31">
        <v>0.28299999999999997</v>
      </c>
      <c r="G1022" s="31">
        <v>1.095</v>
      </c>
      <c r="H1022" s="31">
        <v>24.952000000000002</v>
      </c>
      <c r="I1022" s="31">
        <v>11.359</v>
      </c>
      <c r="J1022" s="31">
        <v>1.3740000000000001</v>
      </c>
      <c r="K1022" s="31">
        <v>3.3359999999999999</v>
      </c>
      <c r="L1022" s="31">
        <v>285.53800000000001</v>
      </c>
    </row>
    <row r="1023" spans="1:12" x14ac:dyDescent="0.25">
      <c r="A1023" s="31" t="s">
        <v>436</v>
      </c>
      <c r="B1023" s="31">
        <v>39.033999999999999</v>
      </c>
      <c r="C1023" s="31">
        <v>93.382000000000005</v>
      </c>
      <c r="D1023" s="31">
        <v>93.382000000000005</v>
      </c>
      <c r="E1023" s="31">
        <v>28.808</v>
      </c>
      <c r="F1023" s="31">
        <v>0.27300000000000002</v>
      </c>
      <c r="G1023" s="31">
        <v>1.0580000000000001</v>
      </c>
      <c r="H1023" s="31">
        <v>24.091000000000001</v>
      </c>
      <c r="I1023" s="31">
        <v>10.967000000000001</v>
      </c>
      <c r="J1023" s="31">
        <v>1.3260000000000001</v>
      </c>
      <c r="K1023" s="31">
        <v>3.2210000000000001</v>
      </c>
      <c r="L1023" s="31">
        <v>290.995</v>
      </c>
    </row>
    <row r="1024" spans="1:12" x14ac:dyDescent="0.25">
      <c r="A1024" s="31" t="s">
        <v>437</v>
      </c>
      <c r="B1024" s="31">
        <v>40.380000000000003</v>
      </c>
      <c r="C1024" s="31">
        <v>96.602000000000004</v>
      </c>
      <c r="D1024" s="31">
        <v>96.602000000000004</v>
      </c>
      <c r="E1024" s="31">
        <v>27.847999999999999</v>
      </c>
      <c r="F1024" s="31">
        <v>0.26400000000000001</v>
      </c>
      <c r="G1024" s="31">
        <v>1.022</v>
      </c>
      <c r="H1024" s="31">
        <v>23.288</v>
      </c>
      <c r="I1024" s="31">
        <v>10.601000000000001</v>
      </c>
      <c r="J1024" s="31">
        <v>1.282</v>
      </c>
      <c r="K1024" s="31">
        <v>3.1139999999999999</v>
      </c>
      <c r="L1024" s="31">
        <v>296.60700000000003</v>
      </c>
    </row>
    <row r="1025" spans="1:12" x14ac:dyDescent="0.25">
      <c r="A1025" s="31" t="s">
        <v>438</v>
      </c>
      <c r="B1025" s="31">
        <v>43.072000000000003</v>
      </c>
      <c r="C1025" s="31">
        <v>103.04300000000001</v>
      </c>
      <c r="D1025" s="31">
        <v>103.04300000000001</v>
      </c>
      <c r="E1025" s="31">
        <v>26.108000000000001</v>
      </c>
      <c r="F1025" s="31">
        <v>0.247</v>
      </c>
      <c r="G1025" s="31">
        <v>0.95799999999999996</v>
      </c>
      <c r="H1025" s="31">
        <v>21.832999999999998</v>
      </c>
      <c r="I1025" s="31">
        <v>9.9390000000000001</v>
      </c>
      <c r="J1025" s="31">
        <v>1.202</v>
      </c>
      <c r="K1025" s="31">
        <v>2.919</v>
      </c>
      <c r="L1025" s="31">
        <v>308.24299999999999</v>
      </c>
    </row>
    <row r="1026" spans="1:12" x14ac:dyDescent="0.25">
      <c r="A1026" s="31"/>
      <c r="B1026" s="46" t="s">
        <v>314</v>
      </c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</row>
    <row r="1027" spans="1:12" x14ac:dyDescent="0.25">
      <c r="A1027" s="31" t="s">
        <v>154</v>
      </c>
      <c r="B1027" s="31">
        <v>1.3460000000000001</v>
      </c>
      <c r="C1027" s="31">
        <v>2.145</v>
      </c>
      <c r="D1027" s="31">
        <v>2.145</v>
      </c>
      <c r="E1027" s="31">
        <v>556.40599999999995</v>
      </c>
      <c r="F1027" s="31">
        <v>7.9139999999999997</v>
      </c>
      <c r="G1027" s="31">
        <v>30.67</v>
      </c>
      <c r="H1027" s="31">
        <v>698.64400000000001</v>
      </c>
      <c r="I1027" s="31">
        <v>318.04000000000002</v>
      </c>
      <c r="J1027" s="31">
        <v>38.46</v>
      </c>
      <c r="K1027" s="31">
        <v>93.421000000000006</v>
      </c>
      <c r="L1027" s="31">
        <v>1617.31</v>
      </c>
    </row>
    <row r="1028" spans="1:12" x14ac:dyDescent="0.25">
      <c r="A1028" s="31" t="s">
        <v>155</v>
      </c>
      <c r="B1028" s="31">
        <v>2.6920000000000002</v>
      </c>
      <c r="C1028" s="31">
        <v>4.2889999999999997</v>
      </c>
      <c r="D1028" s="31">
        <v>4.2889999999999997</v>
      </c>
      <c r="E1028" s="31">
        <v>278.20299999999997</v>
      </c>
      <c r="F1028" s="31">
        <v>3.9569999999999999</v>
      </c>
      <c r="G1028" s="31">
        <v>15.335000000000001</v>
      </c>
      <c r="H1028" s="31">
        <v>349.322</v>
      </c>
      <c r="I1028" s="31">
        <v>159.02000000000001</v>
      </c>
      <c r="J1028" s="31">
        <v>19.23</v>
      </c>
      <c r="K1028" s="31">
        <v>46.71</v>
      </c>
      <c r="L1028" s="31">
        <v>817.10699999999997</v>
      </c>
    </row>
    <row r="1029" spans="1:12" x14ac:dyDescent="0.25">
      <c r="A1029" s="31" t="s">
        <v>156</v>
      </c>
      <c r="B1029" s="31">
        <v>4.0380000000000003</v>
      </c>
      <c r="C1029" s="31">
        <v>6.4340000000000002</v>
      </c>
      <c r="D1029" s="31">
        <v>6.4340000000000002</v>
      </c>
      <c r="E1029" s="31">
        <v>185.46899999999999</v>
      </c>
      <c r="F1029" s="31">
        <v>2.6379999999999999</v>
      </c>
      <c r="G1029" s="31">
        <v>10.223000000000001</v>
      </c>
      <c r="H1029" s="31">
        <v>232.881</v>
      </c>
      <c r="I1029" s="31">
        <v>106.01300000000001</v>
      </c>
      <c r="J1029" s="31">
        <v>12.82</v>
      </c>
      <c r="K1029" s="31">
        <v>31.14</v>
      </c>
      <c r="L1029" s="31">
        <v>554.13</v>
      </c>
    </row>
    <row r="1030" spans="1:12" x14ac:dyDescent="0.25">
      <c r="A1030" s="31" t="s">
        <v>157</v>
      </c>
      <c r="B1030" s="31">
        <v>5.3840000000000003</v>
      </c>
      <c r="C1030" s="31">
        <v>8.5779999999999994</v>
      </c>
      <c r="D1030" s="31">
        <v>8.5779999999999994</v>
      </c>
      <c r="E1030" s="31">
        <v>139.101</v>
      </c>
      <c r="F1030" s="31">
        <v>1.9790000000000001</v>
      </c>
      <c r="G1030" s="31">
        <v>7.6669999999999998</v>
      </c>
      <c r="H1030" s="31">
        <v>174.661</v>
      </c>
      <c r="I1030" s="31">
        <v>79.510000000000005</v>
      </c>
      <c r="J1030" s="31">
        <v>9.6150000000000002</v>
      </c>
      <c r="K1030" s="31">
        <v>23.355</v>
      </c>
      <c r="L1030" s="31">
        <v>425.45800000000003</v>
      </c>
    </row>
    <row r="1031" spans="1:12" x14ac:dyDescent="0.25">
      <c r="A1031" s="31" t="s">
        <v>158</v>
      </c>
      <c r="B1031" s="31">
        <v>6.73</v>
      </c>
      <c r="C1031" s="31">
        <v>10.723000000000001</v>
      </c>
      <c r="D1031" s="31">
        <v>10.723000000000001</v>
      </c>
      <c r="E1031" s="31">
        <v>111.28100000000001</v>
      </c>
      <c r="F1031" s="31">
        <v>1.583</v>
      </c>
      <c r="G1031" s="31">
        <v>6.1340000000000003</v>
      </c>
      <c r="H1031" s="31">
        <v>139.72900000000001</v>
      </c>
      <c r="I1031" s="31">
        <v>63.607999999999997</v>
      </c>
      <c r="J1031" s="31">
        <v>7.6920000000000002</v>
      </c>
      <c r="K1031" s="31">
        <v>18.684000000000001</v>
      </c>
      <c r="L1031" s="31">
        <v>350.51100000000002</v>
      </c>
    </row>
    <row r="1032" spans="1:12" x14ac:dyDescent="0.25">
      <c r="A1032" s="31" t="s">
        <v>159</v>
      </c>
      <c r="B1032" s="31">
        <v>8.0760000000000005</v>
      </c>
      <c r="C1032" s="31">
        <v>12.867000000000001</v>
      </c>
      <c r="D1032" s="31">
        <v>12.867000000000001</v>
      </c>
      <c r="E1032" s="31">
        <v>92.733999999999995</v>
      </c>
      <c r="F1032" s="31">
        <v>1.319</v>
      </c>
      <c r="G1032" s="31">
        <v>5.1120000000000001</v>
      </c>
      <c r="H1032" s="31">
        <v>116.441</v>
      </c>
      <c r="I1032" s="31">
        <v>53.006999999999998</v>
      </c>
      <c r="J1032" s="31">
        <v>6.41</v>
      </c>
      <c r="K1032" s="31">
        <v>15.57</v>
      </c>
      <c r="L1032" s="31">
        <v>302.423</v>
      </c>
    </row>
    <row r="1033" spans="1:12" x14ac:dyDescent="0.25">
      <c r="A1033" s="31" t="s">
        <v>160</v>
      </c>
      <c r="B1033" s="31">
        <v>9.4220000000000006</v>
      </c>
      <c r="C1033" s="31">
        <v>15.012</v>
      </c>
      <c r="D1033" s="31">
        <v>15.012</v>
      </c>
      <c r="E1033" s="31">
        <v>79.486999999999995</v>
      </c>
      <c r="F1033" s="31">
        <v>1.131</v>
      </c>
      <c r="G1033" s="31">
        <v>4.3810000000000002</v>
      </c>
      <c r="H1033" s="31">
        <v>99.805999999999997</v>
      </c>
      <c r="I1033" s="31">
        <v>45.433999999999997</v>
      </c>
      <c r="J1033" s="31">
        <v>5.4939999999999998</v>
      </c>
      <c r="K1033" s="31">
        <v>13.346</v>
      </c>
      <c r="L1033" s="31">
        <v>269.685</v>
      </c>
    </row>
    <row r="1034" spans="1:12" x14ac:dyDescent="0.25">
      <c r="A1034" s="31" t="s">
        <v>161</v>
      </c>
      <c r="B1034" s="31">
        <v>10.768000000000001</v>
      </c>
      <c r="C1034" s="31">
        <v>17.157</v>
      </c>
      <c r="D1034" s="31">
        <v>17.157</v>
      </c>
      <c r="E1034" s="31">
        <v>69.551000000000002</v>
      </c>
      <c r="F1034" s="31">
        <v>0.98899999999999999</v>
      </c>
      <c r="G1034" s="31">
        <v>3.8340000000000001</v>
      </c>
      <c r="H1034" s="31">
        <v>87.331000000000003</v>
      </c>
      <c r="I1034" s="31">
        <v>39.755000000000003</v>
      </c>
      <c r="J1034" s="31">
        <v>4.8079999999999998</v>
      </c>
      <c r="K1034" s="31">
        <v>11.678000000000001</v>
      </c>
      <c r="L1034" s="31">
        <v>246.542</v>
      </c>
    </row>
    <row r="1035" spans="1:12" x14ac:dyDescent="0.25">
      <c r="A1035" s="31" t="s">
        <v>162</v>
      </c>
      <c r="B1035" s="31">
        <v>12.114000000000001</v>
      </c>
      <c r="C1035" s="31">
        <v>19.300999999999998</v>
      </c>
      <c r="D1035" s="31">
        <v>19.300999999999998</v>
      </c>
      <c r="E1035" s="31">
        <v>61.823</v>
      </c>
      <c r="F1035" s="31">
        <v>0.879</v>
      </c>
      <c r="G1035" s="31">
        <v>3.4079999999999999</v>
      </c>
      <c r="H1035" s="31">
        <v>77.626999999999995</v>
      </c>
      <c r="I1035" s="31">
        <v>35.338000000000001</v>
      </c>
      <c r="J1035" s="31">
        <v>4.2729999999999997</v>
      </c>
      <c r="K1035" s="31">
        <v>10.38</v>
      </c>
      <c r="L1035" s="31">
        <v>229.791</v>
      </c>
    </row>
    <row r="1036" spans="1:12" x14ac:dyDescent="0.25">
      <c r="A1036" s="31" t="s">
        <v>144</v>
      </c>
      <c r="B1036" s="31">
        <v>13.46</v>
      </c>
      <c r="C1036" s="31">
        <v>21.446000000000002</v>
      </c>
      <c r="D1036" s="31">
        <v>21.446000000000002</v>
      </c>
      <c r="E1036" s="31">
        <v>55.640999999999998</v>
      </c>
      <c r="F1036" s="31">
        <v>0.79100000000000004</v>
      </c>
      <c r="G1036" s="31">
        <v>3.0670000000000002</v>
      </c>
      <c r="H1036" s="31">
        <v>69.864000000000004</v>
      </c>
      <c r="I1036" s="31">
        <v>31.803999999999998</v>
      </c>
      <c r="J1036" s="31">
        <v>3.8460000000000001</v>
      </c>
      <c r="K1036" s="31">
        <v>9.3420000000000005</v>
      </c>
      <c r="L1036" s="31">
        <v>217.51900000000001</v>
      </c>
    </row>
    <row r="1037" spans="1:12" x14ac:dyDescent="0.25">
      <c r="A1037" s="31" t="s">
        <v>145</v>
      </c>
      <c r="B1037" s="31">
        <v>14.805999999999999</v>
      </c>
      <c r="C1037" s="31">
        <v>23.59</v>
      </c>
      <c r="D1037" s="31">
        <v>23.59</v>
      </c>
      <c r="E1037" s="31">
        <v>50.582000000000001</v>
      </c>
      <c r="F1037" s="31">
        <v>0.71899999999999997</v>
      </c>
      <c r="G1037" s="31">
        <v>2.7879999999999998</v>
      </c>
      <c r="H1037" s="31">
        <v>63.512999999999998</v>
      </c>
      <c r="I1037" s="31">
        <v>28.913</v>
      </c>
      <c r="J1037" s="31">
        <v>3.496</v>
      </c>
      <c r="K1037" s="31">
        <v>8.4930000000000003</v>
      </c>
      <c r="L1037" s="31">
        <v>208.501</v>
      </c>
    </row>
    <row r="1038" spans="1:12" x14ac:dyDescent="0.25">
      <c r="A1038" s="31" t="s">
        <v>146</v>
      </c>
      <c r="B1038" s="31">
        <v>16.152000000000001</v>
      </c>
      <c r="C1038" s="31">
        <v>25.734999999999999</v>
      </c>
      <c r="D1038" s="31">
        <v>25.734999999999999</v>
      </c>
      <c r="E1038" s="31">
        <v>46.366999999999997</v>
      </c>
      <c r="F1038" s="31">
        <v>0.66</v>
      </c>
      <c r="G1038" s="31">
        <v>2.556</v>
      </c>
      <c r="H1038" s="31">
        <v>58.22</v>
      </c>
      <c r="I1038" s="31">
        <v>26.503</v>
      </c>
      <c r="J1038" s="31">
        <v>3.2050000000000001</v>
      </c>
      <c r="K1038" s="31">
        <v>7.7850000000000001</v>
      </c>
      <c r="L1038" s="31">
        <v>201.928</v>
      </c>
    </row>
    <row r="1039" spans="1:12" x14ac:dyDescent="0.25">
      <c r="A1039" s="31" t="s">
        <v>147</v>
      </c>
      <c r="B1039" s="31">
        <v>17.498000000000001</v>
      </c>
      <c r="C1039" s="31">
        <v>27.879000000000001</v>
      </c>
      <c r="D1039" s="31">
        <v>27.879000000000001</v>
      </c>
      <c r="E1039" s="31">
        <v>42.8</v>
      </c>
      <c r="F1039" s="31">
        <v>0.60899999999999999</v>
      </c>
      <c r="G1039" s="31">
        <v>2.359</v>
      </c>
      <c r="H1039" s="31">
        <v>53.741999999999997</v>
      </c>
      <c r="I1039" s="31">
        <v>24.465</v>
      </c>
      <c r="J1039" s="31">
        <v>2.9580000000000002</v>
      </c>
      <c r="K1039" s="31">
        <v>7.1859999999999999</v>
      </c>
      <c r="L1039" s="31">
        <v>197.23099999999999</v>
      </c>
    </row>
    <row r="1040" spans="1:12" x14ac:dyDescent="0.25">
      <c r="A1040" s="31" t="s">
        <v>148</v>
      </c>
      <c r="B1040" s="31">
        <v>18.844000000000001</v>
      </c>
      <c r="C1040" s="31">
        <v>30.024000000000001</v>
      </c>
      <c r="D1040" s="31">
        <v>30.024000000000001</v>
      </c>
      <c r="E1040" s="31">
        <v>39.743000000000002</v>
      </c>
      <c r="F1040" s="31">
        <v>0.56499999999999995</v>
      </c>
      <c r="G1040" s="31">
        <v>2.1909999999999998</v>
      </c>
      <c r="H1040" s="31">
        <v>49.902999999999999</v>
      </c>
      <c r="I1040" s="31">
        <v>22.716999999999999</v>
      </c>
      <c r="J1040" s="31">
        <v>2.7469999999999999</v>
      </c>
      <c r="K1040" s="31">
        <v>6.673</v>
      </c>
      <c r="L1040" s="31">
        <v>194.011</v>
      </c>
    </row>
    <row r="1041" spans="1:12" x14ac:dyDescent="0.25">
      <c r="A1041" s="31" t="s">
        <v>149</v>
      </c>
      <c r="B1041" s="31">
        <v>20.190000000000001</v>
      </c>
      <c r="C1041" s="31">
        <v>32.168999999999997</v>
      </c>
      <c r="D1041" s="31">
        <v>32.168999999999997</v>
      </c>
      <c r="E1041" s="31">
        <v>37.094000000000001</v>
      </c>
      <c r="F1041" s="31">
        <v>0.52800000000000002</v>
      </c>
      <c r="G1041" s="31">
        <v>2.0449999999999999</v>
      </c>
      <c r="H1041" s="31">
        <v>46.576000000000001</v>
      </c>
      <c r="I1041" s="31">
        <v>21.202999999999999</v>
      </c>
      <c r="J1041" s="31">
        <v>2.5640000000000001</v>
      </c>
      <c r="K1041" s="31">
        <v>6.2279999999999998</v>
      </c>
      <c r="L1041" s="31">
        <v>191.97399999999999</v>
      </c>
    </row>
    <row r="1042" spans="1:12" x14ac:dyDescent="0.25">
      <c r="A1042" s="31" t="s">
        <v>150</v>
      </c>
      <c r="B1042" s="31">
        <v>21.536000000000001</v>
      </c>
      <c r="C1042" s="31">
        <v>34.313000000000002</v>
      </c>
      <c r="D1042" s="31">
        <v>34.313000000000002</v>
      </c>
      <c r="E1042" s="31">
        <v>34.774999999999999</v>
      </c>
      <c r="F1042" s="31">
        <v>0.495</v>
      </c>
      <c r="G1042" s="31">
        <v>1.917</v>
      </c>
      <c r="H1042" s="31">
        <v>43.664999999999999</v>
      </c>
      <c r="I1042" s="31">
        <v>19.878</v>
      </c>
      <c r="J1042" s="31">
        <v>2.4039999999999999</v>
      </c>
      <c r="K1042" s="31">
        <v>5.8390000000000004</v>
      </c>
      <c r="L1042" s="31">
        <v>190.892</v>
      </c>
    </row>
    <row r="1043" spans="1:12" x14ac:dyDescent="0.25">
      <c r="A1043" s="44" t="s">
        <v>151</v>
      </c>
      <c r="B1043" s="44">
        <v>22.882000000000001</v>
      </c>
      <c r="C1043" s="44">
        <v>36.457999999999998</v>
      </c>
      <c r="D1043" s="44">
        <v>36.457999999999998</v>
      </c>
      <c r="E1043" s="44">
        <v>32.729999999999997</v>
      </c>
      <c r="F1043" s="44">
        <v>0.46600000000000003</v>
      </c>
      <c r="G1043" s="44">
        <v>1.804</v>
      </c>
      <c r="H1043" s="44">
        <v>41.097000000000001</v>
      </c>
      <c r="I1043" s="44">
        <v>18.707999999999998</v>
      </c>
      <c r="J1043" s="44">
        <v>2.262</v>
      </c>
      <c r="K1043" s="44">
        <v>5.4950000000000001</v>
      </c>
      <c r="L1043" s="44">
        <v>190.60300000000001</v>
      </c>
    </row>
    <row r="1044" spans="1:12" x14ac:dyDescent="0.25">
      <c r="A1044" s="31" t="s">
        <v>152</v>
      </c>
      <c r="B1044" s="31">
        <v>24.228000000000002</v>
      </c>
      <c r="C1044" s="31">
        <v>38.601999999999997</v>
      </c>
      <c r="D1044" s="31">
        <v>38.601999999999997</v>
      </c>
      <c r="E1044" s="31">
        <v>30.911000000000001</v>
      </c>
      <c r="F1044" s="31">
        <v>0.44</v>
      </c>
      <c r="G1044" s="31">
        <v>1.704</v>
      </c>
      <c r="H1044" s="31">
        <v>38.814</v>
      </c>
      <c r="I1044" s="31">
        <v>17.669</v>
      </c>
      <c r="J1044" s="31">
        <v>2.137</v>
      </c>
      <c r="K1044" s="31">
        <v>5.19</v>
      </c>
      <c r="L1044" s="31">
        <v>190.97</v>
      </c>
    </row>
    <row r="1045" spans="1:12" x14ac:dyDescent="0.25">
      <c r="A1045" s="31" t="s">
        <v>153</v>
      </c>
      <c r="B1045" s="31">
        <v>25.574000000000002</v>
      </c>
      <c r="C1045" s="31">
        <v>40.747</v>
      </c>
      <c r="D1045" s="31">
        <v>40.747</v>
      </c>
      <c r="E1045" s="31">
        <v>29.285</v>
      </c>
      <c r="F1045" s="31">
        <v>0.41699999999999998</v>
      </c>
      <c r="G1045" s="31">
        <v>1.6140000000000001</v>
      </c>
      <c r="H1045" s="31">
        <v>36.771000000000001</v>
      </c>
      <c r="I1045" s="31">
        <v>16.739000000000001</v>
      </c>
      <c r="J1045" s="31">
        <v>2.024</v>
      </c>
      <c r="K1045" s="31">
        <v>4.9169999999999998</v>
      </c>
      <c r="L1045" s="31">
        <v>191.89400000000001</v>
      </c>
    </row>
    <row r="1046" spans="1:12" x14ac:dyDescent="0.25">
      <c r="A1046" s="31" t="s">
        <v>341</v>
      </c>
      <c r="B1046" s="31">
        <v>26.92</v>
      </c>
      <c r="C1046" s="31">
        <v>42.890999999999998</v>
      </c>
      <c r="D1046" s="31">
        <v>42.890999999999998</v>
      </c>
      <c r="E1046" s="31">
        <v>27.82</v>
      </c>
      <c r="F1046" s="31">
        <v>0.39600000000000002</v>
      </c>
      <c r="G1046" s="31">
        <v>1.5329999999999999</v>
      </c>
      <c r="H1046" s="31">
        <v>34.932000000000002</v>
      </c>
      <c r="I1046" s="31">
        <v>15.901999999999999</v>
      </c>
      <c r="J1046" s="31">
        <v>1.923</v>
      </c>
      <c r="K1046" s="31">
        <v>4.6710000000000003</v>
      </c>
      <c r="L1046" s="31">
        <v>193.285</v>
      </c>
    </row>
    <row r="1047" spans="1:12" x14ac:dyDescent="0.25">
      <c r="A1047" s="31" t="s">
        <v>342</v>
      </c>
      <c r="B1047" s="31">
        <v>28.265999999999998</v>
      </c>
      <c r="C1047" s="31">
        <v>45.036000000000001</v>
      </c>
      <c r="D1047" s="31">
        <v>45.036000000000001</v>
      </c>
      <c r="E1047" s="31">
        <v>26.495999999999999</v>
      </c>
      <c r="F1047" s="31">
        <v>0.377</v>
      </c>
      <c r="G1047" s="31">
        <v>1.46</v>
      </c>
      <c r="H1047" s="31">
        <v>33.268999999999998</v>
      </c>
      <c r="I1047" s="31">
        <v>15.145</v>
      </c>
      <c r="J1047" s="31">
        <v>1.831</v>
      </c>
      <c r="K1047" s="31">
        <v>4.4489999999999998</v>
      </c>
      <c r="L1047" s="31">
        <v>195.08500000000001</v>
      </c>
    </row>
    <row r="1048" spans="1:12" x14ac:dyDescent="0.25">
      <c r="A1048" s="31" t="s">
        <v>343</v>
      </c>
      <c r="B1048" s="31">
        <v>29.611999999999998</v>
      </c>
      <c r="C1048" s="31">
        <v>47.180999999999997</v>
      </c>
      <c r="D1048" s="31">
        <v>47.180999999999997</v>
      </c>
      <c r="E1048" s="31">
        <v>25.291</v>
      </c>
      <c r="F1048" s="31">
        <v>0.36</v>
      </c>
      <c r="G1048" s="31">
        <v>1.3939999999999999</v>
      </c>
      <c r="H1048" s="31">
        <v>31.757000000000001</v>
      </c>
      <c r="I1048" s="31">
        <v>14.456</v>
      </c>
      <c r="J1048" s="31">
        <v>1.748</v>
      </c>
      <c r="K1048" s="31">
        <v>4.2460000000000004</v>
      </c>
      <c r="L1048" s="31">
        <v>197.232</v>
      </c>
    </row>
    <row r="1049" spans="1:12" x14ac:dyDescent="0.25">
      <c r="A1049" s="31" t="s">
        <v>344</v>
      </c>
      <c r="B1049" s="31">
        <v>30.957999999999998</v>
      </c>
      <c r="C1049" s="31">
        <v>49.325000000000003</v>
      </c>
      <c r="D1049" s="31">
        <v>49.325000000000003</v>
      </c>
      <c r="E1049" s="31">
        <v>24.192</v>
      </c>
      <c r="F1049" s="31">
        <v>0.34399999999999997</v>
      </c>
      <c r="G1049" s="31">
        <v>1.333</v>
      </c>
      <c r="H1049" s="31">
        <v>30.376000000000001</v>
      </c>
      <c r="I1049" s="31">
        <v>13.827999999999999</v>
      </c>
      <c r="J1049" s="31">
        <v>1.6719999999999999</v>
      </c>
      <c r="K1049" s="31">
        <v>4.0620000000000003</v>
      </c>
      <c r="L1049" s="31">
        <v>199.68100000000001</v>
      </c>
    </row>
    <row r="1050" spans="1:12" x14ac:dyDescent="0.25">
      <c r="A1050" s="31" t="s">
        <v>345</v>
      </c>
      <c r="B1050" s="31">
        <v>32.304000000000002</v>
      </c>
      <c r="C1050" s="31">
        <v>51.47</v>
      </c>
      <c r="D1050" s="31">
        <v>51.47</v>
      </c>
      <c r="E1050" s="31">
        <v>23.184000000000001</v>
      </c>
      <c r="F1050" s="31">
        <v>0.33</v>
      </c>
      <c r="G1050" s="31">
        <v>1.278</v>
      </c>
      <c r="H1050" s="31">
        <v>29.11</v>
      </c>
      <c r="I1050" s="31">
        <v>13.252000000000001</v>
      </c>
      <c r="J1050" s="31">
        <v>1.603</v>
      </c>
      <c r="K1050" s="31">
        <v>3.8929999999999998</v>
      </c>
      <c r="L1050" s="31">
        <v>202.398</v>
      </c>
    </row>
    <row r="1051" spans="1:12" x14ac:dyDescent="0.25">
      <c r="A1051" s="31" t="s">
        <v>346</v>
      </c>
      <c r="B1051" s="31">
        <v>33.65</v>
      </c>
      <c r="C1051" s="31">
        <v>53.613999999999997</v>
      </c>
      <c r="D1051" s="31">
        <v>53.613999999999997</v>
      </c>
      <c r="E1051" s="31">
        <v>22.256</v>
      </c>
      <c r="F1051" s="31">
        <v>0.317</v>
      </c>
      <c r="G1051" s="31">
        <v>1.2270000000000001</v>
      </c>
      <c r="H1051" s="31">
        <v>27.946000000000002</v>
      </c>
      <c r="I1051" s="31">
        <v>12.722</v>
      </c>
      <c r="J1051" s="31">
        <v>1.538</v>
      </c>
      <c r="K1051" s="31">
        <v>3.7370000000000001</v>
      </c>
      <c r="L1051" s="31">
        <v>205.346</v>
      </c>
    </row>
    <row r="1052" spans="1:12" x14ac:dyDescent="0.25">
      <c r="A1052" s="31" t="s">
        <v>390</v>
      </c>
      <c r="B1052" s="31">
        <v>34.996000000000002</v>
      </c>
      <c r="C1052" s="31">
        <v>55.759</v>
      </c>
      <c r="D1052" s="31">
        <v>55.759</v>
      </c>
      <c r="E1052" s="31">
        <v>21.4</v>
      </c>
      <c r="F1052" s="31">
        <v>0.30399999999999999</v>
      </c>
      <c r="G1052" s="31">
        <v>1.18</v>
      </c>
      <c r="H1052" s="31">
        <v>26.870999999999999</v>
      </c>
      <c r="I1052" s="31">
        <v>12.231999999999999</v>
      </c>
      <c r="J1052" s="31">
        <v>1.4790000000000001</v>
      </c>
      <c r="K1052" s="31">
        <v>3.593</v>
      </c>
      <c r="L1052" s="31">
        <v>208.501</v>
      </c>
    </row>
    <row r="1053" spans="1:12" x14ac:dyDescent="0.25">
      <c r="A1053" s="31" t="s">
        <v>391</v>
      </c>
      <c r="B1053" s="31">
        <v>36.341999999999999</v>
      </c>
      <c r="C1053" s="31">
        <v>57.902999999999999</v>
      </c>
      <c r="D1053" s="31">
        <v>57.902999999999999</v>
      </c>
      <c r="E1053" s="31">
        <v>20.608000000000001</v>
      </c>
      <c r="F1053" s="31">
        <v>0.29299999999999998</v>
      </c>
      <c r="G1053" s="31">
        <v>1.1359999999999999</v>
      </c>
      <c r="H1053" s="31">
        <v>25.876000000000001</v>
      </c>
      <c r="I1053" s="31">
        <v>11.779</v>
      </c>
      <c r="J1053" s="31">
        <v>1.4239999999999999</v>
      </c>
      <c r="K1053" s="31">
        <v>3.46</v>
      </c>
      <c r="L1053" s="31">
        <v>211.84</v>
      </c>
    </row>
    <row r="1054" spans="1:12" x14ac:dyDescent="0.25">
      <c r="A1054" s="31" t="s">
        <v>406</v>
      </c>
      <c r="B1054" s="31">
        <v>37.688000000000002</v>
      </c>
      <c r="C1054" s="31">
        <v>60.048000000000002</v>
      </c>
      <c r="D1054" s="31">
        <v>60.048000000000002</v>
      </c>
      <c r="E1054" s="31">
        <v>19.872</v>
      </c>
      <c r="F1054" s="31">
        <v>0.28299999999999997</v>
      </c>
      <c r="G1054" s="31">
        <v>1.095</v>
      </c>
      <c r="H1054" s="31">
        <v>24.952000000000002</v>
      </c>
      <c r="I1054" s="31">
        <v>11.359</v>
      </c>
      <c r="J1054" s="31">
        <v>1.3740000000000001</v>
      </c>
      <c r="K1054" s="31">
        <v>3.3359999999999999</v>
      </c>
      <c r="L1054" s="31">
        <v>215.345</v>
      </c>
    </row>
    <row r="1055" spans="1:12" x14ac:dyDescent="0.25">
      <c r="A1055" s="31" t="s">
        <v>407</v>
      </c>
      <c r="B1055" s="31">
        <v>39.033999999999999</v>
      </c>
      <c r="C1055" s="31">
        <v>62.192999999999998</v>
      </c>
      <c r="D1055" s="31">
        <v>62.192999999999998</v>
      </c>
      <c r="E1055" s="31">
        <v>19.186</v>
      </c>
      <c r="F1055" s="31">
        <v>0.27300000000000002</v>
      </c>
      <c r="G1055" s="31">
        <v>1.0580000000000001</v>
      </c>
      <c r="H1055" s="31">
        <v>24.091000000000001</v>
      </c>
      <c r="I1055" s="31">
        <v>10.967000000000001</v>
      </c>
      <c r="J1055" s="31">
        <v>1.3260000000000001</v>
      </c>
      <c r="K1055" s="31">
        <v>3.2210000000000001</v>
      </c>
      <c r="L1055" s="31">
        <v>218.995</v>
      </c>
    </row>
    <row r="1056" spans="1:12" x14ac:dyDescent="0.25">
      <c r="A1056" s="31" t="s">
        <v>408</v>
      </c>
      <c r="B1056" s="31">
        <v>40.380000000000003</v>
      </c>
      <c r="C1056" s="31">
        <v>64.337000000000003</v>
      </c>
      <c r="D1056" s="31">
        <v>64.337000000000003</v>
      </c>
      <c r="E1056" s="31">
        <v>18.547000000000001</v>
      </c>
      <c r="F1056" s="31">
        <v>0.26400000000000001</v>
      </c>
      <c r="G1056" s="31">
        <v>1.022</v>
      </c>
      <c r="H1056" s="31">
        <v>23.288</v>
      </c>
      <c r="I1056" s="31">
        <v>10.601000000000001</v>
      </c>
      <c r="J1056" s="31">
        <v>1.282</v>
      </c>
      <c r="K1056" s="31">
        <v>3.1139999999999999</v>
      </c>
      <c r="L1056" s="31">
        <v>222.77600000000001</v>
      </c>
    </row>
    <row r="1057" spans="1:12" x14ac:dyDescent="0.25">
      <c r="A1057" s="31" t="s">
        <v>409</v>
      </c>
      <c r="B1057" s="31">
        <v>43.072000000000003</v>
      </c>
      <c r="C1057" s="31">
        <v>68.626000000000005</v>
      </c>
      <c r="D1057" s="31">
        <v>68.626000000000005</v>
      </c>
      <c r="E1057" s="31">
        <v>17.388000000000002</v>
      </c>
      <c r="F1057" s="31">
        <v>0.247</v>
      </c>
      <c r="G1057" s="31">
        <v>0.95799999999999996</v>
      </c>
      <c r="H1057" s="31">
        <v>21.832999999999998</v>
      </c>
      <c r="I1057" s="31">
        <v>9.9390000000000001</v>
      </c>
      <c r="J1057" s="31">
        <v>1.202</v>
      </c>
      <c r="K1057" s="31">
        <v>2.919</v>
      </c>
      <c r="L1057" s="31">
        <v>230.68899999999999</v>
      </c>
    </row>
    <row r="1058" spans="1:12" x14ac:dyDescent="0.25">
      <c r="B1058" s="46" t="s">
        <v>315</v>
      </c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</row>
    <row r="1059" spans="1:12" x14ac:dyDescent="0.25">
      <c r="A1059" s="31" t="s">
        <v>173</v>
      </c>
      <c r="B1059" s="31">
        <v>1.3460000000000001</v>
      </c>
      <c r="C1059" s="31">
        <v>1.61</v>
      </c>
      <c r="D1059" s="31">
        <v>1.61</v>
      </c>
      <c r="E1059" s="31">
        <v>417.72199999999998</v>
      </c>
      <c r="F1059" s="31">
        <v>7.9139999999999997</v>
      </c>
      <c r="G1059" s="31">
        <v>30.67</v>
      </c>
      <c r="H1059" s="31">
        <v>698.64400000000001</v>
      </c>
      <c r="I1059" s="31">
        <v>318.04000000000002</v>
      </c>
      <c r="J1059" s="31">
        <v>38.46</v>
      </c>
      <c r="K1059" s="31">
        <v>93.421000000000006</v>
      </c>
      <c r="L1059" s="31">
        <v>1477.556</v>
      </c>
    </row>
    <row r="1060" spans="1:12" x14ac:dyDescent="0.25">
      <c r="A1060" s="31" t="s">
        <v>174</v>
      </c>
      <c r="B1060" s="31">
        <v>2.6920000000000002</v>
      </c>
      <c r="C1060" s="31">
        <v>3.22</v>
      </c>
      <c r="D1060" s="31">
        <v>3.22</v>
      </c>
      <c r="E1060" s="31">
        <v>208.86099999999999</v>
      </c>
      <c r="F1060" s="31">
        <v>3.9569999999999999</v>
      </c>
      <c r="G1060" s="31">
        <v>15.335000000000001</v>
      </c>
      <c r="H1060" s="31">
        <v>349.322</v>
      </c>
      <c r="I1060" s="31">
        <v>159.02000000000001</v>
      </c>
      <c r="J1060" s="31">
        <v>19.23</v>
      </c>
      <c r="K1060" s="31">
        <v>46.71</v>
      </c>
      <c r="L1060" s="31">
        <v>745.62699999999995</v>
      </c>
    </row>
    <row r="1061" spans="1:12" x14ac:dyDescent="0.25">
      <c r="A1061" s="31" t="s">
        <v>175</v>
      </c>
      <c r="B1061" s="31">
        <v>4.0380000000000003</v>
      </c>
      <c r="C1061" s="31">
        <v>4.83</v>
      </c>
      <c r="D1061" s="31">
        <v>4.83</v>
      </c>
      <c r="E1061" s="31">
        <v>139.24100000000001</v>
      </c>
      <c r="F1061" s="31">
        <v>2.6379999999999999</v>
      </c>
      <c r="G1061" s="31">
        <v>10.223000000000001</v>
      </c>
      <c r="H1061" s="31">
        <v>232.881</v>
      </c>
      <c r="I1061" s="31">
        <v>106.01300000000001</v>
      </c>
      <c r="J1061" s="31">
        <v>12.82</v>
      </c>
      <c r="K1061" s="31">
        <v>31.14</v>
      </c>
      <c r="L1061" s="31">
        <v>504.69400000000002</v>
      </c>
    </row>
    <row r="1062" spans="1:12" x14ac:dyDescent="0.25">
      <c r="A1062" s="31" t="s">
        <v>176</v>
      </c>
      <c r="B1062" s="31">
        <v>5.3840000000000003</v>
      </c>
      <c r="C1062" s="31">
        <v>6.44</v>
      </c>
      <c r="D1062" s="31">
        <v>6.44</v>
      </c>
      <c r="E1062" s="31">
        <v>104.431</v>
      </c>
      <c r="F1062" s="31">
        <v>1.9790000000000001</v>
      </c>
      <c r="G1062" s="31">
        <v>7.6669999999999998</v>
      </c>
      <c r="H1062" s="31">
        <v>174.661</v>
      </c>
      <c r="I1062" s="31">
        <v>79.510000000000005</v>
      </c>
      <c r="J1062" s="31">
        <v>9.6150000000000002</v>
      </c>
      <c r="K1062" s="31">
        <v>23.355</v>
      </c>
      <c r="L1062" s="31">
        <v>386.512</v>
      </c>
    </row>
    <row r="1063" spans="1:12" x14ac:dyDescent="0.25">
      <c r="A1063" s="31" t="s">
        <v>177</v>
      </c>
      <c r="B1063" s="31">
        <v>6.73</v>
      </c>
      <c r="C1063" s="31">
        <v>8.0500000000000007</v>
      </c>
      <c r="D1063" s="31">
        <v>8.0500000000000007</v>
      </c>
      <c r="E1063" s="31">
        <v>83.543999999999997</v>
      </c>
      <c r="F1063" s="31">
        <v>1.583</v>
      </c>
      <c r="G1063" s="31">
        <v>6.1340000000000003</v>
      </c>
      <c r="H1063" s="31">
        <v>139.72900000000001</v>
      </c>
      <c r="I1063" s="31">
        <v>63.607999999999997</v>
      </c>
      <c r="J1063" s="31">
        <v>7.6920000000000002</v>
      </c>
      <c r="K1063" s="31">
        <v>18.684000000000001</v>
      </c>
      <c r="L1063" s="31">
        <v>317.428</v>
      </c>
    </row>
    <row r="1064" spans="1:12" x14ac:dyDescent="0.25">
      <c r="A1064" s="31" t="s">
        <v>178</v>
      </c>
      <c r="B1064" s="31">
        <v>8.0760000000000005</v>
      </c>
      <c r="C1064" s="31">
        <v>9.66</v>
      </c>
      <c r="D1064" s="31">
        <v>9.66</v>
      </c>
      <c r="E1064" s="31">
        <v>69.62</v>
      </c>
      <c r="F1064" s="31">
        <v>1.319</v>
      </c>
      <c r="G1064" s="31">
        <v>5.1120000000000001</v>
      </c>
      <c r="H1064" s="31">
        <v>116.441</v>
      </c>
      <c r="I1064" s="31">
        <v>53.006999999999998</v>
      </c>
      <c r="J1064" s="31">
        <v>6.41</v>
      </c>
      <c r="K1064" s="31">
        <v>15.57</v>
      </c>
      <c r="L1064" s="31">
        <v>272.89499999999998</v>
      </c>
    </row>
    <row r="1065" spans="1:12" x14ac:dyDescent="0.25">
      <c r="A1065" s="31" t="s">
        <v>179</v>
      </c>
      <c r="B1065" s="31">
        <v>9.4220000000000006</v>
      </c>
      <c r="C1065" s="31">
        <v>11.27</v>
      </c>
      <c r="D1065" s="31">
        <v>11.27</v>
      </c>
      <c r="E1065" s="31">
        <v>59.674999999999997</v>
      </c>
      <c r="F1065" s="31">
        <v>1.131</v>
      </c>
      <c r="G1065" s="31">
        <v>4.3810000000000002</v>
      </c>
      <c r="H1065" s="31">
        <v>99.805999999999997</v>
      </c>
      <c r="I1065" s="31">
        <v>45.433999999999997</v>
      </c>
      <c r="J1065" s="31">
        <v>5.4939999999999998</v>
      </c>
      <c r="K1065" s="31">
        <v>13.346</v>
      </c>
      <c r="L1065" s="31">
        <v>242.38900000000001</v>
      </c>
    </row>
    <row r="1066" spans="1:12" x14ac:dyDescent="0.25">
      <c r="A1066" s="31" t="s">
        <v>180</v>
      </c>
      <c r="B1066" s="31">
        <v>10.768000000000001</v>
      </c>
      <c r="C1066" s="31">
        <v>12.88</v>
      </c>
      <c r="D1066" s="31">
        <v>12.88</v>
      </c>
      <c r="E1066" s="31">
        <v>52.215000000000003</v>
      </c>
      <c r="F1066" s="31">
        <v>0.98899999999999999</v>
      </c>
      <c r="G1066" s="31">
        <v>3.8340000000000001</v>
      </c>
      <c r="H1066" s="31">
        <v>87.331000000000003</v>
      </c>
      <c r="I1066" s="31">
        <v>39.755000000000003</v>
      </c>
      <c r="J1066" s="31">
        <v>4.8079999999999998</v>
      </c>
      <c r="K1066" s="31">
        <v>11.678000000000001</v>
      </c>
      <c r="L1066" s="31">
        <v>220.65199999999999</v>
      </c>
    </row>
    <row r="1067" spans="1:12" x14ac:dyDescent="0.25">
      <c r="A1067" s="31" t="s">
        <v>181</v>
      </c>
      <c r="B1067" s="31">
        <v>12.114000000000001</v>
      </c>
      <c r="C1067" s="31">
        <v>14.49</v>
      </c>
      <c r="D1067" s="31">
        <v>14.49</v>
      </c>
      <c r="E1067" s="31">
        <v>46.414000000000001</v>
      </c>
      <c r="F1067" s="31">
        <v>0.879</v>
      </c>
      <c r="G1067" s="31">
        <v>3.4079999999999999</v>
      </c>
      <c r="H1067" s="31">
        <v>77.626999999999995</v>
      </c>
      <c r="I1067" s="31">
        <v>35.338000000000001</v>
      </c>
      <c r="J1067" s="31">
        <v>4.2729999999999997</v>
      </c>
      <c r="K1067" s="31">
        <v>10.38</v>
      </c>
      <c r="L1067" s="31">
        <v>204.76</v>
      </c>
    </row>
    <row r="1068" spans="1:12" x14ac:dyDescent="0.25">
      <c r="A1068" s="31" t="s">
        <v>163</v>
      </c>
      <c r="B1068" s="31">
        <v>13.46</v>
      </c>
      <c r="C1068" s="31">
        <v>16.100000000000001</v>
      </c>
      <c r="D1068" s="31">
        <v>16.100000000000001</v>
      </c>
      <c r="E1068" s="31">
        <v>41.771999999999998</v>
      </c>
      <c r="F1068" s="31">
        <v>0.79100000000000004</v>
      </c>
      <c r="G1068" s="31">
        <v>3.0670000000000002</v>
      </c>
      <c r="H1068" s="31">
        <v>69.864000000000004</v>
      </c>
      <c r="I1068" s="31">
        <v>31.803999999999998</v>
      </c>
      <c r="J1068" s="31">
        <v>3.8460000000000001</v>
      </c>
      <c r="K1068" s="31">
        <v>9.3420000000000005</v>
      </c>
      <c r="L1068" s="31">
        <v>192.958</v>
      </c>
    </row>
    <row r="1069" spans="1:12" x14ac:dyDescent="0.25">
      <c r="A1069" s="31" t="s">
        <v>164</v>
      </c>
      <c r="B1069" s="31">
        <v>14.805999999999999</v>
      </c>
      <c r="C1069" s="31">
        <v>17.71</v>
      </c>
      <c r="D1069" s="31">
        <v>17.71</v>
      </c>
      <c r="E1069" s="31">
        <v>37.975000000000001</v>
      </c>
      <c r="F1069" s="31">
        <v>0.71899999999999997</v>
      </c>
      <c r="G1069" s="31">
        <v>2.7879999999999998</v>
      </c>
      <c r="H1069" s="31">
        <v>63.512999999999998</v>
      </c>
      <c r="I1069" s="31">
        <v>28.913</v>
      </c>
      <c r="J1069" s="31">
        <v>3.496</v>
      </c>
      <c r="K1069" s="31">
        <v>8.4930000000000003</v>
      </c>
      <c r="L1069" s="31">
        <v>184.13399999999999</v>
      </c>
    </row>
    <row r="1070" spans="1:12" x14ac:dyDescent="0.25">
      <c r="A1070" s="31" t="s">
        <v>165</v>
      </c>
      <c r="B1070" s="31">
        <v>16.152000000000001</v>
      </c>
      <c r="C1070" s="31">
        <v>19.32</v>
      </c>
      <c r="D1070" s="31">
        <v>19.32</v>
      </c>
      <c r="E1070" s="31">
        <v>34.81</v>
      </c>
      <c r="F1070" s="31">
        <v>0.66</v>
      </c>
      <c r="G1070" s="31">
        <v>2.556</v>
      </c>
      <c r="H1070" s="31">
        <v>58.22</v>
      </c>
      <c r="I1070" s="31">
        <v>26.503</v>
      </c>
      <c r="J1070" s="31">
        <v>3.2050000000000001</v>
      </c>
      <c r="K1070" s="31">
        <v>7.7850000000000001</v>
      </c>
      <c r="L1070" s="31">
        <v>177.541</v>
      </c>
    </row>
    <row r="1071" spans="1:12" x14ac:dyDescent="0.25">
      <c r="A1071" s="31" t="s">
        <v>166</v>
      </c>
      <c r="B1071" s="31">
        <v>17.498000000000001</v>
      </c>
      <c r="C1071" s="31">
        <v>20.931000000000001</v>
      </c>
      <c r="D1071" s="31">
        <v>20.931000000000001</v>
      </c>
      <c r="E1071" s="31">
        <v>32.131999999999998</v>
      </c>
      <c r="F1071" s="31">
        <v>0.60899999999999999</v>
      </c>
      <c r="G1071" s="31">
        <v>2.359</v>
      </c>
      <c r="H1071" s="31">
        <v>53.741999999999997</v>
      </c>
      <c r="I1071" s="31">
        <v>24.465</v>
      </c>
      <c r="J1071" s="31">
        <v>2.9580000000000002</v>
      </c>
      <c r="K1071" s="31">
        <v>7.1859999999999999</v>
      </c>
      <c r="L1071" s="31">
        <v>172.667</v>
      </c>
    </row>
    <row r="1072" spans="1:12" x14ac:dyDescent="0.25">
      <c r="A1072" s="31" t="s">
        <v>167</v>
      </c>
      <c r="B1072" s="31">
        <v>18.844000000000001</v>
      </c>
      <c r="C1072" s="31">
        <v>22.541</v>
      </c>
      <c r="D1072" s="31">
        <v>22.541</v>
      </c>
      <c r="E1072" s="31">
        <v>29.837</v>
      </c>
      <c r="F1072" s="31">
        <v>0.56499999999999995</v>
      </c>
      <c r="G1072" s="31">
        <v>2.1909999999999998</v>
      </c>
      <c r="H1072" s="31">
        <v>49.902999999999999</v>
      </c>
      <c r="I1072" s="31">
        <v>22.716999999999999</v>
      </c>
      <c r="J1072" s="31">
        <v>2.7469999999999999</v>
      </c>
      <c r="K1072" s="31">
        <v>6.673</v>
      </c>
      <c r="L1072" s="31">
        <v>169.13900000000001</v>
      </c>
    </row>
    <row r="1073" spans="1:12" x14ac:dyDescent="0.25">
      <c r="A1073" s="31" t="s">
        <v>168</v>
      </c>
      <c r="B1073" s="31">
        <v>20.190000000000001</v>
      </c>
      <c r="C1073" s="31">
        <v>24.151</v>
      </c>
      <c r="D1073" s="31">
        <v>24.151</v>
      </c>
      <c r="E1073" s="31">
        <v>27.847999999999999</v>
      </c>
      <c r="F1073" s="31">
        <v>0.52800000000000002</v>
      </c>
      <c r="G1073" s="31">
        <v>2.0449999999999999</v>
      </c>
      <c r="H1073" s="31">
        <v>46.576000000000001</v>
      </c>
      <c r="I1073" s="31">
        <v>21.202999999999999</v>
      </c>
      <c r="J1073" s="31">
        <v>2.5640000000000001</v>
      </c>
      <c r="K1073" s="31">
        <v>6.2279999999999998</v>
      </c>
      <c r="L1073" s="31">
        <v>166.69200000000001</v>
      </c>
    </row>
    <row r="1074" spans="1:12" x14ac:dyDescent="0.25">
      <c r="A1074" s="31" t="s">
        <v>169</v>
      </c>
      <c r="B1074" s="31">
        <v>21.536000000000001</v>
      </c>
      <c r="C1074" s="31">
        <v>25.760999999999999</v>
      </c>
      <c r="D1074" s="31">
        <v>25.760999999999999</v>
      </c>
      <c r="E1074" s="31">
        <v>26.108000000000001</v>
      </c>
      <c r="F1074" s="31">
        <v>0.495</v>
      </c>
      <c r="G1074" s="31">
        <v>1.917</v>
      </c>
      <c r="H1074" s="31">
        <v>43.664999999999999</v>
      </c>
      <c r="I1074" s="31">
        <v>19.878</v>
      </c>
      <c r="J1074" s="31">
        <v>2.4039999999999999</v>
      </c>
      <c r="K1074" s="31">
        <v>5.8390000000000004</v>
      </c>
      <c r="L1074" s="31">
        <v>165.12100000000001</v>
      </c>
    </row>
    <row r="1075" spans="1:12" x14ac:dyDescent="0.25">
      <c r="A1075" s="31" t="s">
        <v>170</v>
      </c>
      <c r="B1075" s="31">
        <v>22.882000000000001</v>
      </c>
      <c r="C1075" s="31">
        <v>27.370999999999999</v>
      </c>
      <c r="D1075" s="31">
        <v>27.370999999999999</v>
      </c>
      <c r="E1075" s="31">
        <v>24.571999999999999</v>
      </c>
      <c r="F1075" s="31">
        <v>0.46600000000000003</v>
      </c>
      <c r="G1075" s="31">
        <v>1.804</v>
      </c>
      <c r="H1075" s="31">
        <v>41.097000000000001</v>
      </c>
      <c r="I1075" s="31">
        <v>18.707999999999998</v>
      </c>
      <c r="J1075" s="31">
        <v>2.262</v>
      </c>
      <c r="K1075" s="31">
        <v>5.4950000000000001</v>
      </c>
      <c r="L1075" s="31">
        <v>164.27099999999999</v>
      </c>
    </row>
    <row r="1076" spans="1:12" x14ac:dyDescent="0.25">
      <c r="A1076" s="44" t="s">
        <v>171</v>
      </c>
      <c r="B1076" s="44">
        <v>24.228000000000002</v>
      </c>
      <c r="C1076" s="44">
        <v>28.981000000000002</v>
      </c>
      <c r="D1076" s="44">
        <v>28.981000000000002</v>
      </c>
      <c r="E1076" s="44">
        <v>23.207000000000001</v>
      </c>
      <c r="F1076" s="44">
        <v>0.44</v>
      </c>
      <c r="G1076" s="44">
        <v>1.704</v>
      </c>
      <c r="H1076" s="44">
        <v>38.814</v>
      </c>
      <c r="I1076" s="44">
        <v>17.669</v>
      </c>
      <c r="J1076" s="44">
        <v>2.137</v>
      </c>
      <c r="K1076" s="44">
        <v>5.19</v>
      </c>
      <c r="L1076" s="44">
        <v>164.024</v>
      </c>
    </row>
    <row r="1077" spans="1:12" x14ac:dyDescent="0.25">
      <c r="A1077" s="31" t="s">
        <v>172</v>
      </c>
      <c r="B1077" s="31">
        <v>25.574000000000002</v>
      </c>
      <c r="C1077" s="31">
        <v>30.591000000000001</v>
      </c>
      <c r="D1077" s="31">
        <v>30.591000000000001</v>
      </c>
      <c r="E1077" s="31">
        <v>21.984999999999999</v>
      </c>
      <c r="F1077" s="31">
        <v>0.41699999999999998</v>
      </c>
      <c r="G1077" s="31">
        <v>1.6140000000000001</v>
      </c>
      <c r="H1077" s="31">
        <v>36.771000000000001</v>
      </c>
      <c r="I1077" s="31">
        <v>16.739000000000001</v>
      </c>
      <c r="J1077" s="31">
        <v>2.024</v>
      </c>
      <c r="K1077" s="31">
        <v>4.9169999999999998</v>
      </c>
      <c r="L1077" s="31">
        <v>164.28200000000001</v>
      </c>
    </row>
    <row r="1078" spans="1:12" x14ac:dyDescent="0.25">
      <c r="A1078" s="31" t="s">
        <v>347</v>
      </c>
      <c r="B1078" s="31">
        <v>26.92</v>
      </c>
      <c r="C1078" s="31">
        <v>32.201000000000001</v>
      </c>
      <c r="D1078" s="31">
        <v>32.201000000000001</v>
      </c>
      <c r="E1078" s="31">
        <v>20.885999999999999</v>
      </c>
      <c r="F1078" s="31">
        <v>0.39600000000000002</v>
      </c>
      <c r="G1078" s="31">
        <v>1.5329999999999999</v>
      </c>
      <c r="H1078" s="31">
        <v>34.932000000000002</v>
      </c>
      <c r="I1078" s="31">
        <v>15.901999999999999</v>
      </c>
      <c r="J1078" s="31">
        <v>1.923</v>
      </c>
      <c r="K1078" s="31">
        <v>4.6710000000000003</v>
      </c>
      <c r="L1078" s="31">
        <v>164.971</v>
      </c>
    </row>
    <row r="1079" spans="1:12" x14ac:dyDescent="0.25">
      <c r="A1079" s="31" t="s">
        <v>348</v>
      </c>
      <c r="B1079" s="31">
        <v>28.265999999999998</v>
      </c>
      <c r="C1079" s="31">
        <v>33.811</v>
      </c>
      <c r="D1079" s="31">
        <v>33.811</v>
      </c>
      <c r="E1079" s="31">
        <v>19.891999999999999</v>
      </c>
      <c r="F1079" s="31">
        <v>0.377</v>
      </c>
      <c r="G1079" s="31">
        <v>1.46</v>
      </c>
      <c r="H1079" s="31">
        <v>33.268999999999998</v>
      </c>
      <c r="I1079" s="31">
        <v>15.145</v>
      </c>
      <c r="J1079" s="31">
        <v>1.831</v>
      </c>
      <c r="K1079" s="31">
        <v>4.4489999999999998</v>
      </c>
      <c r="L1079" s="31">
        <v>166.03100000000001</v>
      </c>
    </row>
    <row r="1080" spans="1:12" x14ac:dyDescent="0.25">
      <c r="A1080" s="31" t="s">
        <v>349</v>
      </c>
      <c r="B1080" s="31">
        <v>29.611999999999998</v>
      </c>
      <c r="C1080" s="31">
        <v>35.420999999999999</v>
      </c>
      <c r="D1080" s="31">
        <v>35.420999999999999</v>
      </c>
      <c r="E1080" s="31">
        <v>18.986999999999998</v>
      </c>
      <c r="F1080" s="31">
        <v>0.36</v>
      </c>
      <c r="G1080" s="31">
        <v>1.3939999999999999</v>
      </c>
      <c r="H1080" s="31">
        <v>31.757000000000001</v>
      </c>
      <c r="I1080" s="31">
        <v>14.456</v>
      </c>
      <c r="J1080" s="31">
        <v>1.748</v>
      </c>
      <c r="K1080" s="31">
        <v>4.2460000000000004</v>
      </c>
      <c r="L1080" s="31">
        <v>167.40799999999999</v>
      </c>
    </row>
    <row r="1081" spans="1:12" x14ac:dyDescent="0.25">
      <c r="A1081" s="31" t="s">
        <v>350</v>
      </c>
      <c r="B1081" s="31">
        <v>30.957999999999998</v>
      </c>
      <c r="C1081" s="31">
        <v>37.030999999999999</v>
      </c>
      <c r="D1081" s="31">
        <v>37.030999999999999</v>
      </c>
      <c r="E1081" s="31">
        <v>18.161999999999999</v>
      </c>
      <c r="F1081" s="31">
        <v>0.34399999999999997</v>
      </c>
      <c r="G1081" s="31">
        <v>1.333</v>
      </c>
      <c r="H1081" s="31">
        <v>30.376000000000001</v>
      </c>
      <c r="I1081" s="31">
        <v>13.827999999999999</v>
      </c>
      <c r="J1081" s="31">
        <v>1.6719999999999999</v>
      </c>
      <c r="K1081" s="31">
        <v>4.0620000000000003</v>
      </c>
      <c r="L1081" s="31">
        <v>169.06299999999999</v>
      </c>
    </row>
    <row r="1082" spans="1:12" x14ac:dyDescent="0.25">
      <c r="A1082" s="31" t="s">
        <v>351</v>
      </c>
      <c r="B1082" s="31">
        <v>32.304000000000002</v>
      </c>
      <c r="C1082" s="31">
        <v>38.640999999999998</v>
      </c>
      <c r="D1082" s="31">
        <v>38.640999999999998</v>
      </c>
      <c r="E1082" s="31">
        <v>17.405000000000001</v>
      </c>
      <c r="F1082" s="31">
        <v>0.33</v>
      </c>
      <c r="G1082" s="31">
        <v>1.278</v>
      </c>
      <c r="H1082" s="31">
        <v>29.11</v>
      </c>
      <c r="I1082" s="31">
        <v>13.252000000000001</v>
      </c>
      <c r="J1082" s="31">
        <v>1.603</v>
      </c>
      <c r="K1082" s="31">
        <v>3.8929999999999998</v>
      </c>
      <c r="L1082" s="31">
        <v>170.96100000000001</v>
      </c>
    </row>
    <row r="1083" spans="1:12" x14ac:dyDescent="0.25">
      <c r="A1083" s="31" t="s">
        <v>352</v>
      </c>
      <c r="B1083" s="31">
        <v>33.65</v>
      </c>
      <c r="C1083" s="31">
        <v>40.250999999999998</v>
      </c>
      <c r="D1083" s="31">
        <v>40.250999999999998</v>
      </c>
      <c r="E1083" s="31">
        <v>16.709</v>
      </c>
      <c r="F1083" s="31">
        <v>0.317</v>
      </c>
      <c r="G1083" s="31">
        <v>1.2270000000000001</v>
      </c>
      <c r="H1083" s="31">
        <v>27.946000000000002</v>
      </c>
      <c r="I1083" s="31">
        <v>12.722</v>
      </c>
      <c r="J1083" s="31">
        <v>1.538</v>
      </c>
      <c r="K1083" s="31">
        <v>3.7370000000000001</v>
      </c>
      <c r="L1083" s="31">
        <v>173.07300000000001</v>
      </c>
    </row>
    <row r="1084" spans="1:12" x14ac:dyDescent="0.25">
      <c r="A1084" s="31" t="s">
        <v>392</v>
      </c>
      <c r="B1084" s="31">
        <v>34.996000000000002</v>
      </c>
      <c r="C1084" s="31">
        <v>41.860999999999997</v>
      </c>
      <c r="D1084" s="31">
        <v>41.860999999999997</v>
      </c>
      <c r="E1084" s="31">
        <v>16.065999999999999</v>
      </c>
      <c r="F1084" s="31">
        <v>0.30399999999999999</v>
      </c>
      <c r="G1084" s="31">
        <v>1.18</v>
      </c>
      <c r="H1084" s="31">
        <v>26.870999999999999</v>
      </c>
      <c r="I1084" s="31">
        <v>12.231999999999999</v>
      </c>
      <c r="J1084" s="31">
        <v>1.4790000000000001</v>
      </c>
      <c r="K1084" s="31">
        <v>3.593</v>
      </c>
      <c r="L1084" s="31">
        <v>175.37100000000001</v>
      </c>
    </row>
    <row r="1085" spans="1:12" x14ac:dyDescent="0.25">
      <c r="A1085" s="31" t="s">
        <v>393</v>
      </c>
      <c r="B1085" s="31">
        <v>36.341999999999999</v>
      </c>
      <c r="C1085" s="31">
        <v>43.470999999999997</v>
      </c>
      <c r="D1085" s="31">
        <v>43.470999999999997</v>
      </c>
      <c r="E1085" s="31">
        <v>15.471</v>
      </c>
      <c r="F1085" s="31">
        <v>0.29299999999999998</v>
      </c>
      <c r="G1085" s="31">
        <v>1.1359999999999999</v>
      </c>
      <c r="H1085" s="31">
        <v>25.876000000000001</v>
      </c>
      <c r="I1085" s="31">
        <v>11.779</v>
      </c>
      <c r="J1085" s="31">
        <v>1.4239999999999999</v>
      </c>
      <c r="K1085" s="31">
        <v>3.46</v>
      </c>
      <c r="L1085" s="31">
        <v>177.839</v>
      </c>
    </row>
    <row r="1086" spans="1:12" x14ac:dyDescent="0.25">
      <c r="A1086" s="31" t="s">
        <v>410</v>
      </c>
      <c r="B1086" s="31">
        <v>37.688000000000002</v>
      </c>
      <c r="C1086" s="31">
        <v>45.081000000000003</v>
      </c>
      <c r="D1086" s="31">
        <v>45.081000000000003</v>
      </c>
      <c r="E1086" s="31">
        <v>14.919</v>
      </c>
      <c r="F1086" s="31">
        <v>0.28299999999999997</v>
      </c>
      <c r="G1086" s="31">
        <v>1.095</v>
      </c>
      <c r="H1086" s="31">
        <v>24.952000000000002</v>
      </c>
      <c r="I1086" s="31">
        <v>11.359</v>
      </c>
      <c r="J1086" s="31">
        <v>1.3740000000000001</v>
      </c>
      <c r="K1086" s="31">
        <v>3.3359999999999999</v>
      </c>
      <c r="L1086" s="31">
        <v>180.458</v>
      </c>
    </row>
    <row r="1087" spans="1:12" x14ac:dyDescent="0.25">
      <c r="A1087" s="31" t="s">
        <v>411</v>
      </c>
      <c r="B1087" s="31">
        <v>39.033999999999999</v>
      </c>
      <c r="C1087" s="31">
        <v>46.691000000000003</v>
      </c>
      <c r="D1087" s="31">
        <v>46.691000000000003</v>
      </c>
      <c r="E1087" s="31">
        <v>14.404</v>
      </c>
      <c r="F1087" s="31">
        <v>0.27300000000000002</v>
      </c>
      <c r="G1087" s="31">
        <v>1.0580000000000001</v>
      </c>
      <c r="H1087" s="31">
        <v>24.091000000000001</v>
      </c>
      <c r="I1087" s="31">
        <v>10.967000000000001</v>
      </c>
      <c r="J1087" s="31">
        <v>1.3260000000000001</v>
      </c>
      <c r="K1087" s="31">
        <v>3.2210000000000001</v>
      </c>
      <c r="L1087" s="31">
        <v>183.209</v>
      </c>
    </row>
    <row r="1088" spans="1:12" x14ac:dyDescent="0.25">
      <c r="A1088" s="31" t="s">
        <v>412</v>
      </c>
      <c r="B1088" s="31">
        <v>40.380000000000003</v>
      </c>
      <c r="C1088" s="31">
        <v>48.301000000000002</v>
      </c>
      <c r="D1088" s="31">
        <v>48.301000000000002</v>
      </c>
      <c r="E1088" s="31">
        <v>13.923999999999999</v>
      </c>
      <c r="F1088" s="31">
        <v>0.26400000000000001</v>
      </c>
      <c r="G1088" s="31">
        <v>1.022</v>
      </c>
      <c r="H1088" s="31">
        <v>23.288</v>
      </c>
      <c r="I1088" s="31">
        <v>10.601000000000001</v>
      </c>
      <c r="J1088" s="31">
        <v>1.282</v>
      </c>
      <c r="K1088" s="31">
        <v>3.1139999999999999</v>
      </c>
      <c r="L1088" s="31">
        <v>186.08099999999999</v>
      </c>
    </row>
    <row r="1089" spans="1:12" x14ac:dyDescent="0.25">
      <c r="A1089" s="31" t="s">
        <v>413</v>
      </c>
      <c r="B1089" s="31">
        <v>43.072000000000003</v>
      </c>
      <c r="C1089" s="31">
        <v>51.521000000000001</v>
      </c>
      <c r="D1089" s="31">
        <v>51.521000000000001</v>
      </c>
      <c r="E1089" s="31">
        <v>13.054</v>
      </c>
      <c r="F1089" s="31">
        <v>0.247</v>
      </c>
      <c r="G1089" s="31">
        <v>0.95799999999999996</v>
      </c>
      <c r="H1089" s="31">
        <v>21.832999999999998</v>
      </c>
      <c r="I1089" s="31">
        <v>9.9390000000000001</v>
      </c>
      <c r="J1089" s="31">
        <v>1.202</v>
      </c>
      <c r="K1089" s="31">
        <v>2.919</v>
      </c>
      <c r="L1089" s="31">
        <v>192.14500000000001</v>
      </c>
    </row>
    <row r="1090" spans="1:12" x14ac:dyDescent="0.25">
      <c r="B1090" s="46" t="s">
        <v>316</v>
      </c>
      <c r="C1090" s="47"/>
      <c r="D1090" s="47"/>
      <c r="E1090" s="47"/>
      <c r="F1090" s="47"/>
      <c r="G1090" s="47"/>
      <c r="H1090" s="47"/>
      <c r="I1090" s="47"/>
      <c r="J1090" s="47"/>
      <c r="K1090" s="47"/>
      <c r="L1090" s="47"/>
    </row>
    <row r="1091" spans="1:12" x14ac:dyDescent="0.25">
      <c r="A1091" s="31" t="s">
        <v>192</v>
      </c>
      <c r="B1091" s="31">
        <v>1.3460000000000001</v>
      </c>
      <c r="C1091" s="31">
        <v>1.288</v>
      </c>
      <c r="D1091" s="31">
        <v>1.288</v>
      </c>
      <c r="E1091" s="31">
        <v>334.178</v>
      </c>
      <c r="F1091" s="31">
        <v>7.9139999999999997</v>
      </c>
      <c r="G1091" s="31">
        <v>30.67</v>
      </c>
      <c r="H1091" s="31">
        <v>698.64400000000001</v>
      </c>
      <c r="I1091" s="31">
        <v>318.04000000000002</v>
      </c>
      <c r="J1091" s="31">
        <v>38.46</v>
      </c>
      <c r="K1091" s="31">
        <v>93.421000000000006</v>
      </c>
      <c r="L1091" s="31">
        <v>1393.3679999999999</v>
      </c>
    </row>
    <row r="1092" spans="1:12" x14ac:dyDescent="0.25">
      <c r="A1092" s="31" t="s">
        <v>193</v>
      </c>
      <c r="B1092" s="31">
        <v>2.6920000000000002</v>
      </c>
      <c r="C1092" s="31">
        <v>2.5760000000000001</v>
      </c>
      <c r="D1092" s="31">
        <v>2.5760000000000001</v>
      </c>
      <c r="E1092" s="31">
        <v>167.089</v>
      </c>
      <c r="F1092" s="31">
        <v>3.9569999999999999</v>
      </c>
      <c r="G1092" s="31">
        <v>15.335000000000001</v>
      </c>
      <c r="H1092" s="31">
        <v>349.322</v>
      </c>
      <c r="I1092" s="31">
        <v>159.02000000000001</v>
      </c>
      <c r="J1092" s="31">
        <v>19.23</v>
      </c>
      <c r="K1092" s="31">
        <v>46.71</v>
      </c>
      <c r="L1092" s="31">
        <v>702.56700000000001</v>
      </c>
    </row>
    <row r="1093" spans="1:12" x14ac:dyDescent="0.25">
      <c r="A1093" s="31" t="s">
        <v>194</v>
      </c>
      <c r="B1093" s="31">
        <v>4.0380000000000003</v>
      </c>
      <c r="C1093" s="31">
        <v>3.8639999999999999</v>
      </c>
      <c r="D1093" s="31">
        <v>3.8639999999999999</v>
      </c>
      <c r="E1093" s="31">
        <v>111.393</v>
      </c>
      <c r="F1093" s="31">
        <v>2.6379999999999999</v>
      </c>
      <c r="G1093" s="31">
        <v>10.223000000000001</v>
      </c>
      <c r="H1093" s="31">
        <v>232.881</v>
      </c>
      <c r="I1093" s="31">
        <v>106.01300000000001</v>
      </c>
      <c r="J1093" s="31">
        <v>12.82</v>
      </c>
      <c r="K1093" s="31">
        <v>31.14</v>
      </c>
      <c r="L1093" s="31">
        <v>474.91399999999999</v>
      </c>
    </row>
    <row r="1094" spans="1:12" x14ac:dyDescent="0.25">
      <c r="A1094" s="31" t="s">
        <v>195</v>
      </c>
      <c r="B1094" s="31">
        <v>5.3840000000000003</v>
      </c>
      <c r="C1094" s="31">
        <v>5.1520000000000001</v>
      </c>
      <c r="D1094" s="31">
        <v>5.1520000000000001</v>
      </c>
      <c r="E1094" s="31">
        <v>83.543999999999997</v>
      </c>
      <c r="F1094" s="31">
        <v>1.9790000000000001</v>
      </c>
      <c r="G1094" s="31">
        <v>7.6669999999999998</v>
      </c>
      <c r="H1094" s="31">
        <v>174.661</v>
      </c>
      <c r="I1094" s="31">
        <v>79.510000000000005</v>
      </c>
      <c r="J1094" s="31">
        <v>9.6150000000000002</v>
      </c>
      <c r="K1094" s="31">
        <v>23.355</v>
      </c>
      <c r="L1094" s="31">
        <v>363.04899999999998</v>
      </c>
    </row>
    <row r="1095" spans="1:12" x14ac:dyDescent="0.25">
      <c r="A1095" s="31" t="s">
        <v>196</v>
      </c>
      <c r="B1095" s="31">
        <v>6.73</v>
      </c>
      <c r="C1095" s="31">
        <v>6.44</v>
      </c>
      <c r="D1095" s="31">
        <v>6.44</v>
      </c>
      <c r="E1095" s="31">
        <v>66.835999999999999</v>
      </c>
      <c r="F1095" s="31">
        <v>1.583</v>
      </c>
      <c r="G1095" s="31">
        <v>6.1340000000000003</v>
      </c>
      <c r="H1095" s="31">
        <v>139.72900000000001</v>
      </c>
      <c r="I1095" s="31">
        <v>63.607999999999997</v>
      </c>
      <c r="J1095" s="31">
        <v>7.6920000000000002</v>
      </c>
      <c r="K1095" s="31">
        <v>18.684000000000001</v>
      </c>
      <c r="L1095" s="31">
        <v>297.5</v>
      </c>
    </row>
    <row r="1096" spans="1:12" x14ac:dyDescent="0.25">
      <c r="A1096" s="31" t="s">
        <v>197</v>
      </c>
      <c r="B1096" s="31">
        <v>8.0760000000000005</v>
      </c>
      <c r="C1096" s="31">
        <v>7.7279999999999998</v>
      </c>
      <c r="D1096" s="31">
        <v>7.7279999999999998</v>
      </c>
      <c r="E1096" s="31">
        <v>55.695999999999998</v>
      </c>
      <c r="F1096" s="31">
        <v>1.319</v>
      </c>
      <c r="G1096" s="31">
        <v>5.1120000000000001</v>
      </c>
      <c r="H1096" s="31">
        <v>116.441</v>
      </c>
      <c r="I1096" s="31">
        <v>53.006999999999998</v>
      </c>
      <c r="J1096" s="31">
        <v>6.41</v>
      </c>
      <c r="K1096" s="31">
        <v>15.57</v>
      </c>
      <c r="L1096" s="31">
        <v>255.107</v>
      </c>
    </row>
    <row r="1097" spans="1:12" x14ac:dyDescent="0.25">
      <c r="A1097" s="31" t="s">
        <v>198</v>
      </c>
      <c r="B1097" s="31">
        <v>9.4220000000000006</v>
      </c>
      <c r="C1097" s="31">
        <v>9.016</v>
      </c>
      <c r="D1097" s="31">
        <v>9.016</v>
      </c>
      <c r="E1097" s="31">
        <v>47.74</v>
      </c>
      <c r="F1097" s="31">
        <v>1.131</v>
      </c>
      <c r="G1097" s="31">
        <v>4.3810000000000002</v>
      </c>
      <c r="H1097" s="31">
        <v>99.805999999999997</v>
      </c>
      <c r="I1097" s="31">
        <v>45.433999999999997</v>
      </c>
      <c r="J1097" s="31">
        <v>5.4939999999999998</v>
      </c>
      <c r="K1097" s="31">
        <v>13.346</v>
      </c>
      <c r="L1097" s="31">
        <v>225.946</v>
      </c>
    </row>
    <row r="1098" spans="1:12" x14ac:dyDescent="0.25">
      <c r="A1098" s="31" t="s">
        <v>199</v>
      </c>
      <c r="B1098" s="31">
        <v>10.768000000000001</v>
      </c>
      <c r="C1098" s="31">
        <v>10.304</v>
      </c>
      <c r="D1098" s="31">
        <v>10.304</v>
      </c>
      <c r="E1098" s="31">
        <v>41.771999999999998</v>
      </c>
      <c r="F1098" s="31">
        <v>0.98899999999999999</v>
      </c>
      <c r="G1098" s="31">
        <v>3.8340000000000001</v>
      </c>
      <c r="H1098" s="31">
        <v>87.331000000000003</v>
      </c>
      <c r="I1098" s="31">
        <v>39.755000000000003</v>
      </c>
      <c r="J1098" s="31">
        <v>4.8079999999999998</v>
      </c>
      <c r="K1098" s="31">
        <v>11.678000000000001</v>
      </c>
      <c r="L1098" s="31">
        <v>205.05699999999999</v>
      </c>
    </row>
    <row r="1099" spans="1:12" x14ac:dyDescent="0.25">
      <c r="A1099" s="31" t="s">
        <v>200</v>
      </c>
      <c r="B1099" s="31">
        <v>12.114000000000001</v>
      </c>
      <c r="C1099" s="31">
        <v>11.592000000000001</v>
      </c>
      <c r="D1099" s="31">
        <v>11.592000000000001</v>
      </c>
      <c r="E1099" s="31">
        <v>37.131</v>
      </c>
      <c r="F1099" s="31">
        <v>0.879</v>
      </c>
      <c r="G1099" s="31">
        <v>3.4079999999999999</v>
      </c>
      <c r="H1099" s="31">
        <v>77.626999999999995</v>
      </c>
      <c r="I1099" s="31">
        <v>35.338000000000001</v>
      </c>
      <c r="J1099" s="31">
        <v>4.2729999999999997</v>
      </c>
      <c r="K1099" s="31">
        <v>10.38</v>
      </c>
      <c r="L1099" s="31">
        <v>189.68100000000001</v>
      </c>
    </row>
    <row r="1100" spans="1:12" x14ac:dyDescent="0.25">
      <c r="A1100" s="31" t="s">
        <v>182</v>
      </c>
      <c r="B1100" s="31">
        <v>13.46</v>
      </c>
      <c r="C1100" s="31">
        <v>12.88</v>
      </c>
      <c r="D1100" s="31">
        <v>12.88</v>
      </c>
      <c r="E1100" s="31">
        <v>33.417999999999999</v>
      </c>
      <c r="F1100" s="31">
        <v>0.79100000000000004</v>
      </c>
      <c r="G1100" s="31">
        <v>3.0670000000000002</v>
      </c>
      <c r="H1100" s="31">
        <v>69.864000000000004</v>
      </c>
      <c r="I1100" s="31">
        <v>31.803999999999998</v>
      </c>
      <c r="J1100" s="31">
        <v>3.8460000000000001</v>
      </c>
      <c r="K1100" s="31">
        <v>9.3420000000000005</v>
      </c>
      <c r="L1100" s="31">
        <v>178.16399999999999</v>
      </c>
    </row>
    <row r="1101" spans="1:12" x14ac:dyDescent="0.25">
      <c r="A1101" s="31" t="s">
        <v>183</v>
      </c>
      <c r="B1101" s="31">
        <v>14.805999999999999</v>
      </c>
      <c r="C1101" s="31">
        <v>14.167999999999999</v>
      </c>
      <c r="D1101" s="31">
        <v>14.167999999999999</v>
      </c>
      <c r="E1101" s="31">
        <v>30.38</v>
      </c>
      <c r="F1101" s="31">
        <v>0.71899999999999997</v>
      </c>
      <c r="G1101" s="31">
        <v>2.7879999999999998</v>
      </c>
      <c r="H1101" s="31">
        <v>63.512999999999998</v>
      </c>
      <c r="I1101" s="31">
        <v>28.913</v>
      </c>
      <c r="J1101" s="31">
        <v>3.496</v>
      </c>
      <c r="K1101" s="31">
        <v>8.4930000000000003</v>
      </c>
      <c r="L1101" s="31">
        <v>169.45500000000001</v>
      </c>
    </row>
    <row r="1102" spans="1:12" x14ac:dyDescent="0.25">
      <c r="A1102" s="31" t="s">
        <v>184</v>
      </c>
      <c r="B1102" s="31">
        <v>16.152000000000001</v>
      </c>
      <c r="C1102" s="31">
        <v>15.456</v>
      </c>
      <c r="D1102" s="31">
        <v>15.456</v>
      </c>
      <c r="E1102" s="31">
        <v>27.847999999999999</v>
      </c>
      <c r="F1102" s="31">
        <v>0.66</v>
      </c>
      <c r="G1102" s="31">
        <v>2.556</v>
      </c>
      <c r="H1102" s="31">
        <v>58.22</v>
      </c>
      <c r="I1102" s="31">
        <v>26.503</v>
      </c>
      <c r="J1102" s="31">
        <v>3.2050000000000001</v>
      </c>
      <c r="K1102" s="31">
        <v>7.7850000000000001</v>
      </c>
      <c r="L1102" s="31">
        <v>162.851</v>
      </c>
    </row>
    <row r="1103" spans="1:12" x14ac:dyDescent="0.25">
      <c r="A1103" s="31" t="s">
        <v>185</v>
      </c>
      <c r="B1103" s="31">
        <v>17.498000000000001</v>
      </c>
      <c r="C1103" s="31">
        <v>16.744</v>
      </c>
      <c r="D1103" s="31">
        <v>16.744</v>
      </c>
      <c r="E1103" s="31">
        <v>25.706</v>
      </c>
      <c r="F1103" s="31">
        <v>0.60899999999999999</v>
      </c>
      <c r="G1103" s="31">
        <v>2.359</v>
      </c>
      <c r="H1103" s="31">
        <v>53.741999999999997</v>
      </c>
      <c r="I1103" s="31">
        <v>24.465</v>
      </c>
      <c r="J1103" s="31">
        <v>2.9580000000000002</v>
      </c>
      <c r="K1103" s="31">
        <v>7.1859999999999999</v>
      </c>
      <c r="L1103" s="31">
        <v>157.86699999999999</v>
      </c>
    </row>
    <row r="1104" spans="1:12" x14ac:dyDescent="0.25">
      <c r="A1104" s="31" t="s">
        <v>186</v>
      </c>
      <c r="B1104" s="31">
        <v>18.844000000000001</v>
      </c>
      <c r="C1104" s="31">
        <v>18.032</v>
      </c>
      <c r="D1104" s="31">
        <v>18.032</v>
      </c>
      <c r="E1104" s="31">
        <v>23.87</v>
      </c>
      <c r="F1104" s="31">
        <v>0.56499999999999995</v>
      </c>
      <c r="G1104" s="31">
        <v>2.1909999999999998</v>
      </c>
      <c r="H1104" s="31">
        <v>49.902999999999999</v>
      </c>
      <c r="I1104" s="31">
        <v>22.716999999999999</v>
      </c>
      <c r="J1104" s="31">
        <v>2.7469999999999999</v>
      </c>
      <c r="K1104" s="31">
        <v>6.673</v>
      </c>
      <c r="L1104" s="31">
        <v>154.154</v>
      </c>
    </row>
    <row r="1105" spans="1:12" x14ac:dyDescent="0.25">
      <c r="A1105" s="31" t="s">
        <v>187</v>
      </c>
      <c r="B1105" s="31">
        <v>20.190000000000001</v>
      </c>
      <c r="C1105" s="31">
        <v>19.32</v>
      </c>
      <c r="D1105" s="31">
        <v>19.32</v>
      </c>
      <c r="E1105" s="31">
        <v>22.279</v>
      </c>
      <c r="F1105" s="31">
        <v>0.52800000000000002</v>
      </c>
      <c r="G1105" s="31">
        <v>2.0449999999999999</v>
      </c>
      <c r="H1105" s="31">
        <v>46.576000000000001</v>
      </c>
      <c r="I1105" s="31">
        <v>21.202999999999999</v>
      </c>
      <c r="J1105" s="31">
        <v>2.5640000000000001</v>
      </c>
      <c r="K1105" s="31">
        <v>6.2279999999999998</v>
      </c>
      <c r="L1105" s="31">
        <v>151.46100000000001</v>
      </c>
    </row>
    <row r="1106" spans="1:12" x14ac:dyDescent="0.25">
      <c r="A1106" s="31" t="s">
        <v>188</v>
      </c>
      <c r="B1106" s="31">
        <v>21.536000000000001</v>
      </c>
      <c r="C1106" s="31">
        <v>20.609000000000002</v>
      </c>
      <c r="D1106" s="31">
        <v>20.609000000000002</v>
      </c>
      <c r="E1106" s="31">
        <v>20.885999999999999</v>
      </c>
      <c r="F1106" s="31">
        <v>0.495</v>
      </c>
      <c r="G1106" s="31">
        <v>1.917</v>
      </c>
      <c r="H1106" s="31">
        <v>43.664999999999999</v>
      </c>
      <c r="I1106" s="31">
        <v>19.878</v>
      </c>
      <c r="J1106" s="31">
        <v>2.4039999999999999</v>
      </c>
      <c r="K1106" s="31">
        <v>5.8390000000000004</v>
      </c>
      <c r="L1106" s="31">
        <v>149.595</v>
      </c>
    </row>
    <row r="1107" spans="1:12" x14ac:dyDescent="0.25">
      <c r="A1107" s="31" t="s">
        <v>189</v>
      </c>
      <c r="B1107" s="31">
        <v>22.882000000000001</v>
      </c>
      <c r="C1107" s="31">
        <v>21.896999999999998</v>
      </c>
      <c r="D1107" s="31">
        <v>21.896999999999998</v>
      </c>
      <c r="E1107" s="31">
        <v>19.658000000000001</v>
      </c>
      <c r="F1107" s="31">
        <v>0.46600000000000003</v>
      </c>
      <c r="G1107" s="31">
        <v>1.804</v>
      </c>
      <c r="H1107" s="31">
        <v>41.097000000000001</v>
      </c>
      <c r="I1107" s="31">
        <v>18.707999999999998</v>
      </c>
      <c r="J1107" s="31">
        <v>2.262</v>
      </c>
      <c r="K1107" s="31">
        <v>5.4950000000000001</v>
      </c>
      <c r="L1107" s="31">
        <v>148.40899999999999</v>
      </c>
    </row>
    <row r="1108" spans="1:12" x14ac:dyDescent="0.25">
      <c r="A1108" s="31" t="s">
        <v>190</v>
      </c>
      <c r="B1108" s="31">
        <v>24.228000000000002</v>
      </c>
      <c r="C1108" s="31">
        <v>23.184999999999999</v>
      </c>
      <c r="D1108" s="31">
        <v>23.184999999999999</v>
      </c>
      <c r="E1108" s="31">
        <v>18.565000000000001</v>
      </c>
      <c r="F1108" s="31">
        <v>0.44</v>
      </c>
      <c r="G1108" s="31">
        <v>1.704</v>
      </c>
      <c r="H1108" s="31">
        <v>38.814</v>
      </c>
      <c r="I1108" s="31">
        <v>17.669</v>
      </c>
      <c r="J1108" s="31">
        <v>2.137</v>
      </c>
      <c r="K1108" s="31">
        <v>5.19</v>
      </c>
      <c r="L1108" s="31">
        <v>147.79</v>
      </c>
    </row>
    <row r="1109" spans="1:12" x14ac:dyDescent="0.25">
      <c r="A1109" s="44" t="s">
        <v>191</v>
      </c>
      <c r="B1109" s="44">
        <v>25.574000000000002</v>
      </c>
      <c r="C1109" s="44">
        <v>24.472999999999999</v>
      </c>
      <c r="D1109" s="44">
        <v>24.472999999999999</v>
      </c>
      <c r="E1109" s="44">
        <v>17.588000000000001</v>
      </c>
      <c r="F1109" s="44">
        <v>0.41699999999999998</v>
      </c>
      <c r="G1109" s="44">
        <v>1.6140000000000001</v>
      </c>
      <c r="H1109" s="44">
        <v>36.771000000000001</v>
      </c>
      <c r="I1109" s="44">
        <v>16.739000000000001</v>
      </c>
      <c r="J1109" s="44">
        <v>2.024</v>
      </c>
      <c r="K1109" s="44">
        <v>4.9169999999999998</v>
      </c>
      <c r="L1109" s="44">
        <v>147.649</v>
      </c>
    </row>
    <row r="1110" spans="1:12" x14ac:dyDescent="0.25">
      <c r="A1110" s="31" t="s">
        <v>353</v>
      </c>
      <c r="B1110" s="31">
        <v>26.92</v>
      </c>
      <c r="C1110" s="31">
        <v>25.760999999999999</v>
      </c>
      <c r="D1110" s="31">
        <v>25.760999999999999</v>
      </c>
      <c r="E1110" s="31">
        <v>16.709</v>
      </c>
      <c r="F1110" s="31">
        <v>0.39600000000000002</v>
      </c>
      <c r="G1110" s="31">
        <v>1.5329999999999999</v>
      </c>
      <c r="H1110" s="31">
        <v>34.932000000000002</v>
      </c>
      <c r="I1110" s="31">
        <v>15.901999999999999</v>
      </c>
      <c r="J1110" s="31">
        <v>1.923</v>
      </c>
      <c r="K1110" s="31">
        <v>4.6710000000000003</v>
      </c>
      <c r="L1110" s="31">
        <v>147.91399999999999</v>
      </c>
    </row>
    <row r="1111" spans="1:12" x14ac:dyDescent="0.25">
      <c r="A1111" s="31" t="s">
        <v>354</v>
      </c>
      <c r="B1111" s="31">
        <v>28.265999999999998</v>
      </c>
      <c r="C1111" s="31">
        <v>27.048999999999999</v>
      </c>
      <c r="D1111" s="31">
        <v>27.048999999999999</v>
      </c>
      <c r="E1111" s="31">
        <v>15.913</v>
      </c>
      <c r="F1111" s="31">
        <v>0.377</v>
      </c>
      <c r="G1111" s="31">
        <v>1.46</v>
      </c>
      <c r="H1111" s="31">
        <v>33.268999999999998</v>
      </c>
      <c r="I1111" s="31">
        <v>15.145</v>
      </c>
      <c r="J1111" s="31">
        <v>1.831</v>
      </c>
      <c r="K1111" s="31">
        <v>4.4489999999999998</v>
      </c>
      <c r="L1111" s="31">
        <v>148.52799999999999</v>
      </c>
    </row>
    <row r="1112" spans="1:12" x14ac:dyDescent="0.25">
      <c r="A1112" s="31" t="s">
        <v>355</v>
      </c>
      <c r="B1112" s="31">
        <v>29.611999999999998</v>
      </c>
      <c r="C1112" s="31">
        <v>28.337</v>
      </c>
      <c r="D1112" s="31">
        <v>28.337</v>
      </c>
      <c r="E1112" s="31">
        <v>15.19</v>
      </c>
      <c r="F1112" s="31">
        <v>0.36</v>
      </c>
      <c r="G1112" s="31">
        <v>1.3939999999999999</v>
      </c>
      <c r="H1112" s="31">
        <v>31.757000000000001</v>
      </c>
      <c r="I1112" s="31">
        <v>14.456</v>
      </c>
      <c r="J1112" s="31">
        <v>1.748</v>
      </c>
      <c r="K1112" s="31">
        <v>4.2460000000000004</v>
      </c>
      <c r="L1112" s="31">
        <v>149.44300000000001</v>
      </c>
    </row>
    <row r="1113" spans="1:12" x14ac:dyDescent="0.25">
      <c r="A1113" s="31" t="s">
        <v>356</v>
      </c>
      <c r="B1113" s="31">
        <v>30.957999999999998</v>
      </c>
      <c r="C1113" s="31">
        <v>29.625</v>
      </c>
      <c r="D1113" s="31">
        <v>29.625</v>
      </c>
      <c r="E1113" s="31">
        <v>14.529</v>
      </c>
      <c r="F1113" s="31">
        <v>0.34399999999999997</v>
      </c>
      <c r="G1113" s="31">
        <v>1.333</v>
      </c>
      <c r="H1113" s="31">
        <v>30.376000000000001</v>
      </c>
      <c r="I1113" s="31">
        <v>13.827999999999999</v>
      </c>
      <c r="J1113" s="31">
        <v>1.6719999999999999</v>
      </c>
      <c r="K1113" s="31">
        <v>4.0620000000000003</v>
      </c>
      <c r="L1113" s="31">
        <v>150.61799999999999</v>
      </c>
    </row>
    <row r="1114" spans="1:12" x14ac:dyDescent="0.25">
      <c r="A1114" s="31" t="s">
        <v>357</v>
      </c>
      <c r="B1114" s="31">
        <v>32.304000000000002</v>
      </c>
      <c r="C1114" s="31">
        <v>30.913</v>
      </c>
      <c r="D1114" s="31">
        <v>30.913</v>
      </c>
      <c r="E1114" s="31">
        <v>13.923999999999999</v>
      </c>
      <c r="F1114" s="31">
        <v>0.33</v>
      </c>
      <c r="G1114" s="31">
        <v>1.278</v>
      </c>
      <c r="H1114" s="31">
        <v>29.11</v>
      </c>
      <c r="I1114" s="31">
        <v>13.252000000000001</v>
      </c>
      <c r="J1114" s="31">
        <v>1.603</v>
      </c>
      <c r="K1114" s="31">
        <v>3.8929999999999998</v>
      </c>
      <c r="L1114" s="31">
        <v>152.024</v>
      </c>
    </row>
    <row r="1115" spans="1:12" x14ac:dyDescent="0.25">
      <c r="A1115" s="31" t="s">
        <v>358</v>
      </c>
      <c r="B1115" s="31">
        <v>33.65</v>
      </c>
      <c r="C1115" s="31">
        <v>32.201000000000001</v>
      </c>
      <c r="D1115" s="31">
        <v>32.201000000000001</v>
      </c>
      <c r="E1115" s="31">
        <v>13.367000000000001</v>
      </c>
      <c r="F1115" s="31">
        <v>0.317</v>
      </c>
      <c r="G1115" s="31">
        <v>1.2270000000000001</v>
      </c>
      <c r="H1115" s="31">
        <v>27.946000000000002</v>
      </c>
      <c r="I1115" s="31">
        <v>12.722</v>
      </c>
      <c r="J1115" s="31">
        <v>1.538</v>
      </c>
      <c r="K1115" s="31">
        <v>3.7370000000000001</v>
      </c>
      <c r="L1115" s="31">
        <v>153.631</v>
      </c>
    </row>
    <row r="1116" spans="1:12" x14ac:dyDescent="0.25">
      <c r="A1116" s="31" t="s">
        <v>394</v>
      </c>
      <c r="B1116" s="31">
        <v>34.996000000000002</v>
      </c>
      <c r="C1116" s="31">
        <v>33.488999999999997</v>
      </c>
      <c r="D1116" s="31">
        <v>33.488999999999997</v>
      </c>
      <c r="E1116" s="31">
        <v>12.853</v>
      </c>
      <c r="F1116" s="31">
        <v>0.30399999999999999</v>
      </c>
      <c r="G1116" s="31">
        <v>1.18</v>
      </c>
      <c r="H1116" s="31">
        <v>26.870999999999999</v>
      </c>
      <c r="I1116" s="31">
        <v>12.231999999999999</v>
      </c>
      <c r="J1116" s="31">
        <v>1.4790000000000001</v>
      </c>
      <c r="K1116" s="31">
        <v>3.593</v>
      </c>
      <c r="L1116" s="31">
        <v>155.41399999999999</v>
      </c>
    </row>
    <row r="1117" spans="1:12" x14ac:dyDescent="0.25">
      <c r="A1117" s="31" t="s">
        <v>395</v>
      </c>
      <c r="B1117" s="31">
        <v>36.341999999999999</v>
      </c>
      <c r="C1117" s="31">
        <v>34.777000000000001</v>
      </c>
      <c r="D1117" s="31">
        <v>34.777000000000001</v>
      </c>
      <c r="E1117" s="31">
        <v>12.377000000000001</v>
      </c>
      <c r="F1117" s="31">
        <v>0.29299999999999998</v>
      </c>
      <c r="G1117" s="31">
        <v>1.1359999999999999</v>
      </c>
      <c r="H1117" s="31">
        <v>25.876000000000001</v>
      </c>
      <c r="I1117" s="31">
        <v>11.779</v>
      </c>
      <c r="J1117" s="31">
        <v>1.4239999999999999</v>
      </c>
      <c r="K1117" s="31">
        <v>3.46</v>
      </c>
      <c r="L1117" s="31">
        <v>157.357</v>
      </c>
    </row>
    <row r="1118" spans="1:12" x14ac:dyDescent="0.25">
      <c r="A1118" s="31" t="s">
        <v>414</v>
      </c>
      <c r="B1118" s="31">
        <v>37.688000000000002</v>
      </c>
      <c r="C1118" s="31">
        <v>36.064999999999998</v>
      </c>
      <c r="D1118" s="31">
        <v>36.064999999999998</v>
      </c>
      <c r="E1118" s="31">
        <v>11.935</v>
      </c>
      <c r="F1118" s="31">
        <v>0.28299999999999997</v>
      </c>
      <c r="G1118" s="31">
        <v>1.095</v>
      </c>
      <c r="H1118" s="31">
        <v>24.952000000000002</v>
      </c>
      <c r="I1118" s="31">
        <v>11.359</v>
      </c>
      <c r="J1118" s="31">
        <v>1.3740000000000001</v>
      </c>
      <c r="K1118" s="31">
        <v>3.3359999999999999</v>
      </c>
      <c r="L1118" s="31">
        <v>159.44200000000001</v>
      </c>
    </row>
    <row r="1119" spans="1:12" x14ac:dyDescent="0.25">
      <c r="A1119" s="31" t="s">
        <v>415</v>
      </c>
      <c r="B1119" s="31">
        <v>39.033999999999999</v>
      </c>
      <c r="C1119" s="31">
        <v>37.353000000000002</v>
      </c>
      <c r="D1119" s="31">
        <v>37.353000000000002</v>
      </c>
      <c r="E1119" s="31">
        <v>11.523</v>
      </c>
      <c r="F1119" s="31">
        <v>0.27300000000000002</v>
      </c>
      <c r="G1119" s="31">
        <v>1.0580000000000001</v>
      </c>
      <c r="H1119" s="31">
        <v>24.091000000000001</v>
      </c>
      <c r="I1119" s="31">
        <v>10.967000000000001</v>
      </c>
      <c r="J1119" s="31">
        <v>1.3260000000000001</v>
      </c>
      <c r="K1119" s="31">
        <v>3.2210000000000001</v>
      </c>
      <c r="L1119" s="31">
        <v>161.65199999999999</v>
      </c>
    </row>
    <row r="1120" spans="1:12" x14ac:dyDescent="0.25">
      <c r="A1120" s="31" t="s">
        <v>416</v>
      </c>
      <c r="B1120" s="31">
        <v>40.380000000000003</v>
      </c>
      <c r="C1120" s="31">
        <v>38.640999999999998</v>
      </c>
      <c r="D1120" s="31">
        <v>38.640999999999998</v>
      </c>
      <c r="E1120" s="31">
        <v>11.138999999999999</v>
      </c>
      <c r="F1120" s="31">
        <v>0.26400000000000001</v>
      </c>
      <c r="G1120" s="31">
        <v>1.022</v>
      </c>
      <c r="H1120" s="31">
        <v>23.288</v>
      </c>
      <c r="I1120" s="31">
        <v>10.601000000000001</v>
      </c>
      <c r="J1120" s="31">
        <v>1.282</v>
      </c>
      <c r="K1120" s="31">
        <v>3.1139999999999999</v>
      </c>
      <c r="L1120" s="31">
        <v>163.976</v>
      </c>
    </row>
    <row r="1121" spans="1:12" x14ac:dyDescent="0.25">
      <c r="A1121" s="31" t="s">
        <v>417</v>
      </c>
      <c r="B1121" s="31">
        <v>43.072000000000003</v>
      </c>
      <c r="C1121" s="31">
        <v>41.216999999999999</v>
      </c>
      <c r="D1121" s="31">
        <v>41.216999999999999</v>
      </c>
      <c r="E1121" s="31">
        <v>10.443</v>
      </c>
      <c r="F1121" s="31">
        <v>0.247</v>
      </c>
      <c r="G1121" s="31">
        <v>0.95799999999999996</v>
      </c>
      <c r="H1121" s="31">
        <v>21.832999999999998</v>
      </c>
      <c r="I1121" s="31">
        <v>9.9390000000000001</v>
      </c>
      <c r="J1121" s="31">
        <v>1.202</v>
      </c>
      <c r="K1121" s="31">
        <v>2.919</v>
      </c>
      <c r="L1121" s="31">
        <v>168.92599999999999</v>
      </c>
    </row>
    <row r="1122" spans="1:12" x14ac:dyDescent="0.25">
      <c r="B1122" s="46" t="s">
        <v>317</v>
      </c>
      <c r="C1122" s="47"/>
      <c r="D1122" s="47"/>
      <c r="E1122" s="47"/>
      <c r="F1122" s="47"/>
      <c r="G1122" s="47"/>
      <c r="H1122" s="47"/>
      <c r="I1122" s="47"/>
      <c r="J1122" s="47"/>
      <c r="K1122" s="47"/>
      <c r="L1122" s="47"/>
    </row>
    <row r="1123" spans="1:12" x14ac:dyDescent="0.25">
      <c r="A1123" s="31" t="s">
        <v>211</v>
      </c>
      <c r="B1123" s="31">
        <v>1.3460000000000001</v>
      </c>
      <c r="C1123" s="31">
        <v>4.2960000000000003</v>
      </c>
      <c r="D1123" s="31">
        <v>4.2960000000000003</v>
      </c>
      <c r="E1123" s="31">
        <v>1114.4829999999999</v>
      </c>
      <c r="F1123" s="31">
        <v>7.9139999999999997</v>
      </c>
      <c r="G1123" s="31">
        <v>30.67</v>
      </c>
      <c r="H1123" s="31">
        <v>698.64400000000001</v>
      </c>
      <c r="I1123" s="31">
        <v>318.04000000000002</v>
      </c>
      <c r="J1123" s="31">
        <v>38.46</v>
      </c>
      <c r="K1123" s="31">
        <v>93.421000000000006</v>
      </c>
      <c r="L1123" s="31">
        <v>2179.6889999999999</v>
      </c>
    </row>
    <row r="1124" spans="1:12" x14ac:dyDescent="0.25">
      <c r="A1124" s="31" t="s">
        <v>212</v>
      </c>
      <c r="B1124" s="31">
        <v>2.6920000000000002</v>
      </c>
      <c r="C1124" s="31">
        <v>8.5909999999999993</v>
      </c>
      <c r="D1124" s="31">
        <v>8.5909999999999993</v>
      </c>
      <c r="E1124" s="31">
        <v>557.24099999999999</v>
      </c>
      <c r="F1124" s="31">
        <v>3.9569999999999999</v>
      </c>
      <c r="G1124" s="31">
        <v>15.335000000000001</v>
      </c>
      <c r="H1124" s="31">
        <v>349.322</v>
      </c>
      <c r="I1124" s="31">
        <v>159.02000000000001</v>
      </c>
      <c r="J1124" s="31">
        <v>19.23</v>
      </c>
      <c r="K1124" s="31">
        <v>46.71</v>
      </c>
      <c r="L1124" s="31">
        <v>1104.749</v>
      </c>
    </row>
    <row r="1125" spans="1:12" x14ac:dyDescent="0.25">
      <c r="A1125" s="31" t="s">
        <v>213</v>
      </c>
      <c r="B1125" s="31">
        <v>4.0380000000000003</v>
      </c>
      <c r="C1125" s="31">
        <v>12.887</v>
      </c>
      <c r="D1125" s="31">
        <v>12.887</v>
      </c>
      <c r="E1125" s="31">
        <v>371.49400000000003</v>
      </c>
      <c r="F1125" s="31">
        <v>2.6379999999999999</v>
      </c>
      <c r="G1125" s="31">
        <v>10.223000000000001</v>
      </c>
      <c r="H1125" s="31">
        <v>232.881</v>
      </c>
      <c r="I1125" s="31">
        <v>106.01300000000001</v>
      </c>
      <c r="J1125" s="31">
        <v>12.82</v>
      </c>
      <c r="K1125" s="31">
        <v>31.14</v>
      </c>
      <c r="L1125" s="31">
        <v>753.06100000000004</v>
      </c>
    </row>
    <row r="1126" spans="1:12" x14ac:dyDescent="0.25">
      <c r="A1126" s="31" t="s">
        <v>214</v>
      </c>
      <c r="B1126" s="31">
        <v>5.3840000000000003</v>
      </c>
      <c r="C1126" s="31">
        <v>17.181999999999999</v>
      </c>
      <c r="D1126" s="31">
        <v>17.181999999999999</v>
      </c>
      <c r="E1126" s="31">
        <v>278.62099999999998</v>
      </c>
      <c r="F1126" s="31">
        <v>1.9790000000000001</v>
      </c>
      <c r="G1126" s="31">
        <v>7.6669999999999998</v>
      </c>
      <c r="H1126" s="31">
        <v>174.661</v>
      </c>
      <c r="I1126" s="31">
        <v>79.510000000000005</v>
      </c>
      <c r="J1126" s="31">
        <v>9.6150000000000002</v>
      </c>
      <c r="K1126" s="31">
        <v>23.355</v>
      </c>
      <c r="L1126" s="31">
        <v>582.18600000000004</v>
      </c>
    </row>
    <row r="1127" spans="1:12" x14ac:dyDescent="0.25">
      <c r="A1127" s="31" t="s">
        <v>215</v>
      </c>
      <c r="B1127" s="31">
        <v>6.73</v>
      </c>
      <c r="C1127" s="31">
        <v>21.478000000000002</v>
      </c>
      <c r="D1127" s="31">
        <v>21.478000000000002</v>
      </c>
      <c r="E1127" s="31">
        <v>222.89699999999999</v>
      </c>
      <c r="F1127" s="31">
        <v>1.583</v>
      </c>
      <c r="G1127" s="31">
        <v>6.1340000000000003</v>
      </c>
      <c r="H1127" s="31">
        <v>139.72900000000001</v>
      </c>
      <c r="I1127" s="31">
        <v>63.607999999999997</v>
      </c>
      <c r="J1127" s="31">
        <v>7.6920000000000002</v>
      </c>
      <c r="K1127" s="31">
        <v>18.684000000000001</v>
      </c>
      <c r="L1127" s="31">
        <v>483.637</v>
      </c>
    </row>
    <row r="1128" spans="1:12" x14ac:dyDescent="0.25">
      <c r="A1128" s="31" t="s">
        <v>216</v>
      </c>
      <c r="B1128" s="31">
        <v>8.0760000000000005</v>
      </c>
      <c r="C1128" s="31">
        <v>25.774000000000001</v>
      </c>
      <c r="D1128" s="31">
        <v>25.774000000000001</v>
      </c>
      <c r="E1128" s="31">
        <v>185.74700000000001</v>
      </c>
      <c r="F1128" s="31">
        <v>1.319</v>
      </c>
      <c r="G1128" s="31">
        <v>5.1120000000000001</v>
      </c>
      <c r="H1128" s="31">
        <v>116.441</v>
      </c>
      <c r="I1128" s="31">
        <v>53.006999999999998</v>
      </c>
      <c r="J1128" s="31">
        <v>6.41</v>
      </c>
      <c r="K1128" s="31">
        <v>15.57</v>
      </c>
      <c r="L1128" s="31">
        <v>421.25</v>
      </c>
    </row>
    <row r="1129" spans="1:12" x14ac:dyDescent="0.25">
      <c r="A1129" s="31" t="s">
        <v>217</v>
      </c>
      <c r="B1129" s="31">
        <v>9.4220000000000006</v>
      </c>
      <c r="C1129" s="31">
        <v>30.068999999999999</v>
      </c>
      <c r="D1129" s="31">
        <v>30.068999999999999</v>
      </c>
      <c r="E1129" s="31">
        <v>159.21199999999999</v>
      </c>
      <c r="F1129" s="31">
        <v>1.131</v>
      </c>
      <c r="G1129" s="31">
        <v>4.3810000000000002</v>
      </c>
      <c r="H1129" s="31">
        <v>99.805999999999997</v>
      </c>
      <c r="I1129" s="31">
        <v>45.433999999999997</v>
      </c>
      <c r="J1129" s="31">
        <v>5.4939999999999998</v>
      </c>
      <c r="K1129" s="31">
        <v>13.346</v>
      </c>
      <c r="L1129" s="31">
        <v>379.524</v>
      </c>
    </row>
    <row r="1130" spans="1:12" x14ac:dyDescent="0.25">
      <c r="A1130" s="31" t="s">
        <v>218</v>
      </c>
      <c r="B1130" s="31">
        <v>10.768000000000001</v>
      </c>
      <c r="C1130" s="31">
        <v>34.365000000000002</v>
      </c>
      <c r="D1130" s="31">
        <v>34.365000000000002</v>
      </c>
      <c r="E1130" s="31">
        <v>139.31</v>
      </c>
      <c r="F1130" s="31">
        <v>0.98899999999999999</v>
      </c>
      <c r="G1130" s="31">
        <v>3.8340000000000001</v>
      </c>
      <c r="H1130" s="31">
        <v>87.331000000000003</v>
      </c>
      <c r="I1130" s="31">
        <v>39.755000000000003</v>
      </c>
      <c r="J1130" s="31">
        <v>4.8079999999999998</v>
      </c>
      <c r="K1130" s="31">
        <v>11.678000000000001</v>
      </c>
      <c r="L1130" s="31">
        <v>350.71699999999998</v>
      </c>
    </row>
    <row r="1131" spans="1:12" x14ac:dyDescent="0.25">
      <c r="A1131" s="31" t="s">
        <v>219</v>
      </c>
      <c r="B1131" s="31">
        <v>12.114000000000001</v>
      </c>
      <c r="C1131" s="31">
        <v>38.659999999999997</v>
      </c>
      <c r="D1131" s="31">
        <v>38.659999999999997</v>
      </c>
      <c r="E1131" s="31">
        <v>123.831</v>
      </c>
      <c r="F1131" s="31">
        <v>0.879</v>
      </c>
      <c r="G1131" s="31">
        <v>3.4079999999999999</v>
      </c>
      <c r="H1131" s="31">
        <v>77.626999999999995</v>
      </c>
      <c r="I1131" s="31">
        <v>35.338000000000001</v>
      </c>
      <c r="J1131" s="31">
        <v>4.2729999999999997</v>
      </c>
      <c r="K1131" s="31">
        <v>10.38</v>
      </c>
      <c r="L1131" s="31">
        <v>330.517</v>
      </c>
    </row>
    <row r="1132" spans="1:12" x14ac:dyDescent="0.25">
      <c r="A1132" s="31" t="s">
        <v>201</v>
      </c>
      <c r="B1132" s="31">
        <v>13.46</v>
      </c>
      <c r="C1132" s="31">
        <v>42.956000000000003</v>
      </c>
      <c r="D1132" s="31">
        <v>42.956000000000003</v>
      </c>
      <c r="E1132" s="31">
        <v>111.44799999999999</v>
      </c>
      <c r="F1132" s="31">
        <v>0.79100000000000004</v>
      </c>
      <c r="G1132" s="31">
        <v>3.0670000000000002</v>
      </c>
      <c r="H1132" s="31">
        <v>69.864000000000004</v>
      </c>
      <c r="I1132" s="31">
        <v>31.803999999999998</v>
      </c>
      <c r="J1132" s="31">
        <v>3.8460000000000001</v>
      </c>
      <c r="K1132" s="31">
        <v>9.3420000000000005</v>
      </c>
      <c r="L1132" s="31">
        <v>316.346</v>
      </c>
    </row>
    <row r="1133" spans="1:12" x14ac:dyDescent="0.25">
      <c r="A1133" s="31" t="s">
        <v>202</v>
      </c>
      <c r="B1133" s="31">
        <v>14.805999999999999</v>
      </c>
      <c r="C1133" s="31">
        <v>47.250999999999998</v>
      </c>
      <c r="D1133" s="31">
        <v>47.250999999999998</v>
      </c>
      <c r="E1133" s="31">
        <v>101.31699999999999</v>
      </c>
      <c r="F1133" s="31">
        <v>0.71899999999999997</v>
      </c>
      <c r="G1133" s="31">
        <v>2.7879999999999998</v>
      </c>
      <c r="H1133" s="31">
        <v>63.512999999999998</v>
      </c>
      <c r="I1133" s="31">
        <v>28.913</v>
      </c>
      <c r="J1133" s="31">
        <v>3.496</v>
      </c>
      <c r="K1133" s="31">
        <v>8.4930000000000003</v>
      </c>
      <c r="L1133" s="31">
        <v>306.55799999999999</v>
      </c>
    </row>
    <row r="1134" spans="1:12" x14ac:dyDescent="0.25">
      <c r="A1134" s="31" t="s">
        <v>203</v>
      </c>
      <c r="B1134" s="31">
        <v>16.152000000000001</v>
      </c>
      <c r="C1134" s="31">
        <v>51.546999999999997</v>
      </c>
      <c r="D1134" s="31">
        <v>51.546999999999997</v>
      </c>
      <c r="E1134" s="31">
        <v>92.873999999999995</v>
      </c>
      <c r="F1134" s="31">
        <v>0.66</v>
      </c>
      <c r="G1134" s="31">
        <v>2.556</v>
      </c>
      <c r="H1134" s="31">
        <v>58.22</v>
      </c>
      <c r="I1134" s="31">
        <v>26.503</v>
      </c>
      <c r="J1134" s="31">
        <v>3.2050000000000001</v>
      </c>
      <c r="K1134" s="31">
        <v>7.7850000000000001</v>
      </c>
      <c r="L1134" s="31">
        <v>300.05900000000003</v>
      </c>
    </row>
    <row r="1135" spans="1:12" x14ac:dyDescent="0.25">
      <c r="A1135" s="31" t="s">
        <v>204</v>
      </c>
      <c r="B1135" s="31">
        <v>17.498000000000001</v>
      </c>
      <c r="C1135" s="31">
        <v>55.843000000000004</v>
      </c>
      <c r="D1135" s="31">
        <v>55.843000000000004</v>
      </c>
      <c r="E1135" s="31">
        <v>85.728999999999999</v>
      </c>
      <c r="F1135" s="31">
        <v>0.60899999999999999</v>
      </c>
      <c r="G1135" s="31">
        <v>2.359</v>
      </c>
      <c r="H1135" s="31">
        <v>53.741999999999997</v>
      </c>
      <c r="I1135" s="31">
        <v>24.465</v>
      </c>
      <c r="J1135" s="31">
        <v>2.9580000000000002</v>
      </c>
      <c r="K1135" s="31">
        <v>7.1859999999999999</v>
      </c>
      <c r="L1135" s="31">
        <v>296.08800000000002</v>
      </c>
    </row>
    <row r="1136" spans="1:12" x14ac:dyDescent="0.25">
      <c r="A1136" s="31" t="s">
        <v>205</v>
      </c>
      <c r="B1136" s="31">
        <v>18.844000000000001</v>
      </c>
      <c r="C1136" s="31">
        <v>60.137999999999998</v>
      </c>
      <c r="D1136" s="31">
        <v>60.137999999999998</v>
      </c>
      <c r="E1136" s="31">
        <v>79.605999999999995</v>
      </c>
      <c r="F1136" s="31">
        <v>0.56499999999999995</v>
      </c>
      <c r="G1136" s="31">
        <v>2.1909999999999998</v>
      </c>
      <c r="H1136" s="31">
        <v>49.902999999999999</v>
      </c>
      <c r="I1136" s="31">
        <v>22.716999999999999</v>
      </c>
      <c r="J1136" s="31">
        <v>2.7469999999999999</v>
      </c>
      <c r="K1136" s="31">
        <v>6.673</v>
      </c>
      <c r="L1136" s="31">
        <v>294.10199999999998</v>
      </c>
    </row>
    <row r="1137" spans="1:12" x14ac:dyDescent="0.25">
      <c r="A1137" s="44" t="s">
        <v>206</v>
      </c>
      <c r="B1137" s="44">
        <v>20.190000000000001</v>
      </c>
      <c r="C1137" s="44">
        <v>64.433999999999997</v>
      </c>
      <c r="D1137" s="44">
        <v>64.433999999999997</v>
      </c>
      <c r="E1137" s="44">
        <v>74.299000000000007</v>
      </c>
      <c r="F1137" s="44">
        <v>0.52800000000000002</v>
      </c>
      <c r="G1137" s="44">
        <v>2.0449999999999999</v>
      </c>
      <c r="H1137" s="44">
        <v>46.576000000000001</v>
      </c>
      <c r="I1137" s="44">
        <v>21.202999999999999</v>
      </c>
      <c r="J1137" s="44">
        <v>2.5640000000000001</v>
      </c>
      <c r="K1137" s="44">
        <v>6.2279999999999998</v>
      </c>
      <c r="L1137" s="44">
        <v>293.709</v>
      </c>
    </row>
    <row r="1138" spans="1:12" x14ac:dyDescent="0.25">
      <c r="A1138" s="31" t="s">
        <v>207</v>
      </c>
      <c r="B1138" s="31">
        <v>21.536000000000001</v>
      </c>
      <c r="C1138" s="31">
        <v>68.728999999999999</v>
      </c>
      <c r="D1138" s="31">
        <v>68.728999999999999</v>
      </c>
      <c r="E1138" s="31">
        <v>69.655000000000001</v>
      </c>
      <c r="F1138" s="31">
        <v>0.495</v>
      </c>
      <c r="G1138" s="31">
        <v>1.917</v>
      </c>
      <c r="H1138" s="31">
        <v>43.664999999999999</v>
      </c>
      <c r="I1138" s="31">
        <v>19.878</v>
      </c>
      <c r="J1138" s="31">
        <v>2.4039999999999999</v>
      </c>
      <c r="K1138" s="31">
        <v>5.8390000000000004</v>
      </c>
      <c r="L1138" s="31">
        <v>294.60399999999998</v>
      </c>
    </row>
    <row r="1139" spans="1:12" x14ac:dyDescent="0.25">
      <c r="A1139" s="31" t="s">
        <v>208</v>
      </c>
      <c r="B1139" s="31">
        <v>22.882000000000001</v>
      </c>
      <c r="C1139" s="31">
        <v>73.025000000000006</v>
      </c>
      <c r="D1139" s="31">
        <v>73.025000000000006</v>
      </c>
      <c r="E1139" s="31">
        <v>65.558000000000007</v>
      </c>
      <c r="F1139" s="31">
        <v>0.46600000000000003</v>
      </c>
      <c r="G1139" s="31">
        <v>1.804</v>
      </c>
      <c r="H1139" s="31">
        <v>41.097000000000001</v>
      </c>
      <c r="I1139" s="31">
        <v>18.707999999999998</v>
      </c>
      <c r="J1139" s="31">
        <v>2.262</v>
      </c>
      <c r="K1139" s="31">
        <v>5.4950000000000001</v>
      </c>
      <c r="L1139" s="31">
        <v>296.565</v>
      </c>
    </row>
    <row r="1140" spans="1:12" x14ac:dyDescent="0.25">
      <c r="A1140" s="31" t="s">
        <v>209</v>
      </c>
      <c r="B1140" s="31">
        <v>24.228000000000002</v>
      </c>
      <c r="C1140" s="31">
        <v>77.320999999999998</v>
      </c>
      <c r="D1140" s="31">
        <v>77.320999999999998</v>
      </c>
      <c r="E1140" s="31">
        <v>61.915999999999997</v>
      </c>
      <c r="F1140" s="31">
        <v>0.44</v>
      </c>
      <c r="G1140" s="31">
        <v>1.704</v>
      </c>
      <c r="H1140" s="31">
        <v>38.814</v>
      </c>
      <c r="I1140" s="31">
        <v>17.669</v>
      </c>
      <c r="J1140" s="31">
        <v>2.137</v>
      </c>
      <c r="K1140" s="31">
        <v>5.19</v>
      </c>
      <c r="L1140" s="31">
        <v>299.41300000000001</v>
      </c>
    </row>
    <row r="1141" spans="1:12" x14ac:dyDescent="0.25">
      <c r="A1141" s="31" t="s">
        <v>210</v>
      </c>
      <c r="B1141" s="31">
        <v>25.574000000000002</v>
      </c>
      <c r="C1141" s="31">
        <v>81.616</v>
      </c>
      <c r="D1141" s="31">
        <v>81.616</v>
      </c>
      <c r="E1141" s="31">
        <v>58.656999999999996</v>
      </c>
      <c r="F1141" s="31">
        <v>0.41699999999999998</v>
      </c>
      <c r="G1141" s="31">
        <v>1.6140000000000001</v>
      </c>
      <c r="H1141" s="31">
        <v>36.771000000000001</v>
      </c>
      <c r="I1141" s="31">
        <v>16.739000000000001</v>
      </c>
      <c r="J1141" s="31">
        <v>2.024</v>
      </c>
      <c r="K1141" s="31">
        <v>4.9169999999999998</v>
      </c>
      <c r="L1141" s="31">
        <v>303.00400000000002</v>
      </c>
    </row>
    <row r="1142" spans="1:12" x14ac:dyDescent="0.25">
      <c r="A1142" s="31" t="s">
        <v>359</v>
      </c>
      <c r="B1142" s="31">
        <v>26.92</v>
      </c>
      <c r="C1142" s="31">
        <v>85.912000000000006</v>
      </c>
      <c r="D1142" s="31">
        <v>85.912000000000006</v>
      </c>
      <c r="E1142" s="31">
        <v>55.723999999999997</v>
      </c>
      <c r="F1142" s="31">
        <v>0.39600000000000002</v>
      </c>
      <c r="G1142" s="31">
        <v>1.5329999999999999</v>
      </c>
      <c r="H1142" s="31">
        <v>34.932000000000002</v>
      </c>
      <c r="I1142" s="31">
        <v>15.901999999999999</v>
      </c>
      <c r="J1142" s="31">
        <v>1.923</v>
      </c>
      <c r="K1142" s="31">
        <v>4.6710000000000003</v>
      </c>
      <c r="L1142" s="31">
        <v>307.23099999999999</v>
      </c>
    </row>
    <row r="1143" spans="1:12" x14ac:dyDescent="0.25">
      <c r="A1143" s="31" t="s">
        <v>360</v>
      </c>
      <c r="B1143" s="31">
        <v>28.265999999999998</v>
      </c>
      <c r="C1143" s="31">
        <v>90.206999999999994</v>
      </c>
      <c r="D1143" s="31">
        <v>90.206999999999994</v>
      </c>
      <c r="E1143" s="31">
        <v>53.070999999999998</v>
      </c>
      <c r="F1143" s="31">
        <v>0.377</v>
      </c>
      <c r="G1143" s="31">
        <v>1.46</v>
      </c>
      <c r="H1143" s="31">
        <v>33.268999999999998</v>
      </c>
      <c r="I1143" s="31">
        <v>15.145</v>
      </c>
      <c r="J1143" s="31">
        <v>1.831</v>
      </c>
      <c r="K1143" s="31">
        <v>4.4489999999999998</v>
      </c>
      <c r="L1143" s="31">
        <v>312.00200000000001</v>
      </c>
    </row>
    <row r="1144" spans="1:12" x14ac:dyDescent="0.25">
      <c r="A1144" s="31" t="s">
        <v>361</v>
      </c>
      <c r="B1144" s="31">
        <v>29.611999999999998</v>
      </c>
      <c r="C1144" s="31">
        <v>94.503</v>
      </c>
      <c r="D1144" s="31">
        <v>94.503</v>
      </c>
      <c r="E1144" s="31">
        <v>50.658000000000001</v>
      </c>
      <c r="F1144" s="31">
        <v>0.36</v>
      </c>
      <c r="G1144" s="31">
        <v>1.3939999999999999</v>
      </c>
      <c r="H1144" s="31">
        <v>31.757000000000001</v>
      </c>
      <c r="I1144" s="31">
        <v>14.456</v>
      </c>
      <c r="J1144" s="31">
        <v>1.748</v>
      </c>
      <c r="K1144" s="31">
        <v>4.2460000000000004</v>
      </c>
      <c r="L1144" s="31">
        <v>317.24299999999999</v>
      </c>
    </row>
    <row r="1145" spans="1:12" x14ac:dyDescent="0.25">
      <c r="A1145" s="31" t="s">
        <v>362</v>
      </c>
      <c r="B1145" s="31">
        <v>30.957999999999998</v>
      </c>
      <c r="C1145" s="31">
        <v>98.798000000000002</v>
      </c>
      <c r="D1145" s="31">
        <v>98.798000000000002</v>
      </c>
      <c r="E1145" s="31">
        <v>48.456000000000003</v>
      </c>
      <c r="F1145" s="31">
        <v>0.34399999999999997</v>
      </c>
      <c r="G1145" s="31">
        <v>1.333</v>
      </c>
      <c r="H1145" s="31">
        <v>30.376000000000001</v>
      </c>
      <c r="I1145" s="31">
        <v>13.827999999999999</v>
      </c>
      <c r="J1145" s="31">
        <v>1.6719999999999999</v>
      </c>
      <c r="K1145" s="31">
        <v>4.0620000000000003</v>
      </c>
      <c r="L1145" s="31">
        <v>322.89100000000002</v>
      </c>
    </row>
    <row r="1146" spans="1:12" x14ac:dyDescent="0.25">
      <c r="A1146" s="31" t="s">
        <v>363</v>
      </c>
      <c r="B1146" s="31">
        <v>32.304000000000002</v>
      </c>
      <c r="C1146" s="31">
        <v>103.09399999999999</v>
      </c>
      <c r="D1146" s="31">
        <v>103.09399999999999</v>
      </c>
      <c r="E1146" s="31">
        <v>46.436999999999998</v>
      </c>
      <c r="F1146" s="31">
        <v>0.33</v>
      </c>
      <c r="G1146" s="31">
        <v>1.278</v>
      </c>
      <c r="H1146" s="31">
        <v>29.11</v>
      </c>
      <c r="I1146" s="31">
        <v>13.252000000000001</v>
      </c>
      <c r="J1146" s="31">
        <v>1.603</v>
      </c>
      <c r="K1146" s="31">
        <v>3.8929999999999998</v>
      </c>
      <c r="L1146" s="31">
        <v>328.899</v>
      </c>
    </row>
    <row r="1147" spans="1:12" x14ac:dyDescent="0.25">
      <c r="A1147" s="31" t="s">
        <v>364</v>
      </c>
      <c r="B1147" s="31">
        <v>33.65</v>
      </c>
      <c r="C1147" s="31">
        <v>107.39</v>
      </c>
      <c r="D1147" s="31">
        <v>107.39</v>
      </c>
      <c r="E1147" s="31">
        <v>44.579000000000001</v>
      </c>
      <c r="F1147" s="31">
        <v>0.317</v>
      </c>
      <c r="G1147" s="31">
        <v>1.2270000000000001</v>
      </c>
      <c r="H1147" s="31">
        <v>27.946000000000002</v>
      </c>
      <c r="I1147" s="31">
        <v>12.722</v>
      </c>
      <c r="J1147" s="31">
        <v>1.538</v>
      </c>
      <c r="K1147" s="31">
        <v>3.7370000000000001</v>
      </c>
      <c r="L1147" s="31">
        <v>335.221</v>
      </c>
    </row>
    <row r="1148" spans="1:12" x14ac:dyDescent="0.25">
      <c r="A1148" s="31" t="s">
        <v>396</v>
      </c>
      <c r="B1148" s="31">
        <v>34.996000000000002</v>
      </c>
      <c r="C1148" s="31">
        <v>111.685</v>
      </c>
      <c r="D1148" s="31">
        <v>111.685</v>
      </c>
      <c r="E1148" s="31">
        <v>42.865000000000002</v>
      </c>
      <c r="F1148" s="31">
        <v>0.30399999999999999</v>
      </c>
      <c r="G1148" s="31">
        <v>1.18</v>
      </c>
      <c r="H1148" s="31">
        <v>26.870999999999999</v>
      </c>
      <c r="I1148" s="31">
        <v>12.231999999999999</v>
      </c>
      <c r="J1148" s="31">
        <v>1.4790000000000001</v>
      </c>
      <c r="K1148" s="31">
        <v>3.593</v>
      </c>
      <c r="L1148" s="31">
        <v>341.81799999999998</v>
      </c>
    </row>
    <row r="1149" spans="1:12" x14ac:dyDescent="0.25">
      <c r="A1149" s="31" t="s">
        <v>397</v>
      </c>
      <c r="B1149" s="31">
        <v>36.341999999999999</v>
      </c>
      <c r="C1149" s="31">
        <v>115.98099999999999</v>
      </c>
      <c r="D1149" s="31">
        <v>115.98099999999999</v>
      </c>
      <c r="E1149" s="31">
        <v>41.277000000000001</v>
      </c>
      <c r="F1149" s="31">
        <v>0.29299999999999998</v>
      </c>
      <c r="G1149" s="31">
        <v>1.1359999999999999</v>
      </c>
      <c r="H1149" s="31">
        <v>25.876000000000001</v>
      </c>
      <c r="I1149" s="31">
        <v>11.779</v>
      </c>
      <c r="J1149" s="31">
        <v>1.4239999999999999</v>
      </c>
      <c r="K1149" s="31">
        <v>3.46</v>
      </c>
      <c r="L1149" s="31">
        <v>348.66500000000002</v>
      </c>
    </row>
    <row r="1150" spans="1:12" x14ac:dyDescent="0.25">
      <c r="A1150" s="31" t="s">
        <v>419</v>
      </c>
      <c r="B1150" s="31">
        <v>37.688000000000002</v>
      </c>
      <c r="C1150" s="31">
        <v>120.276</v>
      </c>
      <c r="D1150" s="31">
        <v>120.276</v>
      </c>
      <c r="E1150" s="31">
        <v>39.802999999999997</v>
      </c>
      <c r="F1150" s="31">
        <v>0.28299999999999997</v>
      </c>
      <c r="G1150" s="31">
        <v>1.095</v>
      </c>
      <c r="H1150" s="31">
        <v>24.952000000000002</v>
      </c>
      <c r="I1150" s="31">
        <v>11.359</v>
      </c>
      <c r="J1150" s="31">
        <v>1.3740000000000001</v>
      </c>
      <c r="K1150" s="31">
        <v>3.3359999999999999</v>
      </c>
      <c r="L1150" s="31">
        <v>355.73200000000003</v>
      </c>
    </row>
    <row r="1151" spans="1:12" x14ac:dyDescent="0.25">
      <c r="A1151" s="31" t="s">
        <v>420</v>
      </c>
      <c r="B1151" s="31">
        <v>39.033999999999999</v>
      </c>
      <c r="C1151" s="31">
        <v>124.572</v>
      </c>
      <c r="D1151" s="31">
        <v>124.572</v>
      </c>
      <c r="E1151" s="31">
        <v>38.43</v>
      </c>
      <c r="F1151" s="31">
        <v>0.27300000000000002</v>
      </c>
      <c r="G1151" s="31">
        <v>1.0580000000000001</v>
      </c>
      <c r="H1151" s="31">
        <v>24.091000000000001</v>
      </c>
      <c r="I1151" s="31">
        <v>10.967000000000001</v>
      </c>
      <c r="J1151" s="31">
        <v>1.3260000000000001</v>
      </c>
      <c r="K1151" s="31">
        <v>3.2210000000000001</v>
      </c>
      <c r="L1151" s="31">
        <v>362.99700000000001</v>
      </c>
    </row>
    <row r="1152" spans="1:12" x14ac:dyDescent="0.25">
      <c r="A1152" s="31" t="s">
        <v>421</v>
      </c>
      <c r="B1152" s="31">
        <v>40.380000000000003</v>
      </c>
      <c r="C1152" s="31">
        <v>128.86799999999999</v>
      </c>
      <c r="D1152" s="31">
        <v>128.86799999999999</v>
      </c>
      <c r="E1152" s="31">
        <v>37.149000000000001</v>
      </c>
      <c r="F1152" s="31">
        <v>0.26400000000000001</v>
      </c>
      <c r="G1152" s="31">
        <v>1.022</v>
      </c>
      <c r="H1152" s="31">
        <v>23.288</v>
      </c>
      <c r="I1152" s="31">
        <v>10.601000000000001</v>
      </c>
      <c r="J1152" s="31">
        <v>1.282</v>
      </c>
      <c r="K1152" s="31">
        <v>3.1139999999999999</v>
      </c>
      <c r="L1152" s="31">
        <v>370.44</v>
      </c>
    </row>
    <row r="1153" spans="1:12" x14ac:dyDescent="0.25">
      <c r="A1153" s="31" t="s">
        <v>422</v>
      </c>
      <c r="B1153" s="31">
        <v>43.072000000000003</v>
      </c>
      <c r="C1153" s="31">
        <v>137.459</v>
      </c>
      <c r="D1153" s="31">
        <v>137.459</v>
      </c>
      <c r="E1153" s="31">
        <v>34.828000000000003</v>
      </c>
      <c r="F1153" s="31">
        <v>0.247</v>
      </c>
      <c r="G1153" s="31">
        <v>0.95799999999999996</v>
      </c>
      <c r="H1153" s="31">
        <v>21.832999999999998</v>
      </c>
      <c r="I1153" s="31">
        <v>9.9390000000000001</v>
      </c>
      <c r="J1153" s="31">
        <v>1.202</v>
      </c>
      <c r="K1153" s="31">
        <v>2.919</v>
      </c>
      <c r="L1153" s="31">
        <v>385.79500000000002</v>
      </c>
    </row>
    <row r="1154" spans="1:12" x14ac:dyDescent="0.25">
      <c r="B1154" s="46" t="s">
        <v>318</v>
      </c>
      <c r="C1154" s="47"/>
      <c r="D1154" s="47"/>
      <c r="E1154" s="47"/>
      <c r="F1154" s="47"/>
      <c r="G1154" s="47"/>
      <c r="H1154" s="47"/>
      <c r="I1154" s="47"/>
      <c r="J1154" s="47"/>
      <c r="K1154" s="47"/>
      <c r="L1154" s="47"/>
    </row>
    <row r="1155" spans="1:12" x14ac:dyDescent="0.25">
      <c r="A1155" s="31" t="s">
        <v>230</v>
      </c>
      <c r="B1155" s="31">
        <v>1.3460000000000001</v>
      </c>
      <c r="C1155" s="31">
        <v>4.0250000000000004</v>
      </c>
      <c r="D1155" s="31">
        <v>4.0250000000000004</v>
      </c>
      <c r="E1155" s="31">
        <v>1044.3050000000001</v>
      </c>
      <c r="F1155" s="31">
        <v>7.9139999999999997</v>
      </c>
      <c r="G1155" s="31">
        <v>30.67</v>
      </c>
      <c r="H1155" s="31">
        <v>698.64400000000001</v>
      </c>
      <c r="I1155" s="31">
        <v>318.04000000000002</v>
      </c>
      <c r="J1155" s="31">
        <v>38.46</v>
      </c>
      <c r="K1155" s="31">
        <v>93.421000000000006</v>
      </c>
      <c r="L1155" s="31">
        <v>2108.9690000000001</v>
      </c>
    </row>
    <row r="1156" spans="1:12" x14ac:dyDescent="0.25">
      <c r="A1156" s="31" t="s">
        <v>231</v>
      </c>
      <c r="B1156" s="31">
        <v>2.6920000000000002</v>
      </c>
      <c r="C1156" s="31">
        <v>8.0500000000000007</v>
      </c>
      <c r="D1156" s="31">
        <v>8.0500000000000007</v>
      </c>
      <c r="E1156" s="31">
        <v>522.15300000000002</v>
      </c>
      <c r="F1156" s="31">
        <v>3.9569999999999999</v>
      </c>
      <c r="G1156" s="31">
        <v>15.335000000000001</v>
      </c>
      <c r="H1156" s="31">
        <v>349.322</v>
      </c>
      <c r="I1156" s="31">
        <v>159.02000000000001</v>
      </c>
      <c r="J1156" s="31">
        <v>19.23</v>
      </c>
      <c r="K1156" s="31">
        <v>46.71</v>
      </c>
      <c r="L1156" s="31">
        <v>1068.579</v>
      </c>
    </row>
    <row r="1157" spans="1:12" x14ac:dyDescent="0.25">
      <c r="A1157" s="31" t="s">
        <v>232</v>
      </c>
      <c r="B1157" s="31">
        <v>4.0380000000000003</v>
      </c>
      <c r="C1157" s="31">
        <v>12.074999999999999</v>
      </c>
      <c r="D1157" s="31">
        <v>12.074999999999999</v>
      </c>
      <c r="E1157" s="31">
        <v>348.10199999999998</v>
      </c>
      <c r="F1157" s="31">
        <v>2.6379999999999999</v>
      </c>
      <c r="G1157" s="31">
        <v>10.223000000000001</v>
      </c>
      <c r="H1157" s="31">
        <v>232.881</v>
      </c>
      <c r="I1157" s="31">
        <v>106.01300000000001</v>
      </c>
      <c r="J1157" s="31">
        <v>12.82</v>
      </c>
      <c r="K1157" s="31">
        <v>31.14</v>
      </c>
      <c r="L1157" s="31">
        <v>728.04499999999996</v>
      </c>
    </row>
    <row r="1158" spans="1:12" x14ac:dyDescent="0.25">
      <c r="A1158" s="31" t="s">
        <v>233</v>
      </c>
      <c r="B1158" s="31">
        <v>5.3840000000000003</v>
      </c>
      <c r="C1158" s="31">
        <v>16.100000000000001</v>
      </c>
      <c r="D1158" s="31">
        <v>16.100000000000001</v>
      </c>
      <c r="E1158" s="31">
        <v>261.07600000000002</v>
      </c>
      <c r="F1158" s="31">
        <v>1.9790000000000001</v>
      </c>
      <c r="G1158" s="31">
        <v>7.6669999999999998</v>
      </c>
      <c r="H1158" s="31">
        <v>174.661</v>
      </c>
      <c r="I1158" s="31">
        <v>79.510000000000005</v>
      </c>
      <c r="J1158" s="31">
        <v>9.6150000000000002</v>
      </c>
      <c r="K1158" s="31">
        <v>23.355</v>
      </c>
      <c r="L1158" s="31">
        <v>562.47699999999998</v>
      </c>
    </row>
    <row r="1159" spans="1:12" x14ac:dyDescent="0.25">
      <c r="A1159" s="31" t="s">
        <v>234</v>
      </c>
      <c r="B1159" s="31">
        <v>6.73</v>
      </c>
      <c r="C1159" s="31">
        <v>20.125</v>
      </c>
      <c r="D1159" s="31">
        <v>20.125</v>
      </c>
      <c r="E1159" s="31">
        <v>208.86099999999999</v>
      </c>
      <c r="F1159" s="31">
        <v>1.583</v>
      </c>
      <c r="G1159" s="31">
        <v>6.1340000000000003</v>
      </c>
      <c r="H1159" s="31">
        <v>139.72900000000001</v>
      </c>
      <c r="I1159" s="31">
        <v>63.607999999999997</v>
      </c>
      <c r="J1159" s="31">
        <v>7.6920000000000002</v>
      </c>
      <c r="K1159" s="31">
        <v>18.684000000000001</v>
      </c>
      <c r="L1159" s="31">
        <v>466.89499999999998</v>
      </c>
    </row>
    <row r="1160" spans="1:12" x14ac:dyDescent="0.25">
      <c r="A1160" s="31" t="s">
        <v>235</v>
      </c>
      <c r="B1160" s="31">
        <v>8.0760000000000005</v>
      </c>
      <c r="C1160" s="31">
        <v>24.151</v>
      </c>
      <c r="D1160" s="31">
        <v>24.151</v>
      </c>
      <c r="E1160" s="31">
        <v>174.05099999999999</v>
      </c>
      <c r="F1160" s="31">
        <v>1.319</v>
      </c>
      <c r="G1160" s="31">
        <v>5.1120000000000001</v>
      </c>
      <c r="H1160" s="31">
        <v>116.441</v>
      </c>
      <c r="I1160" s="31">
        <v>53.006999999999998</v>
      </c>
      <c r="J1160" s="31">
        <v>6.41</v>
      </c>
      <c r="K1160" s="31">
        <v>15.57</v>
      </c>
      <c r="L1160" s="31">
        <v>406.30799999999999</v>
      </c>
    </row>
    <row r="1161" spans="1:12" x14ac:dyDescent="0.25">
      <c r="A1161" s="31" t="s">
        <v>236</v>
      </c>
      <c r="B1161" s="31">
        <v>9.4220000000000006</v>
      </c>
      <c r="C1161" s="31">
        <v>28.175999999999998</v>
      </c>
      <c r="D1161" s="31">
        <v>28.175999999999998</v>
      </c>
      <c r="E1161" s="31">
        <v>149.18600000000001</v>
      </c>
      <c r="F1161" s="31">
        <v>1.131</v>
      </c>
      <c r="G1161" s="31">
        <v>4.3810000000000002</v>
      </c>
      <c r="H1161" s="31">
        <v>99.805999999999997</v>
      </c>
      <c r="I1161" s="31">
        <v>45.433999999999997</v>
      </c>
      <c r="J1161" s="31">
        <v>5.4939999999999998</v>
      </c>
      <c r="K1161" s="31">
        <v>13.346</v>
      </c>
      <c r="L1161" s="31">
        <v>365.71199999999999</v>
      </c>
    </row>
    <row r="1162" spans="1:12" x14ac:dyDescent="0.25">
      <c r="A1162" s="31" t="s">
        <v>237</v>
      </c>
      <c r="B1162" s="31">
        <v>10.768000000000001</v>
      </c>
      <c r="C1162" s="31">
        <v>32.201000000000001</v>
      </c>
      <c r="D1162" s="31">
        <v>32.201000000000001</v>
      </c>
      <c r="E1162" s="31">
        <v>130.53800000000001</v>
      </c>
      <c r="F1162" s="31">
        <v>0.98899999999999999</v>
      </c>
      <c r="G1162" s="31">
        <v>3.8340000000000001</v>
      </c>
      <c r="H1162" s="31">
        <v>87.331000000000003</v>
      </c>
      <c r="I1162" s="31">
        <v>39.755000000000003</v>
      </c>
      <c r="J1162" s="31">
        <v>4.8079999999999998</v>
      </c>
      <c r="K1162" s="31">
        <v>11.678000000000001</v>
      </c>
      <c r="L1162" s="31">
        <v>337.61700000000002</v>
      </c>
    </row>
    <row r="1163" spans="1:12" x14ac:dyDescent="0.25">
      <c r="A1163" s="31" t="s">
        <v>238</v>
      </c>
      <c r="B1163" s="31">
        <v>12.114000000000001</v>
      </c>
      <c r="C1163" s="31">
        <v>36.225999999999999</v>
      </c>
      <c r="D1163" s="31">
        <v>36.225999999999999</v>
      </c>
      <c r="E1163" s="31">
        <v>116.03400000000001</v>
      </c>
      <c r="F1163" s="31">
        <v>0.879</v>
      </c>
      <c r="G1163" s="31">
        <v>3.4079999999999999</v>
      </c>
      <c r="H1163" s="31">
        <v>77.626999999999995</v>
      </c>
      <c r="I1163" s="31">
        <v>35.338000000000001</v>
      </c>
      <c r="J1163" s="31">
        <v>4.2729999999999997</v>
      </c>
      <c r="K1163" s="31">
        <v>10.38</v>
      </c>
      <c r="L1163" s="31">
        <v>317.85199999999998</v>
      </c>
    </row>
    <row r="1164" spans="1:12" x14ac:dyDescent="0.25">
      <c r="A1164" s="31" t="s">
        <v>220</v>
      </c>
      <c r="B1164" s="31">
        <v>13.46</v>
      </c>
      <c r="C1164" s="31">
        <v>40.250999999999998</v>
      </c>
      <c r="D1164" s="31">
        <v>40.250999999999998</v>
      </c>
      <c r="E1164" s="31">
        <v>104.431</v>
      </c>
      <c r="F1164" s="31">
        <v>0.79100000000000004</v>
      </c>
      <c r="G1164" s="31">
        <v>3.0670000000000002</v>
      </c>
      <c r="H1164" s="31">
        <v>69.864000000000004</v>
      </c>
      <c r="I1164" s="31">
        <v>31.803999999999998</v>
      </c>
      <c r="J1164" s="31">
        <v>3.8460000000000001</v>
      </c>
      <c r="K1164" s="31">
        <v>9.3420000000000005</v>
      </c>
      <c r="L1164" s="31">
        <v>303.91899999999998</v>
      </c>
    </row>
    <row r="1165" spans="1:12" x14ac:dyDescent="0.25">
      <c r="A1165" s="31" t="s">
        <v>221</v>
      </c>
      <c r="B1165" s="31">
        <v>14.805999999999999</v>
      </c>
      <c r="C1165" s="31">
        <v>44.276000000000003</v>
      </c>
      <c r="D1165" s="31">
        <v>44.276000000000003</v>
      </c>
      <c r="E1165" s="31">
        <v>94.936999999999998</v>
      </c>
      <c r="F1165" s="31">
        <v>0.71899999999999997</v>
      </c>
      <c r="G1165" s="31">
        <v>2.7879999999999998</v>
      </c>
      <c r="H1165" s="31">
        <v>63.512999999999998</v>
      </c>
      <c r="I1165" s="31">
        <v>28.913</v>
      </c>
      <c r="J1165" s="31">
        <v>3.496</v>
      </c>
      <c r="K1165" s="31">
        <v>8.4930000000000003</v>
      </c>
      <c r="L1165" s="31">
        <v>294.22800000000001</v>
      </c>
    </row>
    <row r="1166" spans="1:12" x14ac:dyDescent="0.25">
      <c r="A1166" s="31" t="s">
        <v>222</v>
      </c>
      <c r="B1166" s="31">
        <v>16.152000000000001</v>
      </c>
      <c r="C1166" s="31">
        <v>48.301000000000002</v>
      </c>
      <c r="D1166" s="31">
        <v>48.301000000000002</v>
      </c>
      <c r="E1166" s="31">
        <v>87.025000000000006</v>
      </c>
      <c r="F1166" s="31">
        <v>0.66</v>
      </c>
      <c r="G1166" s="31">
        <v>2.556</v>
      </c>
      <c r="H1166" s="31">
        <v>58.22</v>
      </c>
      <c r="I1166" s="31">
        <v>26.503</v>
      </c>
      <c r="J1166" s="31">
        <v>3.2050000000000001</v>
      </c>
      <c r="K1166" s="31">
        <v>7.7850000000000001</v>
      </c>
      <c r="L1166" s="31">
        <v>287.71800000000002</v>
      </c>
    </row>
    <row r="1167" spans="1:12" x14ac:dyDescent="0.25">
      <c r="A1167" s="31" t="s">
        <v>223</v>
      </c>
      <c r="B1167" s="31">
        <v>17.498000000000001</v>
      </c>
      <c r="C1167" s="31">
        <v>52.326000000000001</v>
      </c>
      <c r="D1167" s="31">
        <v>52.326000000000001</v>
      </c>
      <c r="E1167" s="31">
        <v>80.331000000000003</v>
      </c>
      <c r="F1167" s="31">
        <v>0.60899999999999999</v>
      </c>
      <c r="G1167" s="31">
        <v>2.359</v>
      </c>
      <c r="H1167" s="31">
        <v>53.741999999999997</v>
      </c>
      <c r="I1167" s="31">
        <v>24.465</v>
      </c>
      <c r="J1167" s="31">
        <v>2.9580000000000002</v>
      </c>
      <c r="K1167" s="31">
        <v>7.1859999999999999</v>
      </c>
      <c r="L1167" s="31">
        <v>283.65600000000001</v>
      </c>
    </row>
    <row r="1168" spans="1:12" x14ac:dyDescent="0.25">
      <c r="A1168" s="31" t="s">
        <v>224</v>
      </c>
      <c r="B1168" s="31">
        <v>18.844000000000001</v>
      </c>
      <c r="C1168" s="31">
        <v>56.350999999999999</v>
      </c>
      <c r="D1168" s="31">
        <v>56.350999999999999</v>
      </c>
      <c r="E1168" s="31">
        <v>74.593000000000004</v>
      </c>
      <c r="F1168" s="31">
        <v>0.56499999999999995</v>
      </c>
      <c r="G1168" s="31">
        <v>2.1909999999999998</v>
      </c>
      <c r="H1168" s="31">
        <v>49.902999999999999</v>
      </c>
      <c r="I1168" s="31">
        <v>22.716999999999999</v>
      </c>
      <c r="J1168" s="31">
        <v>2.7469999999999999</v>
      </c>
      <c r="K1168" s="31">
        <v>6.673</v>
      </c>
      <c r="L1168" s="31">
        <v>281.51499999999999</v>
      </c>
    </row>
    <row r="1169" spans="1:12" x14ac:dyDescent="0.25">
      <c r="A1169" s="44" t="s">
        <v>225</v>
      </c>
      <c r="B1169" s="44">
        <v>20.190000000000001</v>
      </c>
      <c r="C1169" s="44">
        <v>60.375999999999998</v>
      </c>
      <c r="D1169" s="44">
        <v>60.375999999999998</v>
      </c>
      <c r="E1169" s="44">
        <v>69.62</v>
      </c>
      <c r="F1169" s="44">
        <v>0.52800000000000002</v>
      </c>
      <c r="G1169" s="44">
        <v>2.0449999999999999</v>
      </c>
      <c r="H1169" s="44">
        <v>46.576000000000001</v>
      </c>
      <c r="I1169" s="44">
        <v>21.202999999999999</v>
      </c>
      <c r="J1169" s="44">
        <v>2.5640000000000001</v>
      </c>
      <c r="K1169" s="44">
        <v>6.2279999999999998</v>
      </c>
      <c r="L1169" s="44">
        <v>280.91399999999999</v>
      </c>
    </row>
    <row r="1170" spans="1:12" x14ac:dyDescent="0.25">
      <c r="A1170" s="31" t="s">
        <v>226</v>
      </c>
      <c r="B1170" s="31">
        <v>21.536000000000001</v>
      </c>
      <c r="C1170" s="31">
        <v>64.402000000000001</v>
      </c>
      <c r="D1170" s="31">
        <v>64.402000000000001</v>
      </c>
      <c r="E1170" s="31">
        <v>65.269000000000005</v>
      </c>
      <c r="F1170" s="31">
        <v>0.495</v>
      </c>
      <c r="G1170" s="31">
        <v>1.917</v>
      </c>
      <c r="H1170" s="31">
        <v>43.664999999999999</v>
      </c>
      <c r="I1170" s="31">
        <v>19.878</v>
      </c>
      <c r="J1170" s="31">
        <v>2.4039999999999999</v>
      </c>
      <c r="K1170" s="31">
        <v>5.8390000000000004</v>
      </c>
      <c r="L1170" s="31">
        <v>281.56400000000002</v>
      </c>
    </row>
    <row r="1171" spans="1:12" x14ac:dyDescent="0.25">
      <c r="A1171" s="31" t="s">
        <v>227</v>
      </c>
      <c r="B1171" s="31">
        <v>22.882000000000001</v>
      </c>
      <c r="C1171" s="31">
        <v>68.427000000000007</v>
      </c>
      <c r="D1171" s="31">
        <v>68.427000000000007</v>
      </c>
      <c r="E1171" s="31">
        <v>61.43</v>
      </c>
      <c r="F1171" s="31">
        <v>0.46600000000000003</v>
      </c>
      <c r="G1171" s="31">
        <v>1.804</v>
      </c>
      <c r="H1171" s="31">
        <v>41.097000000000001</v>
      </c>
      <c r="I1171" s="31">
        <v>18.707999999999998</v>
      </c>
      <c r="J1171" s="31">
        <v>2.262</v>
      </c>
      <c r="K1171" s="31">
        <v>5.4950000000000001</v>
      </c>
      <c r="L1171" s="31">
        <v>283.24099999999999</v>
      </c>
    </row>
    <row r="1172" spans="1:12" x14ac:dyDescent="0.25">
      <c r="A1172" s="31" t="s">
        <v>228</v>
      </c>
      <c r="B1172" s="31">
        <v>24.228000000000002</v>
      </c>
      <c r="C1172" s="31">
        <v>72.451999999999998</v>
      </c>
      <c r="D1172" s="31">
        <v>72.451999999999998</v>
      </c>
      <c r="E1172" s="31">
        <v>58.017000000000003</v>
      </c>
      <c r="F1172" s="31">
        <v>0.44</v>
      </c>
      <c r="G1172" s="31">
        <v>1.704</v>
      </c>
      <c r="H1172" s="31">
        <v>38.814</v>
      </c>
      <c r="I1172" s="31">
        <v>17.669</v>
      </c>
      <c r="J1172" s="31">
        <v>2.137</v>
      </c>
      <c r="K1172" s="31">
        <v>5.19</v>
      </c>
      <c r="L1172" s="31">
        <v>285.77600000000001</v>
      </c>
    </row>
    <row r="1173" spans="1:12" x14ac:dyDescent="0.25">
      <c r="A1173" s="31" t="s">
        <v>229</v>
      </c>
      <c r="B1173" s="31">
        <v>25.574000000000002</v>
      </c>
      <c r="C1173" s="31">
        <v>76.477000000000004</v>
      </c>
      <c r="D1173" s="31">
        <v>76.477000000000004</v>
      </c>
      <c r="E1173" s="31">
        <v>54.963000000000001</v>
      </c>
      <c r="F1173" s="31">
        <v>0.41699999999999998</v>
      </c>
      <c r="G1173" s="31">
        <v>1.6140000000000001</v>
      </c>
      <c r="H1173" s="31">
        <v>36.771000000000001</v>
      </c>
      <c r="I1173" s="31">
        <v>16.739000000000001</v>
      </c>
      <c r="J1173" s="31">
        <v>2.024</v>
      </c>
      <c r="K1173" s="31">
        <v>4.9169999999999998</v>
      </c>
      <c r="L1173" s="31">
        <v>289.03199999999998</v>
      </c>
    </row>
    <row r="1174" spans="1:12" x14ac:dyDescent="0.25">
      <c r="A1174" s="31" t="s">
        <v>365</v>
      </c>
      <c r="B1174" s="31">
        <v>26.92</v>
      </c>
      <c r="C1174" s="31">
        <v>80.501999999999995</v>
      </c>
      <c r="D1174" s="31">
        <v>80.501999999999995</v>
      </c>
      <c r="E1174" s="31">
        <v>52.215000000000003</v>
      </c>
      <c r="F1174" s="31">
        <v>0.39600000000000002</v>
      </c>
      <c r="G1174" s="31">
        <v>1.5329999999999999</v>
      </c>
      <c r="H1174" s="31">
        <v>34.932000000000002</v>
      </c>
      <c r="I1174" s="31">
        <v>15.901999999999999</v>
      </c>
      <c r="J1174" s="31">
        <v>1.923</v>
      </c>
      <c r="K1174" s="31">
        <v>4.6710000000000003</v>
      </c>
      <c r="L1174" s="31">
        <v>292.90199999999999</v>
      </c>
    </row>
    <row r="1175" spans="1:12" x14ac:dyDescent="0.25">
      <c r="A1175" s="31" t="s">
        <v>366</v>
      </c>
      <c r="B1175" s="31">
        <v>28.265999999999998</v>
      </c>
      <c r="C1175" s="31">
        <v>84.527000000000001</v>
      </c>
      <c r="D1175" s="31">
        <v>84.527000000000001</v>
      </c>
      <c r="E1175" s="31">
        <v>49.728999999999999</v>
      </c>
      <c r="F1175" s="31">
        <v>0.377</v>
      </c>
      <c r="G1175" s="31">
        <v>1.46</v>
      </c>
      <c r="H1175" s="31">
        <v>33.268999999999998</v>
      </c>
      <c r="I1175" s="31">
        <v>15.145</v>
      </c>
      <c r="J1175" s="31">
        <v>1.831</v>
      </c>
      <c r="K1175" s="31">
        <v>4.4489999999999998</v>
      </c>
      <c r="L1175" s="31">
        <v>297.3</v>
      </c>
    </row>
    <row r="1176" spans="1:12" x14ac:dyDescent="0.25">
      <c r="A1176" s="31" t="s">
        <v>367</v>
      </c>
      <c r="B1176" s="31">
        <v>29.611999999999998</v>
      </c>
      <c r="C1176" s="31">
        <v>88.552000000000007</v>
      </c>
      <c r="D1176" s="31">
        <v>88.552000000000007</v>
      </c>
      <c r="E1176" s="31">
        <v>47.468000000000004</v>
      </c>
      <c r="F1176" s="31">
        <v>0.36</v>
      </c>
      <c r="G1176" s="31">
        <v>1.3939999999999999</v>
      </c>
      <c r="H1176" s="31">
        <v>31.757000000000001</v>
      </c>
      <c r="I1176" s="31">
        <v>14.456</v>
      </c>
      <c r="J1176" s="31">
        <v>1.748</v>
      </c>
      <c r="K1176" s="31">
        <v>4.2460000000000004</v>
      </c>
      <c r="L1176" s="31">
        <v>302.15100000000001</v>
      </c>
    </row>
    <row r="1177" spans="1:12" x14ac:dyDescent="0.25">
      <c r="A1177" s="31" t="s">
        <v>368</v>
      </c>
      <c r="B1177" s="31">
        <v>30.957999999999998</v>
      </c>
      <c r="C1177" s="31">
        <v>92.576999999999998</v>
      </c>
      <c r="D1177" s="31">
        <v>92.576999999999998</v>
      </c>
      <c r="E1177" s="31">
        <v>45.405000000000001</v>
      </c>
      <c r="F1177" s="31">
        <v>0.34399999999999997</v>
      </c>
      <c r="G1177" s="31">
        <v>1.333</v>
      </c>
      <c r="H1177" s="31">
        <v>30.376000000000001</v>
      </c>
      <c r="I1177" s="31">
        <v>13.827999999999999</v>
      </c>
      <c r="J1177" s="31">
        <v>1.6719999999999999</v>
      </c>
      <c r="K1177" s="31">
        <v>4.0620000000000003</v>
      </c>
      <c r="L1177" s="31">
        <v>307.39800000000002</v>
      </c>
    </row>
    <row r="1178" spans="1:12" x14ac:dyDescent="0.25">
      <c r="A1178" s="31" t="s">
        <v>369</v>
      </c>
      <c r="B1178" s="31">
        <v>32.304000000000002</v>
      </c>
      <c r="C1178" s="31">
        <v>96.602000000000004</v>
      </c>
      <c r="D1178" s="31">
        <v>96.602000000000004</v>
      </c>
      <c r="E1178" s="31">
        <v>43.512999999999998</v>
      </c>
      <c r="F1178" s="31">
        <v>0.33</v>
      </c>
      <c r="G1178" s="31">
        <v>1.278</v>
      </c>
      <c r="H1178" s="31">
        <v>29.11</v>
      </c>
      <c r="I1178" s="31">
        <v>13.252000000000001</v>
      </c>
      <c r="J1178" s="31">
        <v>1.603</v>
      </c>
      <c r="K1178" s="31">
        <v>3.8929999999999998</v>
      </c>
      <c r="L1178" s="31">
        <v>312.99099999999999</v>
      </c>
    </row>
    <row r="1179" spans="1:12" x14ac:dyDescent="0.25">
      <c r="A1179" s="31" t="s">
        <v>370</v>
      </c>
      <c r="B1179" s="31">
        <v>33.65</v>
      </c>
      <c r="C1179" s="31">
        <v>100.627</v>
      </c>
      <c r="D1179" s="31">
        <v>100.627</v>
      </c>
      <c r="E1179" s="31">
        <v>41.771999999999998</v>
      </c>
      <c r="F1179" s="31">
        <v>0.317</v>
      </c>
      <c r="G1179" s="31">
        <v>1.2270000000000001</v>
      </c>
      <c r="H1179" s="31">
        <v>27.946000000000002</v>
      </c>
      <c r="I1179" s="31">
        <v>12.722</v>
      </c>
      <c r="J1179" s="31">
        <v>1.538</v>
      </c>
      <c r="K1179" s="31">
        <v>3.7370000000000001</v>
      </c>
      <c r="L1179" s="31">
        <v>318.88799999999998</v>
      </c>
    </row>
    <row r="1180" spans="1:12" x14ac:dyDescent="0.25">
      <c r="A1180" s="31" t="s">
        <v>398</v>
      </c>
      <c r="B1180" s="31">
        <v>34.996000000000002</v>
      </c>
      <c r="C1180" s="31">
        <v>104.65300000000001</v>
      </c>
      <c r="D1180" s="31">
        <v>104.65300000000001</v>
      </c>
      <c r="E1180" s="31">
        <v>40.165999999999997</v>
      </c>
      <c r="F1180" s="31">
        <v>0.30399999999999999</v>
      </c>
      <c r="G1180" s="31">
        <v>1.18</v>
      </c>
      <c r="H1180" s="31">
        <v>26.870999999999999</v>
      </c>
      <c r="I1180" s="31">
        <v>12.231999999999999</v>
      </c>
      <c r="J1180" s="31">
        <v>1.4790000000000001</v>
      </c>
      <c r="K1180" s="31">
        <v>3.593</v>
      </c>
      <c r="L1180" s="31">
        <v>325.05500000000001</v>
      </c>
    </row>
    <row r="1181" spans="1:12" x14ac:dyDescent="0.25">
      <c r="A1181" s="31" t="s">
        <v>399</v>
      </c>
      <c r="B1181" s="31">
        <v>36.341999999999999</v>
      </c>
      <c r="C1181" s="31">
        <v>108.678</v>
      </c>
      <c r="D1181" s="31">
        <v>108.678</v>
      </c>
      <c r="E1181" s="31">
        <v>38.677999999999997</v>
      </c>
      <c r="F1181" s="31">
        <v>0.29299999999999998</v>
      </c>
      <c r="G1181" s="31">
        <v>1.1359999999999999</v>
      </c>
      <c r="H1181" s="31">
        <v>25.876000000000001</v>
      </c>
      <c r="I1181" s="31">
        <v>11.779</v>
      </c>
      <c r="J1181" s="31">
        <v>1.4239999999999999</v>
      </c>
      <c r="K1181" s="31">
        <v>3.46</v>
      </c>
      <c r="L1181" s="31">
        <v>331.46</v>
      </c>
    </row>
    <row r="1182" spans="1:12" x14ac:dyDescent="0.25">
      <c r="A1182" s="31" t="s">
        <v>423</v>
      </c>
      <c r="B1182" s="31">
        <v>37.688000000000002</v>
      </c>
      <c r="C1182" s="31">
        <v>112.703</v>
      </c>
      <c r="D1182" s="31">
        <v>112.703</v>
      </c>
      <c r="E1182" s="31">
        <v>37.296999999999997</v>
      </c>
      <c r="F1182" s="31">
        <v>0.28299999999999997</v>
      </c>
      <c r="G1182" s="31">
        <v>1.095</v>
      </c>
      <c r="H1182" s="31">
        <v>24.952000000000002</v>
      </c>
      <c r="I1182" s="31">
        <v>11.359</v>
      </c>
      <c r="J1182" s="31">
        <v>1.3740000000000001</v>
      </c>
      <c r="K1182" s="31">
        <v>3.3359999999999999</v>
      </c>
      <c r="L1182" s="31">
        <v>338.08</v>
      </c>
    </row>
    <row r="1183" spans="1:12" x14ac:dyDescent="0.25">
      <c r="A1183" s="31" t="s">
        <v>424</v>
      </c>
      <c r="B1183" s="31">
        <v>39.033999999999999</v>
      </c>
      <c r="C1183" s="31">
        <v>116.72799999999999</v>
      </c>
      <c r="D1183" s="31">
        <v>116.72799999999999</v>
      </c>
      <c r="E1183" s="31">
        <v>36.011000000000003</v>
      </c>
      <c r="F1183" s="31">
        <v>0.27300000000000002</v>
      </c>
      <c r="G1183" s="31">
        <v>1.0580000000000001</v>
      </c>
      <c r="H1183" s="31">
        <v>24.091000000000001</v>
      </c>
      <c r="I1183" s="31">
        <v>10.967000000000001</v>
      </c>
      <c r="J1183" s="31">
        <v>1.3260000000000001</v>
      </c>
      <c r="K1183" s="31">
        <v>3.2210000000000001</v>
      </c>
      <c r="L1183" s="31">
        <v>344.89</v>
      </c>
    </row>
    <row r="1184" spans="1:12" x14ac:dyDescent="0.25">
      <c r="A1184" s="31" t="s">
        <v>425</v>
      </c>
      <c r="B1184" s="31">
        <v>40.380000000000003</v>
      </c>
      <c r="C1184" s="31">
        <v>120.753</v>
      </c>
      <c r="D1184" s="31">
        <v>120.753</v>
      </c>
      <c r="E1184" s="31">
        <v>34.81</v>
      </c>
      <c r="F1184" s="31">
        <v>0.26400000000000001</v>
      </c>
      <c r="G1184" s="31">
        <v>1.022</v>
      </c>
      <c r="H1184" s="31">
        <v>23.288</v>
      </c>
      <c r="I1184" s="31">
        <v>10.601000000000001</v>
      </c>
      <c r="J1184" s="31">
        <v>1.282</v>
      </c>
      <c r="K1184" s="31">
        <v>3.1139999999999999</v>
      </c>
      <c r="L1184" s="31">
        <v>351.87099999999998</v>
      </c>
    </row>
    <row r="1185" spans="1:12" x14ac:dyDescent="0.25">
      <c r="A1185" s="31" t="s">
        <v>426</v>
      </c>
      <c r="B1185" s="31">
        <v>43.072000000000003</v>
      </c>
      <c r="C1185" s="31">
        <v>128.803</v>
      </c>
      <c r="D1185" s="31">
        <v>128.803</v>
      </c>
      <c r="E1185" s="31">
        <v>32.634999999999998</v>
      </c>
      <c r="F1185" s="31">
        <v>0.247</v>
      </c>
      <c r="G1185" s="31">
        <v>0.95799999999999996</v>
      </c>
      <c r="H1185" s="31">
        <v>21.832999999999998</v>
      </c>
      <c r="I1185" s="31">
        <v>9.9390000000000001</v>
      </c>
      <c r="J1185" s="31">
        <v>1.202</v>
      </c>
      <c r="K1185" s="31">
        <v>2.919</v>
      </c>
      <c r="L1185" s="31">
        <v>366.29</v>
      </c>
    </row>
    <row r="1186" spans="1:12" x14ac:dyDescent="0.25">
      <c r="B1186" s="46" t="s">
        <v>319</v>
      </c>
      <c r="C1186" s="47"/>
      <c r="D1186" s="47"/>
      <c r="E1186" s="47"/>
      <c r="F1186" s="47"/>
      <c r="G1186" s="47"/>
      <c r="H1186" s="47"/>
      <c r="I1186" s="47"/>
      <c r="J1186" s="47"/>
      <c r="K1186" s="47"/>
      <c r="L1186" s="47"/>
    </row>
    <row r="1187" spans="1:12" x14ac:dyDescent="0.25">
      <c r="A1187" s="31" t="s">
        <v>249</v>
      </c>
      <c r="B1187" s="31">
        <v>1.3460000000000001</v>
      </c>
      <c r="C1187" s="31">
        <v>4.83</v>
      </c>
      <c r="D1187" s="31">
        <v>4.83</v>
      </c>
      <c r="E1187" s="31">
        <v>1253.1659999999999</v>
      </c>
      <c r="F1187" s="31">
        <v>7.9139999999999997</v>
      </c>
      <c r="G1187" s="31">
        <v>30.67</v>
      </c>
      <c r="H1187" s="31">
        <v>698.64400000000001</v>
      </c>
      <c r="I1187" s="31">
        <v>318.04000000000002</v>
      </c>
      <c r="J1187" s="31">
        <v>38.46</v>
      </c>
      <c r="K1187" s="31">
        <v>93.421000000000006</v>
      </c>
      <c r="L1187" s="31">
        <v>2319.44</v>
      </c>
    </row>
    <row r="1188" spans="1:12" x14ac:dyDescent="0.25">
      <c r="A1188" s="31" t="s">
        <v>250</v>
      </c>
      <c r="B1188" s="31">
        <v>2.6920000000000002</v>
      </c>
      <c r="C1188" s="31">
        <v>9.66</v>
      </c>
      <c r="D1188" s="31">
        <v>9.66</v>
      </c>
      <c r="E1188" s="31">
        <v>626.58299999999997</v>
      </c>
      <c r="F1188" s="31">
        <v>3.9569999999999999</v>
      </c>
      <c r="G1188" s="31">
        <v>15.335000000000001</v>
      </c>
      <c r="H1188" s="31">
        <v>349.322</v>
      </c>
      <c r="I1188" s="31">
        <v>159.02000000000001</v>
      </c>
      <c r="J1188" s="31">
        <v>19.23</v>
      </c>
      <c r="K1188" s="31">
        <v>46.71</v>
      </c>
      <c r="L1188" s="31">
        <v>1176.229</v>
      </c>
    </row>
    <row r="1189" spans="1:12" x14ac:dyDescent="0.25">
      <c r="A1189" s="31" t="s">
        <v>251</v>
      </c>
      <c r="B1189" s="31">
        <v>4.0380000000000003</v>
      </c>
      <c r="C1189" s="31">
        <v>14.49</v>
      </c>
      <c r="D1189" s="31">
        <v>14.49</v>
      </c>
      <c r="E1189" s="31">
        <v>417.72199999999998</v>
      </c>
      <c r="F1189" s="31">
        <v>2.6379999999999999</v>
      </c>
      <c r="G1189" s="31">
        <v>10.223000000000001</v>
      </c>
      <c r="H1189" s="31">
        <v>232.881</v>
      </c>
      <c r="I1189" s="31">
        <v>106.01300000000001</v>
      </c>
      <c r="J1189" s="31">
        <v>12.82</v>
      </c>
      <c r="K1189" s="31">
        <v>31.14</v>
      </c>
      <c r="L1189" s="31">
        <v>802.495</v>
      </c>
    </row>
    <row r="1190" spans="1:12" x14ac:dyDescent="0.25">
      <c r="A1190" s="31" t="s">
        <v>252</v>
      </c>
      <c r="B1190" s="31">
        <v>5.3840000000000003</v>
      </c>
      <c r="C1190" s="31">
        <v>19.32</v>
      </c>
      <c r="D1190" s="31">
        <v>19.32</v>
      </c>
      <c r="E1190" s="31">
        <v>313.29199999999997</v>
      </c>
      <c r="F1190" s="31">
        <v>1.9790000000000001</v>
      </c>
      <c r="G1190" s="31">
        <v>7.6669999999999998</v>
      </c>
      <c r="H1190" s="31">
        <v>174.661</v>
      </c>
      <c r="I1190" s="31">
        <v>79.510000000000005</v>
      </c>
      <c r="J1190" s="31">
        <v>9.6150000000000002</v>
      </c>
      <c r="K1190" s="31">
        <v>23.355</v>
      </c>
      <c r="L1190" s="31">
        <v>621.13300000000004</v>
      </c>
    </row>
    <row r="1191" spans="1:12" x14ac:dyDescent="0.25">
      <c r="A1191" s="31" t="s">
        <v>253</v>
      </c>
      <c r="B1191" s="31">
        <v>6.73</v>
      </c>
      <c r="C1191" s="31">
        <v>24.151</v>
      </c>
      <c r="D1191" s="31">
        <v>24.151</v>
      </c>
      <c r="E1191" s="31">
        <v>250.63300000000001</v>
      </c>
      <c r="F1191" s="31">
        <v>1.583</v>
      </c>
      <c r="G1191" s="31">
        <v>6.1340000000000003</v>
      </c>
      <c r="H1191" s="31">
        <v>139.72900000000001</v>
      </c>
      <c r="I1191" s="31">
        <v>63.607999999999997</v>
      </c>
      <c r="J1191" s="31">
        <v>7.6920000000000002</v>
      </c>
      <c r="K1191" s="31">
        <v>18.684000000000001</v>
      </c>
      <c r="L1191" s="31">
        <v>516.71900000000005</v>
      </c>
    </row>
    <row r="1192" spans="1:12" x14ac:dyDescent="0.25">
      <c r="A1192" s="31" t="s">
        <v>254</v>
      </c>
      <c r="B1192" s="31">
        <v>8.0760000000000005</v>
      </c>
      <c r="C1192" s="31">
        <v>28.981000000000002</v>
      </c>
      <c r="D1192" s="31">
        <v>28.981000000000002</v>
      </c>
      <c r="E1192" s="31">
        <v>208.86099999999999</v>
      </c>
      <c r="F1192" s="31">
        <v>1.319</v>
      </c>
      <c r="G1192" s="31">
        <v>5.1120000000000001</v>
      </c>
      <c r="H1192" s="31">
        <v>116.441</v>
      </c>
      <c r="I1192" s="31">
        <v>53.006999999999998</v>
      </c>
      <c r="J1192" s="31">
        <v>6.41</v>
      </c>
      <c r="K1192" s="31">
        <v>15.57</v>
      </c>
      <c r="L1192" s="31">
        <v>450.77800000000002</v>
      </c>
    </row>
    <row r="1193" spans="1:12" x14ac:dyDescent="0.25">
      <c r="A1193" s="31" t="s">
        <v>255</v>
      </c>
      <c r="B1193" s="31">
        <v>9.4220000000000006</v>
      </c>
      <c r="C1193" s="31">
        <v>33.811</v>
      </c>
      <c r="D1193" s="31">
        <v>33.811</v>
      </c>
      <c r="E1193" s="31">
        <v>179.024</v>
      </c>
      <c r="F1193" s="31">
        <v>1.131</v>
      </c>
      <c r="G1193" s="31">
        <v>4.3810000000000002</v>
      </c>
      <c r="H1193" s="31">
        <v>99.805999999999997</v>
      </c>
      <c r="I1193" s="31">
        <v>45.433999999999997</v>
      </c>
      <c r="J1193" s="31">
        <v>5.4939999999999998</v>
      </c>
      <c r="K1193" s="31">
        <v>13.346</v>
      </c>
      <c r="L1193" s="31">
        <v>406.82</v>
      </c>
    </row>
    <row r="1194" spans="1:12" x14ac:dyDescent="0.25">
      <c r="A1194" s="31" t="s">
        <v>256</v>
      </c>
      <c r="B1194" s="31">
        <v>10.768000000000001</v>
      </c>
      <c r="C1194" s="31">
        <v>38.640999999999998</v>
      </c>
      <c r="D1194" s="31">
        <v>38.640999999999998</v>
      </c>
      <c r="E1194" s="31">
        <v>156.64599999999999</v>
      </c>
      <c r="F1194" s="31">
        <v>0.98899999999999999</v>
      </c>
      <c r="G1194" s="31">
        <v>3.8340000000000001</v>
      </c>
      <c r="H1194" s="31">
        <v>87.331000000000003</v>
      </c>
      <c r="I1194" s="31">
        <v>39.755000000000003</v>
      </c>
      <c r="J1194" s="31">
        <v>4.8079999999999998</v>
      </c>
      <c r="K1194" s="31">
        <v>11.678000000000001</v>
      </c>
      <c r="L1194" s="31">
        <v>376.60500000000002</v>
      </c>
    </row>
    <row r="1195" spans="1:12" x14ac:dyDescent="0.25">
      <c r="A1195" s="31" t="s">
        <v>257</v>
      </c>
      <c r="B1195" s="31">
        <v>12.114000000000001</v>
      </c>
      <c r="C1195" s="31">
        <v>43.470999999999997</v>
      </c>
      <c r="D1195" s="31">
        <v>43.470999999999997</v>
      </c>
      <c r="E1195" s="31">
        <v>139.24100000000001</v>
      </c>
      <c r="F1195" s="31">
        <v>0.879</v>
      </c>
      <c r="G1195" s="31">
        <v>3.4079999999999999</v>
      </c>
      <c r="H1195" s="31">
        <v>77.626999999999995</v>
      </c>
      <c r="I1195" s="31">
        <v>35.338000000000001</v>
      </c>
      <c r="J1195" s="31">
        <v>4.2729999999999997</v>
      </c>
      <c r="K1195" s="31">
        <v>10.38</v>
      </c>
      <c r="L1195" s="31">
        <v>355.54899999999998</v>
      </c>
    </row>
    <row r="1196" spans="1:12" x14ac:dyDescent="0.25">
      <c r="A1196" s="31" t="s">
        <v>239</v>
      </c>
      <c r="B1196" s="31">
        <v>13.46</v>
      </c>
      <c r="C1196" s="31">
        <v>48.301000000000002</v>
      </c>
      <c r="D1196" s="31">
        <v>48.301000000000002</v>
      </c>
      <c r="E1196" s="31">
        <v>125.31699999999999</v>
      </c>
      <c r="F1196" s="31">
        <v>0.79100000000000004</v>
      </c>
      <c r="G1196" s="31">
        <v>3.0670000000000002</v>
      </c>
      <c r="H1196" s="31">
        <v>69.864000000000004</v>
      </c>
      <c r="I1196" s="31">
        <v>31.803999999999998</v>
      </c>
      <c r="J1196" s="31">
        <v>3.8460000000000001</v>
      </c>
      <c r="K1196" s="31">
        <v>9.3420000000000005</v>
      </c>
      <c r="L1196" s="31">
        <v>340.90499999999997</v>
      </c>
    </row>
    <row r="1197" spans="1:12" x14ac:dyDescent="0.25">
      <c r="A1197" s="31" t="s">
        <v>240</v>
      </c>
      <c r="B1197" s="31">
        <v>14.805999999999999</v>
      </c>
      <c r="C1197" s="31">
        <v>53.131</v>
      </c>
      <c r="D1197" s="31">
        <v>53.131</v>
      </c>
      <c r="E1197" s="31">
        <v>113.92400000000001</v>
      </c>
      <c r="F1197" s="31">
        <v>0.71899999999999997</v>
      </c>
      <c r="G1197" s="31">
        <v>2.7879999999999998</v>
      </c>
      <c r="H1197" s="31">
        <v>63.512999999999998</v>
      </c>
      <c r="I1197" s="31">
        <v>28.913</v>
      </c>
      <c r="J1197" s="31">
        <v>3.496</v>
      </c>
      <c r="K1197" s="31">
        <v>8.4930000000000003</v>
      </c>
      <c r="L1197" s="31">
        <v>330.92500000000001</v>
      </c>
    </row>
    <row r="1198" spans="1:12" x14ac:dyDescent="0.25">
      <c r="A1198" s="31" t="s">
        <v>241</v>
      </c>
      <c r="B1198" s="31">
        <v>16.152000000000001</v>
      </c>
      <c r="C1198" s="31">
        <v>57.960999999999999</v>
      </c>
      <c r="D1198" s="31">
        <v>57.960999999999999</v>
      </c>
      <c r="E1198" s="31">
        <v>104.431</v>
      </c>
      <c r="F1198" s="31">
        <v>0.66</v>
      </c>
      <c r="G1198" s="31">
        <v>2.556</v>
      </c>
      <c r="H1198" s="31">
        <v>58.22</v>
      </c>
      <c r="I1198" s="31">
        <v>26.503</v>
      </c>
      <c r="J1198" s="31">
        <v>3.2050000000000001</v>
      </c>
      <c r="K1198" s="31">
        <v>7.7850000000000001</v>
      </c>
      <c r="L1198" s="31">
        <v>324.44400000000002</v>
      </c>
    </row>
    <row r="1199" spans="1:12" x14ac:dyDescent="0.25">
      <c r="A1199" s="31" t="s">
        <v>242</v>
      </c>
      <c r="B1199" s="31">
        <v>17.498000000000001</v>
      </c>
      <c r="C1199" s="31">
        <v>62.792000000000002</v>
      </c>
      <c r="D1199" s="31">
        <v>62.792000000000002</v>
      </c>
      <c r="E1199" s="31">
        <v>96.397000000000006</v>
      </c>
      <c r="F1199" s="31">
        <v>0.60899999999999999</v>
      </c>
      <c r="G1199" s="31">
        <v>2.359</v>
      </c>
      <c r="H1199" s="31">
        <v>53.741999999999997</v>
      </c>
      <c r="I1199" s="31">
        <v>24.465</v>
      </c>
      <c r="J1199" s="31">
        <v>2.9580000000000002</v>
      </c>
      <c r="K1199" s="31">
        <v>7.1859999999999999</v>
      </c>
      <c r="L1199" s="31">
        <v>320.654</v>
      </c>
    </row>
    <row r="1200" spans="1:12" x14ac:dyDescent="0.25">
      <c r="A1200" s="44" t="s">
        <v>243</v>
      </c>
      <c r="B1200" s="44">
        <v>18.844000000000001</v>
      </c>
      <c r="C1200" s="44">
        <v>67.622</v>
      </c>
      <c r="D1200" s="44">
        <v>67.622</v>
      </c>
      <c r="E1200" s="44">
        <v>89.512</v>
      </c>
      <c r="F1200" s="44">
        <v>0.56499999999999995</v>
      </c>
      <c r="G1200" s="44">
        <v>2.1909999999999998</v>
      </c>
      <c r="H1200" s="44">
        <v>49.902999999999999</v>
      </c>
      <c r="I1200" s="44">
        <v>22.716999999999999</v>
      </c>
      <c r="J1200" s="44">
        <v>2.7469999999999999</v>
      </c>
      <c r="K1200" s="44">
        <v>6.673</v>
      </c>
      <c r="L1200" s="44">
        <v>318.976</v>
      </c>
    </row>
    <row r="1201" spans="1:12" x14ac:dyDescent="0.25">
      <c r="A1201" s="31" t="s">
        <v>244</v>
      </c>
      <c r="B1201" s="31">
        <v>20.190000000000001</v>
      </c>
      <c r="C1201" s="31">
        <v>72.451999999999998</v>
      </c>
      <c r="D1201" s="31">
        <v>72.451999999999998</v>
      </c>
      <c r="E1201" s="31">
        <v>83.543999999999997</v>
      </c>
      <c r="F1201" s="31">
        <v>0.52800000000000002</v>
      </c>
      <c r="G1201" s="31">
        <v>2.0449999999999999</v>
      </c>
      <c r="H1201" s="31">
        <v>46.576000000000001</v>
      </c>
      <c r="I1201" s="31">
        <v>21.202999999999999</v>
      </c>
      <c r="J1201" s="31">
        <v>2.5640000000000001</v>
      </c>
      <c r="K1201" s="31">
        <v>6.2279999999999998</v>
      </c>
      <c r="L1201" s="31">
        <v>318.99</v>
      </c>
    </row>
    <row r="1202" spans="1:12" x14ac:dyDescent="0.25">
      <c r="A1202" s="31" t="s">
        <v>245</v>
      </c>
      <c r="B1202" s="31">
        <v>21.536000000000001</v>
      </c>
      <c r="C1202" s="31">
        <v>77.281999999999996</v>
      </c>
      <c r="D1202" s="31">
        <v>77.281999999999996</v>
      </c>
      <c r="E1202" s="31">
        <v>78.322999999999993</v>
      </c>
      <c r="F1202" s="31">
        <v>0.495</v>
      </c>
      <c r="G1202" s="31">
        <v>1.917</v>
      </c>
      <c r="H1202" s="31">
        <v>43.664999999999999</v>
      </c>
      <c r="I1202" s="31">
        <v>19.878</v>
      </c>
      <c r="J1202" s="31">
        <v>2.4039999999999999</v>
      </c>
      <c r="K1202" s="31">
        <v>5.8390000000000004</v>
      </c>
      <c r="L1202" s="31">
        <v>320.37799999999999</v>
      </c>
    </row>
    <row r="1203" spans="1:12" x14ac:dyDescent="0.25">
      <c r="A1203" s="31" t="s">
        <v>246</v>
      </c>
      <c r="B1203" s="31">
        <v>22.882000000000001</v>
      </c>
      <c r="C1203" s="31">
        <v>82.111999999999995</v>
      </c>
      <c r="D1203" s="31">
        <v>82.111999999999995</v>
      </c>
      <c r="E1203" s="31">
        <v>73.715999999999994</v>
      </c>
      <c r="F1203" s="31">
        <v>0.46600000000000003</v>
      </c>
      <c r="G1203" s="31">
        <v>1.804</v>
      </c>
      <c r="H1203" s="31">
        <v>41.097000000000001</v>
      </c>
      <c r="I1203" s="31">
        <v>18.707999999999998</v>
      </c>
      <c r="J1203" s="31">
        <v>2.262</v>
      </c>
      <c r="K1203" s="31">
        <v>5.4950000000000001</v>
      </c>
      <c r="L1203" s="31">
        <v>322.89699999999999</v>
      </c>
    </row>
    <row r="1204" spans="1:12" x14ac:dyDescent="0.25">
      <c r="A1204" s="31" t="s">
        <v>247</v>
      </c>
      <c r="B1204" s="31">
        <v>24.228000000000002</v>
      </c>
      <c r="C1204" s="31">
        <v>86.941999999999993</v>
      </c>
      <c r="D1204" s="31">
        <v>86.941999999999993</v>
      </c>
      <c r="E1204" s="31">
        <v>69.62</v>
      </c>
      <c r="F1204" s="31">
        <v>0.44</v>
      </c>
      <c r="G1204" s="31">
        <v>1.704</v>
      </c>
      <c r="H1204" s="31">
        <v>38.814</v>
      </c>
      <c r="I1204" s="31">
        <v>17.669</v>
      </c>
      <c r="J1204" s="31">
        <v>2.137</v>
      </c>
      <c r="K1204" s="31">
        <v>5.19</v>
      </c>
      <c r="L1204" s="31">
        <v>326.35899999999998</v>
      </c>
    </row>
    <row r="1205" spans="1:12" x14ac:dyDescent="0.25">
      <c r="A1205" s="31" t="s">
        <v>248</v>
      </c>
      <c r="B1205" s="31">
        <v>25.574000000000002</v>
      </c>
      <c r="C1205" s="31">
        <v>91.772000000000006</v>
      </c>
      <c r="D1205" s="31">
        <v>91.772000000000006</v>
      </c>
      <c r="E1205" s="31">
        <v>65.956000000000003</v>
      </c>
      <c r="F1205" s="31">
        <v>0.41699999999999998</v>
      </c>
      <c r="G1205" s="31">
        <v>1.6140000000000001</v>
      </c>
      <c r="H1205" s="31">
        <v>36.771000000000001</v>
      </c>
      <c r="I1205" s="31">
        <v>16.739000000000001</v>
      </c>
      <c r="J1205" s="31">
        <v>2.024</v>
      </c>
      <c r="K1205" s="31">
        <v>4.9169999999999998</v>
      </c>
      <c r="L1205" s="31">
        <v>330.61500000000001</v>
      </c>
    </row>
    <row r="1206" spans="1:12" x14ac:dyDescent="0.25">
      <c r="A1206" s="31" t="s">
        <v>371</v>
      </c>
      <c r="B1206" s="31">
        <v>26.92</v>
      </c>
      <c r="C1206" s="31">
        <v>96.602000000000004</v>
      </c>
      <c r="D1206" s="31">
        <v>96.602000000000004</v>
      </c>
      <c r="E1206" s="31">
        <v>62.658000000000001</v>
      </c>
      <c r="F1206" s="31">
        <v>0.39600000000000002</v>
      </c>
      <c r="G1206" s="31">
        <v>1.5329999999999999</v>
      </c>
      <c r="H1206" s="31">
        <v>34.932000000000002</v>
      </c>
      <c r="I1206" s="31">
        <v>15.901999999999999</v>
      </c>
      <c r="J1206" s="31">
        <v>1.923</v>
      </c>
      <c r="K1206" s="31">
        <v>4.6710000000000003</v>
      </c>
      <c r="L1206" s="31">
        <v>335.54500000000002</v>
      </c>
    </row>
    <row r="1207" spans="1:12" x14ac:dyDescent="0.25">
      <c r="A1207" s="31" t="s">
        <v>372</v>
      </c>
      <c r="B1207" s="31">
        <v>28.265999999999998</v>
      </c>
      <c r="C1207" s="31">
        <v>101.43300000000001</v>
      </c>
      <c r="D1207" s="31">
        <v>101.43300000000001</v>
      </c>
      <c r="E1207" s="31">
        <v>59.674999999999997</v>
      </c>
      <c r="F1207" s="31">
        <v>0.377</v>
      </c>
      <c r="G1207" s="31">
        <v>1.46</v>
      </c>
      <c r="H1207" s="31">
        <v>33.268999999999998</v>
      </c>
      <c r="I1207" s="31">
        <v>15.145</v>
      </c>
      <c r="J1207" s="31">
        <v>1.831</v>
      </c>
      <c r="K1207" s="31">
        <v>4.4489999999999998</v>
      </c>
      <c r="L1207" s="31">
        <v>341.05799999999999</v>
      </c>
    </row>
    <row r="1208" spans="1:12" x14ac:dyDescent="0.25">
      <c r="A1208" s="31" t="s">
        <v>373</v>
      </c>
      <c r="B1208" s="31">
        <v>29.611999999999998</v>
      </c>
      <c r="C1208" s="31">
        <v>106.26300000000001</v>
      </c>
      <c r="D1208" s="31">
        <v>106.26300000000001</v>
      </c>
      <c r="E1208" s="31">
        <v>56.962000000000003</v>
      </c>
      <c r="F1208" s="31">
        <v>0.36</v>
      </c>
      <c r="G1208" s="31">
        <v>1.3939999999999999</v>
      </c>
      <c r="H1208" s="31">
        <v>31.757000000000001</v>
      </c>
      <c r="I1208" s="31">
        <v>14.456</v>
      </c>
      <c r="J1208" s="31">
        <v>1.748</v>
      </c>
      <c r="K1208" s="31">
        <v>4.2460000000000004</v>
      </c>
      <c r="L1208" s="31">
        <v>347.06700000000001</v>
      </c>
    </row>
    <row r="1209" spans="1:12" x14ac:dyDescent="0.25">
      <c r="A1209" s="31" t="s">
        <v>374</v>
      </c>
      <c r="B1209" s="31">
        <v>30.957999999999998</v>
      </c>
      <c r="C1209" s="31">
        <v>111.093</v>
      </c>
      <c r="D1209" s="31">
        <v>111.093</v>
      </c>
      <c r="E1209" s="31">
        <v>54.484999999999999</v>
      </c>
      <c r="F1209" s="31">
        <v>0.34399999999999997</v>
      </c>
      <c r="G1209" s="31">
        <v>1.333</v>
      </c>
      <c r="H1209" s="31">
        <v>30.376000000000001</v>
      </c>
      <c r="I1209" s="31">
        <v>13.827999999999999</v>
      </c>
      <c r="J1209" s="31">
        <v>1.6719999999999999</v>
      </c>
      <c r="K1209" s="31">
        <v>4.0620000000000003</v>
      </c>
      <c r="L1209" s="31">
        <v>353.51</v>
      </c>
    </row>
    <row r="1210" spans="1:12" x14ac:dyDescent="0.25">
      <c r="A1210" s="31" t="s">
        <v>375</v>
      </c>
      <c r="B1210" s="31">
        <v>32.304000000000002</v>
      </c>
      <c r="C1210" s="31">
        <v>115.923</v>
      </c>
      <c r="D1210" s="31">
        <v>115.923</v>
      </c>
      <c r="E1210" s="31">
        <v>52.215000000000003</v>
      </c>
      <c r="F1210" s="31">
        <v>0.33</v>
      </c>
      <c r="G1210" s="31">
        <v>1.278</v>
      </c>
      <c r="H1210" s="31">
        <v>29.11</v>
      </c>
      <c r="I1210" s="31">
        <v>13.252000000000001</v>
      </c>
      <c r="J1210" s="31">
        <v>1.603</v>
      </c>
      <c r="K1210" s="31">
        <v>3.8929999999999998</v>
      </c>
      <c r="L1210" s="31">
        <v>360.33499999999998</v>
      </c>
    </row>
    <row r="1211" spans="1:12" x14ac:dyDescent="0.25">
      <c r="A1211" s="31" t="s">
        <v>376</v>
      </c>
      <c r="B1211" s="31">
        <v>33.65</v>
      </c>
      <c r="C1211" s="31">
        <v>120.753</v>
      </c>
      <c r="D1211" s="31">
        <v>120.753</v>
      </c>
      <c r="E1211" s="31">
        <v>50.127000000000002</v>
      </c>
      <c r="F1211" s="31">
        <v>0.317</v>
      </c>
      <c r="G1211" s="31">
        <v>1.2270000000000001</v>
      </c>
      <c r="H1211" s="31">
        <v>27.946000000000002</v>
      </c>
      <c r="I1211" s="31">
        <v>12.722</v>
      </c>
      <c r="J1211" s="31">
        <v>1.538</v>
      </c>
      <c r="K1211" s="31">
        <v>3.7370000000000001</v>
      </c>
      <c r="L1211" s="31">
        <v>367.495</v>
      </c>
    </row>
    <row r="1212" spans="1:12" x14ac:dyDescent="0.25">
      <c r="A1212" s="31" t="s">
        <v>400</v>
      </c>
      <c r="B1212" s="31">
        <v>34.996000000000002</v>
      </c>
      <c r="C1212" s="31">
        <v>125.583</v>
      </c>
      <c r="D1212" s="31">
        <v>125.583</v>
      </c>
      <c r="E1212" s="31">
        <v>48.198999999999998</v>
      </c>
      <c r="F1212" s="31">
        <v>0.30399999999999999</v>
      </c>
      <c r="G1212" s="31">
        <v>1.18</v>
      </c>
      <c r="H1212" s="31">
        <v>26.870999999999999</v>
      </c>
      <c r="I1212" s="31">
        <v>12.231999999999999</v>
      </c>
      <c r="J1212" s="31">
        <v>1.4790000000000001</v>
      </c>
      <c r="K1212" s="31">
        <v>3.593</v>
      </c>
      <c r="L1212" s="31">
        <v>374.94799999999998</v>
      </c>
    </row>
    <row r="1213" spans="1:12" x14ac:dyDescent="0.25">
      <c r="A1213" s="31" t="s">
        <v>401</v>
      </c>
      <c r="B1213" s="31">
        <v>36.341999999999999</v>
      </c>
      <c r="C1213" s="31">
        <v>130.41300000000001</v>
      </c>
      <c r="D1213" s="31">
        <v>130.41300000000001</v>
      </c>
      <c r="E1213" s="31">
        <v>46.414000000000001</v>
      </c>
      <c r="F1213" s="31">
        <v>0.29299999999999998</v>
      </c>
      <c r="G1213" s="31">
        <v>1.1359999999999999</v>
      </c>
      <c r="H1213" s="31">
        <v>25.876000000000001</v>
      </c>
      <c r="I1213" s="31">
        <v>11.779</v>
      </c>
      <c r="J1213" s="31">
        <v>1.4239999999999999</v>
      </c>
      <c r="K1213" s="31">
        <v>3.46</v>
      </c>
      <c r="L1213" s="31">
        <v>382.666</v>
      </c>
    </row>
    <row r="1214" spans="1:12" x14ac:dyDescent="0.25">
      <c r="A1214" s="31" t="s">
        <v>427</v>
      </c>
      <c r="B1214" s="31">
        <v>37.688000000000002</v>
      </c>
      <c r="C1214" s="31">
        <v>135.24299999999999</v>
      </c>
      <c r="D1214" s="31">
        <v>135.24299999999999</v>
      </c>
      <c r="E1214" s="31">
        <v>44.756</v>
      </c>
      <c r="F1214" s="31">
        <v>0.28299999999999997</v>
      </c>
      <c r="G1214" s="31">
        <v>1.095</v>
      </c>
      <c r="H1214" s="31">
        <v>24.952000000000002</v>
      </c>
      <c r="I1214" s="31">
        <v>11.359</v>
      </c>
      <c r="J1214" s="31">
        <v>1.3740000000000001</v>
      </c>
      <c r="K1214" s="31">
        <v>3.3359999999999999</v>
      </c>
      <c r="L1214" s="31">
        <v>390.61900000000003</v>
      </c>
    </row>
    <row r="1215" spans="1:12" x14ac:dyDescent="0.25">
      <c r="A1215" s="31" t="s">
        <v>428</v>
      </c>
      <c r="B1215" s="31">
        <v>39.033999999999999</v>
      </c>
      <c r="C1215" s="31">
        <v>140.07300000000001</v>
      </c>
      <c r="D1215" s="31">
        <v>140.07300000000001</v>
      </c>
      <c r="E1215" s="31">
        <v>43.213000000000001</v>
      </c>
      <c r="F1215" s="31">
        <v>0.27300000000000002</v>
      </c>
      <c r="G1215" s="31">
        <v>1.0580000000000001</v>
      </c>
      <c r="H1215" s="31">
        <v>24.091000000000001</v>
      </c>
      <c r="I1215" s="31">
        <v>10.967000000000001</v>
      </c>
      <c r="J1215" s="31">
        <v>1.3260000000000001</v>
      </c>
      <c r="K1215" s="31">
        <v>3.2210000000000001</v>
      </c>
      <c r="L1215" s="31">
        <v>398.78199999999998</v>
      </c>
    </row>
    <row r="1216" spans="1:12" x14ac:dyDescent="0.25">
      <c r="A1216" s="31" t="s">
        <v>429</v>
      </c>
      <c r="B1216" s="31">
        <v>40.380000000000003</v>
      </c>
      <c r="C1216" s="31">
        <v>144.904</v>
      </c>
      <c r="D1216" s="31">
        <v>144.904</v>
      </c>
      <c r="E1216" s="31">
        <v>41.771999999999998</v>
      </c>
      <c r="F1216" s="31">
        <v>0.26400000000000001</v>
      </c>
      <c r="G1216" s="31">
        <v>1.022</v>
      </c>
      <c r="H1216" s="31">
        <v>23.288</v>
      </c>
      <c r="I1216" s="31">
        <v>10.601000000000001</v>
      </c>
      <c r="J1216" s="31">
        <v>1.282</v>
      </c>
      <c r="K1216" s="31">
        <v>3.1139999999999999</v>
      </c>
      <c r="L1216" s="31">
        <v>407.13499999999999</v>
      </c>
    </row>
    <row r="1217" spans="1:12" x14ac:dyDescent="0.25">
      <c r="A1217" s="31" t="s">
        <v>430</v>
      </c>
      <c r="B1217" s="31">
        <v>43.072000000000003</v>
      </c>
      <c r="C1217" s="31">
        <v>154.56399999999999</v>
      </c>
      <c r="D1217" s="31">
        <v>154.56399999999999</v>
      </c>
      <c r="E1217" s="31">
        <v>39.161000000000001</v>
      </c>
      <c r="F1217" s="31">
        <v>0.247</v>
      </c>
      <c r="G1217" s="31">
        <v>0.95799999999999996</v>
      </c>
      <c r="H1217" s="31">
        <v>21.832999999999998</v>
      </c>
      <c r="I1217" s="31">
        <v>9.9390000000000001</v>
      </c>
      <c r="J1217" s="31">
        <v>1.202</v>
      </c>
      <c r="K1217" s="31">
        <v>2.919</v>
      </c>
      <c r="L1217" s="31">
        <v>424.33800000000002</v>
      </c>
    </row>
    <row r="1218" spans="1:12" x14ac:dyDescent="0.25">
      <c r="B1218" s="46" t="s">
        <v>320</v>
      </c>
      <c r="C1218" s="47"/>
      <c r="D1218" s="47"/>
      <c r="E1218" s="47"/>
      <c r="F1218" s="47"/>
      <c r="G1218" s="47"/>
      <c r="H1218" s="47"/>
      <c r="I1218" s="47"/>
      <c r="J1218" s="47"/>
      <c r="K1218" s="47"/>
      <c r="L1218" s="47"/>
    </row>
    <row r="1219" spans="1:12" x14ac:dyDescent="0.25">
      <c r="A1219" s="31" t="s">
        <v>268</v>
      </c>
      <c r="B1219" s="31">
        <v>1.3460000000000001</v>
      </c>
      <c r="C1219" s="31">
        <v>5.1520000000000001</v>
      </c>
      <c r="D1219" s="31">
        <v>5.1520000000000001</v>
      </c>
      <c r="E1219" s="31">
        <v>1336.711</v>
      </c>
      <c r="F1219" s="31">
        <v>7.9139999999999997</v>
      </c>
      <c r="G1219" s="31">
        <v>30.67</v>
      </c>
      <c r="H1219" s="31">
        <v>698.64400000000001</v>
      </c>
      <c r="I1219" s="31">
        <v>318.04000000000002</v>
      </c>
      <c r="J1219" s="31">
        <v>38.46</v>
      </c>
      <c r="K1219" s="31">
        <v>93.421000000000006</v>
      </c>
      <c r="L1219" s="31">
        <v>2403.6289999999999</v>
      </c>
    </row>
    <row r="1220" spans="1:12" x14ac:dyDescent="0.25">
      <c r="A1220" s="31" t="s">
        <v>269</v>
      </c>
      <c r="B1220" s="31">
        <v>2.6920000000000002</v>
      </c>
      <c r="C1220" s="31">
        <v>10.304</v>
      </c>
      <c r="D1220" s="31">
        <v>10.304</v>
      </c>
      <c r="E1220" s="31">
        <v>668.35500000000002</v>
      </c>
      <c r="F1220" s="31">
        <v>3.9569999999999999</v>
      </c>
      <c r="G1220" s="31">
        <v>15.335000000000001</v>
      </c>
      <c r="H1220" s="31">
        <v>349.322</v>
      </c>
      <c r="I1220" s="31">
        <v>159.02000000000001</v>
      </c>
      <c r="J1220" s="31">
        <v>19.23</v>
      </c>
      <c r="K1220" s="31">
        <v>46.71</v>
      </c>
      <c r="L1220" s="31">
        <v>1219.289</v>
      </c>
    </row>
    <row r="1221" spans="1:12" x14ac:dyDescent="0.25">
      <c r="A1221" s="31" t="s">
        <v>270</v>
      </c>
      <c r="B1221" s="31">
        <v>4.0380000000000003</v>
      </c>
      <c r="C1221" s="31">
        <v>15.456</v>
      </c>
      <c r="D1221" s="31">
        <v>15.456</v>
      </c>
      <c r="E1221" s="31">
        <v>445.57</v>
      </c>
      <c r="F1221" s="31">
        <v>2.6379999999999999</v>
      </c>
      <c r="G1221" s="31">
        <v>10.223000000000001</v>
      </c>
      <c r="H1221" s="31">
        <v>232.881</v>
      </c>
      <c r="I1221" s="31">
        <v>106.01300000000001</v>
      </c>
      <c r="J1221" s="31">
        <v>12.82</v>
      </c>
      <c r="K1221" s="31">
        <v>31.14</v>
      </c>
      <c r="L1221" s="31">
        <v>832.27499999999998</v>
      </c>
    </row>
    <row r="1222" spans="1:12" x14ac:dyDescent="0.25">
      <c r="A1222" s="31" t="s">
        <v>271</v>
      </c>
      <c r="B1222" s="31">
        <v>5.3840000000000003</v>
      </c>
      <c r="C1222" s="31">
        <v>20.609000000000002</v>
      </c>
      <c r="D1222" s="31">
        <v>20.609000000000002</v>
      </c>
      <c r="E1222" s="31">
        <v>334.178</v>
      </c>
      <c r="F1222" s="31">
        <v>1.9790000000000001</v>
      </c>
      <c r="G1222" s="31">
        <v>7.6669999999999998</v>
      </c>
      <c r="H1222" s="31">
        <v>174.661</v>
      </c>
      <c r="I1222" s="31">
        <v>79.510000000000005</v>
      </c>
      <c r="J1222" s="31">
        <v>9.6150000000000002</v>
      </c>
      <c r="K1222" s="31">
        <v>23.355</v>
      </c>
      <c r="L1222" s="31">
        <v>644.59699999999998</v>
      </c>
    </row>
    <row r="1223" spans="1:12" x14ac:dyDescent="0.25">
      <c r="A1223" s="31" t="s">
        <v>272</v>
      </c>
      <c r="B1223" s="31">
        <v>6.73</v>
      </c>
      <c r="C1223" s="31">
        <v>25.760999999999999</v>
      </c>
      <c r="D1223" s="31">
        <v>25.760999999999999</v>
      </c>
      <c r="E1223" s="31">
        <v>267.34199999999998</v>
      </c>
      <c r="F1223" s="31">
        <v>1.583</v>
      </c>
      <c r="G1223" s="31">
        <v>6.1340000000000003</v>
      </c>
      <c r="H1223" s="31">
        <v>139.72900000000001</v>
      </c>
      <c r="I1223" s="31">
        <v>63.607999999999997</v>
      </c>
      <c r="J1223" s="31">
        <v>7.6920000000000002</v>
      </c>
      <c r="K1223" s="31">
        <v>18.684000000000001</v>
      </c>
      <c r="L1223" s="31">
        <v>536.64800000000002</v>
      </c>
    </row>
    <row r="1224" spans="1:12" x14ac:dyDescent="0.25">
      <c r="A1224" s="31" t="s">
        <v>273</v>
      </c>
      <c r="B1224" s="31">
        <v>8.0760000000000005</v>
      </c>
      <c r="C1224" s="31">
        <v>30.913</v>
      </c>
      <c r="D1224" s="31">
        <v>30.913</v>
      </c>
      <c r="E1224" s="31">
        <v>222.785</v>
      </c>
      <c r="F1224" s="31">
        <v>1.319</v>
      </c>
      <c r="G1224" s="31">
        <v>5.1120000000000001</v>
      </c>
      <c r="H1224" s="31">
        <v>116.441</v>
      </c>
      <c r="I1224" s="31">
        <v>53.006999999999998</v>
      </c>
      <c r="J1224" s="31">
        <v>6.41</v>
      </c>
      <c r="K1224" s="31">
        <v>15.57</v>
      </c>
      <c r="L1224" s="31">
        <v>468.56599999999997</v>
      </c>
    </row>
    <row r="1225" spans="1:12" x14ac:dyDescent="0.25">
      <c r="A1225" s="31" t="s">
        <v>274</v>
      </c>
      <c r="B1225" s="31">
        <v>9.4220000000000006</v>
      </c>
      <c r="C1225" s="31">
        <v>36.064999999999998</v>
      </c>
      <c r="D1225" s="31">
        <v>36.064999999999998</v>
      </c>
      <c r="E1225" s="31">
        <v>190.959</v>
      </c>
      <c r="F1225" s="31">
        <v>1.131</v>
      </c>
      <c r="G1225" s="31">
        <v>4.3810000000000002</v>
      </c>
      <c r="H1225" s="31">
        <v>99.805999999999997</v>
      </c>
      <c r="I1225" s="31">
        <v>45.433999999999997</v>
      </c>
      <c r="J1225" s="31">
        <v>5.4939999999999998</v>
      </c>
      <c r="K1225" s="31">
        <v>13.346</v>
      </c>
      <c r="L1225" s="31">
        <v>423.26299999999998</v>
      </c>
    </row>
    <row r="1226" spans="1:12" x14ac:dyDescent="0.25">
      <c r="A1226" s="31" t="s">
        <v>275</v>
      </c>
      <c r="B1226" s="31">
        <v>10.768000000000001</v>
      </c>
      <c r="C1226" s="31">
        <v>41.216999999999999</v>
      </c>
      <c r="D1226" s="31">
        <v>41.216999999999999</v>
      </c>
      <c r="E1226" s="31">
        <v>167.089</v>
      </c>
      <c r="F1226" s="31">
        <v>0.98899999999999999</v>
      </c>
      <c r="G1226" s="31">
        <v>3.8340000000000001</v>
      </c>
      <c r="H1226" s="31">
        <v>87.331000000000003</v>
      </c>
      <c r="I1226" s="31">
        <v>39.755000000000003</v>
      </c>
      <c r="J1226" s="31">
        <v>4.8079999999999998</v>
      </c>
      <c r="K1226" s="31">
        <v>11.678000000000001</v>
      </c>
      <c r="L1226" s="31">
        <v>392.2</v>
      </c>
    </row>
    <row r="1227" spans="1:12" x14ac:dyDescent="0.25">
      <c r="A1227" s="31" t="s">
        <v>276</v>
      </c>
      <c r="B1227" s="31">
        <v>12.114000000000001</v>
      </c>
      <c r="C1227" s="31">
        <v>46.369</v>
      </c>
      <c r="D1227" s="31">
        <v>46.369</v>
      </c>
      <c r="E1227" s="31">
        <v>148.523</v>
      </c>
      <c r="F1227" s="31">
        <v>0.879</v>
      </c>
      <c r="G1227" s="31">
        <v>3.4079999999999999</v>
      </c>
      <c r="H1227" s="31">
        <v>77.626999999999995</v>
      </c>
      <c r="I1227" s="31">
        <v>35.338000000000001</v>
      </c>
      <c r="J1227" s="31">
        <v>4.2729999999999997</v>
      </c>
      <c r="K1227" s="31">
        <v>10.38</v>
      </c>
      <c r="L1227" s="31">
        <v>370.62700000000001</v>
      </c>
    </row>
    <row r="1228" spans="1:12" x14ac:dyDescent="0.25">
      <c r="A1228" s="31" t="s">
        <v>258</v>
      </c>
      <c r="B1228" s="31">
        <v>13.46</v>
      </c>
      <c r="C1228" s="31">
        <v>51.521000000000001</v>
      </c>
      <c r="D1228" s="31">
        <v>51.521000000000001</v>
      </c>
      <c r="E1228" s="31">
        <v>133.67099999999999</v>
      </c>
      <c r="F1228" s="31">
        <v>0.79100000000000004</v>
      </c>
      <c r="G1228" s="31">
        <v>3.0670000000000002</v>
      </c>
      <c r="H1228" s="31">
        <v>69.864000000000004</v>
      </c>
      <c r="I1228" s="31">
        <v>31.803999999999998</v>
      </c>
      <c r="J1228" s="31">
        <v>3.8460000000000001</v>
      </c>
      <c r="K1228" s="31">
        <v>9.3420000000000005</v>
      </c>
      <c r="L1228" s="31">
        <v>355.69900000000001</v>
      </c>
    </row>
    <row r="1229" spans="1:12" x14ac:dyDescent="0.25">
      <c r="A1229" s="31" t="s">
        <v>259</v>
      </c>
      <c r="B1229" s="31">
        <v>14.805999999999999</v>
      </c>
      <c r="C1229" s="31">
        <v>56.673000000000002</v>
      </c>
      <c r="D1229" s="31">
        <v>56.673000000000002</v>
      </c>
      <c r="E1229" s="31">
        <v>121.51900000000001</v>
      </c>
      <c r="F1229" s="31">
        <v>0.71899999999999997</v>
      </c>
      <c r="G1229" s="31">
        <v>2.7879999999999998</v>
      </c>
      <c r="H1229" s="31">
        <v>63.512999999999998</v>
      </c>
      <c r="I1229" s="31">
        <v>28.913</v>
      </c>
      <c r="J1229" s="31">
        <v>3.496</v>
      </c>
      <c r="K1229" s="31">
        <v>8.4930000000000003</v>
      </c>
      <c r="L1229" s="31">
        <v>345.60399999999998</v>
      </c>
    </row>
    <row r="1230" spans="1:12" x14ac:dyDescent="0.25">
      <c r="A1230" s="31" t="s">
        <v>260</v>
      </c>
      <c r="B1230" s="31">
        <v>16.152000000000001</v>
      </c>
      <c r="C1230" s="31">
        <v>61.826000000000001</v>
      </c>
      <c r="D1230" s="31">
        <v>61.826000000000001</v>
      </c>
      <c r="E1230" s="31">
        <v>111.393</v>
      </c>
      <c r="F1230" s="31">
        <v>0.66</v>
      </c>
      <c r="G1230" s="31">
        <v>2.556</v>
      </c>
      <c r="H1230" s="31">
        <v>58.22</v>
      </c>
      <c r="I1230" s="31">
        <v>26.503</v>
      </c>
      <c r="J1230" s="31">
        <v>3.2050000000000001</v>
      </c>
      <c r="K1230" s="31">
        <v>7.7850000000000001</v>
      </c>
      <c r="L1230" s="31">
        <v>339.13600000000002</v>
      </c>
    </row>
    <row r="1231" spans="1:12" x14ac:dyDescent="0.25">
      <c r="A1231" s="31" t="s">
        <v>261</v>
      </c>
      <c r="B1231" s="31">
        <v>17.498000000000001</v>
      </c>
      <c r="C1231" s="31">
        <v>66.977999999999994</v>
      </c>
      <c r="D1231" s="31">
        <v>66.977999999999994</v>
      </c>
      <c r="E1231" s="31">
        <v>102.824</v>
      </c>
      <c r="F1231" s="31">
        <v>0.60899999999999999</v>
      </c>
      <c r="G1231" s="31">
        <v>2.359</v>
      </c>
      <c r="H1231" s="31">
        <v>53.741999999999997</v>
      </c>
      <c r="I1231" s="31">
        <v>24.465</v>
      </c>
      <c r="J1231" s="31">
        <v>2.9580000000000002</v>
      </c>
      <c r="K1231" s="31">
        <v>7.1859999999999999</v>
      </c>
      <c r="L1231" s="31">
        <v>335.45299999999997</v>
      </c>
    </row>
    <row r="1232" spans="1:12" x14ac:dyDescent="0.25">
      <c r="A1232" s="44" t="s">
        <v>262</v>
      </c>
      <c r="B1232" s="44">
        <v>18.844000000000001</v>
      </c>
      <c r="C1232" s="44">
        <v>72.13</v>
      </c>
      <c r="D1232" s="44">
        <v>72.13</v>
      </c>
      <c r="E1232" s="44">
        <v>95.478999999999999</v>
      </c>
      <c r="F1232" s="44">
        <v>0.56499999999999995</v>
      </c>
      <c r="G1232" s="44">
        <v>2.1909999999999998</v>
      </c>
      <c r="H1232" s="44">
        <v>49.902999999999999</v>
      </c>
      <c r="I1232" s="44">
        <v>22.716999999999999</v>
      </c>
      <c r="J1232" s="44">
        <v>2.7469999999999999</v>
      </c>
      <c r="K1232" s="44">
        <v>6.673</v>
      </c>
      <c r="L1232" s="44">
        <v>333.959</v>
      </c>
    </row>
    <row r="1233" spans="1:12" x14ac:dyDescent="0.25">
      <c r="A1233" s="31" t="s">
        <v>263</v>
      </c>
      <c r="B1233" s="31">
        <v>20.190000000000001</v>
      </c>
      <c r="C1233" s="31">
        <v>77.281999999999996</v>
      </c>
      <c r="D1233" s="31">
        <v>77.281999999999996</v>
      </c>
      <c r="E1233" s="31">
        <v>89.114000000000004</v>
      </c>
      <c r="F1233" s="31">
        <v>0.52800000000000002</v>
      </c>
      <c r="G1233" s="31">
        <v>2.0449999999999999</v>
      </c>
      <c r="H1233" s="31">
        <v>46.576000000000001</v>
      </c>
      <c r="I1233" s="31">
        <v>21.202999999999999</v>
      </c>
      <c r="J1233" s="31">
        <v>2.5640000000000001</v>
      </c>
      <c r="K1233" s="31">
        <v>6.2279999999999998</v>
      </c>
      <c r="L1233" s="31">
        <v>334.22</v>
      </c>
    </row>
    <row r="1234" spans="1:12" x14ac:dyDescent="0.25">
      <c r="A1234" s="31" t="s">
        <v>264</v>
      </c>
      <c r="B1234" s="31">
        <v>21.536000000000001</v>
      </c>
      <c r="C1234" s="31">
        <v>82.433999999999997</v>
      </c>
      <c r="D1234" s="31">
        <v>82.433999999999997</v>
      </c>
      <c r="E1234" s="31">
        <v>83.543999999999997</v>
      </c>
      <c r="F1234" s="31">
        <v>0.495</v>
      </c>
      <c r="G1234" s="31">
        <v>1.917</v>
      </c>
      <c r="H1234" s="31">
        <v>43.664999999999999</v>
      </c>
      <c r="I1234" s="31">
        <v>19.878</v>
      </c>
      <c r="J1234" s="31">
        <v>2.4039999999999999</v>
      </c>
      <c r="K1234" s="31">
        <v>5.8390000000000004</v>
      </c>
      <c r="L1234" s="31">
        <v>335.90300000000002</v>
      </c>
    </row>
    <row r="1235" spans="1:12" x14ac:dyDescent="0.25">
      <c r="A1235" s="31" t="s">
        <v>265</v>
      </c>
      <c r="B1235" s="31">
        <v>22.882000000000001</v>
      </c>
      <c r="C1235" s="31">
        <v>87.585999999999999</v>
      </c>
      <c r="D1235" s="31">
        <v>87.585999999999999</v>
      </c>
      <c r="E1235" s="31">
        <v>78.63</v>
      </c>
      <c r="F1235" s="31">
        <v>0.46600000000000003</v>
      </c>
      <c r="G1235" s="31">
        <v>1.804</v>
      </c>
      <c r="H1235" s="31">
        <v>41.097000000000001</v>
      </c>
      <c r="I1235" s="31">
        <v>18.707999999999998</v>
      </c>
      <c r="J1235" s="31">
        <v>2.262</v>
      </c>
      <c r="K1235" s="31">
        <v>5.4950000000000001</v>
      </c>
      <c r="L1235" s="31">
        <v>338.75900000000001</v>
      </c>
    </row>
    <row r="1236" spans="1:12" x14ac:dyDescent="0.25">
      <c r="A1236" s="31" t="s">
        <v>266</v>
      </c>
      <c r="B1236" s="31">
        <v>24.228000000000002</v>
      </c>
      <c r="C1236" s="31">
        <v>92.738</v>
      </c>
      <c r="D1236" s="31">
        <v>92.738</v>
      </c>
      <c r="E1236" s="31">
        <v>74.262</v>
      </c>
      <c r="F1236" s="31">
        <v>0.44</v>
      </c>
      <c r="G1236" s="31">
        <v>1.704</v>
      </c>
      <c r="H1236" s="31">
        <v>38.814</v>
      </c>
      <c r="I1236" s="31">
        <v>17.669</v>
      </c>
      <c r="J1236" s="31">
        <v>2.137</v>
      </c>
      <c r="K1236" s="31">
        <v>5.19</v>
      </c>
      <c r="L1236" s="31">
        <v>342.59300000000002</v>
      </c>
    </row>
    <row r="1237" spans="1:12" x14ac:dyDescent="0.25">
      <c r="A1237" s="31" t="s">
        <v>267</v>
      </c>
      <c r="B1237" s="31">
        <v>25.574000000000002</v>
      </c>
      <c r="C1237" s="31">
        <v>97.89</v>
      </c>
      <c r="D1237" s="31">
        <v>97.89</v>
      </c>
      <c r="E1237" s="31">
        <v>70.352999999999994</v>
      </c>
      <c r="F1237" s="31">
        <v>0.41699999999999998</v>
      </c>
      <c r="G1237" s="31">
        <v>1.6140000000000001</v>
      </c>
      <c r="H1237" s="31">
        <v>36.771000000000001</v>
      </c>
      <c r="I1237" s="31">
        <v>16.739000000000001</v>
      </c>
      <c r="J1237" s="31">
        <v>2.024</v>
      </c>
      <c r="K1237" s="31">
        <v>4.9169999999999998</v>
      </c>
      <c r="L1237" s="31">
        <v>347.24799999999999</v>
      </c>
    </row>
    <row r="1238" spans="1:12" x14ac:dyDescent="0.25">
      <c r="A1238" s="31" t="s">
        <v>377</v>
      </c>
      <c r="B1238" s="31">
        <v>26.92</v>
      </c>
      <c r="C1238" s="31">
        <v>103.04300000000001</v>
      </c>
      <c r="D1238" s="31">
        <v>103.04300000000001</v>
      </c>
      <c r="E1238" s="31">
        <v>66.835999999999999</v>
      </c>
      <c r="F1238" s="31">
        <v>0.39600000000000002</v>
      </c>
      <c r="G1238" s="31">
        <v>1.5329999999999999</v>
      </c>
      <c r="H1238" s="31">
        <v>34.932000000000002</v>
      </c>
      <c r="I1238" s="31">
        <v>15.901999999999999</v>
      </c>
      <c r="J1238" s="31">
        <v>1.923</v>
      </c>
      <c r="K1238" s="31">
        <v>4.6710000000000003</v>
      </c>
      <c r="L1238" s="31">
        <v>352.60500000000002</v>
      </c>
    </row>
    <row r="1239" spans="1:12" x14ac:dyDescent="0.25">
      <c r="A1239" s="31" t="s">
        <v>378</v>
      </c>
      <c r="B1239" s="31">
        <v>28.265999999999998</v>
      </c>
      <c r="C1239" s="31">
        <v>108.19499999999999</v>
      </c>
      <c r="D1239" s="31">
        <v>108.19499999999999</v>
      </c>
      <c r="E1239" s="31">
        <v>63.652999999999999</v>
      </c>
      <c r="F1239" s="31">
        <v>0.377</v>
      </c>
      <c r="G1239" s="31">
        <v>1.46</v>
      </c>
      <c r="H1239" s="31">
        <v>33.268999999999998</v>
      </c>
      <c r="I1239" s="31">
        <v>15.145</v>
      </c>
      <c r="J1239" s="31">
        <v>1.831</v>
      </c>
      <c r="K1239" s="31">
        <v>4.4489999999999998</v>
      </c>
      <c r="L1239" s="31">
        <v>358.56</v>
      </c>
    </row>
    <row r="1240" spans="1:12" x14ac:dyDescent="0.25">
      <c r="A1240" s="31" t="s">
        <v>379</v>
      </c>
      <c r="B1240" s="31">
        <v>29.611999999999998</v>
      </c>
      <c r="C1240" s="31">
        <v>113.34699999999999</v>
      </c>
      <c r="D1240" s="31">
        <v>113.34699999999999</v>
      </c>
      <c r="E1240" s="31">
        <v>60.76</v>
      </c>
      <c r="F1240" s="31">
        <v>0.36</v>
      </c>
      <c r="G1240" s="31">
        <v>1.3939999999999999</v>
      </c>
      <c r="H1240" s="31">
        <v>31.757000000000001</v>
      </c>
      <c r="I1240" s="31">
        <v>14.456</v>
      </c>
      <c r="J1240" s="31">
        <v>1.748</v>
      </c>
      <c r="K1240" s="31">
        <v>4.2460000000000004</v>
      </c>
      <c r="L1240" s="31">
        <v>365.03300000000002</v>
      </c>
    </row>
    <row r="1241" spans="1:12" x14ac:dyDescent="0.25">
      <c r="A1241" s="31" t="s">
        <v>380</v>
      </c>
      <c r="B1241" s="31">
        <v>30.957999999999998</v>
      </c>
      <c r="C1241" s="31">
        <v>118.499</v>
      </c>
      <c r="D1241" s="31">
        <v>118.499</v>
      </c>
      <c r="E1241" s="31">
        <v>58.118000000000002</v>
      </c>
      <c r="F1241" s="31">
        <v>0.34399999999999997</v>
      </c>
      <c r="G1241" s="31">
        <v>1.333</v>
      </c>
      <c r="H1241" s="31">
        <v>30.376000000000001</v>
      </c>
      <c r="I1241" s="31">
        <v>13.827999999999999</v>
      </c>
      <c r="J1241" s="31">
        <v>1.6719999999999999</v>
      </c>
      <c r="K1241" s="31">
        <v>4.0620000000000003</v>
      </c>
      <c r="L1241" s="31">
        <v>371.95499999999998</v>
      </c>
    </row>
    <row r="1242" spans="1:12" x14ac:dyDescent="0.25">
      <c r="A1242" s="31" t="s">
        <v>381</v>
      </c>
      <c r="B1242" s="31">
        <v>32.304000000000002</v>
      </c>
      <c r="C1242" s="31">
        <v>123.651</v>
      </c>
      <c r="D1242" s="31">
        <v>123.651</v>
      </c>
      <c r="E1242" s="31">
        <v>55.695999999999998</v>
      </c>
      <c r="F1242" s="31">
        <v>0.33</v>
      </c>
      <c r="G1242" s="31">
        <v>1.278</v>
      </c>
      <c r="H1242" s="31">
        <v>29.11</v>
      </c>
      <c r="I1242" s="31">
        <v>13.252000000000001</v>
      </c>
      <c r="J1242" s="31">
        <v>1.603</v>
      </c>
      <c r="K1242" s="31">
        <v>3.8929999999999998</v>
      </c>
      <c r="L1242" s="31">
        <v>379.27199999999999</v>
      </c>
    </row>
    <row r="1243" spans="1:12" x14ac:dyDescent="0.25">
      <c r="A1243" s="31" t="s">
        <v>382</v>
      </c>
      <c r="B1243" s="31">
        <v>33.65</v>
      </c>
      <c r="C1243" s="31">
        <v>128.803</v>
      </c>
      <c r="D1243" s="31">
        <v>128.803</v>
      </c>
      <c r="E1243" s="31">
        <v>53.468000000000004</v>
      </c>
      <c r="F1243" s="31">
        <v>0.317</v>
      </c>
      <c r="G1243" s="31">
        <v>1.2270000000000001</v>
      </c>
      <c r="H1243" s="31">
        <v>27.946000000000002</v>
      </c>
      <c r="I1243" s="31">
        <v>12.722</v>
      </c>
      <c r="J1243" s="31">
        <v>1.538</v>
      </c>
      <c r="K1243" s="31">
        <v>3.7370000000000001</v>
      </c>
      <c r="L1243" s="31">
        <v>386.93599999999998</v>
      </c>
    </row>
    <row r="1244" spans="1:12" x14ac:dyDescent="0.25">
      <c r="A1244" s="31" t="s">
        <v>402</v>
      </c>
      <c r="B1244" s="31">
        <v>34.996000000000002</v>
      </c>
      <c r="C1244" s="31">
        <v>133.95500000000001</v>
      </c>
      <c r="D1244" s="31">
        <v>133.95500000000001</v>
      </c>
      <c r="E1244" s="31">
        <v>51.411999999999999</v>
      </c>
      <c r="F1244" s="31">
        <v>0.30399999999999999</v>
      </c>
      <c r="G1244" s="31">
        <v>1.18</v>
      </c>
      <c r="H1244" s="31">
        <v>26.870999999999999</v>
      </c>
      <c r="I1244" s="31">
        <v>12.231999999999999</v>
      </c>
      <c r="J1244" s="31">
        <v>1.4790000000000001</v>
      </c>
      <c r="K1244" s="31">
        <v>3.593</v>
      </c>
      <c r="L1244" s="31">
        <v>394.90499999999997</v>
      </c>
    </row>
    <row r="1245" spans="1:12" x14ac:dyDescent="0.25">
      <c r="A1245" s="31" t="s">
        <v>403</v>
      </c>
      <c r="B1245" s="31">
        <v>36.341999999999999</v>
      </c>
      <c r="C1245" s="31">
        <v>139.107</v>
      </c>
      <c r="D1245" s="31">
        <v>139.107</v>
      </c>
      <c r="E1245" s="31">
        <v>49.508000000000003</v>
      </c>
      <c r="F1245" s="31">
        <v>0.29299999999999998</v>
      </c>
      <c r="G1245" s="31">
        <v>1.1359999999999999</v>
      </c>
      <c r="H1245" s="31">
        <v>25.876000000000001</v>
      </c>
      <c r="I1245" s="31">
        <v>11.779</v>
      </c>
      <c r="J1245" s="31">
        <v>1.4239999999999999</v>
      </c>
      <c r="K1245" s="31">
        <v>3.46</v>
      </c>
      <c r="L1245" s="31">
        <v>403.14800000000002</v>
      </c>
    </row>
    <row r="1246" spans="1:12" x14ac:dyDescent="0.25">
      <c r="A1246" s="31" t="s">
        <v>431</v>
      </c>
      <c r="B1246" s="31">
        <v>37.688000000000002</v>
      </c>
      <c r="C1246" s="31">
        <v>144.26</v>
      </c>
      <c r="D1246" s="31">
        <v>144.26</v>
      </c>
      <c r="E1246" s="31">
        <v>47.74</v>
      </c>
      <c r="F1246" s="31">
        <v>0.28299999999999997</v>
      </c>
      <c r="G1246" s="31">
        <v>1.095</v>
      </c>
      <c r="H1246" s="31">
        <v>24.952000000000002</v>
      </c>
      <c r="I1246" s="31">
        <v>11.359</v>
      </c>
      <c r="J1246" s="31">
        <v>1.3740000000000001</v>
      </c>
      <c r="K1246" s="31">
        <v>3.3359999999999999</v>
      </c>
      <c r="L1246" s="31">
        <v>411.637</v>
      </c>
    </row>
    <row r="1247" spans="1:12" x14ac:dyDescent="0.25">
      <c r="A1247" s="31" t="s">
        <v>432</v>
      </c>
      <c r="B1247" s="31">
        <v>39.033999999999999</v>
      </c>
      <c r="C1247" s="31">
        <v>149.41200000000001</v>
      </c>
      <c r="D1247" s="31">
        <v>149.41200000000001</v>
      </c>
      <c r="E1247" s="31">
        <v>46.093000000000004</v>
      </c>
      <c r="F1247" s="31">
        <v>0.27300000000000002</v>
      </c>
      <c r="G1247" s="31">
        <v>1.0580000000000001</v>
      </c>
      <c r="H1247" s="31">
        <v>24.091000000000001</v>
      </c>
      <c r="I1247" s="31">
        <v>10.967000000000001</v>
      </c>
      <c r="J1247" s="31">
        <v>1.3260000000000001</v>
      </c>
      <c r="K1247" s="31">
        <v>3.2210000000000001</v>
      </c>
      <c r="L1247" s="31">
        <v>420.34</v>
      </c>
    </row>
    <row r="1248" spans="1:12" x14ac:dyDescent="0.25">
      <c r="A1248" s="31" t="s">
        <v>433</v>
      </c>
      <c r="B1248" s="31">
        <v>40.380000000000003</v>
      </c>
      <c r="C1248" s="31">
        <v>154.56399999999999</v>
      </c>
      <c r="D1248" s="31">
        <v>154.56399999999999</v>
      </c>
      <c r="E1248" s="31">
        <v>44.557000000000002</v>
      </c>
      <c r="F1248" s="31">
        <v>0.26400000000000001</v>
      </c>
      <c r="G1248" s="31">
        <v>1.022</v>
      </c>
      <c r="H1248" s="31">
        <v>23.288</v>
      </c>
      <c r="I1248" s="31">
        <v>10.601000000000001</v>
      </c>
      <c r="J1248" s="31">
        <v>1.282</v>
      </c>
      <c r="K1248" s="31">
        <v>3.1139999999999999</v>
      </c>
      <c r="L1248" s="31">
        <v>429.24</v>
      </c>
    </row>
    <row r="1249" spans="1:12" x14ac:dyDescent="0.25">
      <c r="A1249" s="31" t="s">
        <v>434</v>
      </c>
      <c r="B1249" s="31">
        <v>43.072000000000003</v>
      </c>
      <c r="C1249" s="31">
        <v>164.86799999999999</v>
      </c>
      <c r="D1249" s="31">
        <v>164.86799999999999</v>
      </c>
      <c r="E1249" s="31">
        <v>41.771999999999998</v>
      </c>
      <c r="F1249" s="31">
        <v>0.247</v>
      </c>
      <c r="G1249" s="31">
        <v>0.95799999999999996</v>
      </c>
      <c r="H1249" s="31">
        <v>21.832999999999998</v>
      </c>
      <c r="I1249" s="31">
        <v>9.9390000000000001</v>
      </c>
      <c r="J1249" s="31">
        <v>1.202</v>
      </c>
      <c r="K1249" s="31">
        <v>2.919</v>
      </c>
      <c r="L1249" s="31">
        <v>447.55700000000002</v>
      </c>
    </row>
  </sheetData>
  <mergeCells count="39">
    <mergeCell ref="B162:L162"/>
    <mergeCell ref="B2:L2"/>
    <mergeCell ref="B34:L34"/>
    <mergeCell ref="B66:L66"/>
    <mergeCell ref="B98:L98"/>
    <mergeCell ref="B130:L130"/>
    <mergeCell ref="B546:L546"/>
    <mergeCell ref="B194:L194"/>
    <mergeCell ref="B226:L226"/>
    <mergeCell ref="B258:L258"/>
    <mergeCell ref="B290:L290"/>
    <mergeCell ref="B322:L322"/>
    <mergeCell ref="B354:L354"/>
    <mergeCell ref="B386:L386"/>
    <mergeCell ref="B418:L418"/>
    <mergeCell ref="B450:L450"/>
    <mergeCell ref="B482:L482"/>
    <mergeCell ref="B514:L514"/>
    <mergeCell ref="B930:L930"/>
    <mergeCell ref="B578:L578"/>
    <mergeCell ref="B610:L610"/>
    <mergeCell ref="B642:L642"/>
    <mergeCell ref="B674:L674"/>
    <mergeCell ref="B706:L706"/>
    <mergeCell ref="B738:L738"/>
    <mergeCell ref="B770:L770"/>
    <mergeCell ref="B802:L802"/>
    <mergeCell ref="B834:L834"/>
    <mergeCell ref="B866:L866"/>
    <mergeCell ref="B898:L898"/>
    <mergeCell ref="B1154:L1154"/>
    <mergeCell ref="B1186:L1186"/>
    <mergeCell ref="B1218:L1218"/>
    <mergeCell ref="B962:L962"/>
    <mergeCell ref="B994:L994"/>
    <mergeCell ref="B1026:L1026"/>
    <mergeCell ref="B1058:L1058"/>
    <mergeCell ref="B1090:L1090"/>
    <mergeCell ref="B1122:L1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2.2138049999999998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1.4168352000000002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1.4168352000000002</v>
      </c>
      <c r="H10" s="15">
        <f t="shared" ref="H10:H49" si="1">E10*$J$4</f>
        <v>2.2138049999999998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1921.7013769548723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2.8336704000000004</v>
      </c>
      <c r="H11" s="15">
        <f t="shared" si="1"/>
        <v>4.4276099999999996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967.92486664840396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4.2505056000000003</v>
      </c>
      <c r="H12" s="15">
        <f t="shared" si="1"/>
        <v>6.6414149999999994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653.14344240001128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5.6673408000000007</v>
      </c>
      <c r="H13" s="15">
        <f t="shared" si="1"/>
        <v>8.8552199999999992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498.11078966613746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7.0841760000000011</v>
      </c>
      <c r="H14" s="15">
        <f t="shared" si="1"/>
        <v>11.069025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406.97764553807122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8.5010112000000007</v>
      </c>
      <c r="H15" s="15">
        <f t="shared" si="1"/>
        <v>13.282829999999999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347.79425571290881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9.9178464000000019</v>
      </c>
      <c r="H16" s="15">
        <f t="shared" si="1"/>
        <v>15.496634999999998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306.86786834654862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11.334681600000001</v>
      </c>
      <c r="H17" s="15">
        <f t="shared" si="1"/>
        <v>17.710439999999998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277.35210751693967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12.751516800000001</v>
      </c>
      <c r="H18" s="15">
        <f t="shared" si="1"/>
        <v>19.924244999999999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255.44343104516503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14.168352000000002</v>
      </c>
      <c r="H19" s="15">
        <f t="shared" si="1"/>
        <v>22.13805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238.85971362387431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15.585187200000002</v>
      </c>
      <c r="H20" s="15">
        <f t="shared" si="1"/>
        <v>24.351854999999997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226.14869369384468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17.002022400000001</v>
      </c>
      <c r="H21" s="15">
        <f t="shared" si="1"/>
        <v>26.565659999999998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216.34219688226085</v>
      </c>
      <c r="Q21" s="13" t="s">
        <v>327</v>
      </c>
      <c r="R21" s="19">
        <f>MIN(P10:P36)</f>
        <v>190.17163852161454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18.418857600000003</v>
      </c>
      <c r="H22" s="15">
        <f t="shared" si="1"/>
        <v>28.779464999999998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208.76994862332765</v>
      </c>
      <c r="S22" s="4" t="s">
        <v>73</v>
      </c>
      <c r="T22" s="19">
        <f>T21-P24</f>
        <v>2220.5442010787074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19.835692800000004</v>
      </c>
      <c r="H23" s="15">
        <f t="shared" si="1"/>
        <v>30.993269999999995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202.9531813700485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21.252528000000002</v>
      </c>
      <c r="H24" s="15">
        <f t="shared" si="1"/>
        <v>33.207074999999996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198.54079892129252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22.669363200000003</v>
      </c>
      <c r="H25" s="15">
        <f t="shared" si="1"/>
        <v>35.420879999999997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195.26947912621176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24.086198400000004</v>
      </c>
      <c r="H26" s="15">
        <f t="shared" si="1"/>
        <v>37.634684999999998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192.93785798709877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25.503033600000002</v>
      </c>
      <c r="H27" s="15">
        <f t="shared" si="1"/>
        <v>39.848489999999998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191.38931906129221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26.919868800000003</v>
      </c>
      <c r="H28" s="15">
        <f t="shared" si="1"/>
        <v>42.062294999999999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190.50021778879633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28.336704000000005</v>
      </c>
      <c r="H29" s="15">
        <f t="shared" si="1"/>
        <v>44.2761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190.17163852161454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29.753539200000002</v>
      </c>
      <c r="H30" s="15">
        <f t="shared" si="1"/>
        <v>46.489904999999993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190.32350668755919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31.170374400000004</v>
      </c>
      <c r="H31" s="15">
        <f t="shared" si="1"/>
        <v>48.703709999999994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190.89030672756749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32.587209600000001</v>
      </c>
      <c r="H32" s="15">
        <f t="shared" si="1"/>
        <v>50.917514999999995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191.81791709284855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34.004044800000003</v>
      </c>
      <c r="H33" s="15">
        <f t="shared" si="1"/>
        <v>53.131319999999995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193.06123649274332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35.420880000000004</v>
      </c>
      <c r="H34" s="15">
        <f t="shared" si="1"/>
        <v>55.345124999999996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194.5823798430981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36.837715200000005</v>
      </c>
      <c r="H35" s="15">
        <f t="shared" si="1"/>
        <v>57.558929999999997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196.3492905342444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38.254550400000007</v>
      </c>
      <c r="H36" s="15">
        <f t="shared" si="1"/>
        <v>59.772734999999997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198.33466108387222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39.671385600000008</v>
      </c>
      <c r="H37" s="15">
        <f t="shared" si="1"/>
        <v>61.986539999999991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200.51508507857264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41.088220800000002</v>
      </c>
      <c r="H38" s="15">
        <f t="shared" si="1"/>
        <v>64.200344999999999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202.87038457575201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42.505056000000003</v>
      </c>
      <c r="H39" s="15">
        <f t="shared" si="1"/>
        <v>66.414149999999992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205.38307202516242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43.921891200000005</v>
      </c>
      <c r="H40" s="15">
        <f t="shared" si="1"/>
        <v>68.627955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208.03791633465252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1.677125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1.0733599999999999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1.0733599999999999</v>
      </c>
      <c r="H10" s="15">
        <f t="shared" ref="H10:H49" si="1">E10*$J$4</f>
        <v>1.677125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1920.8212217548723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2.1467199999999997</v>
      </c>
      <c r="H11" s="15">
        <f t="shared" si="1"/>
        <v>3.35425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966.16455624840398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3.2200799999999994</v>
      </c>
      <c r="H12" s="15">
        <f t="shared" si="1"/>
        <v>5.0313749999999997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650.5029768000112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4.2934399999999995</v>
      </c>
      <c r="H13" s="15">
        <f t="shared" si="1"/>
        <v>6.7084999999999999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494.5901688661375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5.3667999999999996</v>
      </c>
      <c r="H14" s="15">
        <f t="shared" si="1"/>
        <v>8.3856249999999992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402.57686953807126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6.4401599999999988</v>
      </c>
      <c r="H15" s="15">
        <f t="shared" si="1"/>
        <v>10.062749999999999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342.51332451290887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7.5135199999999989</v>
      </c>
      <c r="H16" s="15">
        <f t="shared" si="1"/>
        <v>11.739875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300.70678194654863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8.586879999999999</v>
      </c>
      <c r="H17" s="15">
        <f t="shared" si="1"/>
        <v>13.417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270.31086591693963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9.6602399999999982</v>
      </c>
      <c r="H18" s="15">
        <f t="shared" si="1"/>
        <v>15.094125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247.52203424516506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10.733599999999999</v>
      </c>
      <c r="H19" s="15">
        <f t="shared" si="1"/>
        <v>16.771249999999998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230.05816162387433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11.806959999999998</v>
      </c>
      <c r="H20" s="15">
        <f t="shared" si="1"/>
        <v>18.448374999999999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216.4669864938447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12.880319999999998</v>
      </c>
      <c r="H21" s="15">
        <f t="shared" si="1"/>
        <v>20.125499999999999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205.78033448226086</v>
      </c>
      <c r="Q21" s="13" t="s">
        <v>327</v>
      </c>
      <c r="R21" s="19">
        <f>MIN(P10:P36)</f>
        <v>171.52689232756751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13.953679999999999</v>
      </c>
      <c r="H22" s="15">
        <f t="shared" si="1"/>
        <v>21.802624999999999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197.32793102332766</v>
      </c>
      <c r="S22" s="4" t="s">
        <v>73</v>
      </c>
      <c r="T22" s="19">
        <f>T21-P24</f>
        <v>2233.7465290787077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15.027039999999998</v>
      </c>
      <c r="H23" s="15">
        <f t="shared" si="1"/>
        <v>23.479749999999999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190.63100857004849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16.100399999999997</v>
      </c>
      <c r="H24" s="15">
        <f t="shared" si="1"/>
        <v>25.156874999999999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185.33847092129253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17.173759999999998</v>
      </c>
      <c r="H25" s="15">
        <f t="shared" si="1"/>
        <v>26.834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181.18699592621175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18.247119999999999</v>
      </c>
      <c r="H26" s="15">
        <f t="shared" si="1"/>
        <v>28.511125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177.97521958709874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19.320479999999996</v>
      </c>
      <c r="H27" s="15">
        <f t="shared" si="1"/>
        <v>30.18825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175.54652546129219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20.393839999999997</v>
      </c>
      <c r="H28" s="15">
        <f t="shared" si="1"/>
        <v>31.865375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173.77726898879632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21.467199999999998</v>
      </c>
      <c r="H29" s="15">
        <f t="shared" si="1"/>
        <v>33.542499999999997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172.56853452161454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22.540559999999996</v>
      </c>
      <c r="H30" s="15">
        <f t="shared" si="1"/>
        <v>35.219625000000001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171.84024748755922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23.613919999999997</v>
      </c>
      <c r="H31" s="15">
        <f t="shared" si="1"/>
        <v>36.896749999999997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171.52689232756751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24.687279999999998</v>
      </c>
      <c r="H32" s="15">
        <f t="shared" si="1"/>
        <v>38.573875000000001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171.57434749284855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25.760639999999995</v>
      </c>
      <c r="H33" s="15">
        <f t="shared" si="1"/>
        <v>40.250999999999998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171.93751169274333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26.833999999999996</v>
      </c>
      <c r="H34" s="15">
        <f t="shared" si="1"/>
        <v>41.928125000000001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172.57849984309809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27.907359999999997</v>
      </c>
      <c r="H35" s="15">
        <f t="shared" si="1"/>
        <v>43.605249999999998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173.4652553342444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28.980719999999998</v>
      </c>
      <c r="H36" s="15">
        <f t="shared" si="1"/>
        <v>45.282375000000002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174.57047068387223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30.054079999999995</v>
      </c>
      <c r="H37" s="15">
        <f t="shared" si="1"/>
        <v>46.959499999999998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175.87073947857263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31.127439999999996</v>
      </c>
      <c r="H38" s="15">
        <f t="shared" si="1"/>
        <v>48.636625000000002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177.34588377575201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32.200799999999994</v>
      </c>
      <c r="H39" s="15">
        <f t="shared" si="1"/>
        <v>50.313749999999999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178.9784160251624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33.274159999999995</v>
      </c>
      <c r="H40" s="15">
        <f t="shared" si="1"/>
        <v>51.990875000000003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180.75310513465249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39" sqref="R3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1.3417000000000001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0.8586879999999999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0.8586879999999999</v>
      </c>
      <c r="H10" s="15">
        <f t="shared" ref="H10:H49" si="1">E10*$J$4</f>
        <v>1.3417000000000001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1920.2711247548725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1.7173759999999998</v>
      </c>
      <c r="H11" s="15">
        <f t="shared" si="1"/>
        <v>2.6834000000000002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965.06436224840388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2.5760639999999997</v>
      </c>
      <c r="H12" s="15">
        <f t="shared" si="1"/>
        <v>4.0251000000000001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648.85268580001116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3.4347519999999996</v>
      </c>
      <c r="H13" s="15">
        <f t="shared" si="1"/>
        <v>5.3668000000000005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492.38978086613741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4.2934399999999995</v>
      </c>
      <c r="H14" s="15">
        <f t="shared" si="1"/>
        <v>6.7085000000000008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399.82638453807124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5.1521279999999994</v>
      </c>
      <c r="H15" s="15">
        <f t="shared" si="1"/>
        <v>8.0502000000000002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339.21274251290885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6.0108159999999993</v>
      </c>
      <c r="H16" s="15">
        <f t="shared" si="1"/>
        <v>9.3919000000000015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296.85610294654862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6.8695039999999992</v>
      </c>
      <c r="H17" s="15">
        <f t="shared" si="1"/>
        <v>10.733600000000001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265.91008991693968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7.7281919999999991</v>
      </c>
      <c r="H18" s="15">
        <f t="shared" si="1"/>
        <v>12.0753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242.57116124516506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8.586879999999999</v>
      </c>
      <c r="H19" s="15">
        <f t="shared" si="1"/>
        <v>13.417000000000002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224.55719162387433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9.445567999999998</v>
      </c>
      <c r="H20" s="15">
        <f t="shared" si="1"/>
        <v>14.758700000000001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210.41591949384468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10.304255999999999</v>
      </c>
      <c r="H21" s="15">
        <f t="shared" si="1"/>
        <v>16.1004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199.17917048226087</v>
      </c>
      <c r="Q21" s="13" t="s">
        <v>327</v>
      </c>
      <c r="R21" s="19">
        <f>MIN(P10:P36)</f>
        <v>158.73518369274331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11.162944</v>
      </c>
      <c r="H22" s="15">
        <f t="shared" si="1"/>
        <v>17.4421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190.17667002332763</v>
      </c>
      <c r="S22" s="4" t="s">
        <v>73</v>
      </c>
      <c r="T22" s="19">
        <f>T21-P24</f>
        <v>2241.9979840787073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12.021631999999999</v>
      </c>
      <c r="H23" s="15">
        <f t="shared" si="1"/>
        <v>18.783800000000003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182.92965057004852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12.880319999999998</v>
      </c>
      <c r="H24" s="15">
        <f t="shared" si="1"/>
        <v>20.125500000000002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177.08701592129253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13.739007999999998</v>
      </c>
      <c r="H25" s="15">
        <f t="shared" si="1"/>
        <v>21.467200000000002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172.38544392621176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14.597695999999999</v>
      </c>
      <c r="H26" s="15">
        <f t="shared" si="1"/>
        <v>22.808900000000001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168.62357058709875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15.456383999999998</v>
      </c>
      <c r="H27" s="15">
        <f t="shared" si="1"/>
        <v>24.150600000000001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165.64477946129219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16.315071999999997</v>
      </c>
      <c r="H28" s="15">
        <f t="shared" si="1"/>
        <v>25.492300000000004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163.32542598879633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17.173759999999998</v>
      </c>
      <c r="H29" s="15">
        <f t="shared" si="1"/>
        <v>26.834000000000003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161.56659452161455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18.032447999999999</v>
      </c>
      <c r="H30" s="15">
        <f t="shared" si="1"/>
        <v>28.175700000000003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160.28821048755921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18.891135999999996</v>
      </c>
      <c r="H31" s="15">
        <f t="shared" si="1"/>
        <v>29.517400000000002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159.4247583275675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19.749823999999997</v>
      </c>
      <c r="H32" s="15">
        <f t="shared" si="1"/>
        <v>30.859100000000002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158.92211649284855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20.608511999999997</v>
      </c>
      <c r="H33" s="15">
        <f t="shared" si="1"/>
        <v>32.200800000000001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158.73518369274331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21.467199999999998</v>
      </c>
      <c r="H34" s="15">
        <f t="shared" si="1"/>
        <v>33.542500000000004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158.8260748430981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22.325887999999999</v>
      </c>
      <c r="H35" s="15">
        <f t="shared" si="1"/>
        <v>34.8842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159.16273333424445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23.184575999999996</v>
      </c>
      <c r="H36" s="15">
        <f t="shared" si="1"/>
        <v>36.225900000000003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159.7178516838722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24.043263999999997</v>
      </c>
      <c r="H37" s="15">
        <f t="shared" si="1"/>
        <v>37.567600000000006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160.46802347857263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24.901951999999998</v>
      </c>
      <c r="H38" s="15">
        <f t="shared" si="1"/>
        <v>38.909300000000002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161.39307077575202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25.760639999999995</v>
      </c>
      <c r="H39" s="15">
        <f t="shared" si="1"/>
        <v>40.251000000000005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162.47550602516242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26.619327999999996</v>
      </c>
      <c r="H40" s="15">
        <f t="shared" si="1"/>
        <v>41.592700000000001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163.70009813465251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R41" sqref="R4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4.4745694999999994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2.8637244800000001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2.8637244800000001</v>
      </c>
      <c r="H10" s="15">
        <f t="shared" ref="H10:H49" si="1">E10*$J$4</f>
        <v>4.4745694999999994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1925.4090307348722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5.7274489600000003</v>
      </c>
      <c r="H11" s="15">
        <f t="shared" si="1"/>
        <v>8.9491389999999988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975.34017420840394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8.5911734400000004</v>
      </c>
      <c r="H12" s="15">
        <f t="shared" si="1"/>
        <v>13.423708499999998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664.26640374001124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11.454897920000001</v>
      </c>
      <c r="H13" s="15">
        <f t="shared" si="1"/>
        <v>17.898277999999998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512.94140478613747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14.318622400000001</v>
      </c>
      <c r="H14" s="15">
        <f t="shared" si="1"/>
        <v>22.372847499999999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425.51591443807126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17.182346880000001</v>
      </c>
      <c r="H15" s="15">
        <f t="shared" si="1"/>
        <v>26.847416999999997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370.04017839290884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20.046071359999999</v>
      </c>
      <c r="H16" s="15">
        <f t="shared" si="1"/>
        <v>31.321986499999994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332.82144480654864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22.909795840000001</v>
      </c>
      <c r="H17" s="15">
        <f t="shared" si="1"/>
        <v>35.796555999999995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307.01333775693968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25.773520320000003</v>
      </c>
      <c r="H18" s="15">
        <f t="shared" si="1"/>
        <v>40.271125499999997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288.81231506516502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28.637244800000001</v>
      </c>
      <c r="H19" s="15">
        <f t="shared" si="1"/>
        <v>44.745694999999998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275.93625142387424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31.50096928</v>
      </c>
      <c r="H20" s="15">
        <f t="shared" si="1"/>
        <v>49.220264499999992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266.9328852738447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34.364693760000002</v>
      </c>
      <c r="H21" s="15">
        <f t="shared" si="1"/>
        <v>53.694833999999993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260.83404224226086</v>
      </c>
      <c r="Q21" s="13" t="s">
        <v>327</v>
      </c>
      <c r="R21" s="19">
        <f>MIN(P10:P36)</f>
        <v>254.15560562129255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37.228418240000003</v>
      </c>
      <c r="H22" s="15">
        <f t="shared" si="1"/>
        <v>58.169403499999994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256.96944776332765</v>
      </c>
      <c r="S22" s="4" t="s">
        <v>73</v>
      </c>
      <c r="T22" s="19">
        <f>T21-P24</f>
        <v>2164.9293943787075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40.092142719999998</v>
      </c>
      <c r="H23" s="15">
        <f t="shared" si="1"/>
        <v>62.643972999999988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254.86033429004848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42.9558672</v>
      </c>
      <c r="H24" s="15">
        <f t="shared" si="1"/>
        <v>67.11854249999999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254.15560562129255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45.819591680000002</v>
      </c>
      <c r="H25" s="15">
        <f t="shared" si="1"/>
        <v>71.593111999999991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254.59193960621175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48.683316160000004</v>
      </c>
      <c r="H26" s="15">
        <f t="shared" si="1"/>
        <v>76.067681499999992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255.96797224709877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51.547040640000006</v>
      </c>
      <c r="H27" s="15">
        <f t="shared" si="1"/>
        <v>80.542250999999993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258.1270871012922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54.410765120000001</v>
      </c>
      <c r="H28" s="15">
        <f t="shared" si="1"/>
        <v>85.016820499999994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260.9456396087964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57.274489600000003</v>
      </c>
      <c r="H29" s="15">
        <f t="shared" si="1"/>
        <v>89.491389999999996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264.32471412161453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60.138214080000004</v>
      </c>
      <c r="H30" s="15">
        <f t="shared" si="1"/>
        <v>93.965959499999983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268.1842360675592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63.001938559999999</v>
      </c>
      <c r="H31" s="15">
        <f t="shared" si="1"/>
        <v>98.440528999999984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272.45868988756746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65.865663040000001</v>
      </c>
      <c r="H32" s="15">
        <f t="shared" si="1"/>
        <v>102.91509849999998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277.09395403284861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68.729387520000003</v>
      </c>
      <c r="H33" s="15">
        <f t="shared" si="1"/>
        <v>107.38966799999999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282.04492721274329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71.593112000000005</v>
      </c>
      <c r="H34" s="15">
        <f t="shared" si="1"/>
        <v>111.86423749999999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287.27372434309814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74.456836480000007</v>
      </c>
      <c r="H35" s="15">
        <f t="shared" si="1"/>
        <v>116.33880699999999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292.74828881424446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77.320560960000009</v>
      </c>
      <c r="H36" s="15">
        <f t="shared" si="1"/>
        <v>120.81337649999999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298.44131314387221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80.184285439999996</v>
      </c>
      <c r="H37" s="15">
        <f t="shared" si="1"/>
        <v>125.28794599999998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304.32939091857253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83.048009919999998</v>
      </c>
      <c r="H38" s="15">
        <f t="shared" si="1"/>
        <v>129.76251549999998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310.39234419575189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85.9117344</v>
      </c>
      <c r="H39" s="15">
        <f t="shared" si="1"/>
        <v>134.23708499999998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316.61268542516234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88.775458880000002</v>
      </c>
      <c r="H40" s="15">
        <f t="shared" si="1"/>
        <v>138.71165449999998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322.97518351465249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4.226354999999999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2.7048671999999994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2.7048671999999994</v>
      </c>
      <c r="H10" s="15">
        <f t="shared" ref="H10:H49" si="1">E10*$J$4</f>
        <v>4.226354999999999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1925.0019589548722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5.4097343999999987</v>
      </c>
      <c r="H11" s="15">
        <f t="shared" si="1"/>
        <v>8.4527099999999979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974.52603064840389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8.1146015999999985</v>
      </c>
      <c r="H12" s="15">
        <f t="shared" si="1"/>
        <v>12.679064999999998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663.04518840001128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10.819468799999997</v>
      </c>
      <c r="H13" s="15">
        <f t="shared" si="1"/>
        <v>16.905419999999996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511.31311766613743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13.524335999999996</v>
      </c>
      <c r="H14" s="15">
        <f t="shared" si="1"/>
        <v>21.131774999999994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423.48055553807126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16.229203199999997</v>
      </c>
      <c r="H15" s="15">
        <f t="shared" si="1"/>
        <v>25.358129999999996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367.59774771290881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18.934070399999996</v>
      </c>
      <c r="H16" s="15">
        <f t="shared" si="1"/>
        <v>29.584484999999994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329.97194234654859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21.638937599999995</v>
      </c>
      <c r="H17" s="15">
        <f t="shared" si="1"/>
        <v>33.810839999999992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303.75676351693966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24.343804799999994</v>
      </c>
      <c r="H18" s="15">
        <f t="shared" si="1"/>
        <v>38.03719499999999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285.14866904516504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27.048671999999993</v>
      </c>
      <c r="H19" s="15">
        <f t="shared" si="1"/>
        <v>42.263549999999988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271.86553362387423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29.753539199999992</v>
      </c>
      <c r="H20" s="15">
        <f t="shared" si="1"/>
        <v>46.489904999999986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262.45509569384461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32.458406399999994</v>
      </c>
      <c r="H21" s="15">
        <f t="shared" si="1"/>
        <v>50.716259999999991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255.94918088226083</v>
      </c>
      <c r="Q21" s="13" t="s">
        <v>327</v>
      </c>
      <c r="R21" s="19">
        <f>MIN(P10:P36)</f>
        <v>248.04952892129253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35.163273599999989</v>
      </c>
      <c r="H22" s="15">
        <f t="shared" si="1"/>
        <v>54.942614999999989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251.67751462332762</v>
      </c>
      <c r="S22" s="4" t="s">
        <v>73</v>
      </c>
      <c r="T22" s="19">
        <f>T21-P24</f>
        <v>2171.0354710787074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37.868140799999992</v>
      </c>
      <c r="H23" s="15">
        <f t="shared" si="1"/>
        <v>59.168969999999987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249.16132937004849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40.573007999999987</v>
      </c>
      <c r="H24" s="15">
        <f t="shared" si="1"/>
        <v>63.395324999999985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248.04952892129253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43.27787519999999</v>
      </c>
      <c r="H25" s="15">
        <f t="shared" si="1"/>
        <v>67.621679999999984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248.07879112621174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45.982742399999992</v>
      </c>
      <c r="H26" s="15">
        <f t="shared" si="1"/>
        <v>71.848034999999982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249.04775198709876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48.687609599999988</v>
      </c>
      <c r="H27" s="15">
        <f t="shared" si="1"/>
        <v>76.07438999999998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250.79979506129217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51.39247679999999</v>
      </c>
      <c r="H28" s="15">
        <f t="shared" si="1"/>
        <v>80.300744999999978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253.21127578879631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54.097343999999985</v>
      </c>
      <c r="H29" s="15">
        <f t="shared" si="1"/>
        <v>84.527099999999976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256.18327852161451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56.802211199999988</v>
      </c>
      <c r="H30" s="15">
        <f t="shared" si="1"/>
        <v>88.753454999999974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259.63572868755915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59.507078399999983</v>
      </c>
      <c r="H31" s="15">
        <f t="shared" si="1"/>
        <v>92.979809999999972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263.50311072756745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62.211945599999986</v>
      </c>
      <c r="H32" s="15">
        <f t="shared" si="1"/>
        <v>97.20616499999997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267.73130309284858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64.916812799999988</v>
      </c>
      <c r="H33" s="15">
        <f t="shared" si="1"/>
        <v>101.43251999999998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272.27520449274328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67.621679999999984</v>
      </c>
      <c r="H34" s="15">
        <f t="shared" si="1"/>
        <v>105.65887499999998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277.09692984309811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70.326547199999979</v>
      </c>
      <c r="H35" s="15">
        <f t="shared" si="1"/>
        <v>109.88522999999998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282.16442253424441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73.031414399999989</v>
      </c>
      <c r="H36" s="15">
        <f t="shared" si="1"/>
        <v>114.11158499999998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287.45037508387219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75.736281599999984</v>
      </c>
      <c r="H37" s="15">
        <f t="shared" si="1"/>
        <v>118.33793999999997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292.9313810785726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78.441148799999979</v>
      </c>
      <c r="H38" s="15">
        <f t="shared" si="1"/>
        <v>122.56429499999997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298.58726257575182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81.146015999999975</v>
      </c>
      <c r="H39" s="15">
        <f t="shared" si="1"/>
        <v>126.79064999999997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304.40053202516231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83.850883199999984</v>
      </c>
      <c r="H40" s="15">
        <f t="shared" si="1"/>
        <v>131.01700499999995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310.35595833465243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5.0313749999999997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3.2200799999999994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3.2200799999999994</v>
      </c>
      <c r="H10" s="15">
        <f t="shared" ref="H10:H49" si="1">E10*$J$4</f>
        <v>5.0313749999999997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1926.3221917548724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6.4401599999999988</v>
      </c>
      <c r="H11" s="15">
        <f t="shared" si="1"/>
        <v>10.062749999999999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977.16649624840386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9.6602399999999982</v>
      </c>
      <c r="H12" s="15">
        <f t="shared" si="1"/>
        <v>15.094124999999998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667.00588680001124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12.880319999999998</v>
      </c>
      <c r="H13" s="15">
        <f t="shared" si="1"/>
        <v>20.125499999999999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516.59404886613754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16.100399999999997</v>
      </c>
      <c r="H14" s="15">
        <f t="shared" si="1"/>
        <v>25.156874999999999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430.08171953807124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19.320479999999996</v>
      </c>
      <c r="H15" s="15">
        <f t="shared" si="1"/>
        <v>30.188249999999996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375.51914451290884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22.540559999999996</v>
      </c>
      <c r="H16" s="15">
        <f t="shared" si="1"/>
        <v>35.219625000000001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339.21357194654865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25.760639999999995</v>
      </c>
      <c r="H17" s="15">
        <f t="shared" si="1"/>
        <v>40.250999999999998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314.31862591693965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28.980719999999994</v>
      </c>
      <c r="H18" s="15">
        <f t="shared" si="1"/>
        <v>45.282374999999995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297.03076424516502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32.200799999999994</v>
      </c>
      <c r="H19" s="15">
        <f t="shared" si="1"/>
        <v>50.313749999999999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285.06786162387425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35.420879999999997</v>
      </c>
      <c r="H20" s="15">
        <f t="shared" si="1"/>
        <v>55.345124999999996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276.97765649384468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38.640959999999993</v>
      </c>
      <c r="H21" s="15">
        <f t="shared" si="1"/>
        <v>60.376499999999993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271.7919744822608</v>
      </c>
      <c r="Q21" s="13" t="s">
        <v>327</v>
      </c>
      <c r="R21" s="19">
        <f>MIN(P10:P36)</f>
        <v>267.64458857004848</v>
      </c>
      <c r="S21" s="4" t="s">
        <v>72</v>
      </c>
      <c r="T21" s="2">
        <f>'a_r=0.5'!T21</f>
        <v>2419.085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41.861039999999988</v>
      </c>
      <c r="H22" s="15">
        <f t="shared" si="1"/>
        <v>65.40787499999999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268.8405410233276</v>
      </c>
      <c r="S22" s="4" t="s">
        <v>73</v>
      </c>
      <c r="T22" s="19">
        <f>T21-P24</f>
        <v>2151.2319790787074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45.081119999999991</v>
      </c>
      <c r="H23" s="15">
        <f t="shared" si="1"/>
        <v>70.439250000000001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267.64458857004848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48.301199999999994</v>
      </c>
      <c r="H24" s="15">
        <f t="shared" si="1"/>
        <v>75.470624999999998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267.85302092129257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51.52127999999999</v>
      </c>
      <c r="H25" s="15">
        <f t="shared" si="1"/>
        <v>80.501999999999995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269.20251592621173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54.741359999999986</v>
      </c>
      <c r="H26" s="15">
        <f t="shared" si="1"/>
        <v>85.533374999999992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271.49170958709874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57.961439999999989</v>
      </c>
      <c r="H27" s="15">
        <f t="shared" si="1"/>
        <v>90.564749999999989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274.56398546129219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61.181519999999992</v>
      </c>
      <c r="H28" s="15">
        <f t="shared" si="1"/>
        <v>95.596125000000001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278.29569898879635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64.401599999999988</v>
      </c>
      <c r="H29" s="15">
        <f t="shared" si="1"/>
        <v>100.6275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282.58793452161461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67.621679999999984</v>
      </c>
      <c r="H30" s="15">
        <f t="shared" si="1"/>
        <v>105.65887499999999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287.36061748755918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70.841759999999994</v>
      </c>
      <c r="H31" s="15">
        <f t="shared" si="1"/>
        <v>110.69024999999999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292.54823232756752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74.061839999999989</v>
      </c>
      <c r="H32" s="15">
        <f t="shared" si="1"/>
        <v>115.72162499999999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298.09665749284858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77.281919999999985</v>
      </c>
      <c r="H33" s="15">
        <f t="shared" si="1"/>
        <v>120.75299999999999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303.96079169274333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80.501999999999981</v>
      </c>
      <c r="H34" s="15">
        <f t="shared" si="1"/>
        <v>125.784375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310.10274984309808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83.722079999999977</v>
      </c>
      <c r="H35" s="15">
        <f t="shared" si="1"/>
        <v>130.81574999999998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316.49047533424448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86.942159999999987</v>
      </c>
      <c r="H36" s="15">
        <f t="shared" si="1"/>
        <v>135.84712500000001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323.09666068387219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90.162239999999983</v>
      </c>
      <c r="H37" s="15">
        <f t="shared" si="1"/>
        <v>140.8785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329.89789947857258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93.382319999999979</v>
      </c>
      <c r="H38" s="15">
        <f t="shared" si="1"/>
        <v>145.909875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336.87401377575185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96.602399999999989</v>
      </c>
      <c r="H39" s="15">
        <f t="shared" si="1"/>
        <v>150.94125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344.00751602516237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99.822479999999985</v>
      </c>
      <c r="H40" s="15">
        <f t="shared" si="1"/>
        <v>155.97262499999999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351.28317513465248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S29" sqref="S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5.3668000000000005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3.4347519999999996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3.4347519999999996</v>
      </c>
      <c r="H10" s="15">
        <f t="shared" ref="H10:H49" si="1">E10*$J$4</f>
        <v>5.3668000000000005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1926.8722887548722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6.8695039999999992</v>
      </c>
      <c r="H11" s="15">
        <f t="shared" si="1"/>
        <v>10.733600000000001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978.26669024840396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10.304255999999999</v>
      </c>
      <c r="H12" s="15">
        <f t="shared" si="1"/>
        <v>16.1004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668.65617780001116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13.739007999999998</v>
      </c>
      <c r="H13" s="15">
        <f t="shared" si="1"/>
        <v>21.467200000000002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518.79443686613752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17.173759999999998</v>
      </c>
      <c r="H14" s="15">
        <f t="shared" si="1"/>
        <v>26.834000000000003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432.83220453807121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20.608511999999997</v>
      </c>
      <c r="H15" s="15">
        <f t="shared" si="1"/>
        <v>32.200800000000001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378.8197265129088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24.043263999999997</v>
      </c>
      <c r="H16" s="15">
        <f t="shared" si="1"/>
        <v>37.567600000000006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343.06425094654861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27.478015999999997</v>
      </c>
      <c r="H17" s="15">
        <f t="shared" si="1"/>
        <v>42.934400000000004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318.71940191693966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30.912767999999996</v>
      </c>
      <c r="H18" s="15">
        <f t="shared" si="1"/>
        <v>48.301200000000001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301.98163724516502</v>
      </c>
      <c r="S18" s="8"/>
      <c r="U18">
        <v>1</v>
      </c>
      <c r="V18" s="12">
        <f>'a_r=0.5'!R21</f>
        <v>224.73346458709875</v>
      </c>
      <c r="W18" s="12">
        <f>$T$21-V18</f>
        <v>2194.3515354129013</v>
      </c>
      <c r="X18" s="11" t="s">
        <v>389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34.347519999999996</v>
      </c>
      <c r="H19" s="15">
        <f t="shared" si="1"/>
        <v>53.668000000000006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290.56883162387425</v>
      </c>
      <c r="S19" s="8"/>
      <c r="U19">
        <v>2</v>
      </c>
      <c r="V19" s="12">
        <f>'a_r=0.33'!R21</f>
        <v>190.17163852161454</v>
      </c>
      <c r="W19" s="12">
        <f t="shared" ref="W19:W25" si="11">$T$21-V19</f>
        <v>2228.9133614783855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37.782271999999992</v>
      </c>
      <c r="H20" s="15">
        <f t="shared" si="1"/>
        <v>59.034800000000004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283.02872349384467</v>
      </c>
      <c r="S20" s="8"/>
      <c r="U20">
        <v>3</v>
      </c>
      <c r="V20" s="12">
        <f>'a_r=0.25'!R21</f>
        <v>171.52689232756751</v>
      </c>
      <c r="W20" s="12">
        <f t="shared" si="11"/>
        <v>2247.5581076724325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41.217023999999995</v>
      </c>
      <c r="H21" s="15">
        <f t="shared" si="1"/>
        <v>64.401600000000002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278.39313848226084</v>
      </c>
      <c r="Q21" s="13" t="s">
        <v>327</v>
      </c>
      <c r="R21" s="19">
        <f>MIN(P10:P36)</f>
        <v>275.34594657004851</v>
      </c>
      <c r="S21" s="4" t="s">
        <v>72</v>
      </c>
      <c r="T21" s="2">
        <f>'a_r=0.5'!T21</f>
        <v>2419.085</v>
      </c>
      <c r="U21">
        <v>4</v>
      </c>
      <c r="V21" s="12">
        <f>'a_r=0.2'!R21</f>
        <v>158.73518369274331</v>
      </c>
      <c r="W21" s="12">
        <f t="shared" si="11"/>
        <v>2260.3498163072568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44.651775999999998</v>
      </c>
      <c r="H22" s="15">
        <f t="shared" si="1"/>
        <v>69.7684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275.99180202332758</v>
      </c>
      <c r="S22" s="1" t="s">
        <v>333</v>
      </c>
      <c r="T22" s="19">
        <f>T21-R21</f>
        <v>2143.7390534299516</v>
      </c>
      <c r="U22">
        <v>5</v>
      </c>
      <c r="V22" s="12">
        <f>'a_r=0.667'!R21</f>
        <v>254.15560562129255</v>
      </c>
      <c r="W22" s="12">
        <f>$T$21-V22</f>
        <v>2164.9293943787075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48.086527999999994</v>
      </c>
      <c r="H23" s="15">
        <f t="shared" si="1"/>
        <v>75.135200000000012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275.34594657004851</v>
      </c>
      <c r="S23" s="8"/>
      <c r="U23">
        <v>6</v>
      </c>
      <c r="V23" s="12">
        <f>'a_r=0.63'!R21</f>
        <v>248.04952892129253</v>
      </c>
      <c r="W23" s="12">
        <f t="shared" si="11"/>
        <v>2171.0354710787074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51.52127999999999</v>
      </c>
      <c r="H24" s="15">
        <f t="shared" si="1"/>
        <v>80.50200000000001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276.10447592129259</v>
      </c>
      <c r="S24" s="8"/>
      <c r="U24">
        <v>7</v>
      </c>
      <c r="V24" s="12">
        <f>'a_r=0.75'!R21</f>
        <v>267.64458857004848</v>
      </c>
      <c r="W24" s="12">
        <f t="shared" si="11"/>
        <v>2151.4404114299514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54.956031999999993</v>
      </c>
      <c r="H25" s="15">
        <f t="shared" si="1"/>
        <v>85.868800000000007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278.00406792621175</v>
      </c>
      <c r="S25" s="8"/>
      <c r="U25">
        <v>8</v>
      </c>
      <c r="V25" s="12">
        <f>R21</f>
        <v>275.34594657004851</v>
      </c>
      <c r="W25" s="12">
        <f t="shared" si="11"/>
        <v>2143.7390534299516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58.390783999999996</v>
      </c>
      <c r="H26" s="15">
        <f t="shared" si="1"/>
        <v>91.235600000000005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280.84335858709875</v>
      </c>
      <c r="S26" s="8"/>
      <c r="U26">
        <v>9</v>
      </c>
      <c r="V26" s="8">
        <v>527.48199999999997</v>
      </c>
      <c r="W26" s="8">
        <f>$T$21-V26</f>
        <v>1891.6030000000001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61.825535999999992</v>
      </c>
      <c r="H27" s="15">
        <f t="shared" si="1"/>
        <v>96.602400000000003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284.46573146129214</v>
      </c>
      <c r="S27" s="8"/>
      <c r="U27">
        <v>10</v>
      </c>
      <c r="V27" s="8">
        <v>401.69600000000003</v>
      </c>
      <c r="W27" s="8">
        <f>$T$21-V27</f>
        <v>2017.3890000000001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65.260287999999989</v>
      </c>
      <c r="H28" s="15">
        <f t="shared" si="1"/>
        <v>101.96920000000001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288.74754198879634</v>
      </c>
      <c r="S28" s="8"/>
      <c r="U28">
        <v>11</v>
      </c>
      <c r="V28" s="8">
        <v>337.47800000000001</v>
      </c>
      <c r="W28" s="8">
        <f>$T$21-V28</f>
        <v>2081.607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68.695039999999992</v>
      </c>
      <c r="H29" s="15">
        <f t="shared" si="1"/>
        <v>107.33600000000001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293.5898745216146</v>
      </c>
      <c r="S29" s="8"/>
      <c r="U29">
        <v>12</v>
      </c>
      <c r="V29" s="8">
        <v>297.185</v>
      </c>
      <c r="W29" s="8">
        <f>$T$21-V29</f>
        <v>2121.9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72.129791999999995</v>
      </c>
      <c r="H30" s="15">
        <f t="shared" si="1"/>
        <v>112.70280000000001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298.91265448755922</v>
      </c>
      <c r="S30" s="8"/>
      <c r="U30">
        <v>13</v>
      </c>
      <c r="V30" s="8">
        <v>651.577</v>
      </c>
      <c r="W30" s="8">
        <f t="shared" ref="W30:W32" si="12">$T$21-V30</f>
        <v>1767.508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75.564543999999984</v>
      </c>
      <c r="H31" s="15">
        <f t="shared" si="1"/>
        <v>118.06960000000001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304.6503663275675</v>
      </c>
      <c r="S31" s="8"/>
      <c r="U31">
        <v>14</v>
      </c>
      <c r="V31" s="8">
        <v>620.71100000000001</v>
      </c>
      <c r="W31" s="8">
        <f t="shared" si="12"/>
        <v>1798.374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78.999295999999987</v>
      </c>
      <c r="H32" s="15">
        <f t="shared" si="1"/>
        <v>123.43640000000001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310.74888849284861</v>
      </c>
      <c r="S32" s="8"/>
      <c r="U32">
        <v>15</v>
      </c>
      <c r="V32" s="8">
        <v>711.70799999999997</v>
      </c>
      <c r="W32" s="8">
        <f t="shared" si="12"/>
        <v>1707.377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82.43404799999999</v>
      </c>
      <c r="H33" s="15">
        <f t="shared" si="1"/>
        <v>128.8032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317.16311969274335</v>
      </c>
      <c r="S33" s="8"/>
      <c r="U33">
        <v>16</v>
      </c>
      <c r="V33" s="8">
        <v>747.93200000000002</v>
      </c>
      <c r="W33" s="8">
        <f t="shared" ref="W33:W46" si="13">$T$21-V33</f>
        <v>1671.153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85.868799999999993</v>
      </c>
      <c r="H34" s="15">
        <f t="shared" si="1"/>
        <v>134.17000000000002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323.8551748430981</v>
      </c>
      <c r="S34" s="8"/>
      <c r="U34">
        <v>17</v>
      </c>
      <c r="V34" s="8">
        <v>440.21600000000001</v>
      </c>
      <c r="W34" s="8">
        <f t="shared" si="13"/>
        <v>1978.8690000000001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89.303551999999996</v>
      </c>
      <c r="H35" s="15">
        <f t="shared" si="1"/>
        <v>139.5368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330.79299733424449</v>
      </c>
      <c r="S35" s="8"/>
      <c r="U35">
        <v>18</v>
      </c>
      <c r="V35" s="8">
        <v>338.29700000000003</v>
      </c>
      <c r="W35" s="8">
        <f t="shared" si="13"/>
        <v>2080.788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92.738303999999985</v>
      </c>
      <c r="H36" s="15">
        <f t="shared" si="1"/>
        <v>144.90360000000001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337.94927968387219</v>
      </c>
      <c r="S36" s="8"/>
      <c r="U36">
        <v>19</v>
      </c>
      <c r="V36" s="8">
        <v>286.274</v>
      </c>
      <c r="W36" s="8">
        <f t="shared" si="13"/>
        <v>2132.8110000000001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96.173055999999988</v>
      </c>
      <c r="H37" s="15">
        <f t="shared" si="1"/>
        <v>150.27040000000002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345.30061547857258</v>
      </c>
      <c r="S37" s="8"/>
      <c r="U37">
        <v>20</v>
      </c>
      <c r="V37" s="8">
        <v>254.155</v>
      </c>
      <c r="W37" s="8">
        <f t="shared" si="13"/>
        <v>2164.9299999999998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31.478878838709669</v>
      </c>
      <c r="G38" s="15">
        <f t="shared" si="0"/>
        <v>99.607807999999991</v>
      </c>
      <c r="H38" s="15">
        <f t="shared" si="1"/>
        <v>155.63720000000001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352.82682677575184</v>
      </c>
      <c r="S38" s="8"/>
      <c r="U38">
        <v>21</v>
      </c>
      <c r="V38" s="8">
        <v>540.21799999999996</v>
      </c>
      <c r="W38" s="8">
        <f t="shared" si="13"/>
        <v>1878.8670000000002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32.564357419354828</v>
      </c>
      <c r="G39" s="15">
        <f t="shared" si="0"/>
        <v>103.04255999999998</v>
      </c>
      <c r="H39" s="15">
        <f t="shared" si="1"/>
        <v>161.00400000000002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360.51042602516236</v>
      </c>
      <c r="S39" s="8"/>
      <c r="U39">
        <v>22</v>
      </c>
      <c r="V39" s="8">
        <v>515.27099999999996</v>
      </c>
      <c r="W39" s="8">
        <f t="shared" si="13"/>
        <v>1903.8140000000001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33.649835999999993</v>
      </c>
      <c r="G40" s="15">
        <f t="shared" si="0"/>
        <v>106.47731199999998</v>
      </c>
      <c r="H40" s="15">
        <f t="shared" si="1"/>
        <v>166.3708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368.33618213465246</v>
      </c>
      <c r="S40" s="8"/>
      <c r="U40">
        <v>23</v>
      </c>
      <c r="V40" s="8">
        <v>589.51599999999996</v>
      </c>
      <c r="W40" s="8">
        <f t="shared" si="13"/>
        <v>1829.569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619.21400000000006</v>
      </c>
      <c r="W41" s="8">
        <f t="shared" si="13"/>
        <v>1799.8710000000001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389.04300000000001</v>
      </c>
      <c r="W42" s="8">
        <f t="shared" si="13"/>
        <v>2030.0419999999999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301.392</v>
      </c>
      <c r="W43" s="8">
        <f t="shared" si="13"/>
        <v>2117.6930000000002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256.96600000000001</v>
      </c>
      <c r="W44" s="8">
        <f t="shared" si="13"/>
        <v>2162.1190000000001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229.71899999999999</v>
      </c>
      <c r="W45" s="8">
        <f t="shared" si="13"/>
        <v>2189.366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475.70400000000001</v>
      </c>
      <c r="W46" s="8">
        <f t="shared" si="13"/>
        <v>1943.3810000000001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453.90899999999999</v>
      </c>
      <c r="W47" s="8">
        <f t="shared" ref="W47" si="15">$T$21-V47</f>
        <v>1965.1759999999999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518.21299999999997</v>
      </c>
      <c r="W48" s="8">
        <f>$T$21-V48</f>
        <v>1900.8720000000001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543.70100000000002</v>
      </c>
      <c r="W49" s="8">
        <f>$T$21-V49</f>
        <v>1875.384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2064.0929999999998</v>
      </c>
      <c r="X50" s="42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2142.0309999999999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2181.4120000000003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2205.4050000000002</v>
      </c>
    </row>
    <row r="54" spans="5:31" x14ac:dyDescent="0.25">
      <c r="U54">
        <v>37</v>
      </c>
      <c r="V54" s="8">
        <v>431.94</v>
      </c>
      <c r="W54" s="8">
        <f t="shared" ref="W54" si="19">$T$21-V54</f>
        <v>1987.145</v>
      </c>
    </row>
    <row r="55" spans="5:31" x14ac:dyDescent="0.25">
      <c r="U55">
        <v>38</v>
      </c>
      <c r="V55" s="8">
        <v>412.58800000000002</v>
      </c>
      <c r="W55" s="8">
        <f>$T$21-V55</f>
        <v>2006.4970000000001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1948.902</v>
      </c>
    </row>
    <row r="57" spans="5:31" x14ac:dyDescent="0.25">
      <c r="U57">
        <v>40</v>
      </c>
      <c r="V57" s="8">
        <v>492.952</v>
      </c>
      <c r="W57" s="8">
        <f>$T$21-V57</f>
        <v>1926.133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B4" sqref="B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47.03776388888889</v>
      </c>
      <c r="G3" s="4" t="s">
        <v>83</v>
      </c>
      <c r="H3" s="2">
        <v>0.55000000000000004</v>
      </c>
      <c r="J3" s="20" t="s">
        <v>87</v>
      </c>
      <c r="K3" s="21">
        <f>(B4*K1*K2)/(1+B3)</f>
        <v>156.79254629629628</v>
      </c>
    </row>
    <row r="4" spans="1:11" x14ac:dyDescent="0.25">
      <c r="A4" s="4" t="s">
        <v>77</v>
      </c>
      <c r="B4" s="2">
        <f>'a_r=0.5'!T21</f>
        <v>2419.085</v>
      </c>
      <c r="G4" s="20" t="s">
        <v>84</v>
      </c>
      <c r="H4" s="21">
        <f>(B4*H1*H2*H3)/(1+B3)</f>
        <v>12.935385069444447</v>
      </c>
    </row>
    <row r="5" spans="1:11" x14ac:dyDescent="0.25">
      <c r="A5" s="20" t="s">
        <v>102</v>
      </c>
      <c r="B5" s="21">
        <f>(B4*B1*B2)/((1+B1)*(1+B3))</f>
        <v>201.95761232544018</v>
      </c>
    </row>
    <row r="7" spans="1:11" x14ac:dyDescent="0.25">
      <c r="A7" s="22" t="s">
        <v>88</v>
      </c>
      <c r="B7" s="9">
        <f>B5+E3+H4+K3</f>
        <v>418.72330758006979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725.72550000000001</v>
      </c>
      <c r="D11">
        <f>B4*0.5</f>
        <v>1209.5425</v>
      </c>
      <c r="G11">
        <f>B4+A11+D11</f>
        <v>4354.3530000000001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2023-05-12T14:21:32Z</dcterms:modified>
</cp:coreProperties>
</file>