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7BFE8554-7808-419D-9878-E30BA5E48A7F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5" r:id="rId3"/>
  </sheets>
  <calcPr calcId="191029"/>
</workbook>
</file>

<file path=xl/calcChain.xml><?xml version="1.0" encoding="utf-8"?>
<calcChain xmlns="http://schemas.openxmlformats.org/spreadsheetml/2006/main">
  <c r="J22" i="5" l="1"/>
  <c r="K22" i="5"/>
  <c r="L22" i="5" s="1"/>
  <c r="M22" i="5" s="1"/>
  <c r="F22" i="5"/>
  <c r="G22" i="5" s="1"/>
  <c r="E23" i="5" s="1"/>
  <c r="B23" i="5"/>
  <c r="C23" i="5"/>
  <c r="C24" i="5" s="1"/>
  <c r="C25" i="5" s="1"/>
  <c r="C26" i="5" s="1"/>
  <c r="C27" i="5" s="1"/>
  <c r="C28" i="5" s="1"/>
  <c r="C29" i="5" s="1"/>
  <c r="C30" i="5" s="1"/>
  <c r="C31" i="5" s="1"/>
  <c r="C32" i="5" s="1"/>
  <c r="B24" i="5"/>
  <c r="B25" i="5" s="1"/>
  <c r="B26" i="5" s="1"/>
  <c r="B27" i="5" s="1"/>
  <c r="B28" i="5" s="1"/>
  <c r="B29" i="5" s="1"/>
  <c r="B30" i="5" s="1"/>
  <c r="B31" i="5" s="1"/>
  <c r="B32" i="5" s="1"/>
  <c r="B12" i="5"/>
  <c r="A8" i="5"/>
  <c r="I12" i="5" s="1"/>
  <c r="D4" i="5"/>
  <c r="B13" i="5" s="1"/>
  <c r="J13" i="2"/>
  <c r="K13" i="2"/>
  <c r="L13" i="2" s="1"/>
  <c r="M13" i="2" s="1"/>
  <c r="M12" i="2"/>
  <c r="L12" i="2"/>
  <c r="K12" i="2"/>
  <c r="F13" i="2"/>
  <c r="G13" i="2" s="1"/>
  <c r="G12" i="2"/>
  <c r="J12" i="2"/>
  <c r="F12" i="2"/>
  <c r="C13" i="2"/>
  <c r="C14" i="2"/>
  <c r="C15" i="2" s="1"/>
  <c r="C16" i="2" s="1"/>
  <c r="C17" i="2" s="1"/>
  <c r="C18" i="2" s="1"/>
  <c r="C19" i="2" s="1"/>
  <c r="C20" i="2" s="1"/>
  <c r="C21" i="2" s="1"/>
  <c r="C22" i="2" s="1"/>
  <c r="C12" i="2"/>
  <c r="A8" i="2"/>
  <c r="E6" i="1"/>
  <c r="E7" i="1"/>
  <c r="E8" i="1"/>
  <c r="E9" i="1"/>
  <c r="E10" i="1"/>
  <c r="E5" i="1"/>
  <c r="D10" i="1"/>
  <c r="D6" i="1"/>
  <c r="D7" i="1"/>
  <c r="D8" i="1"/>
  <c r="D9" i="1"/>
  <c r="D5" i="1"/>
  <c r="C10" i="1"/>
  <c r="C6" i="1"/>
  <c r="C7" i="1"/>
  <c r="C8" i="1"/>
  <c r="C9" i="1"/>
  <c r="C5" i="1"/>
  <c r="B5" i="1"/>
  <c r="I23" i="5" l="1"/>
  <c r="F23" i="5"/>
  <c r="G23" i="5"/>
  <c r="E24" i="5"/>
  <c r="B14" i="5"/>
  <c r="K12" i="5"/>
  <c r="L12" i="5" s="1"/>
  <c r="M12" i="5" s="1"/>
  <c r="C12" i="5"/>
  <c r="C13" i="5" s="1"/>
  <c r="C14" i="5" s="1"/>
  <c r="C15" i="5" s="1"/>
  <c r="E12" i="5"/>
  <c r="F12" i="5"/>
  <c r="G12" i="5"/>
  <c r="J12" i="5"/>
  <c r="E12" i="2"/>
  <c r="J23" i="5" l="1"/>
  <c r="K23" i="5"/>
  <c r="L23" i="5"/>
  <c r="M23" i="5" s="1"/>
  <c r="F24" i="5"/>
  <c r="G24" i="5"/>
  <c r="E25" i="5" s="1"/>
  <c r="I13" i="5"/>
  <c r="B15" i="5"/>
  <c r="E13" i="5"/>
  <c r="H2" i="1"/>
  <c r="I24" i="5" l="1"/>
  <c r="F25" i="5"/>
  <c r="F13" i="5"/>
  <c r="G13" i="5"/>
  <c r="B16" i="5"/>
  <c r="J13" i="5"/>
  <c r="K13" i="5" s="1"/>
  <c r="C16" i="5"/>
  <c r="C17" i="5" s="1"/>
  <c r="K5" i="1"/>
  <c r="D4" i="2"/>
  <c r="J24" i="5" l="1"/>
  <c r="K24" i="5"/>
  <c r="L24" i="5"/>
  <c r="M24" i="5" s="1"/>
  <c r="G25" i="5"/>
  <c r="E26" i="5" s="1"/>
  <c r="E14" i="5"/>
  <c r="L13" i="5"/>
  <c r="M13" i="5" s="1"/>
  <c r="I14" i="5"/>
  <c r="F14" i="5"/>
  <c r="B17" i="5"/>
  <c r="I12" i="2"/>
  <c r="B12" i="2"/>
  <c r="I25" i="5" l="1"/>
  <c r="F26" i="5"/>
  <c r="E27" i="5" s="1"/>
  <c r="G26" i="5"/>
  <c r="B18" i="5"/>
  <c r="C18" i="5"/>
  <c r="C19" i="5" s="1"/>
  <c r="G14" i="5"/>
  <c r="E15" i="5" s="1"/>
  <c r="J14" i="5"/>
  <c r="K14" i="5" s="1"/>
  <c r="B13" i="2"/>
  <c r="J25" i="5" l="1"/>
  <c r="K25" i="5"/>
  <c r="L25" i="5" s="1"/>
  <c r="M25" i="5" s="1"/>
  <c r="F27" i="5"/>
  <c r="L14" i="5"/>
  <c r="M14" i="5" s="1"/>
  <c r="I15" i="5"/>
  <c r="F15" i="5"/>
  <c r="B19" i="5"/>
  <c r="C20" i="5" s="1"/>
  <c r="E13" i="2"/>
  <c r="B14" i="2"/>
  <c r="I26" i="5" l="1"/>
  <c r="G27" i="5"/>
  <c r="E28" i="5" s="1"/>
  <c r="J15" i="5"/>
  <c r="G15" i="5"/>
  <c r="E16" i="5" s="1"/>
  <c r="B20" i="5"/>
  <c r="C21" i="5" s="1"/>
  <c r="I13" i="2"/>
  <c r="E14" i="2"/>
  <c r="B15" i="2"/>
  <c r="J26" i="5" l="1"/>
  <c r="K26" i="5"/>
  <c r="I27" i="5" s="1"/>
  <c r="L26" i="5"/>
  <c r="M26" i="5"/>
  <c r="F28" i="5"/>
  <c r="G28" i="5"/>
  <c r="E29" i="5"/>
  <c r="F16" i="5"/>
  <c r="G16" i="5"/>
  <c r="K15" i="5"/>
  <c r="L15" i="5" s="1"/>
  <c r="M15" i="5" s="1"/>
  <c r="B21" i="5"/>
  <c r="F14" i="2"/>
  <c r="G14" i="2"/>
  <c r="B16" i="2"/>
  <c r="J27" i="5" l="1"/>
  <c r="I28" i="5" s="1"/>
  <c r="K27" i="5"/>
  <c r="L27" i="5"/>
  <c r="M27" i="5"/>
  <c r="F29" i="5"/>
  <c r="G29" i="5" s="1"/>
  <c r="E30" i="5" s="1"/>
  <c r="E17" i="5"/>
  <c r="F17" i="5"/>
  <c r="B22" i="5"/>
  <c r="C22" i="5"/>
  <c r="I16" i="5"/>
  <c r="I14" i="2"/>
  <c r="B17" i="2"/>
  <c r="E15" i="2"/>
  <c r="A14" i="1"/>
  <c r="A15" i="1" s="1"/>
  <c r="A16" i="1" s="1"/>
  <c r="A17" i="1" s="1"/>
  <c r="A18" i="1" s="1"/>
  <c r="A19" i="1" s="1"/>
  <c r="A6" i="1"/>
  <c r="A7" i="1" s="1"/>
  <c r="A8" i="1" s="1"/>
  <c r="A9" i="1" s="1"/>
  <c r="J28" i="5" l="1"/>
  <c r="I29" i="5" s="1"/>
  <c r="K28" i="5"/>
  <c r="L28" i="5"/>
  <c r="M28" i="5"/>
  <c r="F30" i="5"/>
  <c r="E31" i="5" s="1"/>
  <c r="G30" i="5"/>
  <c r="J16" i="5"/>
  <c r="K16" i="5"/>
  <c r="L16" i="5" s="1"/>
  <c r="M16" i="5" s="1"/>
  <c r="G17" i="5"/>
  <c r="E18" i="5" s="1"/>
  <c r="J14" i="2"/>
  <c r="K14" i="2"/>
  <c r="L14" i="2"/>
  <c r="M14" i="2" s="1"/>
  <c r="F15" i="2"/>
  <c r="G15" i="2"/>
  <c r="G23" i="1"/>
  <c r="P13" i="1"/>
  <c r="I5" i="1"/>
  <c r="L5" i="1" s="1"/>
  <c r="H5" i="1"/>
  <c r="B18" i="2"/>
  <c r="B6" i="1"/>
  <c r="J29" i="5" l="1"/>
  <c r="K29" i="5"/>
  <c r="L29" i="5" s="1"/>
  <c r="M29" i="5" s="1"/>
  <c r="F31" i="5"/>
  <c r="F18" i="5"/>
  <c r="I17" i="5"/>
  <c r="I15" i="2"/>
  <c r="N13" i="1"/>
  <c r="B23" i="1" s="1"/>
  <c r="L13" i="1"/>
  <c r="A23" i="1" s="1"/>
  <c r="J5" i="1"/>
  <c r="N5" i="1"/>
  <c r="M5" i="1"/>
  <c r="B19" i="2"/>
  <c r="E16" i="2"/>
  <c r="B7" i="1"/>
  <c r="I30" i="5" l="1"/>
  <c r="G31" i="5"/>
  <c r="E32" i="5" s="1"/>
  <c r="J17" i="5"/>
  <c r="G18" i="5"/>
  <c r="E19" i="5" s="1"/>
  <c r="J15" i="2"/>
  <c r="K15" i="2"/>
  <c r="L15" i="2" s="1"/>
  <c r="M15" i="2" s="1"/>
  <c r="F16" i="2"/>
  <c r="G16" i="2"/>
  <c r="E17" i="2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J30" i="5" l="1"/>
  <c r="F19" i="5"/>
  <c r="K17" i="5"/>
  <c r="L17" i="5" s="1"/>
  <c r="M17" i="5" s="1"/>
  <c r="F17" i="2"/>
  <c r="G17" i="2"/>
  <c r="I16" i="2"/>
  <c r="R17" i="1"/>
  <c r="G25" i="1"/>
  <c r="B21" i="2"/>
  <c r="B9" i="1"/>
  <c r="K30" i="5" l="1"/>
  <c r="L30" i="5" s="1"/>
  <c r="M30" i="5" s="1"/>
  <c r="I18" i="5"/>
  <c r="G19" i="5"/>
  <c r="E20" i="5" s="1"/>
  <c r="J16" i="2"/>
  <c r="K16" i="2"/>
  <c r="L16" i="2" s="1"/>
  <c r="M16" i="2" s="1"/>
  <c r="L21" i="1"/>
  <c r="D27" i="1" s="1"/>
  <c r="P21" i="1"/>
  <c r="F27" i="1" s="1"/>
  <c r="R19" i="1"/>
  <c r="G26" i="1"/>
  <c r="B22" i="2"/>
  <c r="B10" i="1"/>
  <c r="I31" i="5" l="1"/>
  <c r="F20" i="5"/>
  <c r="J18" i="5"/>
  <c r="N23" i="1"/>
  <c r="F28" i="1" s="1"/>
  <c r="L23" i="1"/>
  <c r="E28" i="1" s="1"/>
  <c r="I17" i="2"/>
  <c r="B14" i="1" a="1"/>
  <c r="P23" i="1"/>
  <c r="G28" i="1"/>
  <c r="R21" i="1"/>
  <c r="G27" i="1"/>
  <c r="E18" i="2"/>
  <c r="J31" i="5" l="1"/>
  <c r="K31" i="5"/>
  <c r="L31" i="5"/>
  <c r="M31" i="5" s="1"/>
  <c r="K18" i="5"/>
  <c r="L18" i="5" s="1"/>
  <c r="M18" i="5" s="1"/>
  <c r="G20" i="5"/>
  <c r="E21" i="5" s="1"/>
  <c r="J17" i="2"/>
  <c r="K17" i="2"/>
  <c r="L17" i="2"/>
  <c r="M17" i="2" s="1"/>
  <c r="F18" i="2"/>
  <c r="G18" i="2" s="1"/>
  <c r="B17" i="1"/>
  <c r="B16" i="1"/>
  <c r="B18" i="1"/>
  <c r="B19" i="1"/>
  <c r="B14" i="1"/>
  <c r="B15" i="1"/>
  <c r="I32" i="5" l="1"/>
  <c r="F21" i="5"/>
  <c r="I19" i="5"/>
  <c r="I18" i="2"/>
  <c r="E19" i="2"/>
  <c r="J19" i="5" l="1"/>
  <c r="G21" i="5"/>
  <c r="E22" i="5" s="1"/>
  <c r="J18" i="2"/>
  <c r="K18" i="2"/>
  <c r="L18" i="2" s="1"/>
  <c r="M18" i="2" s="1"/>
  <c r="F19" i="2"/>
  <c r="G19" i="2" s="1"/>
  <c r="K19" i="5" l="1"/>
  <c r="L19" i="5" s="1"/>
  <c r="M19" i="5" s="1"/>
  <c r="I19" i="2"/>
  <c r="E20" i="2"/>
  <c r="I20" i="5" l="1"/>
  <c r="J19" i="2"/>
  <c r="K19" i="2"/>
  <c r="L19" i="2"/>
  <c r="M19" i="2" s="1"/>
  <c r="F20" i="2"/>
  <c r="G20" i="2"/>
  <c r="E21" i="2"/>
  <c r="J20" i="5" l="1"/>
  <c r="K20" i="5"/>
  <c r="L20" i="5" s="1"/>
  <c r="M20" i="5" s="1"/>
  <c r="F21" i="2"/>
  <c r="G21" i="2"/>
  <c r="I21" i="5" l="1"/>
  <c r="I20" i="2"/>
  <c r="E22" i="2"/>
  <c r="J21" i="5" l="1"/>
  <c r="K21" i="5"/>
  <c r="L21" i="5" s="1"/>
  <c r="M21" i="5" s="1"/>
  <c r="J20" i="2"/>
  <c r="K20" i="2"/>
  <c r="L20" i="2" s="1"/>
  <c r="I22" i="5" l="1"/>
  <c r="M20" i="2"/>
  <c r="I21" i="2"/>
  <c r="J21" i="2" l="1"/>
  <c r="K21" i="2"/>
  <c r="L21" i="2"/>
  <c r="M21" i="2"/>
  <c r="I22" i="2"/>
</calcChain>
</file>

<file path=xl/sharedStrings.xml><?xml version="1.0" encoding="utf-8"?>
<sst xmlns="http://schemas.openxmlformats.org/spreadsheetml/2006/main" count="99" uniqueCount="39">
  <si>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</si>
  <si>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</si>
  <si>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</si>
  <si>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</si>
  <si>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</si>
  <si>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</si>
  <si>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</si>
  <si>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</si>
  <si>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</si>
  <si>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</si>
  <si>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</si>
  <si>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</si>
  <si>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</si>
  <si>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</si>
  <si>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</si>
  <si>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</si>
  <si>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</si>
  <si>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</si>
  <si>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</si>
  <si>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</si>
  <si>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</si>
  <si>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</si>
  <si>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</si>
  <si>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</si>
  <si>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</si>
  <si>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</si>
  <si>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</si>
  <si>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</si>
  <si>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</si>
  <si>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</si>
  <si>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</si>
  <si>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</si>
  <si>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</si>
  <si>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</si>
  <si>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</si>
  <si>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</si>
  <si>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2,2x-1,08</t>
  </si>
  <si>
    <t>2,7x+0,2</t>
  </si>
  <si>
    <t>f(x,y)=5,1x-2y^2+0,8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</si>
</sst>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-1.2</c:v>
                </c:pt>
                <c:pt idx="1">
                  <c:v>-0.51999999999999991</c:v>
                </c:pt>
                <c:pt idx="2">
                  <c:v>0.16000000000000014</c:v>
                </c:pt>
                <c:pt idx="3">
                  <c:v>0.84000000000000019</c:v>
                </c:pt>
                <c:pt idx="4">
                  <c:v>1.5200000000000002</c:v>
                </c:pt>
                <c:pt idx="5">
                  <c:v>2.2000000000000002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1.0180392325103118</c:v>
                </c:pt>
                <c:pt idx="1">
                  <c:v>0.59467919704524119</c:v>
                </c:pt>
                <c:pt idx="2">
                  <c:v>5.6067772958770856E-2</c:v>
                </c:pt>
                <c:pt idx="3">
                  <c:v>-0.13190664395589113</c:v>
                </c:pt>
                <c:pt idx="4">
                  <c:v>0.68775529292886528</c:v>
                </c:pt>
                <c:pt idx="5">
                  <c:v>1.7862767779468098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1.5999999999999999</c:v>
                </c:pt>
                <c:pt idx="6">
                  <c:v>1.7999999999999998</c:v>
                </c:pt>
                <c:pt idx="7">
                  <c:v>1.9999999999999998</c:v>
                </c:pt>
                <c:pt idx="8">
                  <c:v>2.1999999999999997</c:v>
                </c:pt>
                <c:pt idx="9">
                  <c:v>2.4</c:v>
                </c:pt>
                <c:pt idx="10">
                  <c:v>2.6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3.4</c:v>
                </c:pt>
                <c:pt idx="1">
                  <c:v>-0.45199999999999996</c:v>
                </c:pt>
                <c:pt idx="2">
                  <c:v>0.44227840000000007</c:v>
                </c:pt>
                <c:pt idx="3">
                  <c:v>1.5440343267573762</c:v>
                </c:pt>
                <c:pt idx="4">
                  <c:v>1.9744175258753343</c:v>
                </c:pt>
                <c:pt idx="5">
                  <c:v>2.0030876992818634</c:v>
                </c:pt>
                <c:pt idx="6">
                  <c:v>2.1901435668761398</c:v>
                </c:pt>
                <c:pt idx="7">
                  <c:v>2.2674520294645633</c:v>
                </c:pt>
                <c:pt idx="8">
                  <c:v>2.4109165470953764</c:v>
                </c:pt>
                <c:pt idx="9">
                  <c:v>2.4899091082720588</c:v>
                </c:pt>
                <c:pt idx="10">
                  <c:v>2.6180501612895948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1.5999999999999999</c:v>
                </c:pt>
                <c:pt idx="6">
                  <c:v>1.7999999999999998</c:v>
                </c:pt>
                <c:pt idx="7">
                  <c:v>1.9999999999999998</c:v>
                </c:pt>
                <c:pt idx="8">
                  <c:v>2.1999999999999997</c:v>
                </c:pt>
                <c:pt idx="9">
                  <c:v>2.4</c:v>
                </c:pt>
                <c:pt idx="10">
                  <c:v>2.6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3.4</c:v>
                </c:pt>
                <c:pt idx="1">
                  <c:v>1.9211392</c:v>
                </c:pt>
                <c:pt idx="2">
                  <c:v>1.8572330994561324</c:v>
                </c:pt>
                <c:pt idx="3">
                  <c:v>1.8999041285350373</c:v>
                </c:pt>
                <c:pt idx="4">
                  <c:v>1.9868202992920065</c:v>
                </c:pt>
                <c:pt idx="5">
                  <c:v>2.0906551841747669</c:v>
                </c:pt>
                <c:pt idx="6">
                  <c:v>2.1994233807205288</c:v>
                </c:pt>
                <c:pt idx="7">
                  <c:v>2.3080146605211347</c:v>
                </c:pt>
                <c:pt idx="8">
                  <c:v>2.4143724288935928</c:v>
                </c:pt>
                <c:pt idx="9">
                  <c:v>2.5178034390848327</c:v>
                </c:pt>
                <c:pt idx="10">
                  <c:v>2.6182443186659823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1.5999999999999999</c:v>
                </c:pt>
                <c:pt idx="6">
                  <c:v>1.7999999999999998</c:v>
                </c:pt>
                <c:pt idx="7">
                  <c:v>1.9999999999999998</c:v>
                </c:pt>
                <c:pt idx="8">
                  <c:v>2.1999999999999997</c:v>
                </c:pt>
                <c:pt idx="9">
                  <c:v>2.4</c:v>
                </c:pt>
                <c:pt idx="10">
                  <c:v>2.6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3.4</c:v>
                </c:pt>
                <c:pt idx="1">
                  <c:v>1.6615916606411072</c:v>
                </c:pt>
                <c:pt idx="2">
                  <c:v>1.6643887396837864</c:v>
                </c:pt>
                <c:pt idx="3">
                  <c:v>1.7735704307495359</c:v>
                </c:pt>
                <c:pt idx="4">
                  <c:v>1.9065162390099539</c:v>
                </c:pt>
                <c:pt idx="5">
                  <c:v>2.0386044285477083</c:v>
                </c:pt>
                <c:pt idx="6">
                  <c:v>2.164048469311318</c:v>
                </c:pt>
                <c:pt idx="7">
                  <c:v>2.2824401258072955</c:v>
                </c:pt>
                <c:pt idx="8">
                  <c:v>2.3945550962107127</c:v>
                </c:pt>
                <c:pt idx="9">
                  <c:v>2.5012550205460888</c:v>
                </c:pt>
                <c:pt idx="10">
                  <c:v>2.6032686251022574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0.6</c:v>
                </c:pt>
                <c:pt idx="1">
                  <c:v>0.7</c:v>
                </c:pt>
                <c:pt idx="2">
                  <c:v>0.79999999999999993</c:v>
                </c:pt>
                <c:pt idx="3">
                  <c:v>0.89999999999999991</c:v>
                </c:pt>
                <c:pt idx="4">
                  <c:v>0.99999999999999989</c:v>
                </c:pt>
                <c:pt idx="5">
                  <c:v>1.0999999999999999</c:v>
                </c:pt>
                <c:pt idx="6">
                  <c:v>1.2</c:v>
                </c:pt>
                <c:pt idx="7">
                  <c:v>1.3</c:v>
                </c:pt>
                <c:pt idx="8">
                  <c:v>1.4000000000000001</c:v>
                </c:pt>
                <c:pt idx="9">
                  <c:v>1.5000000000000002</c:v>
                </c:pt>
                <c:pt idx="10">
                  <c:v>1.6000000000000003</c:v>
                </c:pt>
                <c:pt idx="11">
                  <c:v>1.7000000000000004</c:v>
                </c:pt>
                <c:pt idx="12">
                  <c:v>1.8000000000000005</c:v>
                </c:pt>
                <c:pt idx="13">
                  <c:v>1.9000000000000006</c:v>
                </c:pt>
                <c:pt idx="14">
                  <c:v>2.0000000000000004</c:v>
                </c:pt>
                <c:pt idx="15">
                  <c:v>2.1000000000000005</c:v>
                </c:pt>
                <c:pt idx="16">
                  <c:v>2.2000000000000006</c:v>
                </c:pt>
                <c:pt idx="17">
                  <c:v>2.3000000000000007</c:v>
                </c:pt>
                <c:pt idx="18">
                  <c:v>2.4000000000000008</c:v>
                </c:pt>
                <c:pt idx="19">
                  <c:v>2.5000000000000009</c:v>
                </c:pt>
                <c:pt idx="20">
                  <c:v>2.600000000000001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3.4</c:v>
                </c:pt>
                <c:pt idx="1">
                  <c:v>1.474</c:v>
                </c:pt>
                <c:pt idx="2">
                  <c:v>1.4764648</c:v>
                </c:pt>
                <c:pt idx="3">
                  <c:v>1.528475138872192</c:v>
                </c:pt>
                <c:pt idx="4">
                  <c:v>1.6002278888421186</c:v>
                </c:pt>
                <c:pt idx="5">
                  <c:v>1.6780820295964978</c:v>
                </c:pt>
                <c:pt idx="6">
                  <c:v>1.7558901699855574</c:v>
                </c:pt>
                <c:pt idx="7">
                  <c:v>1.8312601121751755</c:v>
                </c:pt>
                <c:pt idx="8">
                  <c:v>1.9035573924864082</c:v>
                </c:pt>
                <c:pt idx="9">
                  <c:v>1.9728512431884777</c:v>
                </c:pt>
                <c:pt idx="10">
                  <c:v>2.0394228376384134</c:v>
                </c:pt>
                <c:pt idx="11">
                  <c:v>2.1035737355021897</c:v>
                </c:pt>
                <c:pt idx="12">
                  <c:v>2.1655692433632625</c:v>
                </c:pt>
                <c:pt idx="13">
                  <c:v>2.225631213803076</c:v>
                </c:pt>
                <c:pt idx="14">
                  <c:v>2.2839443538321658</c:v>
                </c:pt>
                <c:pt idx="15">
                  <c:v>2.3406639915517999</c:v>
                </c:pt>
                <c:pt idx="16">
                  <c:v>2.3959224072823591</c:v>
                </c:pt>
                <c:pt idx="17">
                  <c:v>2.4498335709388206</c:v>
                </c:pt>
                <c:pt idx="18">
                  <c:v>2.50249666587905</c:v>
                </c:pt>
                <c:pt idx="19">
                  <c:v>2.5539987533318982</c:v>
                </c:pt>
                <c:pt idx="20">
                  <c:v>2.6044168269277206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C5-47BF-8E9F-C88A03625E35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0.6</c:v>
                </c:pt>
                <c:pt idx="1">
                  <c:v>0.7</c:v>
                </c:pt>
                <c:pt idx="2">
                  <c:v>0.79999999999999993</c:v>
                </c:pt>
                <c:pt idx="3">
                  <c:v>0.89999999999999991</c:v>
                </c:pt>
                <c:pt idx="4">
                  <c:v>0.99999999999999989</c:v>
                </c:pt>
                <c:pt idx="5">
                  <c:v>1.0999999999999999</c:v>
                </c:pt>
                <c:pt idx="6">
                  <c:v>1.2</c:v>
                </c:pt>
                <c:pt idx="7">
                  <c:v>1.3</c:v>
                </c:pt>
                <c:pt idx="8">
                  <c:v>1.4000000000000001</c:v>
                </c:pt>
                <c:pt idx="9">
                  <c:v>1.5000000000000002</c:v>
                </c:pt>
                <c:pt idx="10">
                  <c:v>1.6000000000000003</c:v>
                </c:pt>
                <c:pt idx="11">
                  <c:v>1.7000000000000004</c:v>
                </c:pt>
                <c:pt idx="12">
                  <c:v>1.8000000000000005</c:v>
                </c:pt>
                <c:pt idx="13">
                  <c:v>1.9000000000000006</c:v>
                </c:pt>
                <c:pt idx="14">
                  <c:v>2.0000000000000004</c:v>
                </c:pt>
                <c:pt idx="15">
                  <c:v>2.1000000000000005</c:v>
                </c:pt>
                <c:pt idx="16">
                  <c:v>2.2000000000000006</c:v>
                </c:pt>
                <c:pt idx="17">
                  <c:v>2.3000000000000007</c:v>
                </c:pt>
                <c:pt idx="18">
                  <c:v>2.4000000000000008</c:v>
                </c:pt>
                <c:pt idx="19">
                  <c:v>2.5000000000000009</c:v>
                </c:pt>
                <c:pt idx="20">
                  <c:v>2.600000000000001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3.4</c:v>
                </c:pt>
                <c:pt idx="1">
                  <c:v>2.4382324</c:v>
                </c:pt>
                <c:pt idx="2">
                  <c:v>2.0218951702878392</c:v>
                </c:pt>
                <c:pt idx="3">
                  <c:v>1.840206934871047</c:v>
                </c:pt>
                <c:pt idx="4">
                  <c:v>1.7764126327178493</c:v>
                </c:pt>
                <c:pt idx="5">
                  <c:v>1.7752273007287371</c:v>
                </c:pt>
                <c:pt idx="6">
                  <c:v>1.8076256115173772</c:v>
                </c:pt>
                <c:pt idx="7">
                  <c:v>1.8575573634259388</c:v>
                </c:pt>
                <c:pt idx="8">
                  <c:v>1.9160221731730911</c:v>
                </c:pt>
                <c:pt idx="9">
                  <c:v>1.978031891399457</c:v>
                </c:pt>
                <c:pt idx="10">
                  <c:v>2.0409028267064504</c:v>
                </c:pt>
                <c:pt idx="11">
                  <c:v>2.1032576107822099</c:v>
                </c:pt>
                <c:pt idx="12">
                  <c:v>2.1644410578315201</c:v>
                </c:pt>
                <c:pt idx="13">
                  <c:v>2.2241844080316291</c:v>
                </c:pt>
                <c:pt idx="14">
                  <c:v>2.2824173179595642</c:v>
                </c:pt>
                <c:pt idx="15">
                  <c:v>2.3391656404941261</c:v>
                </c:pt>
                <c:pt idx="16">
                  <c:v>2.3944976076401288</c:v>
                </c:pt>
                <c:pt idx="17">
                  <c:v>2.4484965371960516</c:v>
                </c:pt>
                <c:pt idx="18">
                  <c:v>2.5012476587655388</c:v>
                </c:pt>
                <c:pt idx="19">
                  <c:v>2.5528322327451289</c:v>
                </c:pt>
                <c:pt idx="20">
                  <c:v>2.6033253084366046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C5-47BF-8E9F-C88A03625E35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0.6</c:v>
                </c:pt>
                <c:pt idx="1">
                  <c:v>0.7</c:v>
                </c:pt>
                <c:pt idx="2">
                  <c:v>0.79999999999999993</c:v>
                </c:pt>
                <c:pt idx="3">
                  <c:v>0.89999999999999991</c:v>
                </c:pt>
                <c:pt idx="4">
                  <c:v>0.99999999999999989</c:v>
                </c:pt>
                <c:pt idx="5">
                  <c:v>1.0999999999999999</c:v>
                </c:pt>
                <c:pt idx="6">
                  <c:v>1.2</c:v>
                </c:pt>
                <c:pt idx="7">
                  <c:v>1.3</c:v>
                </c:pt>
                <c:pt idx="8">
                  <c:v>1.4000000000000001</c:v>
                </c:pt>
                <c:pt idx="9">
                  <c:v>1.5000000000000002</c:v>
                </c:pt>
                <c:pt idx="10">
                  <c:v>1.6000000000000003</c:v>
                </c:pt>
                <c:pt idx="11">
                  <c:v>1.7000000000000004</c:v>
                </c:pt>
                <c:pt idx="12">
                  <c:v>1.8000000000000005</c:v>
                </c:pt>
                <c:pt idx="13">
                  <c:v>1.9000000000000006</c:v>
                </c:pt>
                <c:pt idx="14">
                  <c:v>2.0000000000000004</c:v>
                </c:pt>
                <c:pt idx="15">
                  <c:v>2.1000000000000005</c:v>
                </c:pt>
                <c:pt idx="16">
                  <c:v>2.2000000000000006</c:v>
                </c:pt>
                <c:pt idx="17">
                  <c:v>2.3000000000000007</c:v>
                </c:pt>
                <c:pt idx="18">
                  <c:v>2.4000000000000008</c:v>
                </c:pt>
                <c:pt idx="19">
                  <c:v>2.5000000000000009</c:v>
                </c:pt>
                <c:pt idx="20">
                  <c:v>2.600000000000001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3.4</c:v>
                </c:pt>
                <c:pt idx="1">
                  <c:v>2.2925181170771864</c:v>
                </c:pt>
                <c:pt idx="2">
                  <c:v>1.9008538563424755</c:v>
                </c:pt>
                <c:pt idx="3">
                  <c:v>1.7556202158133196</c:v>
                </c:pt>
                <c:pt idx="4">
                  <c:v>1.7205561526671209</c:v>
                </c:pt>
                <c:pt idx="5">
                  <c:v>1.7397110255418724</c:v>
                </c:pt>
                <c:pt idx="6">
                  <c:v>1.7858629294805921</c:v>
                </c:pt>
                <c:pt idx="7">
                  <c:v>1.8447709006525426</c:v>
                </c:pt>
                <c:pt idx="8">
                  <c:v>1.9088965245683871</c:v>
                </c:pt>
                <c:pt idx="9">
                  <c:v>1.9743538543442325</c:v>
                </c:pt>
                <c:pt idx="10">
                  <c:v>2.0392500331518097</c:v>
                </c:pt>
                <c:pt idx="11">
                  <c:v>2.1027492761548667</c:v>
                </c:pt>
                <c:pt idx="12">
                  <c:v>2.1645510712391896</c:v>
                </c:pt>
                <c:pt idx="13">
                  <c:v>2.2246093856205116</c:v>
                </c:pt>
                <c:pt idx="14">
                  <c:v>2.2829884177514281</c:v>
                </c:pt>
                <c:pt idx="15">
                  <c:v>2.3397924249550268</c:v>
                </c:pt>
                <c:pt idx="16">
                  <c:v>2.3951338122784493</c:v>
                </c:pt>
                <c:pt idx="17">
                  <c:v>2.4491199787289024</c:v>
                </c:pt>
                <c:pt idx="18">
                  <c:v>2.5018488400378573</c:v>
                </c:pt>
                <c:pt idx="19">
                  <c:v>2.553408080940899</c:v>
                </c:pt>
                <c:pt idx="20">
                  <c:v>2.6038758369358668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C5-47BF-8E9F-C88A03625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968191"/>
        <c:axId val="218739183"/>
      </c:scatterChart>
      <c:valAx>
        <c:axId val="21796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8739183"/>
        <c:crosses val="autoZero"/>
        <c:crossBetween val="midCat"/>
      </c:valAx>
      <c:valAx>
        <c:axId val="2187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968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419101</xdr:colOff>
      <xdr:row>0</xdr:row>
      <xdr:rowOff>19050</xdr:rowOff>
    </xdr:from>
    <xdr:to>
      <xdr:col>24</xdr:col>
      <xdr:colOff>171451</xdr:colOff>
      <xdr:row>5</xdr:row>
      <xdr:rowOff>132463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F82E35A-DC2C-4D60-9A63-B9C4BF266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82301" y="19050"/>
          <a:ext cx="4019550" cy="10659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600074</xdr:colOff>
      <xdr:row>0</xdr:row>
      <xdr:rowOff>42861</xdr:rowOff>
    </xdr:from>
    <xdr:to>
      <xdr:col>27</xdr:col>
      <xdr:colOff>361949</xdr:colOff>
      <xdr:row>26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AF1D2CE-D303-4F03-84A9-480460E96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M29" sqref="M29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9</v>
      </c>
      <c r="B2" s="1" t="s">
        <v>36</v>
      </c>
      <c r="C2" s="1" t="s">
        <v>37</v>
      </c>
      <c r="D2" s="1">
        <v>-1.2</v>
      </c>
      <c r="E2" s="1">
        <v>2.2000000000000002</v>
      </c>
      <c r="F2" s="1">
        <v>0.3</v>
      </c>
      <c r="G2" s="1">
        <v>0.6</v>
      </c>
      <c r="H2" s="1">
        <f>(E2-D2)/I2</f>
        <v>0.68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-1.2</v>
      </c>
      <c r="C5" s="1">
        <f>B5</f>
        <v>-1.2</v>
      </c>
      <c r="D5" s="1">
        <f>2.2*B5-1.08</f>
        <v>-3.72</v>
      </c>
      <c r="E5" s="1">
        <f>2.7*B5+0.2</f>
        <v>-3.04</v>
      </c>
      <c r="H5" s="9">
        <f>H2^2</f>
        <v>0.46240000000000009</v>
      </c>
      <c r="I5" s="9">
        <f>H2*2</f>
        <v>1.36</v>
      </c>
      <c r="J5" s="9">
        <f>H5*2</f>
        <v>0.92480000000000018</v>
      </c>
      <c r="K5" s="9">
        <f>1/H2</f>
        <v>1.4705882352941175</v>
      </c>
      <c r="L5" s="9">
        <f>1/I5</f>
        <v>0.73529411764705876</v>
      </c>
      <c r="M5" s="9">
        <f>1/H5</f>
        <v>2.1626297577854667</v>
      </c>
      <c r="N5" s="9">
        <f>2/H5</f>
        <v>4.3252595155709335</v>
      </c>
    </row>
    <row r="6" spans="1:18" x14ac:dyDescent="0.25">
      <c r="A6" s="1">
        <f>A5+1</f>
        <v>1</v>
      </c>
      <c r="B6" s="1">
        <f>B5+$H$2</f>
        <v>-0.51999999999999991</v>
      </c>
      <c r="C6" s="1">
        <f t="shared" ref="C6:C10" si="0">B6</f>
        <v>-0.51999999999999991</v>
      </c>
      <c r="D6" s="1">
        <f t="shared" ref="D6:D10" si="1">2.2*B6-1.08</f>
        <v>-2.2240000000000002</v>
      </c>
      <c r="E6" s="1">
        <f t="shared" ref="E6:E10" si="2">2.7*B6+0.2</f>
        <v>-1.204</v>
      </c>
    </row>
    <row r="7" spans="1:18" x14ac:dyDescent="0.25">
      <c r="A7" s="1">
        <f t="shared" ref="A7:A9" si="3">A6+1</f>
        <v>2</v>
      </c>
      <c r="B7" s="1">
        <f t="shared" ref="B7:B10" si="4">B6+$H$2</f>
        <v>0.16000000000000014</v>
      </c>
      <c r="C7" s="1">
        <f t="shared" si="0"/>
        <v>0.16000000000000014</v>
      </c>
      <c r="D7" s="1">
        <f t="shared" si="1"/>
        <v>-0.72799999999999976</v>
      </c>
      <c r="E7" s="1">
        <f t="shared" si="2"/>
        <v>0.63200000000000045</v>
      </c>
    </row>
    <row r="8" spans="1:18" x14ac:dyDescent="0.25">
      <c r="A8" s="1">
        <f t="shared" si="3"/>
        <v>3</v>
      </c>
      <c r="B8" s="1">
        <f t="shared" si="4"/>
        <v>0.84000000000000019</v>
      </c>
      <c r="C8" s="1">
        <f t="shared" si="0"/>
        <v>0.84000000000000019</v>
      </c>
      <c r="D8" s="1">
        <f t="shared" si="1"/>
        <v>0.76800000000000046</v>
      </c>
      <c r="E8" s="1">
        <f t="shared" si="2"/>
        <v>2.4680000000000009</v>
      </c>
    </row>
    <row r="9" spans="1:18" x14ac:dyDescent="0.25">
      <c r="A9" s="1">
        <f t="shared" si="3"/>
        <v>4</v>
      </c>
      <c r="B9" s="1">
        <f t="shared" si="4"/>
        <v>1.5200000000000002</v>
      </c>
      <c r="C9" s="1">
        <f t="shared" si="0"/>
        <v>1.5200000000000002</v>
      </c>
      <c r="D9" s="1">
        <f t="shared" si="1"/>
        <v>2.2640000000000007</v>
      </c>
      <c r="E9" s="1">
        <f t="shared" si="2"/>
        <v>4.3040000000000012</v>
      </c>
    </row>
    <row r="10" spans="1:18" x14ac:dyDescent="0.25">
      <c r="A10" s="1">
        <v>5</v>
      </c>
      <c r="B10" s="1">
        <f t="shared" si="4"/>
        <v>2.2000000000000002</v>
      </c>
      <c r="C10" s="1">
        <f>B10</f>
        <v>2.2000000000000002</v>
      </c>
      <c r="D10" s="1">
        <f>2.2*B10-1.08</f>
        <v>3.7600000000000007</v>
      </c>
      <c r="E10" s="1">
        <f t="shared" si="2"/>
        <v>6.1400000000000015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-1.9552941176470593</v>
      </c>
      <c r="M13" t="s">
        <v>20</v>
      </c>
      <c r="N13">
        <f>K5*C5</f>
        <v>-1.7647058823529409</v>
      </c>
      <c r="O13" t="s">
        <v>21</v>
      </c>
      <c r="P13">
        <f>E5</f>
        <v>-3.04</v>
      </c>
    </row>
    <row r="14" spans="1:18" x14ac:dyDescent="0.25">
      <c r="A14" s="1">
        <f>D2</f>
        <v>-1.2</v>
      </c>
      <c r="B14" s="1">
        <f t="array" ref="B14:B19">MMULT(MINVERSE(A23:F28),G23:G28)</f>
        <v>1.0180392325103118</v>
      </c>
      <c r="L14" s="8" t="s">
        <v>19</v>
      </c>
      <c r="M14" s="7">
        <v>1</v>
      </c>
    </row>
    <row r="15" spans="1:18" x14ac:dyDescent="0.25">
      <c r="A15" s="1">
        <f>A14+$H$2</f>
        <v>-0.51999999999999991</v>
      </c>
      <c r="B15" s="1">
        <v>0.59467919704524119</v>
      </c>
      <c r="L15">
        <f>M5-L5*C6</f>
        <v>2.5449826989619373</v>
      </c>
      <c r="M15" t="s">
        <v>20</v>
      </c>
      <c r="N15" s="10">
        <f>D6-N5</f>
        <v>-6.5492595155709337</v>
      </c>
      <c r="O15" t="s">
        <v>21</v>
      </c>
      <c r="P15">
        <f>M5+L5*C6</f>
        <v>1.7802768166089962</v>
      </c>
      <c r="Q15" t="s">
        <v>22</v>
      </c>
      <c r="R15">
        <f>E6</f>
        <v>-1.204</v>
      </c>
    </row>
    <row r="16" spans="1:18" x14ac:dyDescent="0.25">
      <c r="A16" s="1">
        <f t="shared" ref="A16:A18" si="5">A15+$H$2</f>
        <v>0.16000000000000014</v>
      </c>
      <c r="B16" s="1">
        <v>5.6067772958770856E-2</v>
      </c>
      <c r="L16" s="8" t="s">
        <v>19</v>
      </c>
      <c r="M16" s="7">
        <v>2</v>
      </c>
    </row>
    <row r="17" spans="1:18" x14ac:dyDescent="0.25">
      <c r="A17" s="1">
        <f t="shared" si="5"/>
        <v>0.84000000000000019</v>
      </c>
      <c r="B17" s="1">
        <v>-0.13190664395589113</v>
      </c>
      <c r="L17">
        <f>M5-L5*C7</f>
        <v>2.0449826989619373</v>
      </c>
      <c r="M17" t="s">
        <v>21</v>
      </c>
      <c r="N17" s="10">
        <f>D7-N5</f>
        <v>-5.0532595155709332</v>
      </c>
      <c r="O17" t="s">
        <v>22</v>
      </c>
      <c r="P17">
        <f>M5+L5*C7</f>
        <v>2.2802768166089962</v>
      </c>
      <c r="Q17" t="s">
        <v>23</v>
      </c>
      <c r="R17">
        <f>E7</f>
        <v>0.63200000000000045</v>
      </c>
    </row>
    <row r="18" spans="1:18" x14ac:dyDescent="0.25">
      <c r="A18" s="1">
        <f t="shared" si="5"/>
        <v>1.5200000000000002</v>
      </c>
      <c r="B18" s="1">
        <v>0.68775529292886528</v>
      </c>
      <c r="L18" s="8" t="s">
        <v>19</v>
      </c>
      <c r="M18" s="7">
        <v>3</v>
      </c>
    </row>
    <row r="19" spans="1:18" x14ac:dyDescent="0.25">
      <c r="A19" s="1">
        <f>A18+$H$2</f>
        <v>2.2000000000000002</v>
      </c>
      <c r="B19" s="1">
        <v>1.7862767779468098</v>
      </c>
      <c r="L19" s="10">
        <f>M5-L5*C8</f>
        <v>1.5449826989619373</v>
      </c>
      <c r="M19" t="s">
        <v>22</v>
      </c>
      <c r="N19" s="10">
        <f>D8-N5</f>
        <v>-3.5572595155709328</v>
      </c>
      <c r="O19" t="s">
        <v>23</v>
      </c>
      <c r="P19">
        <f>M5+L5*C8</f>
        <v>2.7802768166089962</v>
      </c>
      <c r="Q19" t="s">
        <v>24</v>
      </c>
      <c r="R19">
        <f>E8</f>
        <v>2.4680000000000009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1.0449826989619373</v>
      </c>
      <c r="M21" t="s">
        <v>23</v>
      </c>
      <c r="N21" s="10">
        <f>D9-N5</f>
        <v>-2.0612595155709328</v>
      </c>
      <c r="O21" t="s">
        <v>24</v>
      </c>
      <c r="P21">
        <f>M5+L5*C9</f>
        <v>3.2802768166089962</v>
      </c>
      <c r="Q21" t="s">
        <v>25</v>
      </c>
      <c r="R21">
        <f>E9</f>
        <v>4.3040000000000012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-1.9552941176470593</v>
      </c>
      <c r="B23" s="6">
        <f>N13</f>
        <v>-1.7647058823529409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-3.04</v>
      </c>
      <c r="L23">
        <f>D10-K5*C10</f>
        <v>0.5247058823529418</v>
      </c>
      <c r="M23" t="s">
        <v>24</v>
      </c>
      <c r="N23">
        <f>K5*C10</f>
        <v>3.2352941176470589</v>
      </c>
      <c r="O23" t="s">
        <v>25</v>
      </c>
      <c r="P23">
        <f>E10</f>
        <v>6.1400000000000015</v>
      </c>
    </row>
    <row r="24" spans="1:18" x14ac:dyDescent="0.25">
      <c r="A24" s="6">
        <f>L15</f>
        <v>2.5449826989619373</v>
      </c>
      <c r="B24" s="9">
        <f>N15</f>
        <v>-6.5492595155709337</v>
      </c>
      <c r="C24" s="6">
        <f>P15</f>
        <v>1.7802768166089962</v>
      </c>
      <c r="D24" s="6">
        <v>0</v>
      </c>
      <c r="E24" s="6">
        <v>0</v>
      </c>
      <c r="F24" s="6">
        <v>0</v>
      </c>
      <c r="G24" s="6">
        <f t="shared" si="6"/>
        <v>-1.204</v>
      </c>
    </row>
    <row r="25" spans="1:18" x14ac:dyDescent="0.25">
      <c r="A25" s="6">
        <v>0</v>
      </c>
      <c r="B25" s="6">
        <f>L17</f>
        <v>2.0449826989619373</v>
      </c>
      <c r="C25" s="9">
        <f>N17</f>
        <v>-5.0532595155709332</v>
      </c>
      <c r="D25" s="6">
        <f>P17</f>
        <v>2.2802768166089962</v>
      </c>
      <c r="E25" s="6">
        <v>0</v>
      </c>
      <c r="F25" s="6">
        <v>0</v>
      </c>
      <c r="G25" s="6">
        <f t="shared" si="6"/>
        <v>0.63200000000000045</v>
      </c>
    </row>
    <row r="26" spans="1:18" x14ac:dyDescent="0.25">
      <c r="A26" s="6">
        <v>0</v>
      </c>
      <c r="B26" s="6">
        <v>0</v>
      </c>
      <c r="C26" s="9">
        <f>L19</f>
        <v>1.5449826989619373</v>
      </c>
      <c r="D26" s="9">
        <f>N19</f>
        <v>-3.5572595155709328</v>
      </c>
      <c r="E26" s="6">
        <f>P19</f>
        <v>2.7802768166089962</v>
      </c>
      <c r="F26" s="6">
        <v>0</v>
      </c>
      <c r="G26" s="6">
        <f t="shared" si="6"/>
        <v>2.4680000000000009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1.0449826989619373</v>
      </c>
      <c r="E27" s="9">
        <f>N21</f>
        <v>-2.0612595155709328</v>
      </c>
      <c r="F27" s="6">
        <f>P21</f>
        <v>3.2802768166089962</v>
      </c>
      <c r="G27" s="6">
        <f t="shared" si="6"/>
        <v>4.3040000000000012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0.5247058823529418</v>
      </c>
      <c r="F28" s="6">
        <f>N23</f>
        <v>3.2352941176470589</v>
      </c>
      <c r="G28" s="6">
        <f t="shared" si="6"/>
        <v>6.1400000000000015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C34" sqref="C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0.6</v>
      </c>
      <c r="B4" s="6">
        <v>2.6</v>
      </c>
      <c r="C4" s="6">
        <v>10</v>
      </c>
      <c r="D4" s="6">
        <f>(B4-A4)/C4</f>
        <v>0.2</v>
      </c>
      <c r="E4" s="6">
        <v>3.4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3.4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0.6</v>
      </c>
      <c r="C12" s="6">
        <f>A8</f>
        <v>3.4</v>
      </c>
      <c r="E12" s="6">
        <f>A8</f>
        <v>3.4</v>
      </c>
      <c r="F12" s="6">
        <f>5.1*B12-2*E12^2+0.8</f>
        <v>-19.259999999999998</v>
      </c>
      <c r="G12" s="6">
        <f>5.1*(B12+$D$4)-2*(E12+$D$4*F12)^2+0.8</f>
        <v>4.4713919999999998</v>
      </c>
      <c r="I12" s="6">
        <f>A8</f>
        <v>3.4</v>
      </c>
      <c r="J12" s="6">
        <f>5.1*B12-2*I12^2+0.8</f>
        <v>-19.259999999999998</v>
      </c>
      <c r="K12" s="6">
        <f>5.1*(B12+$D$4/2)-2*(I12+$D$4/2*J12)^2+0.8</f>
        <v>2.4647999999999337E-2</v>
      </c>
      <c r="L12" s="6">
        <f>5.1*(B12+$D$4/2)-2*(I12+$D$4/2*K12)^2+0.8</f>
        <v>-18.783533430478077</v>
      </c>
      <c r="M12" s="6">
        <f>5.1*(B12+$D$4)-2*(I12+$D$4*L12)^2+0.8</f>
        <v>4.6255206801893687</v>
      </c>
      <c r="N12" s="6"/>
    </row>
    <row r="13" spans="1:14" x14ac:dyDescent="0.25">
      <c r="A13" s="6">
        <v>1</v>
      </c>
      <c r="B13" s="6">
        <f>B12+$D$4</f>
        <v>0.8</v>
      </c>
      <c r="C13" s="6">
        <f>C12+$D$4*(5.1*B12-2*C12^2+0.8)</f>
        <v>-0.45199999999999996</v>
      </c>
      <c r="E13" s="6">
        <f>E12+$D$4/2*(F12+G12)</f>
        <v>1.9211392</v>
      </c>
      <c r="F13" s="6">
        <f t="shared" ref="F13:F21" si="0">5.1*B13-2*E13^2+0.8</f>
        <v>-2.5015516515532807</v>
      </c>
      <c r="G13" s="6">
        <f t="shared" ref="G13:G21" si="1">5.1*(B13+$D$4)-2*(E13+$D$4*F13)^2+0.8</f>
        <v>1.8624906461146031</v>
      </c>
      <c r="I13" s="6">
        <f>I12+$D$4/6*(J12+2*K12+2*L12+M12)</f>
        <v>1.6615916606411072</v>
      </c>
      <c r="J13" s="6">
        <f t="shared" ref="J13:J21" si="2">5.1*B13-2*I13^2+0.8</f>
        <v>-0.64177369342414425</v>
      </c>
      <c r="K13" s="6">
        <f t="shared" ref="K13:K21" si="3">5.1*(B13+$D$4/2)-2*(I13+$D$4/2*J13)^2+0.8</f>
        <v>0.28653516390939004</v>
      </c>
      <c r="L13" s="6">
        <f t="shared" ref="L13:L21" si="4">5.1*(B13+$D$4/2)-2*(I13+$D$4/2*K13)^2+0.8</f>
        <v>-0.32385751696018583</v>
      </c>
      <c r="M13" s="6">
        <f t="shared" ref="M13:M21" si="5">5.1*(B13+$D$4)-2*(I13+$D$4*L13)^2+0.8</f>
        <v>0.80033077080610959</v>
      </c>
      <c r="N13" s="6"/>
    </row>
    <row r="14" spans="1:14" x14ac:dyDescent="0.25">
      <c r="A14" s="6">
        <v>2</v>
      </c>
      <c r="B14" s="6">
        <f t="shared" ref="B14:B22" si="6">B13+$D$4</f>
        <v>1</v>
      </c>
      <c r="C14" s="6">
        <f t="shared" ref="C14:C22" si="7">C13+$D$4*(5.1*B13-2*C13^2+0.8)</f>
        <v>0.44227840000000007</v>
      </c>
      <c r="E14" s="6">
        <f>E13+$D$4/2*(F13+G13)</f>
        <v>1.8572330994561324</v>
      </c>
      <c r="F14" s="6">
        <f t="shared" si="0"/>
        <v>-0.99862957143086439</v>
      </c>
      <c r="G14" s="6">
        <f t="shared" si="1"/>
        <v>1.4253398622199145</v>
      </c>
      <c r="I14" s="6">
        <f>I13+$D$4/6*(J13+2*K13+2*L13+M13)</f>
        <v>1.6643887396837864</v>
      </c>
      <c r="J14" s="6">
        <f t="shared" si="2"/>
        <v>0.35962024642763368</v>
      </c>
      <c r="K14" s="6">
        <f t="shared" si="3"/>
        <v>0.62761455650823561</v>
      </c>
      <c r="L14" s="6">
        <f t="shared" si="4"/>
        <v>0.44390440551123711</v>
      </c>
      <c r="M14" s="6">
        <f t="shared" si="5"/>
        <v>0.77279256150590769</v>
      </c>
      <c r="N14" s="6"/>
    </row>
    <row r="15" spans="1:14" x14ac:dyDescent="0.25">
      <c r="A15" s="6">
        <v>3</v>
      </c>
      <c r="B15" s="6">
        <f t="shared" si="6"/>
        <v>1.2</v>
      </c>
      <c r="C15" s="6">
        <f t="shared" si="7"/>
        <v>1.5440343267573762</v>
      </c>
      <c r="E15" s="6">
        <f t="shared" ref="E15:E22" si="8">E14+$D$4/2*(F14+G14)</f>
        <v>1.8999041285350373</v>
      </c>
      <c r="F15" s="6">
        <f t="shared" si="0"/>
        <v>-0.29927139524895963</v>
      </c>
      <c r="G15" s="6">
        <f t="shared" si="1"/>
        <v>1.168433102818651</v>
      </c>
      <c r="I15" s="6">
        <f t="shared" ref="I15:I22" si="9">I14+$D$4/6*(J14+2*K14+2*L14+M14)</f>
        <v>1.7735704307495359</v>
      </c>
      <c r="J15" s="6">
        <f t="shared" si="2"/>
        <v>0.62889585434181083</v>
      </c>
      <c r="K15" s="6">
        <f t="shared" si="3"/>
        <v>0.68482921791700346</v>
      </c>
      <c r="L15" s="6">
        <f t="shared" si="4"/>
        <v>0.64367889278318491</v>
      </c>
      <c r="M15" s="6">
        <f t="shared" si="5"/>
        <v>0.70246217207035699</v>
      </c>
      <c r="N15" s="6"/>
    </row>
    <row r="16" spans="1:14" x14ac:dyDescent="0.25">
      <c r="A16" s="6">
        <v>4</v>
      </c>
      <c r="B16" s="6">
        <f t="shared" si="6"/>
        <v>1.4</v>
      </c>
      <c r="C16" s="6">
        <f t="shared" si="7"/>
        <v>1.9744175258753343</v>
      </c>
      <c r="E16" s="6">
        <f t="shared" si="8"/>
        <v>1.9868202992920065</v>
      </c>
      <c r="F16" s="6">
        <f t="shared" si="0"/>
        <v>4.5090196642442182E-2</v>
      </c>
      <c r="G16" s="6">
        <f t="shared" si="1"/>
        <v>0.99325865218516296</v>
      </c>
      <c r="I16" s="6">
        <f t="shared" si="9"/>
        <v>1.9065162390099539</v>
      </c>
      <c r="J16" s="6">
        <f t="shared" si="2"/>
        <v>0.67039166078267898</v>
      </c>
      <c r="K16" s="6">
        <f t="shared" si="3"/>
        <v>0.66015812609412916</v>
      </c>
      <c r="L16" s="6">
        <f t="shared" si="4"/>
        <v>0.66823461066858347</v>
      </c>
      <c r="M16" s="6">
        <f t="shared" si="5"/>
        <v>0.63546855182452977</v>
      </c>
      <c r="N16" s="6"/>
    </row>
    <row r="17" spans="1:14" x14ac:dyDescent="0.25">
      <c r="A17" s="6">
        <v>5</v>
      </c>
      <c r="B17" s="6">
        <f>B16+$D$4</f>
        <v>1.5999999999999999</v>
      </c>
      <c r="C17" s="6">
        <f t="shared" si="7"/>
        <v>2.0030876992818634</v>
      </c>
      <c r="E17" s="6">
        <f>E16+$D$4/2*(F16+G16)</f>
        <v>2.0906551841747669</v>
      </c>
      <c r="F17" s="6">
        <f t="shared" si="0"/>
        <v>0.21832180176634108</v>
      </c>
      <c r="G17" s="6">
        <f t="shared" si="1"/>
        <v>0.86936016369127889</v>
      </c>
      <c r="I17" s="6">
        <f>I16+$D$4/6*(J16+2*K16+2*L16+M16)</f>
        <v>2.0386044285477083</v>
      </c>
      <c r="J17" s="6">
        <f t="shared" si="2"/>
        <v>0.64818396781134102</v>
      </c>
      <c r="K17" s="6">
        <f t="shared" si="3"/>
        <v>0.62122483577126109</v>
      </c>
      <c r="L17" s="6">
        <f t="shared" si="4"/>
        <v>0.64389288134891776</v>
      </c>
      <c r="M17" s="6">
        <f t="shared" si="5"/>
        <v>0.58490182085659836</v>
      </c>
      <c r="N17" s="6"/>
    </row>
    <row r="18" spans="1:14" x14ac:dyDescent="0.25">
      <c r="A18" s="6">
        <v>6</v>
      </c>
      <c r="B18" s="6">
        <f t="shared" si="6"/>
        <v>1.7999999999999998</v>
      </c>
      <c r="C18" s="6">
        <f t="shared" si="7"/>
        <v>2.1901435668761398</v>
      </c>
      <c r="E18" s="6">
        <f t="shared" si="8"/>
        <v>2.1994233807205288</v>
      </c>
      <c r="F18" s="6">
        <f t="shared" si="0"/>
        <v>0.30507358467975831</v>
      </c>
      <c r="G18" s="6">
        <f t="shared" si="1"/>
        <v>0.78083921332630202</v>
      </c>
      <c r="I18" s="6">
        <f t="shared" si="9"/>
        <v>2.164048469311318</v>
      </c>
      <c r="J18" s="6">
        <f t="shared" si="2"/>
        <v>0.6137884449426807</v>
      </c>
      <c r="K18" s="6">
        <f t="shared" si="3"/>
        <v>0.58494654193610462</v>
      </c>
      <c r="L18" s="6">
        <f t="shared" si="4"/>
        <v>0.6106041283219128</v>
      </c>
      <c r="M18" s="6">
        <f t="shared" si="5"/>
        <v>0.54685990942061591</v>
      </c>
      <c r="N18" s="6"/>
    </row>
    <row r="19" spans="1:14" x14ac:dyDescent="0.25">
      <c r="A19" s="6">
        <v>7</v>
      </c>
      <c r="B19" s="6">
        <f t="shared" si="6"/>
        <v>1.9999999999999998</v>
      </c>
      <c r="C19" s="6">
        <f t="shared" si="7"/>
        <v>2.2674520294645633</v>
      </c>
      <c r="E19" s="6">
        <f t="shared" si="8"/>
        <v>2.3080146605211347</v>
      </c>
      <c r="F19" s="6">
        <f t="shared" si="0"/>
        <v>0.34613665363902091</v>
      </c>
      <c r="G19" s="6">
        <f t="shared" si="1"/>
        <v>0.71744103008555915</v>
      </c>
      <c r="I19" s="6">
        <f t="shared" si="9"/>
        <v>2.2824401258072955</v>
      </c>
      <c r="J19" s="6">
        <f t="shared" si="2"/>
        <v>0.58093414420955125</v>
      </c>
      <c r="K19" s="6">
        <f t="shared" si="3"/>
        <v>0.55380549413321956</v>
      </c>
      <c r="L19" s="6">
        <f t="shared" si="4"/>
        <v>0.57918898102202943</v>
      </c>
      <c r="M19" s="6">
        <f t="shared" si="5"/>
        <v>0.51652601758246708</v>
      </c>
      <c r="N19" s="6"/>
    </row>
    <row r="20" spans="1:14" x14ac:dyDescent="0.25">
      <c r="A20" s="6">
        <v>8</v>
      </c>
      <c r="B20" s="6">
        <f t="shared" si="6"/>
        <v>2.1999999999999997</v>
      </c>
      <c r="C20" s="6">
        <f t="shared" si="7"/>
        <v>2.4109165470953764</v>
      </c>
      <c r="E20" s="6">
        <f t="shared" si="8"/>
        <v>2.4143724288935928</v>
      </c>
      <c r="F20" s="6">
        <f t="shared" si="0"/>
        <v>0.36161154919690408</v>
      </c>
      <c r="G20" s="6">
        <f t="shared" si="1"/>
        <v>0.67269855271549628</v>
      </c>
      <c r="I20" s="6">
        <f t="shared" si="9"/>
        <v>2.3945550962107127</v>
      </c>
      <c r="J20" s="6">
        <f t="shared" si="2"/>
        <v>0.55221178242260582</v>
      </c>
      <c r="K20" s="6">
        <f t="shared" si="3"/>
        <v>0.52719241025462016</v>
      </c>
      <c r="L20" s="6">
        <f t="shared" si="4"/>
        <v>0.55169663661048252</v>
      </c>
      <c r="M20" s="6">
        <f t="shared" si="5"/>
        <v>0.4910078539084719</v>
      </c>
      <c r="N20" s="6"/>
    </row>
    <row r="21" spans="1:14" x14ac:dyDescent="0.25">
      <c r="A21" s="6">
        <v>9</v>
      </c>
      <c r="B21" s="6">
        <f t="shared" si="6"/>
        <v>2.4</v>
      </c>
      <c r="C21" s="6">
        <f t="shared" si="7"/>
        <v>2.4899091082720588</v>
      </c>
      <c r="E21" s="6">
        <f t="shared" si="8"/>
        <v>2.5178034390848327</v>
      </c>
      <c r="F21" s="6">
        <f t="shared" si="0"/>
        <v>0.36133168426517703</v>
      </c>
      <c r="G21" s="6">
        <f t="shared" si="1"/>
        <v>0.64307711154631986</v>
      </c>
      <c r="I21" s="6">
        <f t="shared" si="9"/>
        <v>2.5012550205460888</v>
      </c>
      <c r="J21" s="6">
        <f t="shared" si="2"/>
        <v>0.52744664438596733</v>
      </c>
      <c r="K21" s="6">
        <f t="shared" si="3"/>
        <v>0.50417121819625454</v>
      </c>
      <c r="L21" s="6">
        <f t="shared" si="4"/>
        <v>0.52793855574953175</v>
      </c>
      <c r="M21" s="6">
        <f t="shared" si="5"/>
        <v>0.46874194440752182</v>
      </c>
      <c r="N21" s="6"/>
    </row>
    <row r="22" spans="1:14" x14ac:dyDescent="0.25">
      <c r="A22" s="6">
        <v>10</v>
      </c>
      <c r="B22" s="6">
        <f t="shared" si="6"/>
        <v>2.6</v>
      </c>
      <c r="C22" s="6">
        <f t="shared" si="7"/>
        <v>2.6180501612895948</v>
      </c>
      <c r="E22" s="6">
        <f t="shared" si="8"/>
        <v>2.6182443186659823</v>
      </c>
      <c r="F22" s="6"/>
      <c r="G22" s="6"/>
      <c r="I22" s="6">
        <f t="shared" si="9"/>
        <v>2.6032686251022574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D7FC-4BDD-4271-8BEC-70AD2CC90541}">
  <dimension ref="A1:N56"/>
  <sheetViews>
    <sheetView workbookViewId="0">
      <selection activeCell="Q31" sqref="Q31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0.6</v>
      </c>
      <c r="B4" s="6">
        <v>2.6</v>
      </c>
      <c r="C4" s="6">
        <v>20</v>
      </c>
      <c r="D4" s="6">
        <f>(B4-A4)/C4</f>
        <v>0.1</v>
      </c>
      <c r="E4" s="6">
        <v>3.4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3.4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0.6</v>
      </c>
      <c r="C12" s="6">
        <f>A8</f>
        <v>3.4</v>
      </c>
      <c r="E12" s="6">
        <f>A8</f>
        <v>3.4</v>
      </c>
      <c r="F12" s="6">
        <f>5.1*B12-2*E12^2+0.8</f>
        <v>-19.259999999999998</v>
      </c>
      <c r="G12" s="6">
        <f>5.1*(B12+$D$4)-2*(E12+$D$4*F12)^2+0.8</f>
        <v>2.4647999999999337E-2</v>
      </c>
      <c r="I12" s="6">
        <f>A8</f>
        <v>3.4</v>
      </c>
      <c r="J12" s="6">
        <f>5.1*B12-2*I12^2+0.8</f>
        <v>-19.259999999999998</v>
      </c>
      <c r="K12" s="6">
        <f>5.1*(B12+$D$4/2)-2*(I12+$D$4/2*J12)^2+0.8</f>
        <v>-7.7629379999999992</v>
      </c>
      <c r="L12" s="6">
        <f>5.1*(B12+$D$4/2)-2*(I12+$D$4/2*K12)^2+0.8</f>
        <v>-14.027518191959215</v>
      </c>
      <c r="M12" s="6">
        <f>5.1*(B12+$D$4)-2*(I12+$D$4*L12)^2+0.8</f>
        <v>-3.6080005914504012</v>
      </c>
      <c r="N12" s="6"/>
    </row>
    <row r="13" spans="1:14" x14ac:dyDescent="0.25">
      <c r="A13" s="6">
        <v>1</v>
      </c>
      <c r="B13" s="6">
        <f>B12+$D$4</f>
        <v>0.7</v>
      </c>
      <c r="C13" s="6">
        <f>C12+$D$4*(5.1*B12-2*C12^2+0.8)</f>
        <v>1.474</v>
      </c>
      <c r="E13" s="6">
        <f>E12+$D$4/2*(F12+G12)</f>
        <v>2.4382324</v>
      </c>
      <c r="F13" s="6">
        <f t="shared" ref="F13:F21" si="0">5.1*B13-2*E13^2+0.8</f>
        <v>-7.5199544728195216</v>
      </c>
      <c r="G13" s="6">
        <f t="shared" ref="G13:G21" si="1">5.1*(B13+$D$4)-2*(E13+$D$4*F13)^2+0.8</f>
        <v>-0.80679012142369522</v>
      </c>
      <c r="I13" s="6">
        <f>I12+$D$4/6*(J12+2*K12+2*L12+M12)</f>
        <v>2.2925181170771864</v>
      </c>
      <c r="J13" s="6">
        <f t="shared" ref="J13:J21" si="2">5.1*B13-2*I13^2+0.8</f>
        <v>-6.1412786342542578</v>
      </c>
      <c r="K13" s="6">
        <f t="shared" ref="K13:K21" si="3">5.1*(B13+$D$4/2)-2*(I13+$D$4/2*J13)^2+0.8</f>
        <v>-3.2590566443626114</v>
      </c>
      <c r="L13" s="6">
        <f t="shared" ref="L13:L21" si="4">5.1*(B13+$D$4/2)-2*(I13+$D$4/2*K13)^2+0.8</f>
        <v>-4.4450966049536644</v>
      </c>
      <c r="M13" s="6">
        <f t="shared" ref="M13:M21" si="5">5.1*(B13+$D$4)-2*(I13+$D$4*L13)^2+0.8</f>
        <v>-1.9502705111958416</v>
      </c>
      <c r="N13" s="6"/>
    </row>
    <row r="14" spans="1:14" x14ac:dyDescent="0.25">
      <c r="A14" s="6">
        <v>2</v>
      </c>
      <c r="B14" s="6">
        <f t="shared" ref="B14:B32" si="6">B13+$D$4</f>
        <v>0.79999999999999993</v>
      </c>
      <c r="C14" s="6">
        <f t="shared" ref="C14:C22" si="7">C13+$D$4*(5.1*B13-2*C13^2+0.8)</f>
        <v>1.4764648</v>
      </c>
      <c r="E14" s="6">
        <f>E13+$D$4/2*(F13+G13)</f>
        <v>2.0218951702878392</v>
      </c>
      <c r="F14" s="6">
        <f t="shared" si="0"/>
        <v>-3.2961201592665805</v>
      </c>
      <c r="G14" s="6">
        <f t="shared" si="1"/>
        <v>-0.33764454906925923</v>
      </c>
      <c r="I14" s="6">
        <f>I13+$D$4/6*(J13+2*K13+2*L13+M13)</f>
        <v>1.9008538563424755</v>
      </c>
      <c r="J14" s="6">
        <f t="shared" si="2"/>
        <v>-2.3464907663441217</v>
      </c>
      <c r="K14" s="6">
        <f t="shared" si="3"/>
        <v>-1.226953656511365</v>
      </c>
      <c r="L14" s="6">
        <f t="shared" si="4"/>
        <v>-1.6325659248136277</v>
      </c>
      <c r="M14" s="6">
        <f t="shared" si="5"/>
        <v>-0.64848850275525183</v>
      </c>
      <c r="N14" s="6"/>
    </row>
    <row r="15" spans="1:14" x14ac:dyDescent="0.25">
      <c r="A15" s="6">
        <v>3</v>
      </c>
      <c r="B15" s="6">
        <f t="shared" si="6"/>
        <v>0.89999999999999991</v>
      </c>
      <c r="C15" s="6">
        <f t="shared" si="7"/>
        <v>1.528475138872192</v>
      </c>
      <c r="E15" s="6">
        <f t="shared" ref="E15:E32" si="8">E14+$D$4/2*(F14+G14)</f>
        <v>1.840206934871047</v>
      </c>
      <c r="F15" s="6">
        <f t="shared" si="0"/>
        <v>-1.3827231262949888</v>
      </c>
      <c r="G15" s="6">
        <f t="shared" si="1"/>
        <v>0.10683708323103702</v>
      </c>
      <c r="I15" s="6">
        <f t="shared" ref="I15:I32" si="9">I14+$D$4/6*(J14+2*K14+2*L14+M14)</f>
        <v>1.7556202158133196</v>
      </c>
      <c r="J15" s="6">
        <f t="shared" si="2"/>
        <v>-0.77440468434481491</v>
      </c>
      <c r="K15" s="6">
        <f t="shared" si="3"/>
        <v>-0.2504910936092315</v>
      </c>
      <c r="L15" s="6">
        <f t="shared" si="4"/>
        <v>-0.43176496772039097</v>
      </c>
      <c r="M15" s="6">
        <f t="shared" si="5"/>
        <v>3.5073018232134823E-2</v>
      </c>
      <c r="N15" s="6"/>
    </row>
    <row r="16" spans="1:14" x14ac:dyDescent="0.25">
      <c r="A16" s="6">
        <v>4</v>
      </c>
      <c r="B16" s="6">
        <f t="shared" si="6"/>
        <v>0.99999999999999989</v>
      </c>
      <c r="C16" s="6">
        <f t="shared" si="7"/>
        <v>1.6002278888421186</v>
      </c>
      <c r="E16" s="6">
        <f t="shared" si="8"/>
        <v>1.7764126327178493</v>
      </c>
      <c r="F16" s="6">
        <f t="shared" si="0"/>
        <v>-0.41128368335912291</v>
      </c>
      <c r="G16" s="6">
        <f t="shared" si="1"/>
        <v>0.38757704357687772</v>
      </c>
      <c r="I16" s="6">
        <f t="shared" si="9"/>
        <v>1.7205561526671209</v>
      </c>
      <c r="J16" s="6">
        <f t="shared" si="2"/>
        <v>-2.0626948961371516E-2</v>
      </c>
      <c r="K16" s="6">
        <f t="shared" si="3"/>
        <v>0.24146888847275894</v>
      </c>
      <c r="L16" s="6">
        <f t="shared" si="4"/>
        <v>0.15098935857022799</v>
      </c>
      <c r="M16" s="6">
        <f t="shared" si="5"/>
        <v>0.38500282736049241</v>
      </c>
      <c r="N16" s="6"/>
    </row>
    <row r="17" spans="1:14" x14ac:dyDescent="0.25">
      <c r="A17" s="6">
        <v>5</v>
      </c>
      <c r="B17" s="6">
        <f>B16+$D$4</f>
        <v>1.0999999999999999</v>
      </c>
      <c r="C17" s="6">
        <f t="shared" si="7"/>
        <v>1.6780820295964978</v>
      </c>
      <c r="E17" s="6">
        <f>E16+$D$4/2*(F16+G16)</f>
        <v>1.7752273007287371</v>
      </c>
      <c r="F17" s="6">
        <f t="shared" si="0"/>
        <v>0.1071360614947221</v>
      </c>
      <c r="G17" s="6">
        <f t="shared" si="1"/>
        <v>0.54083015427807823</v>
      </c>
      <c r="I17" s="6">
        <f>I16+$D$4/6*(J16+2*K16+2*L16+M16)</f>
        <v>1.7397110255418724</v>
      </c>
      <c r="J17" s="6">
        <f t="shared" si="2"/>
        <v>0.35681109521609167</v>
      </c>
      <c r="K17" s="6">
        <f t="shared" si="3"/>
        <v>0.48702488515112585</v>
      </c>
      <c r="L17" s="6">
        <f t="shared" si="4"/>
        <v>0.44116861654017492</v>
      </c>
      <c r="M17" s="6">
        <f t="shared" si="5"/>
        <v>0.55591613772449411</v>
      </c>
      <c r="N17" s="6"/>
    </row>
    <row r="18" spans="1:14" x14ac:dyDescent="0.25">
      <c r="A18" s="6">
        <v>6</v>
      </c>
      <c r="B18" s="6">
        <f t="shared" si="6"/>
        <v>1.2</v>
      </c>
      <c r="C18" s="6">
        <f t="shared" si="7"/>
        <v>1.7558901699855574</v>
      </c>
      <c r="E18" s="6">
        <f t="shared" si="8"/>
        <v>1.8076256115173772</v>
      </c>
      <c r="F18" s="6">
        <f t="shared" si="0"/>
        <v>0.38497929717285495</v>
      </c>
      <c r="G18" s="6">
        <f t="shared" si="1"/>
        <v>0.61365574099837628</v>
      </c>
      <c r="I18" s="6">
        <f t="shared" si="9"/>
        <v>1.7858629294805921</v>
      </c>
      <c r="J18" s="6">
        <f t="shared" si="2"/>
        <v>0.54138719421399473</v>
      </c>
      <c r="K18" s="6">
        <f t="shared" si="3"/>
        <v>0.60155302961524471</v>
      </c>
      <c r="L18" s="6">
        <f t="shared" si="4"/>
        <v>0.57971961283547846</v>
      </c>
      <c r="M18" s="6">
        <f t="shared" si="5"/>
        <v>0.63054579120158416</v>
      </c>
      <c r="N18" s="6"/>
    </row>
    <row r="19" spans="1:14" x14ac:dyDescent="0.25">
      <c r="A19" s="6">
        <v>7</v>
      </c>
      <c r="B19" s="6">
        <f t="shared" si="6"/>
        <v>1.3</v>
      </c>
      <c r="C19" s="6">
        <f t="shared" si="7"/>
        <v>1.8312601121751755</v>
      </c>
      <c r="E19" s="6">
        <f t="shared" si="8"/>
        <v>1.8575573634259388</v>
      </c>
      <c r="F19" s="6">
        <f t="shared" si="0"/>
        <v>0.52896128316414903</v>
      </c>
      <c r="G19" s="6">
        <f t="shared" si="1"/>
        <v>0.64033491177889812</v>
      </c>
      <c r="I19" s="6">
        <f t="shared" si="9"/>
        <v>1.8447709006525426</v>
      </c>
      <c r="J19" s="6">
        <f t="shared" si="2"/>
        <v>0.62364064821121379</v>
      </c>
      <c r="K19" s="6">
        <f t="shared" si="3"/>
        <v>0.6466011858638796</v>
      </c>
      <c r="L19" s="6">
        <f t="shared" si="4"/>
        <v>0.63798397234158899</v>
      </c>
      <c r="M19" s="6">
        <f t="shared" si="5"/>
        <v>0.6547264703285276</v>
      </c>
      <c r="N19" s="6"/>
    </row>
    <row r="20" spans="1:14" x14ac:dyDescent="0.25">
      <c r="A20" s="6">
        <v>8</v>
      </c>
      <c r="B20" s="6">
        <f t="shared" si="6"/>
        <v>1.4000000000000001</v>
      </c>
      <c r="C20" s="6">
        <f t="shared" si="7"/>
        <v>1.9035573924864082</v>
      </c>
      <c r="E20" s="6">
        <f t="shared" si="8"/>
        <v>1.9160221731730911</v>
      </c>
      <c r="F20" s="6">
        <f t="shared" si="0"/>
        <v>0.59771806381813097</v>
      </c>
      <c r="G20" s="6">
        <f t="shared" si="1"/>
        <v>0.6424763007091896</v>
      </c>
      <c r="I20" s="6">
        <f t="shared" si="9"/>
        <v>1.9088965245683871</v>
      </c>
      <c r="J20" s="6">
        <f t="shared" si="2"/>
        <v>0.65222811698146654</v>
      </c>
      <c r="K20" s="6">
        <f t="shared" si="3"/>
        <v>0.65609391225221914</v>
      </c>
      <c r="L20" s="6">
        <f t="shared" si="4"/>
        <v>0.65459274309524784</v>
      </c>
      <c r="M20" s="6">
        <f t="shared" si="5"/>
        <v>0.65383835887432462</v>
      </c>
      <c r="N20" s="6"/>
    </row>
    <row r="21" spans="1:14" x14ac:dyDescent="0.25">
      <c r="A21" s="6">
        <v>9</v>
      </c>
      <c r="B21" s="6">
        <f t="shared" si="6"/>
        <v>1.5000000000000002</v>
      </c>
      <c r="C21" s="6">
        <f t="shared" si="7"/>
        <v>1.9728512431884777</v>
      </c>
      <c r="E21" s="6">
        <f t="shared" si="8"/>
        <v>1.978031891399457</v>
      </c>
      <c r="F21" s="6">
        <f t="shared" si="0"/>
        <v>0.62477967321337347</v>
      </c>
      <c r="G21" s="6">
        <f t="shared" si="1"/>
        <v>0.63263903292649037</v>
      </c>
      <c r="I21" s="6">
        <f t="shared" si="9"/>
        <v>1.9743538543442325</v>
      </c>
      <c r="J21" s="6">
        <f t="shared" si="2"/>
        <v>0.65385371567214645</v>
      </c>
      <c r="K21" s="6">
        <f t="shared" si="3"/>
        <v>0.64852837152173781</v>
      </c>
      <c r="L21" s="6">
        <f t="shared" si="4"/>
        <v>0.65066587243569995</v>
      </c>
      <c r="M21" s="6">
        <f t="shared" si="5"/>
        <v>0.64152852486762524</v>
      </c>
      <c r="N21" s="6"/>
    </row>
    <row r="22" spans="1:14" x14ac:dyDescent="0.25">
      <c r="A22" s="6">
        <v>10</v>
      </c>
      <c r="B22" s="6">
        <f t="shared" si="6"/>
        <v>1.6000000000000003</v>
      </c>
      <c r="C22" s="6">
        <f t="shared" si="7"/>
        <v>2.0394228376384134</v>
      </c>
      <c r="E22" s="6">
        <f t="shared" si="8"/>
        <v>2.0409028267064504</v>
      </c>
      <c r="F22" s="6">
        <f t="shared" ref="F22:F31" si="10">5.1*B22-2*E22^2+0.8</f>
        <v>0.62943130388324176</v>
      </c>
      <c r="G22" s="6">
        <f t="shared" ref="G22:G31" si="11">5.1*(B22+$D$4)-2*(E22+$D$4*F22)^2+0.8</f>
        <v>0.61766437763194415</v>
      </c>
      <c r="I22" s="6">
        <f t="shared" si="9"/>
        <v>2.0392500331518097</v>
      </c>
      <c r="J22" s="6">
        <f t="shared" ref="J22:J31" si="12">5.1*B22-2*I22^2+0.8</f>
        <v>0.64291860458068517</v>
      </c>
      <c r="K22" s="6">
        <f t="shared" ref="K22:K31" si="13">5.1*(B22+$D$4/2)-2*(I22+$D$4/2*J22)^2+0.8</f>
        <v>0.63363752577909271</v>
      </c>
      <c r="L22" s="6">
        <f t="shared" ref="L22:L31" si="14">5.1*(B22+$D$4/2)-2*(I22+$D$4/2*K22)^2+0.8</f>
        <v>0.63748205292006088</v>
      </c>
      <c r="M22" s="6">
        <f t="shared" ref="M22:M31" si="15">5.1*(B22+$D$4)-2*(I22+$D$4*L22)^2+0.8</f>
        <v>0.62479681820441724</v>
      </c>
      <c r="N22" s="6"/>
    </row>
    <row r="23" spans="1:14" x14ac:dyDescent="0.25">
      <c r="A23" s="6">
        <v>11</v>
      </c>
      <c r="B23" s="6">
        <f t="shared" si="6"/>
        <v>1.7000000000000004</v>
      </c>
      <c r="C23" s="6">
        <f t="shared" ref="C23:C32" si="16">C22+$D$4*(5.1*B22-2*C22^2+0.8)</f>
        <v>2.1035737355021897</v>
      </c>
      <c r="E23" s="6">
        <f t="shared" si="8"/>
        <v>2.1032576107822099</v>
      </c>
      <c r="F23" s="6">
        <f t="shared" si="10"/>
        <v>0.6226148453734226</v>
      </c>
      <c r="G23" s="6">
        <f t="shared" si="11"/>
        <v>0.60105409561277878</v>
      </c>
      <c r="I23" s="6">
        <f t="shared" si="9"/>
        <v>2.1027492761548667</v>
      </c>
      <c r="J23" s="6">
        <f t="shared" si="12"/>
        <v>0.62689096326036986</v>
      </c>
      <c r="K23" s="6">
        <f t="shared" si="13"/>
        <v>0.61628709801653092</v>
      </c>
      <c r="L23" s="6">
        <f t="shared" si="14"/>
        <v>0.62081246447289407</v>
      </c>
      <c r="M23" s="6">
        <f t="shared" si="15"/>
        <v>0.6070176168201542</v>
      </c>
    </row>
    <row r="24" spans="1:14" x14ac:dyDescent="0.25">
      <c r="A24" s="6">
        <v>12</v>
      </c>
      <c r="B24" s="6">
        <f t="shared" si="6"/>
        <v>1.8000000000000005</v>
      </c>
      <c r="C24" s="6">
        <f t="shared" si="16"/>
        <v>2.1655692433632625</v>
      </c>
      <c r="E24" s="6">
        <f t="shared" si="8"/>
        <v>2.1644410578315201</v>
      </c>
      <c r="F24" s="6">
        <f t="shared" si="10"/>
        <v>0.61038981434634221</v>
      </c>
      <c r="G24" s="6">
        <f t="shared" si="11"/>
        <v>0.58447718965583495</v>
      </c>
      <c r="I24" s="6">
        <f t="shared" si="9"/>
        <v>2.1645510712391896</v>
      </c>
      <c r="J24" s="6">
        <f t="shared" si="12"/>
        <v>0.60943731999455619</v>
      </c>
      <c r="K24" s="6">
        <f t="shared" si="13"/>
        <v>0.59874860999007429</v>
      </c>
      <c r="L24" s="6">
        <f t="shared" si="14"/>
        <v>0.60344043147333015</v>
      </c>
      <c r="M24" s="6">
        <f t="shared" si="15"/>
        <v>0.58968345995796878</v>
      </c>
    </row>
    <row r="25" spans="1:14" x14ac:dyDescent="0.25">
      <c r="A25" s="6">
        <v>13</v>
      </c>
      <c r="B25" s="6">
        <f t="shared" si="6"/>
        <v>1.9000000000000006</v>
      </c>
      <c r="C25" s="6">
        <f t="shared" si="16"/>
        <v>2.225631213803076</v>
      </c>
      <c r="E25" s="6">
        <f t="shared" si="8"/>
        <v>2.2241844080316291</v>
      </c>
      <c r="F25" s="6">
        <f t="shared" si="10"/>
        <v>0.59600743813798585</v>
      </c>
      <c r="G25" s="6">
        <f t="shared" si="11"/>
        <v>0.56865076042071405</v>
      </c>
      <c r="I25" s="6">
        <f t="shared" si="9"/>
        <v>2.2246093856205116</v>
      </c>
      <c r="J25" s="6">
        <f t="shared" si="12"/>
        <v>0.59222616281826324</v>
      </c>
      <c r="K25" s="6">
        <f t="shared" si="13"/>
        <v>0.58197812763552226</v>
      </c>
      <c r="L25" s="6">
        <f t="shared" si="14"/>
        <v>0.58659786912026424</v>
      </c>
      <c r="M25" s="6">
        <f t="shared" si="15"/>
        <v>0.57336377152516182</v>
      </c>
    </row>
    <row r="26" spans="1:14" x14ac:dyDescent="0.25">
      <c r="A26" s="6">
        <v>14</v>
      </c>
      <c r="B26" s="6">
        <f t="shared" si="6"/>
        <v>2.0000000000000004</v>
      </c>
      <c r="C26" s="6">
        <f t="shared" si="16"/>
        <v>2.2839443538321658</v>
      </c>
      <c r="E26" s="6">
        <f t="shared" si="8"/>
        <v>2.2824173179595642</v>
      </c>
      <c r="F26" s="6">
        <f t="shared" si="10"/>
        <v>0.58114237335654129</v>
      </c>
      <c r="G26" s="6">
        <f t="shared" si="11"/>
        <v>0.55382407733469674</v>
      </c>
      <c r="I26" s="6">
        <f t="shared" si="9"/>
        <v>2.2829884177514281</v>
      </c>
      <c r="J26" s="6">
        <f t="shared" si="12"/>
        <v>0.5759277688256621</v>
      </c>
      <c r="K26" s="6">
        <f t="shared" si="13"/>
        <v>0.56630201971305927</v>
      </c>
      <c r="L26" s="6">
        <f t="shared" si="14"/>
        <v>0.57075208854717663</v>
      </c>
      <c r="M26" s="6">
        <f t="shared" si="15"/>
        <v>0.55820444686978665</v>
      </c>
    </row>
    <row r="27" spans="1:14" x14ac:dyDescent="0.25">
      <c r="A27" s="6">
        <v>15</v>
      </c>
      <c r="B27" s="6">
        <f t="shared" si="6"/>
        <v>2.1000000000000005</v>
      </c>
      <c r="C27" s="6">
        <f t="shared" si="16"/>
        <v>2.3406639915517999</v>
      </c>
      <c r="E27" s="6">
        <f t="shared" si="8"/>
        <v>2.3391656404941261</v>
      </c>
      <c r="F27" s="6">
        <f t="shared" si="10"/>
        <v>0.56660821266341199</v>
      </c>
      <c r="G27" s="6">
        <f t="shared" si="11"/>
        <v>0.54003113025664295</v>
      </c>
      <c r="I27" s="6">
        <f t="shared" si="9"/>
        <v>2.3397924249550268</v>
      </c>
      <c r="J27" s="6">
        <f t="shared" si="12"/>
        <v>0.56074281624615385</v>
      </c>
      <c r="K27" s="6">
        <f t="shared" si="13"/>
        <v>0.55176629495615193</v>
      </c>
      <c r="L27" s="6">
        <f t="shared" si="14"/>
        <v>0.55601686656812288</v>
      </c>
      <c r="M27" s="6">
        <f t="shared" si="15"/>
        <v>0.54417410011066036</v>
      </c>
    </row>
    <row r="28" spans="1:14" x14ac:dyDescent="0.25">
      <c r="A28" s="6">
        <v>16</v>
      </c>
      <c r="B28" s="6">
        <f t="shared" si="6"/>
        <v>2.2000000000000006</v>
      </c>
      <c r="C28" s="6">
        <f t="shared" si="16"/>
        <v>2.3959224072823591</v>
      </c>
      <c r="E28" s="6">
        <f t="shared" si="8"/>
        <v>2.3944976076401288</v>
      </c>
      <c r="F28" s="6">
        <f t="shared" si="10"/>
        <v>0.5527624140114018</v>
      </c>
      <c r="G28" s="6">
        <f t="shared" si="11"/>
        <v>0.52721617710705471</v>
      </c>
      <c r="I28" s="6">
        <f t="shared" si="9"/>
        <v>2.3951338122784493</v>
      </c>
      <c r="J28" s="6">
        <f t="shared" si="12"/>
        <v>0.5466680425610051</v>
      </c>
      <c r="K28" s="6">
        <f t="shared" si="13"/>
        <v>0.53830519025122858</v>
      </c>
      <c r="L28" s="6">
        <f t="shared" si="14"/>
        <v>0.54235658767260664</v>
      </c>
      <c r="M28" s="6">
        <f t="shared" si="15"/>
        <v>0.5311783886185204</v>
      </c>
    </row>
    <row r="29" spans="1:14" x14ac:dyDescent="0.25">
      <c r="A29" s="6">
        <v>17</v>
      </c>
      <c r="B29" s="6">
        <f t="shared" si="6"/>
        <v>2.3000000000000007</v>
      </c>
      <c r="C29" s="6">
        <f t="shared" si="16"/>
        <v>2.4498335709388206</v>
      </c>
      <c r="D29" s="6"/>
      <c r="E29" s="6">
        <f t="shared" si="8"/>
        <v>2.4484965371960516</v>
      </c>
      <c r="F29" s="6">
        <f t="shared" si="10"/>
        <v>0.53972941467789082</v>
      </c>
      <c r="G29" s="6">
        <f t="shared" si="11"/>
        <v>0.5152930167118559</v>
      </c>
      <c r="I29" s="6">
        <f t="shared" si="9"/>
        <v>2.4491199787289024</v>
      </c>
      <c r="J29" s="6">
        <f t="shared" si="12"/>
        <v>0.53362265958188293</v>
      </c>
      <c r="K29" s="6">
        <f t="shared" si="13"/>
        <v>0.52581771053089565</v>
      </c>
      <c r="L29" s="6">
        <f t="shared" si="14"/>
        <v>0.52968210625220036</v>
      </c>
      <c r="M29" s="6">
        <f t="shared" si="15"/>
        <v>0.51910938538922413</v>
      </c>
    </row>
    <row r="30" spans="1:14" x14ac:dyDescent="0.25">
      <c r="A30" s="6">
        <v>18</v>
      </c>
      <c r="B30" s="6">
        <f t="shared" si="6"/>
        <v>2.4000000000000008</v>
      </c>
      <c r="C30" s="6">
        <f t="shared" si="16"/>
        <v>2.50249666587905</v>
      </c>
      <c r="D30" s="6"/>
      <c r="E30" s="6">
        <f t="shared" si="8"/>
        <v>2.5012476587655388</v>
      </c>
      <c r="F30" s="6">
        <f t="shared" si="10"/>
        <v>0.527520299039826</v>
      </c>
      <c r="G30" s="6">
        <f t="shared" si="11"/>
        <v>0.50417118055197752</v>
      </c>
      <c r="I30" s="6">
        <f t="shared" si="9"/>
        <v>2.5018488400378573</v>
      </c>
      <c r="J30" s="6">
        <f t="shared" si="12"/>
        <v>0.52150476320245898</v>
      </c>
      <c r="K30" s="6">
        <f t="shared" si="13"/>
        <v>0.51419970973378715</v>
      </c>
      <c r="L30" s="6">
        <f t="shared" si="14"/>
        <v>0.51789276702594944</v>
      </c>
      <c r="M30" s="6">
        <f t="shared" si="15"/>
        <v>0.5078647374605556</v>
      </c>
    </row>
    <row r="31" spans="1:14" x14ac:dyDescent="0.25">
      <c r="A31" s="6">
        <v>19</v>
      </c>
      <c r="B31" s="6">
        <f t="shared" si="6"/>
        <v>2.5000000000000009</v>
      </c>
      <c r="C31" s="6">
        <f t="shared" si="16"/>
        <v>2.5539987533318982</v>
      </c>
      <c r="E31" s="6">
        <f t="shared" si="8"/>
        <v>2.5528322327451289</v>
      </c>
      <c r="F31" s="6">
        <f t="shared" si="10"/>
        <v>0.51609518291504242</v>
      </c>
      <c r="G31" s="6">
        <f t="shared" si="11"/>
        <v>0.49376633091447464</v>
      </c>
      <c r="I31" s="6">
        <f t="shared" si="9"/>
        <v>2.553408080940899</v>
      </c>
      <c r="J31" s="6">
        <f t="shared" si="12"/>
        <v>0.51021434437143509</v>
      </c>
      <c r="K31" s="6">
        <f t="shared" si="13"/>
        <v>0.50335566499942463</v>
      </c>
      <c r="L31" s="6">
        <f t="shared" si="14"/>
        <v>0.50689302522461621</v>
      </c>
      <c r="M31" s="6">
        <f t="shared" si="15"/>
        <v>0.49735363487856188</v>
      </c>
    </row>
    <row r="32" spans="1:14" x14ac:dyDescent="0.25">
      <c r="A32" s="6">
        <v>20</v>
      </c>
      <c r="B32" s="6">
        <f t="shared" si="6"/>
        <v>2.600000000000001</v>
      </c>
      <c r="C32" s="6">
        <f t="shared" si="16"/>
        <v>2.6044168269277206</v>
      </c>
      <c r="E32" s="6">
        <f t="shared" si="8"/>
        <v>2.6033253084366046</v>
      </c>
      <c r="I32" s="6">
        <f t="shared" si="9"/>
        <v>2.6038758369358668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2023-05-22T16:28:32Z</dcterms:modified>
</cp:coreProperties>
</file>