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9800930-C3D1-43F7-9627-569963FBEAB1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M22" i="3" l="1"/>
  <c r="L22" i="3"/>
  <c r="K22" i="3"/>
  <c r="J22" i="3"/>
  <c r="G22" i="3"/>
  <c r="E23" i="3" s="1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G12" i="2"/>
  <c r="E13" i="2" s="1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2" i="2"/>
  <c r="M13" i="2"/>
  <c r="L13" i="2"/>
  <c r="K13" i="2"/>
  <c r="J13" i="2"/>
  <c r="M12" i="2"/>
  <c r="L12" i="2"/>
  <c r="K12" i="2"/>
  <c r="J12" i="2"/>
  <c r="K5" i="1"/>
  <c r="I23" i="3" l="1"/>
  <c r="J23" i="3"/>
  <c r="F23" i="3"/>
  <c r="B14" i="3"/>
  <c r="K12" i="3"/>
  <c r="L12" i="3" s="1"/>
  <c r="M12" i="3" s="1"/>
  <c r="C12" i="3"/>
  <c r="C13" i="3" s="1"/>
  <c r="C14" i="3" s="1"/>
  <c r="C15" i="3" s="1"/>
  <c r="E12" i="3"/>
  <c r="F12" i="3"/>
  <c r="G12" i="3" s="1"/>
  <c r="J12" i="3"/>
  <c r="I13" i="3" s="1"/>
  <c r="F13" i="2"/>
  <c r="G13" i="2" s="1"/>
  <c r="E14" i="2" s="1"/>
  <c r="E6" i="1"/>
  <c r="E7" i="1"/>
  <c r="E8" i="1"/>
  <c r="E9" i="1"/>
  <c r="E10" i="1"/>
  <c r="E5" i="1"/>
  <c r="D6" i="1"/>
  <c r="D7" i="1"/>
  <c r="D8" i="1"/>
  <c r="D9" i="1"/>
  <c r="D10" i="1"/>
  <c r="D5" i="1"/>
  <c r="C10" i="1"/>
  <c r="C6" i="1"/>
  <c r="C7" i="1"/>
  <c r="C8" i="1"/>
  <c r="C9" i="1"/>
  <c r="C5" i="1"/>
  <c r="K23" i="3" l="1"/>
  <c r="G23" i="3"/>
  <c r="E24" i="3" s="1"/>
  <c r="J13" i="3"/>
  <c r="B15" i="3"/>
  <c r="C16" i="3" s="1"/>
  <c r="E13" i="3"/>
  <c r="A8" i="2"/>
  <c r="E12" i="2" s="1"/>
  <c r="L23" i="3" l="1"/>
  <c r="F24" i="3"/>
  <c r="K13" i="3"/>
  <c r="L13" i="3" s="1"/>
  <c r="M13" i="3" s="1"/>
  <c r="B16" i="3"/>
  <c r="F13" i="3"/>
  <c r="G13" i="3" s="1"/>
  <c r="E14" i="3" s="1"/>
  <c r="H2" i="1"/>
  <c r="C12" i="2"/>
  <c r="D4" i="2"/>
  <c r="M23" i="3" l="1"/>
  <c r="I24" i="3" s="1"/>
  <c r="G24" i="3"/>
  <c r="E25" i="3" s="1"/>
  <c r="F14" i="3"/>
  <c r="G14" i="3"/>
  <c r="E15" i="3" s="1"/>
  <c r="I14" i="3"/>
  <c r="B17" i="3"/>
  <c r="C17" i="3"/>
  <c r="C18" i="3" s="1"/>
  <c r="I12" i="2"/>
  <c r="B12" i="2"/>
  <c r="J24" i="3" l="1"/>
  <c r="K24" i="3" s="1"/>
  <c r="L24" i="3" s="1"/>
  <c r="F25" i="3"/>
  <c r="F15" i="3"/>
  <c r="J14" i="3"/>
  <c r="B18" i="3"/>
  <c r="C19" i="3" s="1"/>
  <c r="B13" i="2"/>
  <c r="M24" i="3" l="1"/>
  <c r="I25" i="3" s="1"/>
  <c r="G25" i="3"/>
  <c r="E26" i="3" s="1"/>
  <c r="K14" i="3"/>
  <c r="L14" i="3" s="1"/>
  <c r="M14" i="3" s="1"/>
  <c r="B19" i="3"/>
  <c r="C20" i="3" s="1"/>
  <c r="G15" i="3"/>
  <c r="E16" i="3" s="1"/>
  <c r="B14" i="2"/>
  <c r="J25" i="3" l="1"/>
  <c r="K25" i="3"/>
  <c r="L25" i="3"/>
  <c r="F26" i="3"/>
  <c r="F16" i="3"/>
  <c r="B20" i="3"/>
  <c r="I15" i="3"/>
  <c r="I13" i="2"/>
  <c r="F14" i="2"/>
  <c r="G14" i="2" s="1"/>
  <c r="B15" i="2"/>
  <c r="M25" i="3" l="1"/>
  <c r="I26" i="3" s="1"/>
  <c r="G26" i="3"/>
  <c r="E27" i="3" s="1"/>
  <c r="J15" i="3"/>
  <c r="B21" i="3"/>
  <c r="G16" i="3"/>
  <c r="E17" i="3" s="1"/>
  <c r="C21" i="3"/>
  <c r="E15" i="2"/>
  <c r="B16" i="2"/>
  <c r="J26" i="3" l="1"/>
  <c r="K26" i="3"/>
  <c r="L26" i="3"/>
  <c r="F27" i="3"/>
  <c r="F17" i="3"/>
  <c r="G17" i="3"/>
  <c r="B22" i="3"/>
  <c r="K15" i="3"/>
  <c r="L15" i="3" s="1"/>
  <c r="M15" i="3" s="1"/>
  <c r="C22" i="3"/>
  <c r="B17" i="2"/>
  <c r="F15" i="2"/>
  <c r="G15" i="2" s="1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M26" i="3" l="1"/>
  <c r="I27" i="3" s="1"/>
  <c r="G27" i="3"/>
  <c r="E28" i="3" s="1"/>
  <c r="E18" i="3"/>
  <c r="F18" i="3"/>
  <c r="I16" i="3"/>
  <c r="E16" i="2"/>
  <c r="F16" i="2" s="1"/>
  <c r="I14" i="2"/>
  <c r="G23" i="1"/>
  <c r="P13" i="1"/>
  <c r="I5" i="1"/>
  <c r="L5" i="1" s="1"/>
  <c r="H5" i="1"/>
  <c r="B18" i="2"/>
  <c r="B6" i="1"/>
  <c r="J27" i="3" l="1"/>
  <c r="K27" i="3"/>
  <c r="L27" i="3"/>
  <c r="F28" i="3"/>
  <c r="J16" i="3"/>
  <c r="G18" i="3"/>
  <c r="E19" i="3" s="1"/>
  <c r="J14" i="2"/>
  <c r="K14" i="2" s="1"/>
  <c r="N13" i="1"/>
  <c r="B23" i="1" s="1"/>
  <c r="L13" i="1"/>
  <c r="A23" i="1" s="1"/>
  <c r="J5" i="1"/>
  <c r="N5" i="1"/>
  <c r="M5" i="1"/>
  <c r="B19" i="2"/>
  <c r="G16" i="2"/>
  <c r="B7" i="1"/>
  <c r="M27" i="3" l="1"/>
  <c r="I28" i="3" s="1"/>
  <c r="G28" i="3"/>
  <c r="E29" i="3" s="1"/>
  <c r="F19" i="3"/>
  <c r="K16" i="3"/>
  <c r="L16" i="3" s="1"/>
  <c r="M16" i="3" s="1"/>
  <c r="L14" i="2"/>
  <c r="E17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/>
  <c r="F29" i="3"/>
  <c r="I17" i="3"/>
  <c r="G19" i="3"/>
  <c r="E20" i="3" s="1"/>
  <c r="M14" i="2"/>
  <c r="I15" i="2" s="1"/>
  <c r="L19" i="1"/>
  <c r="C26" i="1" s="1"/>
  <c r="N19" i="1"/>
  <c r="D26" i="1" s="1"/>
  <c r="P19" i="1"/>
  <c r="E26" i="1" s="1"/>
  <c r="R17" i="1"/>
  <c r="G25" i="1"/>
  <c r="B21" i="2"/>
  <c r="F17" i="2"/>
  <c r="G17" i="2" s="1"/>
  <c r="B9" i="1"/>
  <c r="M28" i="3" l="1"/>
  <c r="I29" i="3" s="1"/>
  <c r="G29" i="3"/>
  <c r="E30" i="3" s="1"/>
  <c r="F20" i="3"/>
  <c r="J17" i="3"/>
  <c r="K17" i="3" s="1"/>
  <c r="L17" i="3" s="1"/>
  <c r="M17" i="3" s="1"/>
  <c r="J15" i="2"/>
  <c r="K15" i="2"/>
  <c r="L15" i="2" s="1"/>
  <c r="M15" i="2" s="1"/>
  <c r="E18" i="2"/>
  <c r="N21" i="1"/>
  <c r="E27" i="1" s="1"/>
  <c r="L21" i="1"/>
  <c r="D27" i="1" s="1"/>
  <c r="P21" i="1"/>
  <c r="F27" i="1" s="1"/>
  <c r="R19" i="1"/>
  <c r="G26" i="1"/>
  <c r="B22" i="2"/>
  <c r="B10" i="1"/>
  <c r="J29" i="3" l="1"/>
  <c r="K29" i="3"/>
  <c r="L29" i="3"/>
  <c r="F30" i="3"/>
  <c r="I18" i="3"/>
  <c r="G20" i="3"/>
  <c r="E21" i="3" s="1"/>
  <c r="P23" i="1"/>
  <c r="N23" i="1"/>
  <c r="F28" i="1" s="1"/>
  <c r="L23" i="1"/>
  <c r="E28" i="1" s="1"/>
  <c r="I16" i="2"/>
  <c r="R21" i="1"/>
  <c r="G27" i="1"/>
  <c r="F18" i="2"/>
  <c r="G18" i="2" s="1"/>
  <c r="M29" i="3" l="1"/>
  <c r="I30" i="3" s="1"/>
  <c r="G30" i="3"/>
  <c r="E31" i="3" s="1"/>
  <c r="F21" i="3"/>
  <c r="J18" i="3"/>
  <c r="J16" i="2"/>
  <c r="K16" i="2"/>
  <c r="L16" i="2" s="1"/>
  <c r="M16" i="2" s="1"/>
  <c r="E19" i="2"/>
  <c r="G28" i="1"/>
  <c r="B14" i="1" s="1" a="1"/>
  <c r="B19" i="1" s="1"/>
  <c r="J30" i="3" l="1"/>
  <c r="K30" i="3"/>
  <c r="L30" i="3"/>
  <c r="F31" i="3"/>
  <c r="K18" i="3"/>
  <c r="L18" i="3" s="1"/>
  <c r="M18" i="3" s="1"/>
  <c r="G21" i="3"/>
  <c r="E22" i="3" s="1"/>
  <c r="B18" i="1"/>
  <c r="B16" i="1"/>
  <c r="B17" i="1"/>
  <c r="B15" i="1"/>
  <c r="B14" i="1"/>
  <c r="I17" i="2"/>
  <c r="F19" i="2"/>
  <c r="G19" i="2" s="1"/>
  <c r="M30" i="3" l="1"/>
  <c r="I31" i="3" s="1"/>
  <c r="G31" i="3"/>
  <c r="E32" i="3" s="1"/>
  <c r="I19" i="3"/>
  <c r="J17" i="2"/>
  <c r="K17" i="2"/>
  <c r="L17" i="2" s="1"/>
  <c r="M17" i="2" s="1"/>
  <c r="E20" i="2"/>
  <c r="J31" i="3" l="1"/>
  <c r="K31" i="3"/>
  <c r="L31" i="3"/>
  <c r="J19" i="3"/>
  <c r="I18" i="2"/>
  <c r="F20" i="2"/>
  <c r="G20" i="2" s="1"/>
  <c r="M31" i="3" l="1"/>
  <c r="I32" i="3" s="1"/>
  <c r="K19" i="3"/>
  <c r="L19" i="3" s="1"/>
  <c r="M19" i="3" s="1"/>
  <c r="J18" i="2"/>
  <c r="K18" i="2"/>
  <c r="L18" i="2" s="1"/>
  <c r="M18" i="2" s="1"/>
  <c r="E21" i="2"/>
  <c r="I20" i="3" l="1"/>
  <c r="F21" i="2"/>
  <c r="G21" i="2" s="1"/>
  <c r="J20" i="3" l="1"/>
  <c r="K20" i="3"/>
  <c r="L20" i="3" s="1"/>
  <c r="M20" i="3" s="1"/>
  <c r="E22" i="2"/>
  <c r="I19" i="2"/>
  <c r="I21" i="3" l="1"/>
  <c r="J19" i="2"/>
  <c r="K19" i="2"/>
  <c r="J21" i="3" l="1"/>
  <c r="L19" i="2"/>
  <c r="K21" i="3" l="1"/>
  <c r="L21" i="3" s="1"/>
  <c r="M21" i="3" s="1"/>
  <c r="M19" i="2"/>
  <c r="I20" i="2" s="1"/>
  <c r="I22" i="3" l="1"/>
  <c r="J20" i="2"/>
  <c r="K20" i="2"/>
  <c r="L20" i="2" s="1"/>
  <c r="M20" i="2" s="1"/>
  <c r="I21" i="2" s="1"/>
  <c r="J21" i="2" l="1"/>
  <c r="K21" i="2"/>
  <c r="L21" i="2" s="1"/>
  <c r="M21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<sst xmlns="http://schemas.openxmlformats.org/spreadsheetml/2006/main" count="99" uniqueCount="40">
  <si>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</si>
  <si>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</si>
  <si>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</si>
  <si>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</si>
  <si>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</si>
  <si>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</si>
  <si>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</si>
  <si>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</si>
  <si>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</si>
  <si>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</si>
  <si>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</si>
  <si>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</si>
  <si>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</si>
  <si>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</si>
  <si>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</si>
  <si>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</si>
  <si>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</si>
  <si>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</si>
  <si>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</si>
  <si>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</si>
  <si>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</si>
  <si>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</si>
  <si>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</si>
  <si>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</si>
  <si>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</si>
  <si>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</si>
  <si>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</si>
  <si>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</si>
  <si>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</si>
  <si>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</si>
  <si>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</si>
  <si>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</si>
  <si>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</si>
  <si>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</si>
  <si>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</si>
  <si>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</si>
  <si>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(x^2+2,4)</t>
  </si>
  <si>
    <t>2x</t>
  </si>
  <si>
    <t>x-1,37</t>
  </si>
  <si>
    <t>f(x,y)=sqrt(5x^2+3)-3y^2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</si>
</sst>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-2.5</c:v>
                </c:pt>
                <c:pt idx="1">
                  <c:v>-1.5</c:v>
                </c:pt>
                <c:pt idx="2">
                  <c:v>-0.5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-1.5983147371219686</c:v>
                </c:pt>
                <c:pt idx="1">
                  <c:v>-2.9695949319901582</c:v>
                </c:pt>
                <c:pt idx="2">
                  <c:v>-5.965636597484929</c:v>
                </c:pt>
                <c:pt idx="3">
                  <c:v>-8.9170013528393977</c:v>
                </c:pt>
                <c:pt idx="4">
                  <c:v>-5.0433691385040849</c:v>
                </c:pt>
                <c:pt idx="5">
                  <c:v>-1.9974910237618402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1.8</c:v>
                </c:pt>
                <c:pt idx="1">
                  <c:v>1.0692600710482483</c:v>
                </c:pt>
                <c:pt idx="2">
                  <c:v>1.6825003528383222</c:v>
                </c:pt>
                <c:pt idx="3">
                  <c:v>1.3696565365127766</c:v>
                </c:pt>
                <c:pt idx="4">
                  <c:v>1.7164941052499487</c:v>
                </c:pt>
                <c:pt idx="5">
                  <c:v>1.5081699924046899</c:v>
                </c:pt>
                <c:pt idx="6">
                  <c:v>1.790239064829825</c:v>
                </c:pt>
                <c:pt idx="7">
                  <c:v>1.6016241903784696</c:v>
                </c:pt>
                <c:pt idx="8">
                  <c:v>1.8845908778840368</c:v>
                </c:pt>
                <c:pt idx="9">
                  <c:v>1.663555033491934</c:v>
                </c:pt>
                <c:pt idx="10">
                  <c:v>2.0011048228168726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1.8</c:v>
                </c:pt>
                <c:pt idx="1">
                  <c:v>1.741250176419161</c:v>
                </c:pt>
                <c:pt idx="2">
                  <c:v>1.726621113330765</c:v>
                </c:pt>
                <c:pt idx="3">
                  <c:v>1.7357627047012163</c:v>
                </c:pt>
                <c:pt idx="4">
                  <c:v>1.7594710259292317</c:v>
                </c:pt>
                <c:pt idx="5">
                  <c:v>1.7930926832091008</c:v>
                </c:pt>
                <c:pt idx="6">
                  <c:v>1.8343711042804698</c:v>
                </c:pt>
                <c:pt idx="7">
                  <c:v>1.882573767880303</c:v>
                </c:pt>
                <c:pt idx="8">
                  <c:v>1.9381547139270516</c:v>
                </c:pt>
                <c:pt idx="9">
                  <c:v>2.0027063135801422</c:v>
                </c:pt>
                <c:pt idx="10">
                  <c:v>2.0790808175434345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1.8</c:v>
                </c:pt>
                <c:pt idx="1">
                  <c:v>1.5462665834890141</c:v>
                </c:pt>
                <c:pt idx="2">
                  <c:v>1.5214024501832466</c:v>
                </c:pt>
                <c:pt idx="3">
                  <c:v>1.5491849239668745</c:v>
                </c:pt>
                <c:pt idx="4">
                  <c:v>1.5903869848285437</c:v>
                </c:pt>
                <c:pt idx="5">
                  <c:v>1.6344651514778397</c:v>
                </c:pt>
                <c:pt idx="6">
                  <c:v>1.6785575210668333</c:v>
                </c:pt>
                <c:pt idx="7">
                  <c:v>1.7219048901805813</c:v>
                </c:pt>
                <c:pt idx="8">
                  <c:v>1.7643331731654692</c:v>
                </c:pt>
                <c:pt idx="9">
                  <c:v>1.8058328092663898</c:v>
                </c:pt>
                <c:pt idx="10">
                  <c:v>1.8464393954061844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1.8</c:v>
                </c:pt>
                <c:pt idx="1">
                  <c:v>1.4346300355241242</c:v>
                </c:pt>
                <c:pt idx="2">
                  <c:v>1.4452733837734275</c:v>
                </c:pt>
                <c:pt idx="3">
                  <c:v>1.4682441083767281</c:v>
                </c:pt>
                <c:pt idx="4">
                  <c:v>1.4927148476238297</c:v>
                </c:pt>
                <c:pt idx="5">
                  <c:v>1.5170758857563909</c:v>
                </c:pt>
                <c:pt idx="6">
                  <c:v>1.5411129399291796</c:v>
                </c:pt>
                <c:pt idx="7">
                  <c:v>1.5648107046162705</c:v>
                </c:pt>
                <c:pt idx="8">
                  <c:v>1.5881787246972578</c:v>
                </c:pt>
                <c:pt idx="9">
                  <c:v>1.6112287738076727</c:v>
                </c:pt>
                <c:pt idx="10">
                  <c:v>1.6339723024380099</c:v>
                </c:pt>
                <c:pt idx="11">
                  <c:v>1.6564202109071948</c:v>
                </c:pt>
                <c:pt idx="12">
                  <c:v>1.6785828547368107</c:v>
                </c:pt>
                <c:pt idx="13">
                  <c:v>1.7004700702190485</c:v>
                </c:pt>
                <c:pt idx="14">
                  <c:v>1.7220912015216254</c:v>
                </c:pt>
                <c:pt idx="15">
                  <c:v>1.7434551275285968</c:v>
                </c:pt>
                <c:pt idx="16">
                  <c:v>1.7645702879607339</c:v>
                </c:pt>
                <c:pt idx="17">
                  <c:v>1.7854447085196516</c:v>
                </c:pt>
                <c:pt idx="18">
                  <c:v>1.8060860249016024</c:v>
                </c:pt>
                <c:pt idx="19">
                  <c:v>1.8265015055975149</c:v>
                </c:pt>
                <c:pt idx="20">
                  <c:v>1.8466980734456249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3-4A4E-8A8B-ABE79C587D87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1.8</c:v>
                </c:pt>
                <c:pt idx="1">
                  <c:v>1.6226366918867137</c:v>
                </c:pt>
                <c:pt idx="2">
                  <c:v>1.5464382081288814</c:v>
                </c:pt>
                <c:pt idx="3">
                  <c:v>1.5201775788392449</c:v>
                </c:pt>
                <c:pt idx="4">
                  <c:v>1.5189028321704301</c:v>
                </c:pt>
                <c:pt idx="5">
                  <c:v>1.5301203561402463</c:v>
                </c:pt>
                <c:pt idx="6">
                  <c:v>1.5475075190142245</c:v>
                </c:pt>
                <c:pt idx="7">
                  <c:v>1.5678574337054283</c:v>
                </c:pt>
                <c:pt idx="8">
                  <c:v>1.5895474173937143</c:v>
                </c:pt>
                <c:pt idx="9">
                  <c:v>1.61176092194027</c:v>
                </c:pt>
                <c:pt idx="10">
                  <c:v>1.6340907391578914</c:v>
                </c:pt>
                <c:pt idx="11">
                  <c:v>1.6563368040753716</c:v>
                </c:pt>
                <c:pt idx="12">
                  <c:v>1.6784034389877269</c:v>
                </c:pt>
                <c:pt idx="13">
                  <c:v>1.7002473073437563</c:v>
                </c:pt>
                <c:pt idx="14">
                  <c:v>1.7218511425568213</c:v>
                </c:pt>
                <c:pt idx="15">
                  <c:v>1.7432105317446791</c:v>
                </c:pt>
                <c:pt idx="16">
                  <c:v>1.7643272896493283</c:v>
                </c:pt>
                <c:pt idx="17">
                  <c:v>1.7852061492360083</c:v>
                </c:pt>
                <c:pt idx="18">
                  <c:v>1.8058531169918655</c:v>
                </c:pt>
                <c:pt idx="19">
                  <c:v>1.8262746617177015</c:v>
                </c:pt>
                <c:pt idx="20">
                  <c:v>1.8464773196408331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C3-4A4E-8A8B-ABE79C587D87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1.8</c:v>
                </c:pt>
                <c:pt idx="1">
                  <c:v>1.5816090014976643</c:v>
                </c:pt>
                <c:pt idx="2">
                  <c:v>1.5107755913092689</c:v>
                </c:pt>
                <c:pt idx="3">
                  <c:v>1.4960747666817349</c:v>
                </c:pt>
                <c:pt idx="4">
                  <c:v>1.5041903547726279</c:v>
                </c:pt>
                <c:pt idx="5">
                  <c:v>1.5216605899702895</c:v>
                </c:pt>
                <c:pt idx="6">
                  <c:v>1.5428516422374638</c:v>
                </c:pt>
                <c:pt idx="7">
                  <c:v>1.5653946819924636</c:v>
                </c:pt>
                <c:pt idx="8">
                  <c:v>1.5883037042531574</c:v>
                </c:pt>
                <c:pt idx="9">
                  <c:v>1.611176711295125</c:v>
                </c:pt>
                <c:pt idx="10">
                  <c:v>1.6338557238292211</c:v>
                </c:pt>
                <c:pt idx="11">
                  <c:v>1.6562832423695879</c:v>
                </c:pt>
                <c:pt idx="12">
                  <c:v>1.6784423977400666</c:v>
                </c:pt>
                <c:pt idx="13">
                  <c:v>1.7003323480535013</c:v>
                </c:pt>
                <c:pt idx="14">
                  <c:v>1.7219583167816082</c:v>
                </c:pt>
                <c:pt idx="15">
                  <c:v>1.7433276250560692</c:v>
                </c:pt>
                <c:pt idx="16">
                  <c:v>1.7644481424318597</c:v>
                </c:pt>
                <c:pt idx="17">
                  <c:v>1.7853276991718303</c:v>
                </c:pt>
                <c:pt idx="18">
                  <c:v>1.8059738750457051</c:v>
                </c:pt>
                <c:pt idx="19">
                  <c:v>1.8263939330860253</c:v>
                </c:pt>
                <c:pt idx="20">
                  <c:v>1.8465948079251275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C3-4A4E-8A8B-ABE79C58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4000"/>
        <c:axId val="261012544"/>
      </c:scatterChart>
      <c:valAx>
        <c:axId val="5416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012544"/>
        <c:crosses val="autoZero"/>
        <c:crossBetween val="midCat"/>
      </c:valAx>
      <c:valAx>
        <c:axId val="26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6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600076</xdr:colOff>
      <xdr:row>0</xdr:row>
      <xdr:rowOff>0</xdr:rowOff>
    </xdr:from>
    <xdr:to>
      <xdr:col>24</xdr:col>
      <xdr:colOff>238126</xdr:colOff>
      <xdr:row>5</xdr:row>
      <xdr:rowOff>911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A1BCA51-DC30-4A4B-9524-76B4C86B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6" y="0"/>
          <a:ext cx="3295650" cy="95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0</xdr:row>
      <xdr:rowOff>128586</xdr:rowOff>
    </xdr:from>
    <xdr:to>
      <xdr:col>27</xdr:col>
      <xdr:colOff>238125</xdr:colOff>
      <xdr:row>29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BB9AEF-3481-4654-AE0B-7FB64C88E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20" sqref="H20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37</v>
      </c>
      <c r="C2" s="1" t="s">
        <v>38</v>
      </c>
      <c r="D2" s="1">
        <v>-2.5</v>
      </c>
      <c r="E2" s="1">
        <v>2.5</v>
      </c>
      <c r="F2" s="1">
        <v>0.3</v>
      </c>
      <c r="G2" s="1">
        <v>2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-2.5</v>
      </c>
      <c r="C5" s="1">
        <f>B5^2+2.4</f>
        <v>8.65</v>
      </c>
      <c r="D5" s="1">
        <f>2*B5</f>
        <v>-5</v>
      </c>
      <c r="E5" s="1">
        <f>B5-1.37</f>
        <v>-3.87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-1.5</v>
      </c>
      <c r="C6" s="1">
        <f t="shared" ref="C6:C9" si="0">B6^2+2.4</f>
        <v>4.6500000000000004</v>
      </c>
      <c r="D6" s="1">
        <f t="shared" ref="D6:D10" si="1">2*B6</f>
        <v>-3</v>
      </c>
      <c r="E6" s="1">
        <f t="shared" ref="E6:E10" si="2">B6-1.37</f>
        <v>-2.87</v>
      </c>
    </row>
    <row r="7" spans="1:18" x14ac:dyDescent="0.25">
      <c r="A7" s="1">
        <f t="shared" ref="A7:A9" si="3">A6+1</f>
        <v>2</v>
      </c>
      <c r="B7" s="1">
        <f t="shared" ref="B7:B10" si="4">B6+$H$2</f>
        <v>-0.5</v>
      </c>
      <c r="C7" s="1">
        <f t="shared" si="0"/>
        <v>2.65</v>
      </c>
      <c r="D7" s="1">
        <f t="shared" si="1"/>
        <v>-1</v>
      </c>
      <c r="E7" s="1">
        <f t="shared" si="2"/>
        <v>-1.87</v>
      </c>
    </row>
    <row r="8" spans="1:18" x14ac:dyDescent="0.25">
      <c r="A8" s="1">
        <f t="shared" si="3"/>
        <v>3</v>
      </c>
      <c r="B8" s="1">
        <f t="shared" si="4"/>
        <v>0.5</v>
      </c>
      <c r="C8" s="1">
        <f t="shared" si="0"/>
        <v>2.65</v>
      </c>
      <c r="D8" s="1">
        <f t="shared" si="1"/>
        <v>1</v>
      </c>
      <c r="E8" s="1">
        <f t="shared" si="2"/>
        <v>-0.87000000000000011</v>
      </c>
    </row>
    <row r="9" spans="1:18" x14ac:dyDescent="0.25">
      <c r="A9" s="1">
        <f t="shared" si="3"/>
        <v>4</v>
      </c>
      <c r="B9" s="1">
        <f t="shared" si="4"/>
        <v>1.5</v>
      </c>
      <c r="C9" s="1">
        <f t="shared" si="0"/>
        <v>4.6500000000000004</v>
      </c>
      <c r="D9" s="1">
        <f t="shared" si="1"/>
        <v>3</v>
      </c>
      <c r="E9" s="1">
        <f t="shared" si="2"/>
        <v>0.12999999999999989</v>
      </c>
    </row>
    <row r="10" spans="1:18" x14ac:dyDescent="0.25">
      <c r="A10" s="1">
        <v>5</v>
      </c>
      <c r="B10" s="1">
        <f t="shared" si="4"/>
        <v>2.5</v>
      </c>
      <c r="C10" s="1">
        <f>B10^2+2.4</f>
        <v>8.65</v>
      </c>
      <c r="D10" s="1">
        <f t="shared" si="1"/>
        <v>5</v>
      </c>
      <c r="E10" s="1">
        <f t="shared" si="2"/>
        <v>1.1299999999999999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-13.65</v>
      </c>
      <c r="M13" t="s">
        <v>20</v>
      </c>
      <c r="N13">
        <f>K5*C5</f>
        <v>8.65</v>
      </c>
      <c r="O13" t="s">
        <v>21</v>
      </c>
      <c r="P13">
        <f>E5</f>
        <v>-3.87</v>
      </c>
    </row>
    <row r="14" spans="1:18" x14ac:dyDescent="0.25">
      <c r="A14" s="1">
        <f>D2</f>
        <v>-2.5</v>
      </c>
      <c r="B14" s="1">
        <f t="array" ref="B14:B19">MMULT(MINVERSE(A23:F28),G23:G28)</f>
        <v>-1.5983147371219686</v>
      </c>
      <c r="L14" s="8" t="s">
        <v>19</v>
      </c>
      <c r="M14" s="7">
        <v>1</v>
      </c>
    </row>
    <row r="15" spans="1:18" x14ac:dyDescent="0.25">
      <c r="A15" s="1">
        <f>A14+$H$2</f>
        <v>-1.5</v>
      </c>
      <c r="B15" s="1">
        <v>-2.9695949319901582</v>
      </c>
      <c r="L15">
        <f>M5-L5*C6</f>
        <v>-1.3250000000000002</v>
      </c>
      <c r="M15" t="s">
        <v>20</v>
      </c>
      <c r="N15" s="10">
        <f>D6-N5</f>
        <v>-5</v>
      </c>
      <c r="O15" t="s">
        <v>21</v>
      </c>
      <c r="P15">
        <f>M5+L5*C6</f>
        <v>3.3250000000000002</v>
      </c>
      <c r="Q15" t="s">
        <v>22</v>
      </c>
      <c r="R15">
        <f>E6</f>
        <v>-2.87</v>
      </c>
    </row>
    <row r="16" spans="1:18" x14ac:dyDescent="0.25">
      <c r="A16" s="1">
        <f t="shared" ref="A16:A18" si="5">A15+$H$2</f>
        <v>-0.5</v>
      </c>
      <c r="B16" s="1">
        <v>-5.965636597484929</v>
      </c>
      <c r="L16" s="8" t="s">
        <v>19</v>
      </c>
      <c r="M16" s="7">
        <v>2</v>
      </c>
    </row>
    <row r="17" spans="1:18" x14ac:dyDescent="0.25">
      <c r="A17" s="1">
        <f t="shared" si="5"/>
        <v>0.5</v>
      </c>
      <c r="B17" s="1">
        <v>-8.9170013528393977</v>
      </c>
      <c r="L17">
        <f>M5-L5*C7</f>
        <v>-0.32499999999999996</v>
      </c>
      <c r="M17" t="s">
        <v>21</v>
      </c>
      <c r="N17" s="10">
        <f>D7-N5</f>
        <v>-3</v>
      </c>
      <c r="O17" t="s">
        <v>22</v>
      </c>
      <c r="P17">
        <f>M5+L5*C7</f>
        <v>2.3250000000000002</v>
      </c>
      <c r="Q17" t="s">
        <v>23</v>
      </c>
      <c r="R17">
        <f>E7</f>
        <v>-1.87</v>
      </c>
    </row>
    <row r="18" spans="1:18" x14ac:dyDescent="0.25">
      <c r="A18" s="1">
        <f t="shared" si="5"/>
        <v>1.5</v>
      </c>
      <c r="B18" s="1">
        <v>-5.0433691385040849</v>
      </c>
      <c r="L18" s="8" t="s">
        <v>19</v>
      </c>
      <c r="M18" s="7">
        <v>3</v>
      </c>
    </row>
    <row r="19" spans="1:18" x14ac:dyDescent="0.25">
      <c r="A19" s="1">
        <f>A18+$H$2</f>
        <v>2.5</v>
      </c>
      <c r="B19" s="1">
        <v>-1.9974910237618402</v>
      </c>
      <c r="L19" s="10">
        <f>M5-L5*C8</f>
        <v>-0.32499999999999996</v>
      </c>
      <c r="M19" t="s">
        <v>22</v>
      </c>
      <c r="N19" s="10">
        <f>D8-N5</f>
        <v>-1</v>
      </c>
      <c r="O19" t="s">
        <v>23</v>
      </c>
      <c r="P19">
        <f>M5+L5*C8</f>
        <v>2.3250000000000002</v>
      </c>
      <c r="Q19" t="s">
        <v>24</v>
      </c>
      <c r="R19">
        <f>E8</f>
        <v>-0.87000000000000011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-1.3250000000000002</v>
      </c>
      <c r="M21" t="s">
        <v>23</v>
      </c>
      <c r="N21" s="10">
        <f>D9-N5</f>
        <v>1</v>
      </c>
      <c r="O21" t="s">
        <v>24</v>
      </c>
      <c r="P21">
        <f>M5+L5*C9</f>
        <v>3.3250000000000002</v>
      </c>
      <c r="Q21" t="s">
        <v>25</v>
      </c>
      <c r="R21">
        <f>E9</f>
        <v>0.12999999999999989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-13.65</v>
      </c>
      <c r="B23" s="6">
        <f>N13</f>
        <v>8.65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-3.87</v>
      </c>
      <c r="L23">
        <f>D10-K5*C10</f>
        <v>-3.6500000000000004</v>
      </c>
      <c r="M23" t="s">
        <v>24</v>
      </c>
      <c r="N23">
        <f>K5*C10</f>
        <v>8.65</v>
      </c>
      <c r="O23" t="s">
        <v>25</v>
      </c>
      <c r="P23">
        <f>E10</f>
        <v>1.1299999999999999</v>
      </c>
    </row>
    <row r="24" spans="1:18" x14ac:dyDescent="0.25">
      <c r="A24" s="6">
        <f>L15</f>
        <v>-1.3250000000000002</v>
      </c>
      <c r="B24" s="9">
        <f>N15</f>
        <v>-5</v>
      </c>
      <c r="C24" s="6">
        <f>P15</f>
        <v>3.3250000000000002</v>
      </c>
      <c r="D24" s="6">
        <v>0</v>
      </c>
      <c r="E24" s="6">
        <v>0</v>
      </c>
      <c r="F24" s="6">
        <v>0</v>
      </c>
      <c r="G24" s="6">
        <f t="shared" si="6"/>
        <v>-2.87</v>
      </c>
    </row>
    <row r="25" spans="1:18" x14ac:dyDescent="0.25">
      <c r="A25" s="6">
        <v>0</v>
      </c>
      <c r="B25" s="6">
        <f>L17</f>
        <v>-0.32499999999999996</v>
      </c>
      <c r="C25" s="9">
        <f>N17</f>
        <v>-3</v>
      </c>
      <c r="D25" s="6">
        <f>P17</f>
        <v>2.3250000000000002</v>
      </c>
      <c r="E25" s="6">
        <v>0</v>
      </c>
      <c r="F25" s="6">
        <v>0</v>
      </c>
      <c r="G25" s="6">
        <f t="shared" si="6"/>
        <v>-1.87</v>
      </c>
    </row>
    <row r="26" spans="1:18" x14ac:dyDescent="0.25">
      <c r="A26" s="6">
        <v>0</v>
      </c>
      <c r="B26" s="6">
        <v>0</v>
      </c>
      <c r="C26" s="9">
        <f>L19</f>
        <v>-0.32499999999999996</v>
      </c>
      <c r="D26" s="9">
        <f>N19</f>
        <v>-1</v>
      </c>
      <c r="E26" s="6">
        <f>P19</f>
        <v>2.3250000000000002</v>
      </c>
      <c r="F26" s="6">
        <v>0</v>
      </c>
      <c r="G26" s="6">
        <f t="shared" si="6"/>
        <v>-0.87000000000000011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-1.3250000000000002</v>
      </c>
      <c r="E27" s="9">
        <f>N21</f>
        <v>1</v>
      </c>
      <c r="F27" s="6">
        <f>P21</f>
        <v>3.3250000000000002</v>
      </c>
      <c r="G27" s="6">
        <f t="shared" si="6"/>
        <v>0.12999999999999989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-3.6500000000000004</v>
      </c>
      <c r="F28" s="6">
        <f>N23</f>
        <v>8.65</v>
      </c>
      <c r="G28" s="6">
        <f t="shared" si="6"/>
        <v>1.1299999999999999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T30" sqref="T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10</v>
      </c>
      <c r="D4" s="6">
        <f>(B4-A4)/C4</f>
        <v>0.19999999999999996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3.0662014089503704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0.10643348249303308</v>
      </c>
      <c r="L12" s="6">
        <f>SQRT(5*(B12+$D$4/2)^2+3)-3*(I12+$D$4/2*K12)^2</f>
        <v>-3.5543645047014625</v>
      </c>
      <c r="M12" s="6">
        <f>SQRT(5*(B12+$D$4)^2+3)-3*(I12+$D$4*L12)^2</f>
        <v>2.9375591938460426</v>
      </c>
      <c r="N12" s="6"/>
    </row>
    <row r="13" spans="1:14" x14ac:dyDescent="0.25">
      <c r="A13" s="6">
        <v>1</v>
      </c>
      <c r="B13" s="6">
        <f>B12+$D$4</f>
        <v>2.8</v>
      </c>
      <c r="C13" s="6">
        <f>C12+$D$4*(SQRT(5*B12^2+3)-3*C12^2)</f>
        <v>1.0692600710482483</v>
      </c>
      <c r="E13" s="6">
        <f>E12+$D$4/2*(F12+G12)</f>
        <v>1.741250176419161</v>
      </c>
      <c r="F13" s="6">
        <f t="shared" ref="F13:F21" si="0">SQRT(5*B13^2+3)-3*E13^2</f>
        <v>-2.5997038230745924</v>
      </c>
      <c r="G13" s="6">
        <f t="shared" ref="G13:G21" si="1">SQRT(5*(B13+$D$4)^2+3)-3*(E13+$D$4*F13)^2</f>
        <v>2.4534131921906326</v>
      </c>
      <c r="I13" s="6">
        <f>I12+$D$4/6*(J12+2*K12+2*L12+M12)</f>
        <v>1.5462665834890141</v>
      </c>
      <c r="J13" s="6">
        <f t="shared" ref="J13:J21" si="2">SQRT(5*B13^2+3)-3*I13^2</f>
        <v>-0.67666833407967886</v>
      </c>
      <c r="K13" s="6">
        <f t="shared" ref="K13:K21" si="3">SQRT(5*(B13+$D$4/2)^2+3)-3*(I13+$D$4/2*J13)^2</f>
        <v>0.153158015000737</v>
      </c>
      <c r="L13" s="6">
        <f t="shared" ref="L13:L21" si="4">SQRT(5*(B13+$D$4/2)^2+3)-3*(I13+$D$4/2*K13)^2</f>
        <v>-0.60368895750468798</v>
      </c>
      <c r="M13" s="6">
        <f t="shared" ref="M13:M21" si="5">SQRT(5*(B13+$D$4)^2+3)-3*(I13+$D$4*L13)^2</f>
        <v>0.83180621991455439</v>
      </c>
      <c r="N13" s="6"/>
    </row>
    <row r="14" spans="1:14" x14ac:dyDescent="0.25">
      <c r="A14" s="6">
        <v>2</v>
      </c>
      <c r="B14" s="6">
        <f t="shared" ref="B14:B22" si="6">B13+$D$4</f>
        <v>3</v>
      </c>
      <c r="C14" s="6">
        <f t="shared" ref="C14:C22" si="7">C13+$D$4*(SQRT(5*B13^2+3)-3*C13^2)</f>
        <v>1.6825003528383222</v>
      </c>
      <c r="E14" s="6">
        <f t="shared" ref="E14:E22" si="8">E13+$D$4/2*(F13+G13)</f>
        <v>1.726621113330765</v>
      </c>
      <c r="F14" s="6">
        <f t="shared" si="0"/>
        <v>-2.015458176723202</v>
      </c>
      <c r="G14" s="6">
        <f t="shared" si="1"/>
        <v>2.1068740904277146</v>
      </c>
      <c r="I14" s="6">
        <f>I13+$D$4/6*(J13+2*K13+2*L13+M13)</f>
        <v>1.5214024501832466</v>
      </c>
      <c r="J14" s="6">
        <f t="shared" si="2"/>
        <v>-1.5793015995249071E-2</v>
      </c>
      <c r="K14" s="6">
        <f t="shared" si="3"/>
        <v>0.21534106224568905</v>
      </c>
      <c r="L14" s="6">
        <f t="shared" si="4"/>
        <v>2.9686198596783342E-3</v>
      </c>
      <c r="M14" s="6">
        <f t="shared" si="5"/>
        <v>0.41264786529335051</v>
      </c>
      <c r="N14" s="6"/>
    </row>
    <row r="15" spans="1:14" x14ac:dyDescent="0.25">
      <c r="A15" s="6">
        <v>3</v>
      </c>
      <c r="B15" s="6">
        <f t="shared" si="6"/>
        <v>3.2</v>
      </c>
      <c r="C15" s="6">
        <f t="shared" si="7"/>
        <v>1.3696565365127766</v>
      </c>
      <c r="E15" s="6">
        <f t="shared" si="8"/>
        <v>1.7357627047012163</v>
      </c>
      <c r="F15" s="6">
        <f t="shared" si="0"/>
        <v>-1.6765515733726604</v>
      </c>
      <c r="G15" s="6">
        <f t="shared" si="1"/>
        <v>1.913634785652814</v>
      </c>
      <c r="I15" s="6">
        <f t="shared" ref="I15:I21" si="9">I14+$D$4/6*(J14+2*K14+2*L14+M14)</f>
        <v>1.5491849239668745</v>
      </c>
      <c r="J15" s="6">
        <f t="shared" si="2"/>
        <v>0.1621431417836332</v>
      </c>
      <c r="K15" s="6">
        <f t="shared" si="3"/>
        <v>0.22815350029780923</v>
      </c>
      <c r="L15" s="6">
        <f t="shared" si="4"/>
        <v>0.16602324031820093</v>
      </c>
      <c r="M15" s="6">
        <f t="shared" si="5"/>
        <v>0.28556520283442666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1.7164941052499487</v>
      </c>
      <c r="E16" s="6">
        <f t="shared" si="8"/>
        <v>1.7594710259292317</v>
      </c>
      <c r="F16" s="6">
        <f>SQRT(5*B16^2+3)-3*E16^2</f>
        <v>-1.4897793974062186</v>
      </c>
      <c r="G16" s="6">
        <f t="shared" si="1"/>
        <v>1.8259959702049091</v>
      </c>
      <c r="I16" s="6">
        <f t="shared" si="9"/>
        <v>1.5903869848285437</v>
      </c>
      <c r="J16" s="6">
        <f t="shared" si="2"/>
        <v>0.20944319131109168</v>
      </c>
      <c r="K16" s="6">
        <f t="shared" si="3"/>
        <v>0.22644405757975328</v>
      </c>
      <c r="L16" s="6">
        <f t="shared" si="4"/>
        <v>0.20999896988826183</v>
      </c>
      <c r="M16" s="6">
        <f t="shared" si="5"/>
        <v>0.24001575323175572</v>
      </c>
      <c r="N16" s="6"/>
    </row>
    <row r="17" spans="1:14" x14ac:dyDescent="0.25">
      <c r="A17" s="6">
        <v>5</v>
      </c>
      <c r="B17" s="6">
        <f>B16+$D$4</f>
        <v>3.6000000000000005</v>
      </c>
      <c r="C17" s="6">
        <f t="shared" si="7"/>
        <v>1.5081699924046899</v>
      </c>
      <c r="E17" s="6">
        <f t="shared" si="8"/>
        <v>1.7930926832091008</v>
      </c>
      <c r="F17" s="6">
        <f t="shared" si="0"/>
        <v>-1.4114685716384763</v>
      </c>
      <c r="G17" s="6">
        <f t="shared" si="1"/>
        <v>1.8242527823521666</v>
      </c>
      <c r="I17" s="6">
        <f>I16+$D$4/6*(J16+2*K16+2*L16+M16)</f>
        <v>1.6344651514778397</v>
      </c>
      <c r="J17" s="6">
        <f t="shared" si="2"/>
        <v>0.21964654590913035</v>
      </c>
      <c r="K17" s="6">
        <f t="shared" si="3"/>
        <v>0.22153107630276736</v>
      </c>
      <c r="L17" s="6">
        <f t="shared" si="4"/>
        <v>0.21965801437044696</v>
      </c>
      <c r="M17" s="6">
        <f t="shared" si="5"/>
        <v>0.22074636041425144</v>
      </c>
      <c r="N17" s="6"/>
    </row>
    <row r="18" spans="1:14" x14ac:dyDescent="0.25">
      <c r="A18" s="6">
        <v>6</v>
      </c>
      <c r="B18" s="6">
        <f t="shared" si="6"/>
        <v>3.8000000000000007</v>
      </c>
      <c r="C18" s="6">
        <f t="shared" si="7"/>
        <v>1.790239064829825</v>
      </c>
      <c r="E18" s="6">
        <f t="shared" si="8"/>
        <v>1.8343711042804698</v>
      </c>
      <c r="F18" s="6">
        <f t="shared" si="0"/>
        <v>-1.4229586891859292</v>
      </c>
      <c r="G18" s="6">
        <f>SQRT(5*(B18+$D$4)^2+3)-3*(E18+$D$4*F18)^2</f>
        <v>1.9049853251842608</v>
      </c>
      <c r="I18" s="6">
        <f t="shared" si="9"/>
        <v>1.6785575210668333</v>
      </c>
      <c r="J18" s="6">
        <f t="shared" si="2"/>
        <v>0.21912730088142318</v>
      </c>
      <c r="K18" s="6">
        <f t="shared" si="3"/>
        <v>0.21620946696889831</v>
      </c>
      <c r="L18" s="6">
        <f t="shared" si="4"/>
        <v>0.21918622541589095</v>
      </c>
      <c r="M18" s="6">
        <f t="shared" si="5"/>
        <v>0.21050238776144248</v>
      </c>
      <c r="N18" s="6"/>
    </row>
    <row r="19" spans="1:14" x14ac:dyDescent="0.25">
      <c r="A19" s="6">
        <v>7</v>
      </c>
      <c r="B19" s="6">
        <f t="shared" si="6"/>
        <v>4.0000000000000009</v>
      </c>
      <c r="C19" s="6">
        <f t="shared" si="7"/>
        <v>1.6016241903784696</v>
      </c>
      <c r="E19" s="6">
        <f t="shared" si="8"/>
        <v>1.882573767880303</v>
      </c>
      <c r="F19" s="6">
        <f t="shared" si="0"/>
        <v>-1.5218183953888218</v>
      </c>
      <c r="G19" s="6">
        <f t="shared" si="1"/>
        <v>2.077627855856309</v>
      </c>
      <c r="I19" s="6">
        <f t="shared" si="9"/>
        <v>1.7219048901805813</v>
      </c>
      <c r="J19" s="6">
        <f t="shared" si="2"/>
        <v>0.21556422666090036</v>
      </c>
      <c r="K19" s="6">
        <f t="shared" si="3"/>
        <v>0.21108690125952201</v>
      </c>
      <c r="L19" s="6">
        <f t="shared" si="4"/>
        <v>0.21576992603963596</v>
      </c>
      <c r="M19" s="6">
        <f t="shared" si="5"/>
        <v>0.20357060828741957</v>
      </c>
      <c r="N19" s="6"/>
    </row>
    <row r="20" spans="1:14" x14ac:dyDescent="0.25">
      <c r="A20" s="6">
        <v>8</v>
      </c>
      <c r="B20" s="6">
        <f t="shared" si="6"/>
        <v>4.2000000000000011</v>
      </c>
      <c r="C20" s="6">
        <f t="shared" si="7"/>
        <v>1.8845908778840368</v>
      </c>
      <c r="E20" s="6">
        <f t="shared" si="8"/>
        <v>1.9381547139270516</v>
      </c>
      <c r="F20" s="6">
        <f t="shared" si="0"/>
        <v>-1.7194619763022949</v>
      </c>
      <c r="G20" s="6">
        <f t="shared" si="1"/>
        <v>2.3649779728332021</v>
      </c>
      <c r="I20" s="6">
        <f t="shared" si="9"/>
        <v>1.7643331731654692</v>
      </c>
      <c r="J20" s="6">
        <f t="shared" si="2"/>
        <v>0.211254471254259</v>
      </c>
      <c r="K20" s="6">
        <f t="shared" si="3"/>
        <v>0.20626413104878161</v>
      </c>
      <c r="L20" s="6">
        <f t="shared" si="4"/>
        <v>0.21160941150675328</v>
      </c>
      <c r="M20" s="6">
        <f t="shared" si="5"/>
        <v>0.19798752666229014</v>
      </c>
      <c r="N20" s="6"/>
    </row>
    <row r="21" spans="1:14" x14ac:dyDescent="0.25">
      <c r="A21" s="6">
        <v>9</v>
      </c>
      <c r="B21" s="6">
        <f t="shared" si="6"/>
        <v>4.4000000000000012</v>
      </c>
      <c r="C21" s="6">
        <f t="shared" si="7"/>
        <v>1.663555033491934</v>
      </c>
      <c r="E21" s="6">
        <f t="shared" si="8"/>
        <v>2.0027063135801422</v>
      </c>
      <c r="F21" s="6">
        <f t="shared" si="0"/>
        <v>-2.0425027403675458</v>
      </c>
      <c r="G21" s="6">
        <f t="shared" si="1"/>
        <v>2.8062477800004713</v>
      </c>
      <c r="I21" s="6">
        <f t="shared" si="9"/>
        <v>1.8058328092663898</v>
      </c>
      <c r="J21" s="6">
        <f t="shared" si="2"/>
        <v>0.2068985899249185</v>
      </c>
      <c r="K21" s="6">
        <f t="shared" si="3"/>
        <v>0.20173375534043636</v>
      </c>
      <c r="L21" s="6">
        <f t="shared" si="4"/>
        <v>0.20739316754276516</v>
      </c>
      <c r="M21" s="6">
        <f t="shared" si="5"/>
        <v>0.19304514850251842</v>
      </c>
      <c r="N21" s="6"/>
    </row>
    <row r="22" spans="1:14" x14ac:dyDescent="0.25">
      <c r="A22" s="6">
        <v>10</v>
      </c>
      <c r="B22" s="6">
        <f t="shared" si="6"/>
        <v>4.6000000000000014</v>
      </c>
      <c r="C22" s="6">
        <f t="shared" si="7"/>
        <v>2.0011048228168726</v>
      </c>
      <c r="E22" s="6">
        <f t="shared" si="8"/>
        <v>2.0790808175434345</v>
      </c>
      <c r="F22" s="6"/>
      <c r="G22" s="6"/>
      <c r="I22" s="6">
        <f>I21+$D$4/6*(J21+2*K21+2*L21+M21)</f>
        <v>1.8464393954061844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20</v>
      </c>
      <c r="D4" s="6">
        <f>(B4-A4)/C4</f>
        <v>9.9999999999999978E-2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0.10643348249303308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-1.673591385817077</v>
      </c>
      <c r="L12" s="6">
        <f>SQRT(5*(B12+$D$4/2)^2+3)-3*(I12+$D$4/2*K12)^2</f>
        <v>-2.6637352483898686</v>
      </c>
      <c r="M12" s="6">
        <f>SQRT(5*(B12+$D$4)^2+3)-3*(I12+$D$4*L12)^2</f>
        <v>-0.77510699696749885</v>
      </c>
      <c r="N12" s="6"/>
    </row>
    <row r="13" spans="1:14" x14ac:dyDescent="0.25">
      <c r="A13" s="6">
        <v>1</v>
      </c>
      <c r="B13" s="6">
        <f>B12+$D$4</f>
        <v>2.7</v>
      </c>
      <c r="C13" s="6">
        <f>C12+$D$4*(SQRT(5*B12^2+3)-3*C12^2)</f>
        <v>1.4346300355241242</v>
      </c>
      <c r="E13" s="6">
        <f>E12+$D$4/2*(F12+G12)</f>
        <v>1.6226366918867137</v>
      </c>
      <c r="F13" s="6">
        <f t="shared" ref="F13:F31" si="0">SQRT(5*B13^2+3)-3*E13^2</f>
        <v>-1.6179260025942899</v>
      </c>
      <c r="G13" s="6">
        <f t="shared" ref="G13:G31" si="1">SQRT(5*(B13+$D$4)^2+3)-3*(E13+$D$4*F13)^2</f>
        <v>9.3956327437647147E-2</v>
      </c>
      <c r="I13" s="6">
        <f>I12+$D$4/6*(J12+2*K12+2*L12+M12)</f>
        <v>1.5816090014976643</v>
      </c>
      <c r="J13" s="6">
        <f t="shared" ref="J13:J31" si="2">SQRT(5*B13^2+3)-3*I13^2</f>
        <v>-1.2235376018784336</v>
      </c>
      <c r="K13" s="6">
        <f t="shared" ref="K13:K31" si="3">SQRT(5*(B13+$D$4/2)^2+3)-3*(I13+$D$4/2*J13)^2</f>
        <v>-0.54667533779853716</v>
      </c>
      <c r="L13" s="6">
        <f t="shared" ref="L13:L31" si="4">SQRT(5*(B13+$D$4/2)^2+3)-3*(I13+$D$4/2*K13)^2</f>
        <v>-0.85884834515449171</v>
      </c>
      <c r="M13" s="6">
        <f t="shared" ref="M13:M31" si="5">SQRT(5*(B13+$D$4)^2+3)-3*(I13+$D$4*L13)^2</f>
        <v>-0.21541964351923859</v>
      </c>
      <c r="N13" s="6"/>
    </row>
    <row r="14" spans="1:14" x14ac:dyDescent="0.25">
      <c r="A14" s="6">
        <v>2</v>
      </c>
      <c r="B14" s="6">
        <f t="shared" ref="B14:B32" si="6">B13+$D$4</f>
        <v>2.8000000000000003</v>
      </c>
      <c r="C14" s="6">
        <f t="shared" ref="C14:C32" si="7">C13+$D$4*(SQRT(5*B13^2+3)-3*C13^2)</f>
        <v>1.4452733837734275</v>
      </c>
      <c r="E14" s="6">
        <f t="shared" ref="E14:E32" si="8">E13+$D$4/2*(F13+G13)</f>
        <v>1.5464382081288814</v>
      </c>
      <c r="F14" s="6">
        <f t="shared" si="0"/>
        <v>-0.67826068711790999</v>
      </c>
      <c r="G14" s="6">
        <f t="shared" si="1"/>
        <v>0.15304810132517943</v>
      </c>
      <c r="I14" s="6">
        <f>I13+$D$4/6*(J13+2*K13+2*L13+M13)</f>
        <v>1.5107755913092689</v>
      </c>
      <c r="J14" s="6">
        <f t="shared" si="2"/>
        <v>-0.35117595432292692</v>
      </c>
      <c r="K14" s="6">
        <f t="shared" si="3"/>
        <v>-8.5113102942916186E-2</v>
      </c>
      <c r="L14" s="6">
        <f t="shared" si="4"/>
        <v>-0.20483087909912356</v>
      </c>
      <c r="M14" s="6">
        <f t="shared" si="5"/>
        <v>4.9014440754970856E-2</v>
      </c>
      <c r="N14" s="6"/>
    </row>
    <row r="15" spans="1:14" x14ac:dyDescent="0.25">
      <c r="A15" s="6">
        <v>3</v>
      </c>
      <c r="B15" s="6">
        <f t="shared" si="6"/>
        <v>2.9000000000000004</v>
      </c>
      <c r="C15" s="6">
        <f t="shared" si="7"/>
        <v>1.4682441083767281</v>
      </c>
      <c r="E15" s="6">
        <f t="shared" si="8"/>
        <v>1.5201775788392449</v>
      </c>
      <c r="F15" s="6">
        <f t="shared" si="0"/>
        <v>-0.2208899357967109</v>
      </c>
      <c r="G15" s="6">
        <f t="shared" si="1"/>
        <v>0.19539500242041719</v>
      </c>
      <c r="I15" s="6">
        <f t="shared" ref="I15:I21" si="9">I14+$D$4/6*(J14+2*K14+2*L14+M14)</f>
        <v>1.4960747666817349</v>
      </c>
      <c r="J15" s="6">
        <f t="shared" si="2"/>
        <v>-2.7894446854874744E-3</v>
      </c>
      <c r="K15" s="6">
        <f t="shared" si="3"/>
        <v>0.10654011585352752</v>
      </c>
      <c r="L15" s="6">
        <f t="shared" si="4"/>
        <v>5.7385484206446513E-2</v>
      </c>
      <c r="M15" s="6">
        <f t="shared" si="5"/>
        <v>0.16187353001911209</v>
      </c>
      <c r="N15" s="6"/>
    </row>
    <row r="16" spans="1:14" x14ac:dyDescent="0.25">
      <c r="A16" s="6">
        <v>4</v>
      </c>
      <c r="B16" s="6">
        <f t="shared" si="6"/>
        <v>3.0000000000000004</v>
      </c>
      <c r="C16" s="6">
        <f t="shared" si="7"/>
        <v>1.4927148476238297</v>
      </c>
      <c r="E16" s="6">
        <f t="shared" si="8"/>
        <v>1.5189028321704301</v>
      </c>
      <c r="F16" s="6">
        <f>SQRT(5*B16^2+3)-3*E16^2</f>
        <v>7.0057895494493039E-3</v>
      </c>
      <c r="G16" s="6">
        <f t="shared" si="1"/>
        <v>0.21734468984687361</v>
      </c>
      <c r="I16" s="6">
        <f t="shared" si="9"/>
        <v>1.5041903547726279</v>
      </c>
      <c r="J16" s="6">
        <f t="shared" si="2"/>
        <v>0.14043736010249752</v>
      </c>
      <c r="K16" s="6">
        <f t="shared" si="3"/>
        <v>0.18522477315990749</v>
      </c>
      <c r="L16" s="6">
        <f t="shared" si="4"/>
        <v>0.16490474300545799</v>
      </c>
      <c r="M16" s="6">
        <f t="shared" si="5"/>
        <v>0.2075177194264759</v>
      </c>
      <c r="N16" s="6"/>
    </row>
    <row r="17" spans="1:14" x14ac:dyDescent="0.25">
      <c r="A17" s="6">
        <v>5</v>
      </c>
      <c r="B17" s="6">
        <f>B16+$D$4</f>
        <v>3.1000000000000005</v>
      </c>
      <c r="C17" s="6">
        <f t="shared" si="7"/>
        <v>1.5170758857563909</v>
      </c>
      <c r="E17" s="6">
        <f t="shared" si="8"/>
        <v>1.5301203561402463</v>
      </c>
      <c r="F17" s="6">
        <f t="shared" si="0"/>
        <v>0.1211233583342386</v>
      </c>
      <c r="G17" s="6">
        <f t="shared" si="1"/>
        <v>0.22661989914532565</v>
      </c>
      <c r="I17" s="6">
        <f>I16+$D$4/6*(J16+2*K16+2*L16+M16)</f>
        <v>1.5216605899702895</v>
      </c>
      <c r="J17" s="6">
        <f t="shared" si="2"/>
        <v>0.19857541795231182</v>
      </c>
      <c r="K17" s="6">
        <f t="shared" si="3"/>
        <v>0.21614954523877294</v>
      </c>
      <c r="L17" s="6">
        <f t="shared" si="4"/>
        <v>0.20807232495060468</v>
      </c>
      <c r="M17" s="6">
        <f t="shared" si="5"/>
        <v>0.22444397769938984</v>
      </c>
      <c r="N17" s="6"/>
    </row>
    <row r="18" spans="1:14" x14ac:dyDescent="0.25">
      <c r="A18" s="6">
        <v>6</v>
      </c>
      <c r="B18" s="6">
        <f t="shared" si="6"/>
        <v>3.2000000000000006</v>
      </c>
      <c r="C18" s="6">
        <f t="shared" si="7"/>
        <v>1.5411129399291796</v>
      </c>
      <c r="E18" s="6">
        <f t="shared" si="8"/>
        <v>1.5475075190142245</v>
      </c>
      <c r="F18" s="6">
        <f t="shared" si="0"/>
        <v>0.17772636350570536</v>
      </c>
      <c r="G18" s="6">
        <f>SQRT(5*(B18+$D$4)^2+3)-3*(E18+$D$4*F18)^2</f>
        <v>0.22927193031836968</v>
      </c>
      <c r="I18" s="6">
        <f t="shared" si="9"/>
        <v>1.5428516422374638</v>
      </c>
      <c r="J18" s="6">
        <f t="shared" si="2"/>
        <v>0.22089135785786773</v>
      </c>
      <c r="K18" s="6">
        <f t="shared" si="3"/>
        <v>0.22699610316950558</v>
      </c>
      <c r="L18" s="6">
        <f t="shared" si="4"/>
        <v>0.22414998147907284</v>
      </c>
      <c r="M18" s="6">
        <f t="shared" si="5"/>
        <v>0.22939885814495931</v>
      </c>
      <c r="N18" s="6"/>
    </row>
    <row r="19" spans="1:14" x14ac:dyDescent="0.25">
      <c r="A19" s="6">
        <v>7</v>
      </c>
      <c r="B19" s="6">
        <f t="shared" si="6"/>
        <v>3.3000000000000007</v>
      </c>
      <c r="C19" s="6">
        <f t="shared" si="7"/>
        <v>1.5648107046162705</v>
      </c>
      <c r="E19" s="6">
        <f t="shared" si="8"/>
        <v>1.5678574337054283</v>
      </c>
      <c r="F19" s="6">
        <f t="shared" si="0"/>
        <v>0.20504702737876634</v>
      </c>
      <c r="G19" s="6">
        <f t="shared" si="1"/>
        <v>0.22875264638695203</v>
      </c>
      <c r="I19" s="6">
        <f t="shared" si="9"/>
        <v>1.5653946819924636</v>
      </c>
      <c r="J19" s="6">
        <f t="shared" si="2"/>
        <v>0.22819629342402248</v>
      </c>
      <c r="K19" s="6">
        <f t="shared" si="3"/>
        <v>0.2295281244422025</v>
      </c>
      <c r="L19" s="6">
        <f t="shared" si="4"/>
        <v>0.22889809999741839</v>
      </c>
      <c r="M19" s="6">
        <f t="shared" si="5"/>
        <v>0.22949259333835759</v>
      </c>
      <c r="N19" s="6"/>
    </row>
    <row r="20" spans="1:14" x14ac:dyDescent="0.25">
      <c r="A20" s="6">
        <v>8</v>
      </c>
      <c r="B20" s="6">
        <f t="shared" si="6"/>
        <v>3.4000000000000008</v>
      </c>
      <c r="C20" s="6">
        <f t="shared" si="7"/>
        <v>1.5881787246972578</v>
      </c>
      <c r="E20" s="6">
        <f t="shared" si="8"/>
        <v>1.5895474173937143</v>
      </c>
      <c r="F20" s="6">
        <f t="shared" si="0"/>
        <v>0.21745249941809153</v>
      </c>
      <c r="G20" s="6">
        <f t="shared" si="1"/>
        <v>0.22681759151302394</v>
      </c>
      <c r="I20" s="6">
        <f t="shared" si="9"/>
        <v>1.5883037042531574</v>
      </c>
      <c r="J20" s="6">
        <f t="shared" si="2"/>
        <v>0.22930950501426839</v>
      </c>
      <c r="K20" s="6">
        <f t="shared" si="3"/>
        <v>0.22870039724000879</v>
      </c>
      <c r="L20" s="6">
        <f t="shared" si="4"/>
        <v>0.22899272401069393</v>
      </c>
      <c r="M20" s="6">
        <f t="shared" si="5"/>
        <v>0.22768467500237755</v>
      </c>
      <c r="N20" s="6"/>
    </row>
    <row r="21" spans="1:14" x14ac:dyDescent="0.25">
      <c r="A21" s="6">
        <v>9</v>
      </c>
      <c r="B21" s="6">
        <f t="shared" si="6"/>
        <v>3.5000000000000009</v>
      </c>
      <c r="C21" s="6">
        <f t="shared" si="7"/>
        <v>1.6112287738076727</v>
      </c>
      <c r="E21" s="6">
        <f t="shared" si="8"/>
        <v>1.61176092194027</v>
      </c>
      <c r="F21" s="6">
        <f t="shared" si="0"/>
        <v>0.22228996245945343</v>
      </c>
      <c r="G21" s="6">
        <f t="shared" si="1"/>
        <v>0.22430638189297625</v>
      </c>
      <c r="I21" s="6">
        <f t="shared" si="9"/>
        <v>1.611176711295125</v>
      </c>
      <c r="J21" s="6">
        <f t="shared" si="2"/>
        <v>0.22793858588137716</v>
      </c>
      <c r="K21" s="6">
        <f t="shared" si="3"/>
        <v>0.22657203262719783</v>
      </c>
      <c r="L21" s="6">
        <f t="shared" si="4"/>
        <v>0.22723721860779644</v>
      </c>
      <c r="M21" s="6">
        <f t="shared" si="5"/>
        <v>0.22518366369440379</v>
      </c>
      <c r="N21" s="6"/>
    </row>
    <row r="22" spans="1:14" x14ac:dyDescent="0.25">
      <c r="A22" s="6">
        <v>10</v>
      </c>
      <c r="B22" s="6">
        <f t="shared" si="6"/>
        <v>3.600000000000001</v>
      </c>
      <c r="C22" s="6">
        <f t="shared" si="7"/>
        <v>1.6339723024380099</v>
      </c>
      <c r="E22" s="6">
        <f t="shared" si="8"/>
        <v>1.6340907391578914</v>
      </c>
      <c r="F22" s="6">
        <f t="shared" si="0"/>
        <v>0.22331790869081125</v>
      </c>
      <c r="G22" s="6">
        <f t="shared" si="1"/>
        <v>0.22160338965879589</v>
      </c>
      <c r="I22" s="6">
        <f>I21+$D$4/6*(J21+2*K21+2*L21+M21)</f>
        <v>1.6338557238292211</v>
      </c>
      <c r="J22" s="6">
        <f t="shared" si="2"/>
        <v>0.22562196122703959</v>
      </c>
      <c r="K22" s="6">
        <f t="shared" si="3"/>
        <v>0.22398508539971473</v>
      </c>
      <c r="L22" s="6">
        <f t="shared" si="4"/>
        <v>0.22479293071341644</v>
      </c>
      <c r="M22" s="6">
        <f t="shared" si="5"/>
        <v>0.22247311896870414</v>
      </c>
      <c r="N22" s="6"/>
    </row>
    <row r="23" spans="1:14" x14ac:dyDescent="0.25">
      <c r="A23" s="6">
        <v>11</v>
      </c>
      <c r="B23" s="6">
        <f t="shared" si="6"/>
        <v>3.7000000000000011</v>
      </c>
      <c r="C23" s="6">
        <f t="shared" si="7"/>
        <v>1.6564202109071948</v>
      </c>
      <c r="E23" s="6">
        <f t="shared" si="8"/>
        <v>1.6563368040753716</v>
      </c>
      <c r="F23" s="6">
        <f t="shared" si="0"/>
        <v>0.2224553579978199</v>
      </c>
      <c r="G23" s="6">
        <f t="shared" si="1"/>
        <v>0.21887734024928385</v>
      </c>
      <c r="I23" s="6">
        <f t="shared" ref="I23:I32" si="10">I22+$D$4/6*(J22+2*K22+2*L22+M22)</f>
        <v>1.6562832423695879</v>
      </c>
      <c r="J23" s="6">
        <f t="shared" si="2"/>
        <v>0.22298764673872284</v>
      </c>
      <c r="K23" s="6">
        <f t="shared" si="3"/>
        <v>0.22127722096479197</v>
      </c>
      <c r="L23" s="6">
        <f t="shared" si="4"/>
        <v>0.2221328049443958</v>
      </c>
      <c r="M23" s="6">
        <f t="shared" si="5"/>
        <v>0.21974162367163075</v>
      </c>
    </row>
    <row r="24" spans="1:14" x14ac:dyDescent="0.25">
      <c r="A24" s="6">
        <v>12</v>
      </c>
      <c r="B24" s="6">
        <f t="shared" si="6"/>
        <v>3.8000000000000012</v>
      </c>
      <c r="C24" s="6">
        <f t="shared" si="7"/>
        <v>1.6785828547368107</v>
      </c>
      <c r="E24" s="6">
        <f t="shared" si="8"/>
        <v>1.6784034389877269</v>
      </c>
      <c r="F24" s="6">
        <f t="shared" si="0"/>
        <v>0.22067904345403555</v>
      </c>
      <c r="G24" s="6">
        <f t="shared" si="1"/>
        <v>0.21619832366655345</v>
      </c>
      <c r="I24" s="6">
        <f t="shared" si="10"/>
        <v>1.6784423977400666</v>
      </c>
      <c r="J24" s="6">
        <f t="shared" si="2"/>
        <v>0.22028670787724991</v>
      </c>
      <c r="K24" s="6">
        <f t="shared" si="3"/>
        <v>0.21858017071407154</v>
      </c>
      <c r="L24" s="6">
        <f t="shared" si="4"/>
        <v>0.21944508508225624</v>
      </c>
      <c r="M24" s="6">
        <f t="shared" si="5"/>
        <v>0.21705979933618025</v>
      </c>
    </row>
    <row r="25" spans="1:14" x14ac:dyDescent="0.25">
      <c r="A25" s="6">
        <v>13</v>
      </c>
      <c r="B25" s="6">
        <f t="shared" si="6"/>
        <v>3.9000000000000012</v>
      </c>
      <c r="C25" s="6">
        <f t="shared" si="7"/>
        <v>1.7004700702190485</v>
      </c>
      <c r="E25" s="6">
        <f t="shared" si="8"/>
        <v>1.7002473073437563</v>
      </c>
      <c r="F25" s="6">
        <f t="shared" si="0"/>
        <v>0.21848397376901474</v>
      </c>
      <c r="G25" s="6">
        <f t="shared" si="1"/>
        <v>0.21359273049228555</v>
      </c>
      <c r="I25" s="6">
        <f t="shared" si="10"/>
        <v>1.7003323480535013</v>
      </c>
      <c r="J25" s="6">
        <f t="shared" si="2"/>
        <v>0.21761641064669845</v>
      </c>
      <c r="K25" s="6">
        <f t="shared" si="3"/>
        <v>0.21594289262994337</v>
      </c>
      <c r="L25" s="6">
        <f t="shared" si="4"/>
        <v>0.21680199544541701</v>
      </c>
      <c r="M25" s="6">
        <f t="shared" si="5"/>
        <v>0.21445193688899344</v>
      </c>
    </row>
    <row r="26" spans="1:14" x14ac:dyDescent="0.25">
      <c r="A26" s="6">
        <v>14</v>
      </c>
      <c r="B26" s="6">
        <f t="shared" si="6"/>
        <v>4.0000000000000009</v>
      </c>
      <c r="C26" s="6">
        <f t="shared" si="7"/>
        <v>1.7220912015216254</v>
      </c>
      <c r="E26" s="6">
        <f t="shared" si="8"/>
        <v>1.7218511425568213</v>
      </c>
      <c r="F26" s="6">
        <f t="shared" si="0"/>
        <v>0.21611950777160871</v>
      </c>
      <c r="G26" s="6">
        <f t="shared" si="1"/>
        <v>0.21106827598554645</v>
      </c>
      <c r="I26" s="6">
        <f t="shared" si="10"/>
        <v>1.7219583167816082</v>
      </c>
      <c r="J26" s="6">
        <f t="shared" si="2"/>
        <v>0.21501224494425308</v>
      </c>
      <c r="K26" s="6">
        <f t="shared" si="3"/>
        <v>0.21338164184371955</v>
      </c>
      <c r="L26" s="6">
        <f t="shared" si="4"/>
        <v>0.21422923006782035</v>
      </c>
      <c r="M26" s="6">
        <f t="shared" si="5"/>
        <v>0.211924507700326</v>
      </c>
    </row>
    <row r="27" spans="1:14" x14ac:dyDescent="0.25">
      <c r="A27" s="6">
        <v>15</v>
      </c>
      <c r="B27" s="6">
        <f t="shared" si="6"/>
        <v>4.1000000000000005</v>
      </c>
      <c r="C27" s="6">
        <f t="shared" si="7"/>
        <v>1.7434551275285968</v>
      </c>
      <c r="E27" s="6">
        <f t="shared" si="8"/>
        <v>1.7432105317446791</v>
      </c>
      <c r="F27" s="6">
        <f t="shared" si="0"/>
        <v>0.21371007548193965</v>
      </c>
      <c r="G27" s="6">
        <f t="shared" si="1"/>
        <v>0.20862508261104296</v>
      </c>
      <c r="I27" s="6">
        <f t="shared" si="10"/>
        <v>1.7433276250560692</v>
      </c>
      <c r="J27" s="6">
        <f t="shared" si="2"/>
        <v>0.21248532458773539</v>
      </c>
      <c r="K27" s="6">
        <f t="shared" si="3"/>
        <v>0.21090002627685678</v>
      </c>
      <c r="L27" s="6">
        <f t="shared" si="4"/>
        <v>0.21173416851926063</v>
      </c>
      <c r="M27" s="6">
        <f t="shared" si="5"/>
        <v>0.20947732836745558</v>
      </c>
    </row>
    <row r="28" spans="1:14" x14ac:dyDescent="0.25">
      <c r="A28" s="6">
        <v>16</v>
      </c>
      <c r="B28" s="6">
        <f t="shared" si="6"/>
        <v>4.2</v>
      </c>
      <c r="C28" s="6">
        <f t="shared" si="7"/>
        <v>1.7645702879607339</v>
      </c>
      <c r="E28" s="6">
        <f t="shared" si="8"/>
        <v>1.7643272896493283</v>
      </c>
      <c r="F28" s="6">
        <f t="shared" si="0"/>
        <v>0.21131675404662431</v>
      </c>
      <c r="G28" s="6">
        <f t="shared" si="1"/>
        <v>0.20626043768697677</v>
      </c>
      <c r="I28" s="6">
        <f t="shared" si="10"/>
        <v>1.7644481424318597</v>
      </c>
      <c r="J28" s="6">
        <f t="shared" si="2"/>
        <v>0.21003736705693754</v>
      </c>
      <c r="K28" s="6">
        <f t="shared" si="3"/>
        <v>0.20849692082693849</v>
      </c>
      <c r="L28" s="6">
        <f t="shared" si="4"/>
        <v>0.20931716754539487</v>
      </c>
      <c r="M28" s="6">
        <f t="shared" si="5"/>
        <v>0.20710786059663988</v>
      </c>
    </row>
    <row r="29" spans="1:14" x14ac:dyDescent="0.25">
      <c r="A29" s="6">
        <v>17</v>
      </c>
      <c r="B29" s="6">
        <f t="shared" si="6"/>
        <v>4.3</v>
      </c>
      <c r="C29" s="6">
        <f t="shared" si="7"/>
        <v>1.7854447085196516</v>
      </c>
      <c r="D29" s="6"/>
      <c r="E29" s="6">
        <f t="shared" si="8"/>
        <v>1.7852061492360083</v>
      </c>
      <c r="F29" s="6">
        <f t="shared" si="0"/>
        <v>0.20896859955180958</v>
      </c>
      <c r="G29" s="6">
        <f t="shared" si="1"/>
        <v>0.20397075556533473</v>
      </c>
      <c r="I29" s="6">
        <f t="shared" si="10"/>
        <v>1.7853276991718303</v>
      </c>
      <c r="J29" s="6">
        <f t="shared" si="2"/>
        <v>0.20766660507143619</v>
      </c>
      <c r="K29" s="6">
        <f t="shared" si="3"/>
        <v>0.20616954208583671</v>
      </c>
      <c r="L29" s="6">
        <f t="shared" si="4"/>
        <v>0.20697601303135116</v>
      </c>
      <c r="M29" s="6">
        <f t="shared" si="5"/>
        <v>0.2048128371266742</v>
      </c>
    </row>
    <row r="30" spans="1:14" x14ac:dyDescent="0.25">
      <c r="A30" s="6">
        <v>18</v>
      </c>
      <c r="B30" s="6">
        <f t="shared" si="6"/>
        <v>4.3999999999999995</v>
      </c>
      <c r="C30" s="6">
        <f t="shared" si="7"/>
        <v>1.8060860249016024</v>
      </c>
      <c r="D30" s="6"/>
      <c r="E30" s="6">
        <f t="shared" si="8"/>
        <v>1.8058531169918655</v>
      </c>
      <c r="F30" s="6">
        <f t="shared" si="0"/>
        <v>0.20667855454603234</v>
      </c>
      <c r="G30" s="6">
        <f t="shared" si="1"/>
        <v>0.20175233997068709</v>
      </c>
      <c r="I30" s="6">
        <f t="shared" si="10"/>
        <v>1.8059738750457051</v>
      </c>
      <c r="J30" s="6">
        <f t="shared" si="2"/>
        <v>0.20537008295094061</v>
      </c>
      <c r="K30" s="6">
        <f t="shared" si="3"/>
        <v>0.20391462168527852</v>
      </c>
      <c r="L30" s="6">
        <f t="shared" si="4"/>
        <v>0.20470764692711185</v>
      </c>
      <c r="M30" s="6">
        <f t="shared" si="5"/>
        <v>0.20258886224348949</v>
      </c>
    </row>
    <row r="31" spans="1:14" x14ac:dyDescent="0.25">
      <c r="A31" s="6">
        <v>19</v>
      </c>
      <c r="B31" s="6">
        <f t="shared" si="6"/>
        <v>4.4999999999999991</v>
      </c>
      <c r="C31" s="6">
        <f t="shared" si="7"/>
        <v>1.8265015055975149</v>
      </c>
      <c r="E31" s="6">
        <f t="shared" si="8"/>
        <v>1.8262746617177015</v>
      </c>
      <c r="F31" s="6">
        <f t="shared" si="0"/>
        <v>0.20445150823475267</v>
      </c>
      <c r="G31" s="6">
        <f t="shared" si="1"/>
        <v>0.19960165022787812</v>
      </c>
      <c r="I31" s="6">
        <f t="shared" si="10"/>
        <v>1.8263939330860253</v>
      </c>
      <c r="J31" s="6">
        <f t="shared" si="2"/>
        <v>0.20314453189074655</v>
      </c>
      <c r="K31" s="6">
        <f t="shared" si="3"/>
        <v>0.20172884311227435</v>
      </c>
      <c r="L31" s="6">
        <f t="shared" si="4"/>
        <v>0.20250882354131861</v>
      </c>
      <c r="M31" s="6">
        <f t="shared" si="5"/>
        <v>0.20043262514820093</v>
      </c>
    </row>
    <row r="32" spans="1:14" x14ac:dyDescent="0.25">
      <c r="A32" s="6">
        <v>20</v>
      </c>
      <c r="B32" s="6">
        <f t="shared" si="6"/>
        <v>4.5999999999999988</v>
      </c>
      <c r="C32" s="6">
        <f t="shared" si="7"/>
        <v>1.8466980734456249</v>
      </c>
      <c r="E32" s="6">
        <f t="shared" si="8"/>
        <v>1.8464773196408331</v>
      </c>
      <c r="I32" s="6">
        <f t="shared" si="10"/>
        <v>1.8465948079251275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2023-04-17T16:59:20Z</dcterms:modified>
</cp:coreProperties>
</file>