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EB1D733F-422C-456B-8586-65FBFA4F840F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J22" i="3" l="1"/>
  <c r="K22" i="3" s="1"/>
  <c r="L22" i="3" s="1"/>
  <c r="M22" i="3" s="1"/>
  <c r="G22" i="3"/>
  <c r="F22" i="3"/>
  <c r="E23" i="3" s="1"/>
  <c r="C23" i="3"/>
  <c r="C24" i="3" s="1"/>
  <c r="C25" i="3" s="1"/>
  <c r="C26" i="3" s="1"/>
  <c r="C27" i="3" s="1"/>
  <c r="C28" i="3" s="1"/>
  <c r="C29" i="3" s="1"/>
  <c r="C30" i="3" s="1"/>
  <c r="C31" i="3" s="1"/>
  <c r="C32" i="3" s="1"/>
  <c r="B23" i="3"/>
  <c r="B24" i="3" s="1"/>
  <c r="B25" i="3" s="1"/>
  <c r="B26" i="3" s="1"/>
  <c r="B27" i="3" s="1"/>
  <c r="B28" i="3" s="1"/>
  <c r="B29" i="3" s="1"/>
  <c r="B30" i="3" s="1"/>
  <c r="B31" i="3" s="1"/>
  <c r="B32" i="3" s="1"/>
  <c r="B12" i="3"/>
  <c r="A8" i="3"/>
  <c r="I12" i="3" s="1"/>
  <c r="D4" i="3"/>
  <c r="B13" i="3" s="1"/>
  <c r="M13" i="2"/>
  <c r="L13" i="2"/>
  <c r="K13" i="2"/>
  <c r="J13" i="2"/>
  <c r="M12" i="2"/>
  <c r="L12" i="2"/>
  <c r="K12" i="2"/>
  <c r="G12" i="2"/>
  <c r="J12" i="2"/>
  <c r="F12" i="2"/>
  <c r="G13" i="2"/>
  <c r="F13" i="2"/>
  <c r="C13" i="2"/>
  <c r="C14" i="2"/>
  <c r="C15" i="2"/>
  <c r="C16" i="2" s="1"/>
  <c r="C17" i="2" s="1"/>
  <c r="C18" i="2" s="1"/>
  <c r="C19" i="2" s="1"/>
  <c r="C20" i="2" s="1"/>
  <c r="C21" i="2" s="1"/>
  <c r="C22" i="2" s="1"/>
  <c r="R17" i="1"/>
  <c r="E10" i="1"/>
  <c r="E6" i="1"/>
  <c r="E7" i="1"/>
  <c r="E8" i="1"/>
  <c r="E9" i="1"/>
  <c r="E5" i="1"/>
  <c r="D6" i="1"/>
  <c r="D7" i="1"/>
  <c r="D8" i="1"/>
  <c r="D9" i="1"/>
  <c r="D10" i="1"/>
  <c r="D5" i="1"/>
  <c r="C6" i="1"/>
  <c r="L15" i="1" s="1"/>
  <c r="C7" i="1"/>
  <c r="C8" i="1"/>
  <c r="C9" i="1"/>
  <c r="C10" i="1"/>
  <c r="C5" i="1"/>
  <c r="I23" i="3" l="1"/>
  <c r="F23" i="3"/>
  <c r="B14" i="3"/>
  <c r="K12" i="3"/>
  <c r="L12" i="3" s="1"/>
  <c r="M12" i="3" s="1"/>
  <c r="E12" i="3"/>
  <c r="C12" i="3"/>
  <c r="C13" i="3" s="1"/>
  <c r="C14" i="3" s="1"/>
  <c r="C15" i="3" s="1"/>
  <c r="J12" i="3"/>
  <c r="A8" i="2"/>
  <c r="E12" i="2" s="1"/>
  <c r="J23" i="3" l="1"/>
  <c r="K23" i="3"/>
  <c r="L23" i="3" s="1"/>
  <c r="M23" i="3" s="1"/>
  <c r="G23" i="3"/>
  <c r="E24" i="3" s="1"/>
  <c r="I13" i="3"/>
  <c r="B15" i="3"/>
  <c r="C16" i="3"/>
  <c r="F12" i="3"/>
  <c r="G12" i="3" s="1"/>
  <c r="H2" i="1"/>
  <c r="K5" i="1" s="1"/>
  <c r="C12" i="2"/>
  <c r="D4" i="2"/>
  <c r="I24" i="3" l="1"/>
  <c r="F24" i="3"/>
  <c r="E13" i="3"/>
  <c r="B16" i="3"/>
  <c r="K13" i="3"/>
  <c r="L13" i="3" s="1"/>
  <c r="M13" i="3" s="1"/>
  <c r="J13" i="3"/>
  <c r="I12" i="2"/>
  <c r="B12" i="2"/>
  <c r="J24" i="3" l="1"/>
  <c r="G24" i="3"/>
  <c r="E25" i="3" s="1"/>
  <c r="I14" i="3"/>
  <c r="B17" i="3"/>
  <c r="F13" i="3"/>
  <c r="C17" i="3"/>
  <c r="C18" i="3" s="1"/>
  <c r="B13" i="2"/>
  <c r="K24" i="3" l="1"/>
  <c r="L24" i="3" s="1"/>
  <c r="M24" i="3" s="1"/>
  <c r="F25" i="3"/>
  <c r="B18" i="3"/>
  <c r="C19" i="3" s="1"/>
  <c r="G13" i="3"/>
  <c r="E14" i="3" s="1"/>
  <c r="J14" i="3"/>
  <c r="K14" i="3" s="1"/>
  <c r="E13" i="2"/>
  <c r="B14" i="2"/>
  <c r="I25" i="3" l="1"/>
  <c r="G25" i="3"/>
  <c r="E26" i="3" s="1"/>
  <c r="F14" i="3"/>
  <c r="L14" i="3"/>
  <c r="M14" i="3" s="1"/>
  <c r="B19" i="3"/>
  <c r="E14" i="2"/>
  <c r="I13" i="2"/>
  <c r="B15" i="2"/>
  <c r="J25" i="3" l="1"/>
  <c r="F26" i="3"/>
  <c r="B20" i="3"/>
  <c r="G14" i="3"/>
  <c r="E15" i="3" s="1"/>
  <c r="C20" i="3"/>
  <c r="C21" i="3" s="1"/>
  <c r="I15" i="3"/>
  <c r="F14" i="2"/>
  <c r="G14" i="2"/>
  <c r="B16" i="2"/>
  <c r="K25" i="3" l="1"/>
  <c r="L25" i="3" s="1"/>
  <c r="M25" i="3" s="1"/>
  <c r="G26" i="3"/>
  <c r="E27" i="3" s="1"/>
  <c r="F15" i="3"/>
  <c r="J15" i="3"/>
  <c r="K15" i="3" s="1"/>
  <c r="L15" i="3" s="1"/>
  <c r="M15" i="3" s="1"/>
  <c r="B21" i="3"/>
  <c r="B17" i="2"/>
  <c r="E15" i="2"/>
  <c r="A14" i="1"/>
  <c r="A15" i="1" s="1"/>
  <c r="A16" i="1" s="1"/>
  <c r="A17" i="1" s="1"/>
  <c r="A18" i="1" s="1"/>
  <c r="A19" i="1" s="1"/>
  <c r="B5" i="1"/>
  <c r="A6" i="1"/>
  <c r="A7" i="1" s="1"/>
  <c r="A8" i="1" s="1"/>
  <c r="A9" i="1" s="1"/>
  <c r="I26" i="3" l="1"/>
  <c r="F27" i="3"/>
  <c r="B22" i="3"/>
  <c r="I16" i="3"/>
  <c r="C22" i="3"/>
  <c r="G15" i="3"/>
  <c r="E16" i="3" s="1"/>
  <c r="F15" i="2"/>
  <c r="G15" i="2"/>
  <c r="I14" i="2"/>
  <c r="G23" i="1"/>
  <c r="P13" i="1"/>
  <c r="I5" i="1"/>
  <c r="L5" i="1" s="1"/>
  <c r="H5" i="1"/>
  <c r="B18" i="2"/>
  <c r="B6" i="1"/>
  <c r="J26" i="3" l="1"/>
  <c r="K26" i="3"/>
  <c r="L26" i="3" s="1"/>
  <c r="M26" i="3" s="1"/>
  <c r="G27" i="3"/>
  <c r="E28" i="3" s="1"/>
  <c r="F16" i="3"/>
  <c r="J16" i="3"/>
  <c r="J14" i="2"/>
  <c r="K14" i="2" s="1"/>
  <c r="L14" i="2" s="1"/>
  <c r="M14" i="2" s="1"/>
  <c r="N13" i="1"/>
  <c r="B23" i="1" s="1"/>
  <c r="L13" i="1"/>
  <c r="A23" i="1" s="1"/>
  <c r="J5" i="1"/>
  <c r="N5" i="1"/>
  <c r="M5" i="1"/>
  <c r="B19" i="2"/>
  <c r="E16" i="2"/>
  <c r="B7" i="1"/>
  <c r="I27" i="3" l="1"/>
  <c r="F28" i="3"/>
  <c r="K16" i="3"/>
  <c r="L16" i="3" s="1"/>
  <c r="M16" i="3" s="1"/>
  <c r="G16" i="3"/>
  <c r="E17" i="3" s="1"/>
  <c r="F16" i="2"/>
  <c r="G16" i="2"/>
  <c r="I15" i="2"/>
  <c r="A24" i="1"/>
  <c r="P15" i="1"/>
  <c r="C24" i="1" s="1"/>
  <c r="L17" i="1"/>
  <c r="B25" i="1" s="1"/>
  <c r="P17" i="1"/>
  <c r="D25" i="1" s="1"/>
  <c r="G24" i="1"/>
  <c r="R15" i="1"/>
  <c r="N15" i="1"/>
  <c r="B24" i="1" s="1"/>
  <c r="N17" i="1"/>
  <c r="C25" i="1" s="1"/>
  <c r="B20" i="2"/>
  <c r="B8" i="1"/>
  <c r="J27" i="3" l="1"/>
  <c r="K27" i="3"/>
  <c r="L27" i="3" s="1"/>
  <c r="M27" i="3" s="1"/>
  <c r="G28" i="3"/>
  <c r="E29" i="3" s="1"/>
  <c r="F17" i="3"/>
  <c r="I17" i="3"/>
  <c r="J15" i="2"/>
  <c r="K15" i="2"/>
  <c r="L15" i="2" s="1"/>
  <c r="M15" i="2" s="1"/>
  <c r="L19" i="1"/>
  <c r="C26" i="1" s="1"/>
  <c r="N19" i="1"/>
  <c r="D26" i="1" s="1"/>
  <c r="P19" i="1"/>
  <c r="E26" i="1" s="1"/>
  <c r="G25" i="1"/>
  <c r="B21" i="2"/>
  <c r="E17" i="2"/>
  <c r="B9" i="1"/>
  <c r="I28" i="3" l="1"/>
  <c r="F29" i="3"/>
  <c r="J17" i="3"/>
  <c r="G17" i="3"/>
  <c r="E18" i="3" s="1"/>
  <c r="F17" i="2"/>
  <c r="G17" i="2"/>
  <c r="N21" i="1"/>
  <c r="E27" i="1" s="1"/>
  <c r="L21" i="1"/>
  <c r="D27" i="1" s="1"/>
  <c r="P21" i="1"/>
  <c r="F27" i="1" s="1"/>
  <c r="R19" i="1"/>
  <c r="G26" i="1"/>
  <c r="B22" i="2"/>
  <c r="B10" i="1"/>
  <c r="J28" i="3" l="1"/>
  <c r="G29" i="3"/>
  <c r="E30" i="3" s="1"/>
  <c r="F18" i="3"/>
  <c r="K17" i="3"/>
  <c r="L17" i="3" s="1"/>
  <c r="M17" i="3" s="1"/>
  <c r="P23" i="1"/>
  <c r="N23" i="1"/>
  <c r="F28" i="1" s="1"/>
  <c r="L23" i="1"/>
  <c r="E28" i="1" s="1"/>
  <c r="I16" i="2"/>
  <c r="R21" i="1"/>
  <c r="G27" i="1"/>
  <c r="E18" i="2"/>
  <c r="K28" i="3" l="1"/>
  <c r="L28" i="3" s="1"/>
  <c r="M28" i="3" s="1"/>
  <c r="F30" i="3"/>
  <c r="I18" i="3"/>
  <c r="G18" i="3"/>
  <c r="E19" i="3" s="1"/>
  <c r="J16" i="2"/>
  <c r="K16" i="2"/>
  <c r="L16" i="2" s="1"/>
  <c r="M16" i="2" s="1"/>
  <c r="F18" i="2"/>
  <c r="G18" i="2"/>
  <c r="G28" i="1"/>
  <c r="B14" i="1" s="1" a="1"/>
  <c r="B19" i="1" s="1"/>
  <c r="I29" i="3" l="1"/>
  <c r="G30" i="3"/>
  <c r="E31" i="3" s="1"/>
  <c r="F19" i="3"/>
  <c r="J18" i="3"/>
  <c r="B18" i="1"/>
  <c r="B16" i="1"/>
  <c r="B17" i="1"/>
  <c r="B15" i="1"/>
  <c r="B14" i="1"/>
  <c r="I17" i="2"/>
  <c r="E19" i="2"/>
  <c r="J29" i="3" l="1"/>
  <c r="K29" i="3"/>
  <c r="L29" i="3" s="1"/>
  <c r="M29" i="3" s="1"/>
  <c r="F31" i="3"/>
  <c r="K18" i="3"/>
  <c r="L18" i="3" s="1"/>
  <c r="M18" i="3" s="1"/>
  <c r="G19" i="3"/>
  <c r="E20" i="3" s="1"/>
  <c r="J17" i="2"/>
  <c r="K17" i="2"/>
  <c r="L17" i="2" s="1"/>
  <c r="M17" i="2" s="1"/>
  <c r="F19" i="2"/>
  <c r="G19" i="2"/>
  <c r="I30" i="3" l="1"/>
  <c r="G31" i="3"/>
  <c r="E32" i="3" s="1"/>
  <c r="F20" i="3"/>
  <c r="I19" i="3"/>
  <c r="I18" i="2"/>
  <c r="E20" i="2"/>
  <c r="J30" i="3" l="1"/>
  <c r="K30" i="3"/>
  <c r="L30" i="3" s="1"/>
  <c r="M30" i="3" s="1"/>
  <c r="J19" i="3"/>
  <c r="G20" i="3"/>
  <c r="E21" i="3" s="1"/>
  <c r="J18" i="2"/>
  <c r="K18" i="2"/>
  <c r="L18" i="2" s="1"/>
  <c r="M18" i="2" s="1"/>
  <c r="F20" i="2"/>
  <c r="G20" i="2"/>
  <c r="E21" i="2"/>
  <c r="I31" i="3" l="1"/>
  <c r="F21" i="3"/>
  <c r="K19" i="3"/>
  <c r="L19" i="3" s="1"/>
  <c r="M19" i="3" s="1"/>
  <c r="F21" i="2"/>
  <c r="G21" i="2"/>
  <c r="J31" i="3" l="1"/>
  <c r="K31" i="3"/>
  <c r="L31" i="3" s="1"/>
  <c r="M31" i="3" s="1"/>
  <c r="I20" i="3"/>
  <c r="G21" i="3"/>
  <c r="E22" i="3" s="1"/>
  <c r="I19" i="2"/>
  <c r="E22" i="2"/>
  <c r="I32" i="3" l="1"/>
  <c r="J20" i="3"/>
  <c r="J19" i="2"/>
  <c r="K20" i="3" l="1"/>
  <c r="L20" i="3" s="1"/>
  <c r="M20" i="3" s="1"/>
  <c r="K19" i="2"/>
  <c r="I21" i="3" l="1"/>
  <c r="L19" i="2"/>
  <c r="J21" i="3" l="1"/>
  <c r="M19" i="2"/>
  <c r="I20" i="2" s="1"/>
  <c r="K21" i="3" l="1"/>
  <c r="L21" i="3" s="1"/>
  <c r="M21" i="3" s="1"/>
  <c r="J20" i="2"/>
  <c r="K20" i="2" s="1"/>
  <c r="L20" i="2" s="1"/>
  <c r="M20" i="2" s="1"/>
  <c r="I22" i="3" l="1"/>
  <c r="I21" i="2"/>
  <c r="J21" i="2" l="1"/>
  <c r="K21" i="2" l="1"/>
  <c r="L21" i="2" s="1"/>
  <c r="M21" i="2" s="1"/>
  <c r="I22" i="2" l="1"/>
</calcChain>
</file>

<file path=xl/sharedStrings.xml><?xml version="1.0" encoding="utf-8"?>
<sst xmlns="http://schemas.openxmlformats.org/spreadsheetml/2006/main" count="99" uniqueCount="40">
  <si>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</si>
  <si>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</si>
  <si>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</si>
  <si>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</si>
  <si>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</si>
  <si>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</si>
  <si>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</si>
  <si>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</si>
  <si>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</si>
  <si>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</si>
  <si>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</si>
  <si>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</si>
  <si>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</si>
  <si>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</si>
  <si>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</si>
  <si>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</si>
  <si>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</si>
  <si>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</si>
  <si>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</si>
  <si>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</si>
  <si>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</si>
  <si>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</si>
  <si>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</si>
  <si>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</si>
  <si>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</si>
  <si>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</si>
  <si>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</si>
  <si>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</si>
  <si>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</si>
  <si>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</si>
  <si>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</si>
  <si>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</si>
  <si>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</si>
  <si>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</si>
  <si>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</si>
  <si>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</si>
  <si>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0,2+x</t>
  </si>
  <si>
    <t>x-2,47</t>
  </si>
  <si>
    <t>(-x)</t>
  </si>
  <si>
    <t>f(x,y)=2x^2+xy+3y^2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</si>
</sst>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1</c:v>
                </c:pt>
                <c:pt idx="1">
                  <c:v>1.46</c:v>
                </c:pt>
                <c:pt idx="2">
                  <c:v>1.92</c:v>
                </c:pt>
                <c:pt idx="3">
                  <c:v>2.38</c:v>
                </c:pt>
                <c:pt idx="4">
                  <c:v>2.84</c:v>
                </c:pt>
                <c:pt idx="5">
                  <c:v>3.3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3.5171210786931528E-2</c:v>
                </c:pt>
                <c:pt idx="1">
                  <c:v>-0.51484649174474451</c:v>
                </c:pt>
                <c:pt idx="2">
                  <c:v>-1.0306892761409929</c:v>
                </c:pt>
                <c:pt idx="3">
                  <c:v>-1.5680904836705651</c:v>
                </c:pt>
                <c:pt idx="4">
                  <c:v>-2.2127837454264898</c:v>
                </c:pt>
                <c:pt idx="5">
                  <c:v>-3.0634139527286068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2.3000000000000003</c:v>
                </c:pt>
                <c:pt idx="4">
                  <c:v>2.4000000000000004</c:v>
                </c:pt>
                <c:pt idx="5">
                  <c:v>2.5000000000000004</c:v>
                </c:pt>
                <c:pt idx="6">
                  <c:v>2.6000000000000005</c:v>
                </c:pt>
                <c:pt idx="7">
                  <c:v>2.7000000000000006</c:v>
                </c:pt>
                <c:pt idx="8">
                  <c:v>2.8000000000000007</c:v>
                </c:pt>
                <c:pt idx="9">
                  <c:v>2.9000000000000008</c:v>
                </c:pt>
                <c:pt idx="10">
                  <c:v>3.0000000000000009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1.2</c:v>
                </c:pt>
                <c:pt idx="1">
                  <c:v>2.6720000000000002</c:v>
                </c:pt>
                <c:pt idx="2">
                  <c:v>6.2569952000000004</c:v>
                </c:pt>
                <c:pt idx="3">
                  <c:v>20.346530823846912</c:v>
                </c:pt>
                <c:pt idx="4">
                  <c:v>150.27862788305745</c:v>
                </c:pt>
                <c:pt idx="5">
                  <c:v>6962.5972980993274</c:v>
                </c:pt>
                <c:pt idx="6">
                  <c:v>14552032.83727264</c:v>
                </c:pt>
                <c:pt idx="7">
                  <c:v>63528516244681.086</c:v>
                </c:pt>
                <c:pt idx="8">
                  <c:v>1.2107617128752933E+27</c:v>
                </c:pt>
                <c:pt idx="9">
                  <c:v>4.3978317760941427E+53</c:v>
                </c:pt>
                <c:pt idx="10">
                  <c:v>5.8022772992470087E+106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AA-43DB-9EC4-1869BD05CC3E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2.3000000000000003</c:v>
                </c:pt>
                <c:pt idx="4">
                  <c:v>2.4000000000000004</c:v>
                </c:pt>
                <c:pt idx="5">
                  <c:v>2.5000000000000004</c:v>
                </c:pt>
                <c:pt idx="6">
                  <c:v>2.6000000000000005</c:v>
                </c:pt>
                <c:pt idx="7">
                  <c:v>2.7000000000000006</c:v>
                </c:pt>
                <c:pt idx="8">
                  <c:v>2.8000000000000007</c:v>
                </c:pt>
                <c:pt idx="9">
                  <c:v>2.9000000000000008</c:v>
                </c:pt>
                <c:pt idx="10">
                  <c:v>3.0000000000000009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1.2</c:v>
                </c:pt>
                <c:pt idx="1">
                  <c:v>3.7284975999999999</c:v>
                </c:pt>
                <c:pt idx="2">
                  <c:v>21.902769806519061</c:v>
                </c:pt>
                <c:pt idx="3">
                  <c:v>4534.4556198510218</c:v>
                </c:pt>
                <c:pt idx="4">
                  <c:v>5717679975327.9443</c:v>
                </c:pt>
                <c:pt idx="5">
                  <c:v>1.4428232884285598E+49</c:v>
                </c:pt>
                <c:pt idx="6">
                  <c:v>5.8504105405630345E+194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AA-43DB-9EC4-1869BD05CC3E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2.3000000000000003</c:v>
                </c:pt>
                <c:pt idx="4">
                  <c:v>2.4000000000000004</c:v>
                </c:pt>
                <c:pt idx="5">
                  <c:v>2.5000000000000004</c:v>
                </c:pt>
                <c:pt idx="6">
                  <c:v>2.6000000000000005</c:v>
                </c:pt>
                <c:pt idx="7">
                  <c:v>2.7000000000000006</c:v>
                </c:pt>
                <c:pt idx="8">
                  <c:v>2.8000000000000007</c:v>
                </c:pt>
                <c:pt idx="9">
                  <c:v>2.9000000000000008</c:v>
                </c:pt>
                <c:pt idx="10">
                  <c:v>3.0000000000000009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1.2</c:v>
                </c:pt>
                <c:pt idx="1">
                  <c:v>4.4316626282303693</c:v>
                </c:pt>
                <c:pt idx="2">
                  <c:v>417.04871415465703</c:v>
                </c:pt>
                <c:pt idx="3">
                  <c:v>5.630188748293642E+29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AA-43DB-9EC4-1869BD05C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352511"/>
        <c:axId val="1295870367"/>
      </c:scatterChart>
      <c:valAx>
        <c:axId val="130535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5870367"/>
        <c:crosses val="autoZero"/>
        <c:crossBetween val="midCat"/>
      </c:valAx>
      <c:valAx>
        <c:axId val="129587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535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2.3000000000000003</c:v>
                </c:pt>
                <c:pt idx="4">
                  <c:v>2.4000000000000004</c:v>
                </c:pt>
                <c:pt idx="5">
                  <c:v>2.5000000000000004</c:v>
                </c:pt>
                <c:pt idx="6">
                  <c:v>2.6000000000000005</c:v>
                </c:pt>
                <c:pt idx="7">
                  <c:v>2.7000000000000006</c:v>
                </c:pt>
                <c:pt idx="8">
                  <c:v>2.8000000000000007</c:v>
                </c:pt>
                <c:pt idx="9">
                  <c:v>2.9000000000000008</c:v>
                </c:pt>
                <c:pt idx="10">
                  <c:v>3.0000000000000009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1.2</c:v>
                </c:pt>
                <c:pt idx="1">
                  <c:v>2.6720000000000002</c:v>
                </c:pt>
                <c:pt idx="2">
                  <c:v>6.2569952000000004</c:v>
                </c:pt>
                <c:pt idx="3">
                  <c:v>20.346530823846912</c:v>
                </c:pt>
                <c:pt idx="4">
                  <c:v>150.27862788305745</c:v>
                </c:pt>
                <c:pt idx="5">
                  <c:v>6962.5972980993274</c:v>
                </c:pt>
                <c:pt idx="6">
                  <c:v>14552032.83727264</c:v>
                </c:pt>
                <c:pt idx="7">
                  <c:v>63528516244681.086</c:v>
                </c:pt>
                <c:pt idx="8">
                  <c:v>1.2107617128752933E+27</c:v>
                </c:pt>
                <c:pt idx="9">
                  <c:v>4.3978317760941427E+53</c:v>
                </c:pt>
                <c:pt idx="10">
                  <c:v>5.8022772992470087E+106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A4-4668-A908-DC6C94D4E6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2.3000000000000003</c:v>
                </c:pt>
                <c:pt idx="4">
                  <c:v>2.4000000000000004</c:v>
                </c:pt>
                <c:pt idx="5">
                  <c:v>2.5000000000000004</c:v>
                </c:pt>
                <c:pt idx="6">
                  <c:v>2.6000000000000005</c:v>
                </c:pt>
                <c:pt idx="7">
                  <c:v>2.7000000000000006</c:v>
                </c:pt>
                <c:pt idx="8">
                  <c:v>2.8000000000000007</c:v>
                </c:pt>
                <c:pt idx="9">
                  <c:v>2.9000000000000008</c:v>
                </c:pt>
                <c:pt idx="10">
                  <c:v>3.0000000000000009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1.2</c:v>
                </c:pt>
                <c:pt idx="1">
                  <c:v>3.7284975999999999</c:v>
                </c:pt>
                <c:pt idx="2">
                  <c:v>21.902769806519061</c:v>
                </c:pt>
                <c:pt idx="3">
                  <c:v>4534.4556198510218</c:v>
                </c:pt>
                <c:pt idx="4">
                  <c:v>5717679975327.9443</c:v>
                </c:pt>
                <c:pt idx="5">
                  <c:v>1.4428232884285598E+49</c:v>
                </c:pt>
                <c:pt idx="6">
                  <c:v>5.8504105405630345E+194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A4-4668-A908-DC6C94D4E6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2.3000000000000003</c:v>
                </c:pt>
                <c:pt idx="4">
                  <c:v>2.4000000000000004</c:v>
                </c:pt>
                <c:pt idx="5">
                  <c:v>2.5000000000000004</c:v>
                </c:pt>
                <c:pt idx="6">
                  <c:v>2.6000000000000005</c:v>
                </c:pt>
                <c:pt idx="7">
                  <c:v>2.7000000000000006</c:v>
                </c:pt>
                <c:pt idx="8">
                  <c:v>2.8000000000000007</c:v>
                </c:pt>
                <c:pt idx="9">
                  <c:v>2.9000000000000008</c:v>
                </c:pt>
                <c:pt idx="10">
                  <c:v>3.0000000000000009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1.2</c:v>
                </c:pt>
                <c:pt idx="1">
                  <c:v>4.4316626282303693</c:v>
                </c:pt>
                <c:pt idx="2">
                  <c:v>417.04871415465703</c:v>
                </c:pt>
                <c:pt idx="3">
                  <c:v>5.630188748293642E+29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A4-4668-A908-DC6C94D4E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352511"/>
        <c:axId val="1295870367"/>
      </c:scatterChart>
      <c:valAx>
        <c:axId val="130535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5870367"/>
        <c:crosses val="autoZero"/>
        <c:crossBetween val="midCat"/>
      </c:valAx>
      <c:valAx>
        <c:axId val="129587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535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104775</xdr:colOff>
      <xdr:row>5</xdr:row>
      <xdr:rowOff>185737</xdr:rowOff>
    </xdr:from>
    <xdr:ext cx="497790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535C20-8E60-48E5-99DB-C7608F0BFC11}"/>
                </a:ext>
              </a:extLst>
            </xdr:cNvPr>
            <xdr:cNvSpPr txBox="1"/>
          </xdr:nvSpPr>
          <xdr:spPr>
            <a:xfrm>
              <a:off x="6200775" y="1138237"/>
              <a:ext cx="497790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2,163+0,735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2,163−0,735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−4,325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535C20-8E60-48E5-99DB-C7608F0BFC11}"/>
                </a:ext>
              </a:extLst>
            </xdr:cNvPr>
            <xdr:cNvSpPr txBox="1"/>
          </xdr:nvSpPr>
          <xdr:spPr>
            <a:xfrm>
              <a:off x="6200775" y="1138237"/>
              <a:ext cx="497790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𝑖+1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 (2,163+0,735𝑝(𝑥_𝑖 ))+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(2,163−0,735𝑝(𝑥_𝑖 ))+𝑦_𝑖 (𝑞(𝑥_𝑖 )−4,325)=𝑓(𝑥_𝑖)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152400</xdr:rowOff>
    </xdr:from>
    <xdr:ext cx="289919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6AEFAA-3508-42DC-9B35-3BCD0B9FF70E}"/>
                </a:ext>
              </a:extLst>
            </xdr:cNvPr>
            <xdr:cNvSpPr txBox="1"/>
          </xdr:nvSpPr>
          <xdr:spPr>
            <a:xfrm>
              <a:off x="6162675" y="1485900"/>
              <a:ext cx="28991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−1,471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+1,471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6AEFAA-3508-42DC-9B35-3BCD0B9FF70E}"/>
                </a:ext>
              </a:extLst>
            </xdr:cNvPr>
            <xdr:cNvSpPr txBox="1"/>
          </xdr:nvSpPr>
          <xdr:spPr>
            <a:xfrm>
              <a:off x="6162675" y="1485900"/>
              <a:ext cx="28991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𝑦_0 (𝑞(𝑥_𝑖 )−1,471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𝑝(𝑥_𝑖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1,471𝑝(𝑥_𝑖 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=𝑓(𝑥_𝑖)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257175</xdr:colOff>
      <xdr:row>0</xdr:row>
      <xdr:rowOff>9525</xdr:rowOff>
    </xdr:from>
    <xdr:to>
      <xdr:col>25</xdr:col>
      <xdr:colOff>381528</xdr:colOff>
      <xdr:row>4</xdr:row>
      <xdr:rowOff>19158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C8C0FEC-392B-46EE-A95E-E23FF4E95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91975" y="9525"/>
          <a:ext cx="3781953" cy="771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161925</xdr:colOff>
      <xdr:row>1</xdr:row>
      <xdr:rowOff>100012</xdr:rowOff>
    </xdr:from>
    <xdr:to>
      <xdr:col>24</xdr:col>
      <xdr:colOff>561975</xdr:colOff>
      <xdr:row>21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0416523-7685-4764-9CEA-4452CDE8F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161925</xdr:colOff>
      <xdr:row>1</xdr:row>
      <xdr:rowOff>100012</xdr:rowOff>
    </xdr:from>
    <xdr:to>
      <xdr:col>24</xdr:col>
      <xdr:colOff>561975</xdr:colOff>
      <xdr:row>21</xdr:row>
      <xdr:rowOff>171450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3685866-4835-4F70-B8D2-E634E60CDA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U8" sqref="U8"/>
    </sheetView>
  </sheetViews>
  <sheetFormatPr defaultRowHeight="15" x14ac:dyDescent="0.25"/>
  <cols>
    <col min="2" max="2" width="11.42578125" customWidth="1"/>
  </cols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 t="s">
        <v>36</v>
      </c>
      <c r="B2" s="11" t="s">
        <v>38</v>
      </c>
      <c r="C2" s="1" t="s">
        <v>37</v>
      </c>
      <c r="D2" s="1">
        <v>1</v>
      </c>
      <c r="E2" s="1">
        <v>3.3</v>
      </c>
      <c r="F2" s="1">
        <v>2.2999999999999998</v>
      </c>
      <c r="G2" s="1">
        <v>-0.1</v>
      </c>
      <c r="H2" s="1">
        <f>(E2-D2)/I2</f>
        <v>0.45999999999999996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1</v>
      </c>
      <c r="C5" s="1">
        <f>0.2+B5</f>
        <v>1.2</v>
      </c>
      <c r="D5" s="1">
        <f>-B5</f>
        <v>-1</v>
      </c>
      <c r="E5" s="1">
        <f>B5-2.47</f>
        <v>-1.4700000000000002</v>
      </c>
      <c r="H5" s="9">
        <f>H2^2</f>
        <v>0.21159999999999995</v>
      </c>
      <c r="I5" s="9">
        <f>H2*2</f>
        <v>0.91999999999999993</v>
      </c>
      <c r="J5" s="9">
        <f>H5*2</f>
        <v>0.42319999999999991</v>
      </c>
      <c r="K5" s="9">
        <f>1/H2</f>
        <v>2.1739130434782612</v>
      </c>
      <c r="L5" s="9">
        <f>1/I5</f>
        <v>1.0869565217391306</v>
      </c>
      <c r="M5" s="9">
        <f>1/H5</f>
        <v>4.7258979206049156</v>
      </c>
      <c r="N5" s="9">
        <f>2/H5</f>
        <v>9.4517958412098313</v>
      </c>
    </row>
    <row r="6" spans="1:18" x14ac:dyDescent="0.25">
      <c r="A6" s="1">
        <f>A5+1</f>
        <v>1</v>
      </c>
      <c r="B6" s="1">
        <f>B5+$H$2</f>
        <v>1.46</v>
      </c>
      <c r="C6" s="1">
        <f t="shared" ref="C6:C10" si="0">0.2+B6</f>
        <v>1.66</v>
      </c>
      <c r="D6" s="1">
        <f t="shared" ref="D6:D10" si="1">-B6</f>
        <v>-1.46</v>
      </c>
      <c r="E6" s="1">
        <f t="shared" ref="E6:E9" si="2">B6-2.47</f>
        <v>-1.0100000000000002</v>
      </c>
    </row>
    <row r="7" spans="1:18" x14ac:dyDescent="0.25">
      <c r="A7" s="1">
        <f t="shared" ref="A7:A9" si="3">A6+1</f>
        <v>2</v>
      </c>
      <c r="B7" s="1">
        <f t="shared" ref="B7:B10" si="4">B6+$H$2</f>
        <v>1.92</v>
      </c>
      <c r="C7" s="1">
        <f t="shared" si="0"/>
        <v>2.12</v>
      </c>
      <c r="D7" s="1">
        <f t="shared" si="1"/>
        <v>-1.92</v>
      </c>
      <c r="E7" s="1">
        <f t="shared" si="2"/>
        <v>-0.55000000000000027</v>
      </c>
    </row>
    <row r="8" spans="1:18" x14ac:dyDescent="0.25">
      <c r="A8" s="1">
        <f t="shared" si="3"/>
        <v>3</v>
      </c>
      <c r="B8" s="1">
        <f t="shared" si="4"/>
        <v>2.38</v>
      </c>
      <c r="C8" s="1">
        <f t="shared" si="0"/>
        <v>2.58</v>
      </c>
      <c r="D8" s="1">
        <f t="shared" si="1"/>
        <v>-2.38</v>
      </c>
      <c r="E8" s="1">
        <f t="shared" si="2"/>
        <v>-9.0000000000000302E-2</v>
      </c>
    </row>
    <row r="9" spans="1:18" x14ac:dyDescent="0.25">
      <c r="A9" s="1">
        <f t="shared" si="3"/>
        <v>4</v>
      </c>
      <c r="B9" s="1">
        <f t="shared" si="4"/>
        <v>2.84</v>
      </c>
      <c r="C9" s="1">
        <f t="shared" si="0"/>
        <v>3.04</v>
      </c>
      <c r="D9" s="1">
        <f t="shared" si="1"/>
        <v>-2.84</v>
      </c>
      <c r="E9" s="1">
        <f t="shared" si="2"/>
        <v>0.36999999999999966</v>
      </c>
    </row>
    <row r="10" spans="1:18" x14ac:dyDescent="0.25">
      <c r="A10" s="1">
        <v>5</v>
      </c>
      <c r="B10" s="1">
        <f t="shared" si="4"/>
        <v>3.3</v>
      </c>
      <c r="C10" s="1">
        <f t="shared" si="0"/>
        <v>3.5</v>
      </c>
      <c r="D10" s="1">
        <f t="shared" si="1"/>
        <v>-3.3</v>
      </c>
      <c r="E10" s="1">
        <f>B10-2.47</f>
        <v>0.82999999999999963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-3.6086956521739135</v>
      </c>
      <c r="M13" t="s">
        <v>20</v>
      </c>
      <c r="N13">
        <f>K5*C5</f>
        <v>2.6086956521739135</v>
      </c>
      <c r="O13" t="s">
        <v>21</v>
      </c>
      <c r="P13">
        <f>E5</f>
        <v>-1.4700000000000002</v>
      </c>
    </row>
    <row r="14" spans="1:18" x14ac:dyDescent="0.25">
      <c r="A14" s="1">
        <f>D2</f>
        <v>1</v>
      </c>
      <c r="B14" s="1">
        <f t="array" ref="B14:B19">MMULT(MINVERSE(A23:F28),G23:G28)</f>
        <v>3.5171210786931528E-2</v>
      </c>
      <c r="L14" s="8" t="s">
        <v>19</v>
      </c>
      <c r="M14" s="7">
        <v>1</v>
      </c>
    </row>
    <row r="15" spans="1:18" x14ac:dyDescent="0.25">
      <c r="A15" s="1">
        <f>A14+$H$2</f>
        <v>1.46</v>
      </c>
      <c r="B15" s="1">
        <v>-0.51484649174474451</v>
      </c>
      <c r="L15">
        <f>M5-L5*C6</f>
        <v>2.9215500945179587</v>
      </c>
      <c r="M15" t="s">
        <v>20</v>
      </c>
      <c r="N15" s="10">
        <f>D6-N5</f>
        <v>-10.91179584120983</v>
      </c>
      <c r="O15" t="s">
        <v>21</v>
      </c>
      <c r="P15">
        <f>M5+L5*C6</f>
        <v>6.5302457466918726</v>
      </c>
      <c r="Q15" t="s">
        <v>22</v>
      </c>
      <c r="R15">
        <f>E6</f>
        <v>-1.0100000000000002</v>
      </c>
    </row>
    <row r="16" spans="1:18" x14ac:dyDescent="0.25">
      <c r="A16" s="1">
        <f t="shared" ref="A16:A18" si="5">A15+$H$2</f>
        <v>1.92</v>
      </c>
      <c r="B16" s="1">
        <v>-1.0306892761409929</v>
      </c>
      <c r="L16" s="8" t="s">
        <v>19</v>
      </c>
      <c r="M16" s="7">
        <v>2</v>
      </c>
    </row>
    <row r="17" spans="1:18" x14ac:dyDescent="0.25">
      <c r="A17" s="1">
        <f t="shared" si="5"/>
        <v>2.38</v>
      </c>
      <c r="B17" s="1">
        <v>-1.5680904836705651</v>
      </c>
      <c r="L17">
        <f>M5-L5*C7</f>
        <v>2.4215500945179587</v>
      </c>
      <c r="M17" t="s">
        <v>21</v>
      </c>
      <c r="N17" s="10">
        <f>D7-N5</f>
        <v>-11.371795841209831</v>
      </c>
      <c r="O17" t="s">
        <v>22</v>
      </c>
      <c r="P17">
        <f>M5+L5*C7</f>
        <v>7.0302457466918726</v>
      </c>
      <c r="Q17" t="s">
        <v>23</v>
      </c>
      <c r="R17">
        <f>E7</f>
        <v>-0.55000000000000027</v>
      </c>
    </row>
    <row r="18" spans="1:18" x14ac:dyDescent="0.25">
      <c r="A18" s="1">
        <f t="shared" si="5"/>
        <v>2.84</v>
      </c>
      <c r="B18" s="1">
        <v>-2.2127837454264898</v>
      </c>
      <c r="L18" s="8" t="s">
        <v>19</v>
      </c>
      <c r="M18" s="7">
        <v>3</v>
      </c>
    </row>
    <row r="19" spans="1:18" x14ac:dyDescent="0.25">
      <c r="A19" s="1">
        <f>A18+$H$2</f>
        <v>3.3</v>
      </c>
      <c r="B19" s="1">
        <v>-3.0634139527286068</v>
      </c>
      <c r="L19" s="10">
        <f>M5-L5*C8</f>
        <v>1.9215500945179587</v>
      </c>
      <c r="M19" t="s">
        <v>22</v>
      </c>
      <c r="N19" s="10">
        <f>D8-N5</f>
        <v>-11.831795841209832</v>
      </c>
      <c r="O19" t="s">
        <v>23</v>
      </c>
      <c r="P19">
        <f>M5+L5*C8</f>
        <v>7.5302457466918726</v>
      </c>
      <c r="Q19" t="s">
        <v>24</v>
      </c>
      <c r="R19">
        <f>E8</f>
        <v>-9.0000000000000302E-2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1.4215500945179587</v>
      </c>
      <c r="M21" t="s">
        <v>23</v>
      </c>
      <c r="N21" s="10">
        <f>D9-N5</f>
        <v>-12.291795841209831</v>
      </c>
      <c r="O21" t="s">
        <v>24</v>
      </c>
      <c r="P21">
        <f>M5+L5*C9</f>
        <v>8.0302457466918717</v>
      </c>
      <c r="Q21" t="s">
        <v>25</v>
      </c>
      <c r="R21">
        <f>E9</f>
        <v>0.36999999999999966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-3.6086956521739135</v>
      </c>
      <c r="B23" s="6">
        <f>N13</f>
        <v>2.6086956521739135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6">E5</f>
        <v>-1.4700000000000002</v>
      </c>
      <c r="L23">
        <f>D10-K5*C10</f>
        <v>-10.908695652173915</v>
      </c>
      <c r="M23" t="s">
        <v>24</v>
      </c>
      <c r="N23">
        <f>K5*C10</f>
        <v>7.608695652173914</v>
      </c>
      <c r="O23" t="s">
        <v>25</v>
      </c>
      <c r="P23">
        <f>E10</f>
        <v>0.82999999999999963</v>
      </c>
    </row>
    <row r="24" spans="1:18" x14ac:dyDescent="0.25">
      <c r="A24" s="6">
        <f>L15</f>
        <v>2.9215500945179587</v>
      </c>
      <c r="B24" s="9">
        <f>N15</f>
        <v>-10.91179584120983</v>
      </c>
      <c r="C24" s="6">
        <f>P15</f>
        <v>6.5302457466918726</v>
      </c>
      <c r="D24" s="6">
        <v>0</v>
      </c>
      <c r="E24" s="6">
        <v>0</v>
      </c>
      <c r="F24" s="6">
        <v>0</v>
      </c>
      <c r="G24" s="6">
        <f t="shared" si="6"/>
        <v>-1.0100000000000002</v>
      </c>
    </row>
    <row r="25" spans="1:18" x14ac:dyDescent="0.25">
      <c r="A25" s="6">
        <v>0</v>
      </c>
      <c r="B25" s="6">
        <f>L17</f>
        <v>2.4215500945179587</v>
      </c>
      <c r="C25" s="9">
        <f>N17</f>
        <v>-11.371795841209831</v>
      </c>
      <c r="D25" s="6">
        <f>P17</f>
        <v>7.0302457466918726</v>
      </c>
      <c r="E25" s="6">
        <v>0</v>
      </c>
      <c r="F25" s="6">
        <v>0</v>
      </c>
      <c r="G25" s="6">
        <f t="shared" si="6"/>
        <v>-0.55000000000000027</v>
      </c>
    </row>
    <row r="26" spans="1:18" x14ac:dyDescent="0.25">
      <c r="A26" s="6">
        <v>0</v>
      </c>
      <c r="B26" s="6">
        <v>0</v>
      </c>
      <c r="C26" s="9">
        <f>L19</f>
        <v>1.9215500945179587</v>
      </c>
      <c r="D26" s="9">
        <f>N19</f>
        <v>-11.831795841209832</v>
      </c>
      <c r="E26" s="6">
        <f>P19</f>
        <v>7.5302457466918726</v>
      </c>
      <c r="F26" s="6">
        <v>0</v>
      </c>
      <c r="G26" s="6">
        <f t="shared" si="6"/>
        <v>-9.0000000000000302E-2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1.4215500945179587</v>
      </c>
      <c r="E27" s="9">
        <f>N21</f>
        <v>-12.291795841209831</v>
      </c>
      <c r="F27" s="6">
        <f>P21</f>
        <v>8.0302457466918717</v>
      </c>
      <c r="G27" s="6">
        <f t="shared" si="6"/>
        <v>0.36999999999999966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-10.908695652173915</v>
      </c>
      <c r="F28" s="6">
        <f>N23</f>
        <v>7.608695652173914</v>
      </c>
      <c r="G28" s="6">
        <f t="shared" si="6"/>
        <v>0.82999999999999963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E30" sqref="E30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39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</v>
      </c>
      <c r="B4" s="6">
        <v>3</v>
      </c>
      <c r="C4" s="6">
        <v>10</v>
      </c>
      <c r="D4" s="6">
        <f>(B4-A4)/C4</f>
        <v>0.1</v>
      </c>
      <c r="E4" s="6">
        <v>1.2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1.2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s="6" t="s">
        <v>9</v>
      </c>
      <c r="C11" s="6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</v>
      </c>
      <c r="C12" s="6">
        <f>A8</f>
        <v>1.2</v>
      </c>
      <c r="E12" s="6">
        <f>A8</f>
        <v>1.2</v>
      </c>
      <c r="F12" s="6">
        <f>2*(B12)^2+(B12)*(E12)+3*(E12)^2</f>
        <v>14.72</v>
      </c>
      <c r="G12" s="6">
        <f>2*(B12+$D$4)^2+(B12+$D$4)*(E12+$D$4*F12)+3*(E12+$D$4*F12)^2</f>
        <v>35.849952000000002</v>
      </c>
      <c r="I12" s="6">
        <f>A8</f>
        <v>1.2</v>
      </c>
      <c r="J12" s="6">
        <f>2*(B12)^2+(B12)*(I12)+3*(I12)^2</f>
        <v>14.72</v>
      </c>
      <c r="K12" s="6">
        <f>2*(B12+$D$4/2)^2+(B12+$D$4/2)*(I12+$D$4/2*J12)+3*(I12+$D$4/2*J12)^2</f>
        <v>23.618088</v>
      </c>
      <c r="L12" s="6">
        <f>2*(B12+$D$4/2)^2+(B12+$D$4/2)*(I12+$D$4/2*K12)+3*(I12+$D$4/2*K12)^2</f>
        <v>30.291971305818077</v>
      </c>
      <c r="M12" s="6">
        <f>2*(B12+$D$4)^2+(B12+$D$4)*(I12+$D$4*L12)+3*(I12+$D$4*L12)^2</f>
        <v>71.359639082185993</v>
      </c>
      <c r="N12" s="6"/>
    </row>
    <row r="13" spans="1:14" x14ac:dyDescent="0.25">
      <c r="A13" s="6">
        <v>1</v>
      </c>
      <c r="B13" s="6">
        <f>B12+$D$4</f>
        <v>2.1</v>
      </c>
      <c r="C13" s="6">
        <f>C12+$D$4*(2*(B12)^2+(B12)*(C12)+3*(C12)^2)</f>
        <v>2.6720000000000002</v>
      </c>
      <c r="E13" s="6">
        <f>E12+$D$4/2*(F12+G12)</f>
        <v>3.7284975999999999</v>
      </c>
      <c r="F13" s="6">
        <f t="shared" ref="F13:F21" si="0">2*(B13)^2+(B13)*(E13)+3*(E13)^2</f>
        <v>58.354928019617276</v>
      </c>
      <c r="G13" s="6">
        <f t="shared" ref="G13:G21" si="1">2*(B13+$D$4)^2+(B13+$D$4)*(E13+$D$4*F13)+3*(E13+$D$4*F13)^2</f>
        <v>305.13051611076395</v>
      </c>
      <c r="I13" s="6">
        <f>I12+$D$4/6*(J12+2*K12+2*L12+M12)</f>
        <v>4.4316626282303693</v>
      </c>
      <c r="J13" s="6">
        <f t="shared" ref="J13:J21" si="2">2*(B13)^2+(B13)*(I13)+3*(I13)^2</f>
        <v>77.045392470644884</v>
      </c>
      <c r="K13" s="6">
        <f t="shared" ref="K13:K21" si="3">2*(B13+$D$4/2)^2+(B13+$D$4/2)*(I13+$D$4/2*J13)+3*(I13+$D$4/2*J13)^2</f>
        <v>232.92605499666806</v>
      </c>
      <c r="L13" s="6">
        <f t="shared" ref="L13:L20" si="4">2*(B13+$D$4/2)^2+(B13+$D$4/2)*(I13+$D$4/2*K13)+3*(I13+$D$4/2*K13)^2</f>
        <v>819.31553765748924</v>
      </c>
      <c r="M13" s="6">
        <f t="shared" ref="M13:M21" si="5">2*(B13+$D$4)^2+(B13+$D$4)*(I13+$D$4*L13)+3*(I13+$D$4*L13)^2</f>
        <v>22575.49451380664</v>
      </c>
      <c r="N13" s="6"/>
    </row>
    <row r="14" spans="1:14" x14ac:dyDescent="0.25">
      <c r="A14" s="6">
        <v>2</v>
      </c>
      <c r="B14" s="6">
        <f t="shared" ref="B14:B22" si="6">B13+$D$4</f>
        <v>2.2000000000000002</v>
      </c>
      <c r="C14" s="6">
        <f t="shared" ref="C14:C22" si="7">C13+$D$4*(2*(B13)^2+(B13)*(C13)+3*(C13)^2)</f>
        <v>6.2569952000000004</v>
      </c>
      <c r="E14" s="6">
        <f>E13+$D$4/2*(F13+G13)</f>
        <v>21.902769806519061</v>
      </c>
      <c r="F14" s="6">
        <f t="shared" si="0"/>
        <v>1497.0600691664308</v>
      </c>
      <c r="G14" s="6">
        <f t="shared" si="1"/>
        <v>88753.99693172361</v>
      </c>
      <c r="I14" s="6">
        <f>I13+$D$4/6*(J13+2*K13+2*L13+M13)</f>
        <v>417.04871415465703</v>
      </c>
      <c r="J14" s="6">
        <f t="shared" si="2"/>
        <v>522716.07710529875</v>
      </c>
      <c r="K14" s="6">
        <f t="shared" si="3"/>
        <v>2115221692.7632794</v>
      </c>
      <c r="L14" s="6">
        <f t="shared" si="4"/>
        <v>3.3556485955153972E+16</v>
      </c>
      <c r="M14" s="6">
        <f t="shared" si="5"/>
        <v>3.3781132489761786E+31</v>
      </c>
      <c r="N14" s="6"/>
    </row>
    <row r="15" spans="1:14" x14ac:dyDescent="0.25">
      <c r="A15" s="6">
        <v>3</v>
      </c>
      <c r="B15" s="6">
        <f t="shared" si="6"/>
        <v>2.3000000000000003</v>
      </c>
      <c r="C15" s="6">
        <f t="shared" si="7"/>
        <v>20.346530823846912</v>
      </c>
      <c r="E15" s="6">
        <f t="shared" ref="E15:E22" si="8">E14+$D$4/2*(F14+G14)</f>
        <v>4534.4556198510218</v>
      </c>
      <c r="F15" s="6">
        <f t="shared" si="0"/>
        <v>61694303.1331212</v>
      </c>
      <c r="G15" s="6">
        <f t="shared" si="1"/>
        <v>114353537721566.63</v>
      </c>
      <c r="I15" s="6">
        <f t="shared" ref="I15:I22" si="9">I14+$D$4/6*(J14+2*K14+2*L14+M14)</f>
        <v>5.630188748293642E+29</v>
      </c>
      <c r="J15" s="6">
        <f t="shared" si="2"/>
        <v>9.509707602423699E+59</v>
      </c>
      <c r="K15" s="6">
        <f t="shared" si="3"/>
        <v>6.7825904012696342E+117</v>
      </c>
      <c r="L15" s="6">
        <f t="shared" si="4"/>
        <v>3.4502649413546233E+233</v>
      </c>
      <c r="M15" s="6" t="e">
        <f t="shared" si="5"/>
        <v>#NUM!</v>
      </c>
      <c r="N15" s="6"/>
    </row>
    <row r="16" spans="1:14" x14ac:dyDescent="0.25">
      <c r="A16" s="6">
        <v>4</v>
      </c>
      <c r="B16" s="6">
        <f t="shared" si="6"/>
        <v>2.4000000000000004</v>
      </c>
      <c r="C16" s="6">
        <f t="shared" si="7"/>
        <v>150.27862788305745</v>
      </c>
      <c r="E16" s="6">
        <f t="shared" si="8"/>
        <v>5717679975327.9443</v>
      </c>
      <c r="F16" s="6">
        <f t="shared" si="0"/>
        <v>9.807559290081222E+25</v>
      </c>
      <c r="G16" s="6">
        <f t="shared" si="1"/>
        <v>2.8856465768571195E+50</v>
      </c>
      <c r="I16" s="6" t="e">
        <f t="shared" si="9"/>
        <v>#NUM!</v>
      </c>
      <c r="J16" s="6" t="e">
        <f t="shared" si="2"/>
        <v>#NUM!</v>
      </c>
      <c r="K16" s="6" t="e">
        <f t="shared" si="3"/>
        <v>#NUM!</v>
      </c>
      <c r="L16" s="6" t="e">
        <f t="shared" si="4"/>
        <v>#NUM!</v>
      </c>
      <c r="M16" s="6" t="e">
        <f t="shared" si="5"/>
        <v>#NUM!</v>
      </c>
      <c r="N16" s="6"/>
    </row>
    <row r="17" spans="1:14" x14ac:dyDescent="0.25">
      <c r="A17" s="6">
        <v>5</v>
      </c>
      <c r="B17" s="6">
        <f>B16+$D$4</f>
        <v>2.5000000000000004</v>
      </c>
      <c r="C17" s="6">
        <f t="shared" si="7"/>
        <v>6962.5972980993274</v>
      </c>
      <c r="E17" s="6">
        <f t="shared" si="8"/>
        <v>1.4428232884285598E+49</v>
      </c>
      <c r="F17" s="6">
        <f t="shared" si="0"/>
        <v>6.2452171248954096E+98</v>
      </c>
      <c r="G17" s="6">
        <f t="shared" si="1"/>
        <v>1.1700821081126067E+196</v>
      </c>
      <c r="I17" s="6" t="e">
        <f>I16+$D$4/6*(J16+2*K16+2*L16+M16)</f>
        <v>#NUM!</v>
      </c>
      <c r="J17" s="6" t="e">
        <f t="shared" si="2"/>
        <v>#NUM!</v>
      </c>
      <c r="K17" s="6" t="e">
        <f t="shared" si="3"/>
        <v>#NUM!</v>
      </c>
      <c r="L17" s="6" t="e">
        <f t="shared" si="4"/>
        <v>#NUM!</v>
      </c>
      <c r="M17" s="6" t="e">
        <f t="shared" si="5"/>
        <v>#NUM!</v>
      </c>
      <c r="N17" s="6"/>
    </row>
    <row r="18" spans="1:14" x14ac:dyDescent="0.25">
      <c r="A18" s="6">
        <v>6</v>
      </c>
      <c r="B18" s="6">
        <f t="shared" si="6"/>
        <v>2.6000000000000005</v>
      </c>
      <c r="C18" s="6">
        <f t="shared" si="7"/>
        <v>14552032.83727264</v>
      </c>
      <c r="E18" s="6">
        <f t="shared" si="8"/>
        <v>5.8504105405630345E+194</v>
      </c>
      <c r="F18" s="6" t="e">
        <f t="shared" si="0"/>
        <v>#NUM!</v>
      </c>
      <c r="G18" s="6" t="e">
        <f t="shared" si="1"/>
        <v>#NUM!</v>
      </c>
      <c r="I18" s="6" t="e">
        <f t="shared" si="9"/>
        <v>#NUM!</v>
      </c>
      <c r="J18" s="6" t="e">
        <f t="shared" si="2"/>
        <v>#NUM!</v>
      </c>
      <c r="K18" s="6" t="e">
        <f t="shared" si="3"/>
        <v>#NUM!</v>
      </c>
      <c r="L18" s="6" t="e">
        <f t="shared" si="4"/>
        <v>#NUM!</v>
      </c>
      <c r="M18" s="6" t="e">
        <f t="shared" si="5"/>
        <v>#NUM!</v>
      </c>
      <c r="N18" s="6"/>
    </row>
    <row r="19" spans="1:14" x14ac:dyDescent="0.25">
      <c r="A19" s="6">
        <v>7</v>
      </c>
      <c r="B19" s="6">
        <f t="shared" si="6"/>
        <v>2.7000000000000006</v>
      </c>
      <c r="C19" s="6">
        <f t="shared" si="7"/>
        <v>63528516244681.086</v>
      </c>
      <c r="E19" s="6" t="e">
        <f t="shared" si="8"/>
        <v>#NUM!</v>
      </c>
      <c r="F19" s="6" t="e">
        <f t="shared" si="0"/>
        <v>#NUM!</v>
      </c>
      <c r="G19" s="6" t="e">
        <f t="shared" si="1"/>
        <v>#NUM!</v>
      </c>
      <c r="I19" s="6" t="e">
        <f t="shared" si="9"/>
        <v>#NUM!</v>
      </c>
      <c r="J19" s="6" t="e">
        <f t="shared" si="2"/>
        <v>#NUM!</v>
      </c>
      <c r="K19" s="6" t="e">
        <f t="shared" si="3"/>
        <v>#NUM!</v>
      </c>
      <c r="L19" s="6" t="e">
        <f t="shared" si="4"/>
        <v>#NUM!</v>
      </c>
      <c r="M19" s="6" t="e">
        <f t="shared" si="5"/>
        <v>#NUM!</v>
      </c>
      <c r="N19" s="6"/>
    </row>
    <row r="20" spans="1:14" x14ac:dyDescent="0.25">
      <c r="A20" s="6">
        <v>8</v>
      </c>
      <c r="B20" s="6">
        <f t="shared" si="6"/>
        <v>2.8000000000000007</v>
      </c>
      <c r="C20" s="6">
        <f t="shared" si="7"/>
        <v>1.2107617128752933E+27</v>
      </c>
      <c r="E20" s="6" t="e">
        <f t="shared" si="8"/>
        <v>#NUM!</v>
      </c>
      <c r="F20" s="6" t="e">
        <f t="shared" si="0"/>
        <v>#NUM!</v>
      </c>
      <c r="G20" s="6" t="e">
        <f t="shared" si="1"/>
        <v>#NUM!</v>
      </c>
      <c r="I20" s="6" t="e">
        <f t="shared" si="9"/>
        <v>#NUM!</v>
      </c>
      <c r="J20" s="6" t="e">
        <f t="shared" si="2"/>
        <v>#NUM!</v>
      </c>
      <c r="K20" s="6" t="e">
        <f t="shared" si="3"/>
        <v>#NUM!</v>
      </c>
      <c r="L20" s="6" t="e">
        <f t="shared" si="4"/>
        <v>#NUM!</v>
      </c>
      <c r="M20" s="6" t="e">
        <f t="shared" si="5"/>
        <v>#NUM!</v>
      </c>
      <c r="N20" s="6"/>
    </row>
    <row r="21" spans="1:14" x14ac:dyDescent="0.25">
      <c r="A21" s="6">
        <v>9</v>
      </c>
      <c r="B21" s="6">
        <f t="shared" si="6"/>
        <v>2.9000000000000008</v>
      </c>
      <c r="C21" s="6">
        <f t="shared" si="7"/>
        <v>4.3978317760941427E+53</v>
      </c>
      <c r="E21" s="6" t="e">
        <f t="shared" si="8"/>
        <v>#NUM!</v>
      </c>
      <c r="F21" s="6" t="e">
        <f t="shared" si="0"/>
        <v>#NUM!</v>
      </c>
      <c r="G21" s="6" t="e">
        <f t="shared" si="1"/>
        <v>#NUM!</v>
      </c>
      <c r="I21" s="6" t="e">
        <f t="shared" si="9"/>
        <v>#NUM!</v>
      </c>
      <c r="J21" s="6" t="e">
        <f t="shared" si="2"/>
        <v>#NUM!</v>
      </c>
      <c r="K21" s="6" t="e">
        <f t="shared" si="3"/>
        <v>#NUM!</v>
      </c>
      <c r="L21" s="6" t="e">
        <f>2*(B21+$D$4/2)^2+(B21+$D$4/2)*(I21+$D$4/2*K21)+3*(I21+$D$4/2*K21)^2</f>
        <v>#NUM!</v>
      </c>
      <c r="M21" s="6" t="e">
        <f t="shared" si="5"/>
        <v>#NUM!</v>
      </c>
      <c r="N21" s="6"/>
    </row>
    <row r="22" spans="1:14" x14ac:dyDescent="0.25">
      <c r="A22" s="6">
        <v>10</v>
      </c>
      <c r="B22" s="6">
        <f t="shared" si="6"/>
        <v>3.0000000000000009</v>
      </c>
      <c r="C22" s="6">
        <f t="shared" si="7"/>
        <v>5.8022772992470087E+106</v>
      </c>
      <c r="E22" s="6" t="e">
        <f t="shared" si="8"/>
        <v>#NUM!</v>
      </c>
      <c r="F22" s="6"/>
      <c r="G22" s="6"/>
      <c r="I22" s="6" t="e">
        <f t="shared" si="9"/>
        <v>#NUM!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S31" sqref="S31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39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</v>
      </c>
      <c r="B4" s="6">
        <v>3</v>
      </c>
      <c r="C4" s="6">
        <v>10</v>
      </c>
      <c r="D4" s="6">
        <f>(B4-A4)/C4</f>
        <v>0.1</v>
      </c>
      <c r="E4" s="6">
        <v>1.2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1.2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s="6" t="s">
        <v>9</v>
      </c>
      <c r="C11" s="6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</v>
      </c>
      <c r="C12" s="6">
        <f>A8</f>
        <v>1.2</v>
      </c>
      <c r="E12" s="6">
        <f>A8</f>
        <v>1.2</v>
      </c>
      <c r="F12" s="6">
        <f>2*(B12)^2+(B12)*(E12)+3*(E12)^2</f>
        <v>14.72</v>
      </c>
      <c r="G12" s="6">
        <f>2*(B12+$D$4)^2+(B12+$D$4)*(E12+$D$4*F12)+3*(E12+$D$4*F12)^2</f>
        <v>35.849952000000002</v>
      </c>
      <c r="I12" s="6">
        <f>A8</f>
        <v>1.2</v>
      </c>
      <c r="J12" s="6">
        <f>2*(B12)^2+(B12)*(I12)+3*(I12)^2</f>
        <v>14.72</v>
      </c>
      <c r="K12" s="6">
        <f>2*(B12+$D$4/2)^2+(B12+$D$4/2)*(I12+$D$4/2*J12)+3*(I12+$D$4/2*J12)^2</f>
        <v>23.618088</v>
      </c>
      <c r="L12" s="6">
        <f>2*(B12+$D$4/2)^2+(B12+$D$4/2)*(I12+$D$4/2*K12)+3*(I12+$D$4/2*K12)^2</f>
        <v>30.291971305818077</v>
      </c>
      <c r="M12" s="6">
        <f>2*(B12+$D$4)^2+(B12+$D$4)*(I12+$D$4*L12)+3*(I12+$D$4*L12)^2</f>
        <v>71.359639082185993</v>
      </c>
      <c r="N12" s="6"/>
    </row>
    <row r="13" spans="1:14" x14ac:dyDescent="0.25">
      <c r="A13" s="6">
        <v>1</v>
      </c>
      <c r="B13" s="6">
        <f>B12+$D$4</f>
        <v>2.1</v>
      </c>
      <c r="C13" s="6">
        <f>C12+$D$4*(2*(B12)^2+(B12)*(C12)+3*(C12)^2)</f>
        <v>2.6720000000000002</v>
      </c>
      <c r="E13" s="6">
        <f>E12+$D$4/2*(F12+G12)</f>
        <v>3.7284975999999999</v>
      </c>
      <c r="F13" s="6">
        <f t="shared" ref="F13:F31" si="0">2*(B13)^2+(B13)*(E13)+3*(E13)^2</f>
        <v>58.354928019617276</v>
      </c>
      <c r="G13" s="6">
        <f t="shared" ref="G13:G31" si="1">2*(B13+$D$4)^2+(B13+$D$4)*(E13+$D$4*F13)+3*(E13+$D$4*F13)^2</f>
        <v>305.13051611076395</v>
      </c>
      <c r="I13" s="6">
        <f>I12+$D$4/6*(J12+2*K12+2*L12+M12)</f>
        <v>4.4316626282303693</v>
      </c>
      <c r="J13" s="6">
        <f t="shared" ref="J13:J21" si="2">2*(B13)^2+(B13)*(I13)+3*(I13)^2</f>
        <v>77.045392470644884</v>
      </c>
      <c r="K13" s="6">
        <f t="shared" ref="K13:K21" si="3">2*(B13+$D$4/2)^2+(B13+$D$4/2)*(I13+$D$4/2*J13)+3*(I13+$D$4/2*J13)^2</f>
        <v>232.92605499666806</v>
      </c>
      <c r="L13" s="6">
        <f t="shared" ref="L13:L20" si="4">2*(B13+$D$4/2)^2+(B13+$D$4/2)*(I13+$D$4/2*K13)+3*(I13+$D$4/2*K13)^2</f>
        <v>819.31553765748924</v>
      </c>
      <c r="M13" s="6">
        <f t="shared" ref="M13:M21" si="5">2*(B13+$D$4)^2+(B13+$D$4)*(I13+$D$4*L13)+3*(I13+$D$4*L13)^2</f>
        <v>22575.49451380664</v>
      </c>
      <c r="N13" s="6"/>
    </row>
    <row r="14" spans="1:14" x14ac:dyDescent="0.25">
      <c r="A14" s="6">
        <v>2</v>
      </c>
      <c r="B14" s="6">
        <f t="shared" ref="B14:B32" si="6">B13+$D$4</f>
        <v>2.2000000000000002</v>
      </c>
      <c r="C14" s="6">
        <f t="shared" ref="C14:C32" si="7">C13+$D$4*(2*(B13)^2+(B13)*(C13)+3*(C13)^2)</f>
        <v>6.2569952000000004</v>
      </c>
      <c r="E14" s="6">
        <f>E13+$D$4/2*(F13+G13)</f>
        <v>21.902769806519061</v>
      </c>
      <c r="F14" s="6">
        <f t="shared" si="0"/>
        <v>1497.0600691664308</v>
      </c>
      <c r="G14" s="6">
        <f t="shared" si="1"/>
        <v>88753.99693172361</v>
      </c>
      <c r="I14" s="6">
        <f>I13+$D$4/6*(J13+2*K13+2*L13+M13)</f>
        <v>417.04871415465703</v>
      </c>
      <c r="J14" s="6">
        <f t="shared" si="2"/>
        <v>522716.07710529875</v>
      </c>
      <c r="K14" s="6">
        <f t="shared" si="3"/>
        <v>2115221692.7632794</v>
      </c>
      <c r="L14" s="6">
        <f t="shared" si="4"/>
        <v>3.3556485955153972E+16</v>
      </c>
      <c r="M14" s="6">
        <f t="shared" si="5"/>
        <v>3.3781132489761786E+31</v>
      </c>
      <c r="N14" s="6"/>
    </row>
    <row r="15" spans="1:14" x14ac:dyDescent="0.25">
      <c r="A15" s="6">
        <v>3</v>
      </c>
      <c r="B15" s="6">
        <f t="shared" si="6"/>
        <v>2.3000000000000003</v>
      </c>
      <c r="C15" s="6">
        <f t="shared" si="7"/>
        <v>20.346530823846912</v>
      </c>
      <c r="E15" s="6">
        <f t="shared" ref="E15:E32" si="8">E14+$D$4/2*(F14+G14)</f>
        <v>4534.4556198510218</v>
      </c>
      <c r="F15" s="6">
        <f t="shared" si="0"/>
        <v>61694303.1331212</v>
      </c>
      <c r="G15" s="6">
        <f t="shared" si="1"/>
        <v>114353537721566.63</v>
      </c>
      <c r="I15" s="6">
        <f t="shared" ref="I15:I32" si="9">I14+$D$4/6*(J14+2*K14+2*L14+M14)</f>
        <v>5.630188748293642E+29</v>
      </c>
      <c r="J15" s="6">
        <f t="shared" si="2"/>
        <v>9.509707602423699E+59</v>
      </c>
      <c r="K15" s="6">
        <f t="shared" si="3"/>
        <v>6.7825904012696342E+117</v>
      </c>
      <c r="L15" s="6">
        <f t="shared" si="4"/>
        <v>3.4502649413546233E+233</v>
      </c>
      <c r="M15" s="6" t="e">
        <f t="shared" si="5"/>
        <v>#NUM!</v>
      </c>
      <c r="N15" s="6"/>
    </row>
    <row r="16" spans="1:14" x14ac:dyDescent="0.25">
      <c r="A16" s="6">
        <v>4</v>
      </c>
      <c r="B16" s="6">
        <f t="shared" si="6"/>
        <v>2.4000000000000004</v>
      </c>
      <c r="C16" s="6">
        <f t="shared" si="7"/>
        <v>150.27862788305745</v>
      </c>
      <c r="E16" s="6">
        <f t="shared" si="8"/>
        <v>5717679975327.9443</v>
      </c>
      <c r="F16" s="6">
        <f t="shared" si="0"/>
        <v>9.807559290081222E+25</v>
      </c>
      <c r="G16" s="6">
        <f t="shared" si="1"/>
        <v>2.8856465768571195E+50</v>
      </c>
      <c r="I16" s="6" t="e">
        <f t="shared" si="9"/>
        <v>#NUM!</v>
      </c>
      <c r="J16" s="6" t="e">
        <f t="shared" si="2"/>
        <v>#NUM!</v>
      </c>
      <c r="K16" s="6" t="e">
        <f t="shared" si="3"/>
        <v>#NUM!</v>
      </c>
      <c r="L16" s="6" t="e">
        <f t="shared" si="4"/>
        <v>#NUM!</v>
      </c>
      <c r="M16" s="6" t="e">
        <f t="shared" si="5"/>
        <v>#NUM!</v>
      </c>
      <c r="N16" s="6"/>
    </row>
    <row r="17" spans="1:14" x14ac:dyDescent="0.25">
      <c r="A17" s="6">
        <v>5</v>
      </c>
      <c r="B17" s="6">
        <f>B16+$D$4</f>
        <v>2.5000000000000004</v>
      </c>
      <c r="C17" s="6">
        <f t="shared" si="7"/>
        <v>6962.5972980993274</v>
      </c>
      <c r="E17" s="6">
        <f t="shared" si="8"/>
        <v>1.4428232884285598E+49</v>
      </c>
      <c r="F17" s="6">
        <f t="shared" si="0"/>
        <v>6.2452171248954096E+98</v>
      </c>
      <c r="G17" s="6">
        <f t="shared" si="1"/>
        <v>1.1700821081126067E+196</v>
      </c>
      <c r="I17" s="6" t="e">
        <f>I16+$D$4/6*(J16+2*K16+2*L16+M16)</f>
        <v>#NUM!</v>
      </c>
      <c r="J17" s="6" t="e">
        <f t="shared" si="2"/>
        <v>#NUM!</v>
      </c>
      <c r="K17" s="6" t="e">
        <f t="shared" si="3"/>
        <v>#NUM!</v>
      </c>
      <c r="L17" s="6" t="e">
        <f t="shared" si="4"/>
        <v>#NUM!</v>
      </c>
      <c r="M17" s="6" t="e">
        <f t="shared" si="5"/>
        <v>#NUM!</v>
      </c>
      <c r="N17" s="6"/>
    </row>
    <row r="18" spans="1:14" x14ac:dyDescent="0.25">
      <c r="A18" s="6">
        <v>6</v>
      </c>
      <c r="B18" s="6">
        <f t="shared" si="6"/>
        <v>2.6000000000000005</v>
      </c>
      <c r="C18" s="6">
        <f t="shared" si="7"/>
        <v>14552032.83727264</v>
      </c>
      <c r="E18" s="6">
        <f t="shared" si="8"/>
        <v>5.8504105405630345E+194</v>
      </c>
      <c r="F18" s="6" t="e">
        <f t="shared" si="0"/>
        <v>#NUM!</v>
      </c>
      <c r="G18" s="6" t="e">
        <f t="shared" si="1"/>
        <v>#NUM!</v>
      </c>
      <c r="I18" s="6" t="e">
        <f t="shared" si="9"/>
        <v>#NUM!</v>
      </c>
      <c r="J18" s="6" t="e">
        <f t="shared" si="2"/>
        <v>#NUM!</v>
      </c>
      <c r="K18" s="6" t="e">
        <f t="shared" si="3"/>
        <v>#NUM!</v>
      </c>
      <c r="L18" s="6" t="e">
        <f t="shared" si="4"/>
        <v>#NUM!</v>
      </c>
      <c r="M18" s="6" t="e">
        <f t="shared" si="5"/>
        <v>#NUM!</v>
      </c>
      <c r="N18" s="6"/>
    </row>
    <row r="19" spans="1:14" x14ac:dyDescent="0.25">
      <c r="A19" s="6">
        <v>7</v>
      </c>
      <c r="B19" s="6">
        <f t="shared" si="6"/>
        <v>2.7000000000000006</v>
      </c>
      <c r="C19" s="6">
        <f t="shared" si="7"/>
        <v>63528516244681.086</v>
      </c>
      <c r="E19" s="6" t="e">
        <f t="shared" si="8"/>
        <v>#NUM!</v>
      </c>
      <c r="F19" s="6" t="e">
        <f t="shared" si="0"/>
        <v>#NUM!</v>
      </c>
      <c r="G19" s="6" t="e">
        <f t="shared" si="1"/>
        <v>#NUM!</v>
      </c>
      <c r="I19" s="6" t="e">
        <f t="shared" si="9"/>
        <v>#NUM!</v>
      </c>
      <c r="J19" s="6" t="e">
        <f t="shared" si="2"/>
        <v>#NUM!</v>
      </c>
      <c r="K19" s="6" t="e">
        <f t="shared" si="3"/>
        <v>#NUM!</v>
      </c>
      <c r="L19" s="6" t="e">
        <f t="shared" si="4"/>
        <v>#NUM!</v>
      </c>
      <c r="M19" s="6" t="e">
        <f t="shared" si="5"/>
        <v>#NUM!</v>
      </c>
      <c r="N19" s="6"/>
    </row>
    <row r="20" spans="1:14" x14ac:dyDescent="0.25">
      <c r="A20" s="6">
        <v>8</v>
      </c>
      <c r="B20" s="6">
        <f t="shared" si="6"/>
        <v>2.8000000000000007</v>
      </c>
      <c r="C20" s="6">
        <f t="shared" si="7"/>
        <v>1.2107617128752933E+27</v>
      </c>
      <c r="E20" s="6" t="e">
        <f t="shared" si="8"/>
        <v>#NUM!</v>
      </c>
      <c r="F20" s="6" t="e">
        <f t="shared" si="0"/>
        <v>#NUM!</v>
      </c>
      <c r="G20" s="6" t="e">
        <f t="shared" si="1"/>
        <v>#NUM!</v>
      </c>
      <c r="I20" s="6" t="e">
        <f t="shared" si="9"/>
        <v>#NUM!</v>
      </c>
      <c r="J20" s="6" t="e">
        <f t="shared" si="2"/>
        <v>#NUM!</v>
      </c>
      <c r="K20" s="6" t="e">
        <f t="shared" si="3"/>
        <v>#NUM!</v>
      </c>
      <c r="L20" s="6" t="e">
        <f t="shared" si="4"/>
        <v>#NUM!</v>
      </c>
      <c r="M20" s="6" t="e">
        <f t="shared" si="5"/>
        <v>#NUM!</v>
      </c>
      <c r="N20" s="6"/>
    </row>
    <row r="21" spans="1:14" x14ac:dyDescent="0.25">
      <c r="A21" s="6">
        <v>9</v>
      </c>
      <c r="B21" s="6">
        <f t="shared" si="6"/>
        <v>2.9000000000000008</v>
      </c>
      <c r="C21" s="6">
        <f t="shared" si="7"/>
        <v>4.3978317760941427E+53</v>
      </c>
      <c r="E21" s="6" t="e">
        <f t="shared" si="8"/>
        <v>#NUM!</v>
      </c>
      <c r="F21" s="6" t="e">
        <f t="shared" si="0"/>
        <v>#NUM!</v>
      </c>
      <c r="G21" s="6" t="e">
        <f t="shared" si="1"/>
        <v>#NUM!</v>
      </c>
      <c r="I21" s="6" t="e">
        <f t="shared" si="9"/>
        <v>#NUM!</v>
      </c>
      <c r="J21" s="6" t="e">
        <f t="shared" si="2"/>
        <v>#NUM!</v>
      </c>
      <c r="K21" s="6" t="e">
        <f t="shared" si="3"/>
        <v>#NUM!</v>
      </c>
      <c r="L21" s="6" t="e">
        <f>2*(B21+$D$4/2)^2+(B21+$D$4/2)*(I21+$D$4/2*K21)+3*(I21+$D$4/2*K21)^2</f>
        <v>#NUM!</v>
      </c>
      <c r="M21" s="6" t="e">
        <f t="shared" si="5"/>
        <v>#NUM!</v>
      </c>
      <c r="N21" s="6"/>
    </row>
    <row r="22" spans="1:14" x14ac:dyDescent="0.25">
      <c r="A22" s="6">
        <v>10</v>
      </c>
      <c r="B22" s="6">
        <f t="shared" si="6"/>
        <v>3.0000000000000009</v>
      </c>
      <c r="C22" s="6">
        <f t="shared" si="7"/>
        <v>5.8022772992470087E+106</v>
      </c>
      <c r="E22" s="6" t="e">
        <f t="shared" si="8"/>
        <v>#NUM!</v>
      </c>
      <c r="F22" s="6" t="e">
        <f t="shared" si="0"/>
        <v>#NUM!</v>
      </c>
      <c r="G22" s="6" t="e">
        <f t="shared" si="1"/>
        <v>#NUM!</v>
      </c>
      <c r="I22" s="6" t="e">
        <f t="shared" si="9"/>
        <v>#NUM!</v>
      </c>
      <c r="J22" s="6" t="e">
        <f t="shared" ref="J22:J31" si="10">2*(B22)^2+(B22)*(I22)+3*(I22)^2</f>
        <v>#NUM!</v>
      </c>
      <c r="K22" s="6" t="e">
        <f t="shared" ref="K22:K31" si="11">2*(B22+$D$4/2)^2+(B22+$D$4/2)*(I22+$D$4/2*J22)+3*(I22+$D$4/2*J22)^2</f>
        <v>#NUM!</v>
      </c>
      <c r="L22" s="6" t="e">
        <f t="shared" ref="L22:L31" si="12">2*(B22+$D$4/2)^2+(B22+$D$4/2)*(I22+$D$4/2*K22)+3*(I22+$D$4/2*K22)^2</f>
        <v>#NUM!</v>
      </c>
      <c r="M22" s="6" t="e">
        <f t="shared" ref="M22:M31" si="13">2*(B22+$D$4)^2+(B22+$D$4)*(I22+$D$4*L22)+3*(I22+$D$4*L22)^2</f>
        <v>#NUM!</v>
      </c>
      <c r="N22" s="6"/>
    </row>
    <row r="23" spans="1:14" x14ac:dyDescent="0.25">
      <c r="A23" s="6">
        <v>11</v>
      </c>
      <c r="B23" s="6">
        <f t="shared" si="6"/>
        <v>3.100000000000001</v>
      </c>
      <c r="C23" s="6">
        <f t="shared" si="7"/>
        <v>1.0099926557207147E+213</v>
      </c>
      <c r="E23" s="6" t="e">
        <f t="shared" si="8"/>
        <v>#NUM!</v>
      </c>
      <c r="F23" s="6" t="e">
        <f t="shared" si="0"/>
        <v>#NUM!</v>
      </c>
      <c r="G23" s="6" t="e">
        <f t="shared" si="1"/>
        <v>#NUM!</v>
      </c>
      <c r="I23" s="6" t="e">
        <f t="shared" si="9"/>
        <v>#NUM!</v>
      </c>
      <c r="J23" s="6" t="e">
        <f t="shared" si="10"/>
        <v>#NUM!</v>
      </c>
      <c r="K23" s="6" t="e">
        <f t="shared" si="11"/>
        <v>#NUM!</v>
      </c>
      <c r="L23" s="6" t="e">
        <f t="shared" si="12"/>
        <v>#NUM!</v>
      </c>
      <c r="M23" s="6" t="e">
        <f t="shared" si="13"/>
        <v>#NUM!</v>
      </c>
    </row>
    <row r="24" spans="1:14" x14ac:dyDescent="0.25">
      <c r="A24" s="6">
        <v>12</v>
      </c>
      <c r="B24" s="6">
        <f t="shared" si="6"/>
        <v>3.2000000000000011</v>
      </c>
      <c r="C24" s="6" t="e">
        <f t="shared" si="7"/>
        <v>#NUM!</v>
      </c>
      <c r="E24" s="6" t="e">
        <f t="shared" si="8"/>
        <v>#NUM!</v>
      </c>
      <c r="F24" s="6" t="e">
        <f t="shared" si="0"/>
        <v>#NUM!</v>
      </c>
      <c r="G24" s="6" t="e">
        <f t="shared" si="1"/>
        <v>#NUM!</v>
      </c>
      <c r="I24" s="6" t="e">
        <f t="shared" si="9"/>
        <v>#NUM!</v>
      </c>
      <c r="J24" s="6" t="e">
        <f t="shared" si="10"/>
        <v>#NUM!</v>
      </c>
      <c r="K24" s="6" t="e">
        <f t="shared" si="11"/>
        <v>#NUM!</v>
      </c>
      <c r="L24" s="6" t="e">
        <f t="shared" si="12"/>
        <v>#NUM!</v>
      </c>
      <c r="M24" s="6" t="e">
        <f t="shared" si="13"/>
        <v>#NUM!</v>
      </c>
    </row>
    <row r="25" spans="1:14" x14ac:dyDescent="0.25">
      <c r="A25" s="6">
        <v>13</v>
      </c>
      <c r="B25" s="6">
        <f t="shared" si="6"/>
        <v>3.3000000000000012</v>
      </c>
      <c r="C25" s="6" t="e">
        <f t="shared" si="7"/>
        <v>#NUM!</v>
      </c>
      <c r="E25" s="6" t="e">
        <f t="shared" si="8"/>
        <v>#NUM!</v>
      </c>
      <c r="F25" s="6" t="e">
        <f t="shared" si="0"/>
        <v>#NUM!</v>
      </c>
      <c r="G25" s="6" t="e">
        <f t="shared" si="1"/>
        <v>#NUM!</v>
      </c>
      <c r="I25" s="6" t="e">
        <f t="shared" si="9"/>
        <v>#NUM!</v>
      </c>
      <c r="J25" s="6" t="e">
        <f t="shared" si="10"/>
        <v>#NUM!</v>
      </c>
      <c r="K25" s="6" t="e">
        <f t="shared" si="11"/>
        <v>#NUM!</v>
      </c>
      <c r="L25" s="6" t="e">
        <f t="shared" si="12"/>
        <v>#NUM!</v>
      </c>
      <c r="M25" s="6" t="e">
        <f t="shared" si="13"/>
        <v>#NUM!</v>
      </c>
    </row>
    <row r="26" spans="1:14" x14ac:dyDescent="0.25">
      <c r="A26" s="6">
        <v>14</v>
      </c>
      <c r="B26" s="6">
        <f t="shared" si="6"/>
        <v>3.4000000000000012</v>
      </c>
      <c r="C26" s="6" t="e">
        <f t="shared" si="7"/>
        <v>#NUM!</v>
      </c>
      <c r="E26" s="6" t="e">
        <f t="shared" si="8"/>
        <v>#NUM!</v>
      </c>
      <c r="F26" s="6" t="e">
        <f t="shared" si="0"/>
        <v>#NUM!</v>
      </c>
      <c r="G26" s="6" t="e">
        <f t="shared" si="1"/>
        <v>#NUM!</v>
      </c>
      <c r="I26" s="6" t="e">
        <f t="shared" si="9"/>
        <v>#NUM!</v>
      </c>
      <c r="J26" s="6" t="e">
        <f t="shared" si="10"/>
        <v>#NUM!</v>
      </c>
      <c r="K26" s="6" t="e">
        <f t="shared" si="11"/>
        <v>#NUM!</v>
      </c>
      <c r="L26" s="6" t="e">
        <f t="shared" si="12"/>
        <v>#NUM!</v>
      </c>
      <c r="M26" s="6" t="e">
        <f t="shared" si="13"/>
        <v>#NUM!</v>
      </c>
    </row>
    <row r="27" spans="1:14" x14ac:dyDescent="0.25">
      <c r="A27" s="6">
        <v>15</v>
      </c>
      <c r="B27" s="6">
        <f t="shared" si="6"/>
        <v>3.5000000000000013</v>
      </c>
      <c r="C27" s="6" t="e">
        <f t="shared" si="7"/>
        <v>#NUM!</v>
      </c>
      <c r="E27" s="6" t="e">
        <f t="shared" si="8"/>
        <v>#NUM!</v>
      </c>
      <c r="F27" s="6" t="e">
        <f t="shared" si="0"/>
        <v>#NUM!</v>
      </c>
      <c r="G27" s="6" t="e">
        <f t="shared" si="1"/>
        <v>#NUM!</v>
      </c>
      <c r="I27" s="6" t="e">
        <f t="shared" si="9"/>
        <v>#NUM!</v>
      </c>
      <c r="J27" s="6" t="e">
        <f t="shared" si="10"/>
        <v>#NUM!</v>
      </c>
      <c r="K27" s="6" t="e">
        <f t="shared" si="11"/>
        <v>#NUM!</v>
      </c>
      <c r="L27" s="6" t="e">
        <f t="shared" si="12"/>
        <v>#NUM!</v>
      </c>
      <c r="M27" s="6" t="e">
        <f t="shared" si="13"/>
        <v>#NUM!</v>
      </c>
    </row>
    <row r="28" spans="1:14" x14ac:dyDescent="0.25">
      <c r="A28" s="6">
        <v>16</v>
      </c>
      <c r="B28" s="6">
        <f t="shared" si="6"/>
        <v>3.6000000000000014</v>
      </c>
      <c r="C28" s="6" t="e">
        <f t="shared" si="7"/>
        <v>#NUM!</v>
      </c>
      <c r="E28" s="6" t="e">
        <f t="shared" si="8"/>
        <v>#NUM!</v>
      </c>
      <c r="F28" s="6" t="e">
        <f t="shared" si="0"/>
        <v>#NUM!</v>
      </c>
      <c r="G28" s="6" t="e">
        <f t="shared" si="1"/>
        <v>#NUM!</v>
      </c>
      <c r="I28" s="6" t="e">
        <f t="shared" si="9"/>
        <v>#NUM!</v>
      </c>
      <c r="J28" s="6" t="e">
        <f t="shared" si="10"/>
        <v>#NUM!</v>
      </c>
      <c r="K28" s="6" t="e">
        <f t="shared" si="11"/>
        <v>#NUM!</v>
      </c>
      <c r="L28" s="6" t="e">
        <f t="shared" si="12"/>
        <v>#NUM!</v>
      </c>
      <c r="M28" s="6" t="e">
        <f t="shared" si="13"/>
        <v>#NUM!</v>
      </c>
    </row>
    <row r="29" spans="1:14" x14ac:dyDescent="0.25">
      <c r="A29" s="6">
        <v>17</v>
      </c>
      <c r="B29" s="6">
        <f t="shared" si="6"/>
        <v>3.7000000000000015</v>
      </c>
      <c r="C29" s="6" t="e">
        <f t="shared" si="7"/>
        <v>#NUM!</v>
      </c>
      <c r="D29" s="6"/>
      <c r="E29" s="6" t="e">
        <f t="shared" si="8"/>
        <v>#NUM!</v>
      </c>
      <c r="F29" s="6" t="e">
        <f t="shared" si="0"/>
        <v>#NUM!</v>
      </c>
      <c r="G29" s="6" t="e">
        <f t="shared" si="1"/>
        <v>#NUM!</v>
      </c>
      <c r="I29" s="6" t="e">
        <f t="shared" si="9"/>
        <v>#NUM!</v>
      </c>
      <c r="J29" s="6" t="e">
        <f t="shared" si="10"/>
        <v>#NUM!</v>
      </c>
      <c r="K29" s="6" t="e">
        <f t="shared" si="11"/>
        <v>#NUM!</v>
      </c>
      <c r="L29" s="6" t="e">
        <f t="shared" si="12"/>
        <v>#NUM!</v>
      </c>
      <c r="M29" s="6" t="e">
        <f t="shared" si="13"/>
        <v>#NUM!</v>
      </c>
    </row>
    <row r="30" spans="1:14" x14ac:dyDescent="0.25">
      <c r="A30" s="6">
        <v>18</v>
      </c>
      <c r="B30" s="6">
        <f t="shared" si="6"/>
        <v>3.8000000000000016</v>
      </c>
      <c r="C30" s="6" t="e">
        <f t="shared" si="7"/>
        <v>#NUM!</v>
      </c>
      <c r="D30" s="6"/>
      <c r="E30" s="6" t="e">
        <f t="shared" si="8"/>
        <v>#NUM!</v>
      </c>
      <c r="F30" s="6" t="e">
        <f t="shared" si="0"/>
        <v>#NUM!</v>
      </c>
      <c r="G30" s="6" t="e">
        <f t="shared" si="1"/>
        <v>#NUM!</v>
      </c>
      <c r="I30" s="6" t="e">
        <f t="shared" si="9"/>
        <v>#NUM!</v>
      </c>
      <c r="J30" s="6" t="e">
        <f t="shared" si="10"/>
        <v>#NUM!</v>
      </c>
      <c r="K30" s="6" t="e">
        <f t="shared" si="11"/>
        <v>#NUM!</v>
      </c>
      <c r="L30" s="6" t="e">
        <f t="shared" si="12"/>
        <v>#NUM!</v>
      </c>
      <c r="M30" s="6" t="e">
        <f t="shared" si="13"/>
        <v>#NUM!</v>
      </c>
    </row>
    <row r="31" spans="1:14" x14ac:dyDescent="0.25">
      <c r="A31" s="6">
        <v>19</v>
      </c>
      <c r="B31" s="6">
        <f t="shared" si="6"/>
        <v>3.9000000000000017</v>
      </c>
      <c r="C31" s="6" t="e">
        <f t="shared" si="7"/>
        <v>#NUM!</v>
      </c>
      <c r="E31" s="6" t="e">
        <f t="shared" si="8"/>
        <v>#NUM!</v>
      </c>
      <c r="F31" s="6" t="e">
        <f t="shared" si="0"/>
        <v>#NUM!</v>
      </c>
      <c r="G31" s="6" t="e">
        <f t="shared" si="1"/>
        <v>#NUM!</v>
      </c>
      <c r="I31" s="6" t="e">
        <f t="shared" si="9"/>
        <v>#NUM!</v>
      </c>
      <c r="J31" s="6" t="e">
        <f t="shared" si="10"/>
        <v>#NUM!</v>
      </c>
      <c r="K31" s="6" t="e">
        <f t="shared" si="11"/>
        <v>#NUM!</v>
      </c>
      <c r="L31" s="6" t="e">
        <f t="shared" si="12"/>
        <v>#NUM!</v>
      </c>
      <c r="M31" s="6" t="e">
        <f t="shared" si="13"/>
        <v>#NUM!</v>
      </c>
    </row>
    <row r="32" spans="1:14" x14ac:dyDescent="0.25">
      <c r="A32" s="6">
        <v>20</v>
      </c>
      <c r="B32" s="6">
        <f t="shared" si="6"/>
        <v>4.0000000000000018</v>
      </c>
      <c r="C32" s="6" t="e">
        <f t="shared" si="7"/>
        <v>#NUM!</v>
      </c>
      <c r="E32" s="6" t="e">
        <f t="shared" si="8"/>
        <v>#NUM!</v>
      </c>
      <c r="I32" s="6" t="e">
        <f t="shared" si="9"/>
        <v>#NUM!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2023-04-17T16:32:58Z</dcterms:modified>
</cp:coreProperties>
</file>