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46"/>
  <workbookPr codeName="ThisWorkbook" defaultThemeVersion="124226"/>
  <mc:AlternateContent xmlns:mc="http://schemas.openxmlformats.org/markup-compatibility/2006">
    <mc:Choice Requires="x15">
      <x15ac:absPath xmlns:x15ac="http://schemas.microsoft.com/office/spreadsheetml/2010/11/ac" url="C:\Users\gogi0001\OneDrive - University of Wisconsin - Parkside\Documents\Data Science\"/>
    </mc:Choice>
  </mc:AlternateContent>
  <xr:revisionPtr revIDLastSave="10" documentId="8_{E4B2C811-7C5B-4DD3-85B2-B8902B5B4830}" xr6:coauthVersionLast="36" xr6:coauthVersionMax="36" xr10:uidLastSave="{D9D997A2-BBA6-46ED-A6CA-E769CFA02A94}"/>
  <bookViews>
    <workbookView xWindow="0" yWindow="0" windowWidth="14380" windowHeight="4070" activeTab="2" xr2:uid="{00000000-000D-0000-FFFF-FFFF00000000}"/>
  </bookViews>
  <sheets>
    <sheet name="Source" sheetId="4" r:id="rId1"/>
    <sheet name="Data-Part 1" sheetId="1" r:id="rId2"/>
    <sheet name="Data_Summ-Part 2" sheetId="23" r:id="rId3"/>
  </sheets>
  <definedNames>
    <definedName name="_xlchart.v1.0" hidden="1">'Data-Part 1'!$C$3:$C$821</definedName>
  </definedNames>
  <calcPr calcId="191029"/>
</workbook>
</file>

<file path=xl/calcChain.xml><?xml version="1.0" encoding="utf-8"?>
<calcChain xmlns="http://schemas.openxmlformats.org/spreadsheetml/2006/main">
  <c r="C4" i="23" l="1"/>
  <c r="C6" i="23"/>
  <c r="C27" i="23" l="1"/>
  <c r="C26" i="23"/>
  <c r="C25" i="23"/>
  <c r="C22" i="23"/>
  <c r="C21" i="23"/>
  <c r="C20" i="23"/>
  <c r="C19" i="23"/>
  <c r="C17" i="23"/>
  <c r="C16" i="23"/>
  <c r="C15" i="23"/>
  <c r="C14" i="23"/>
  <c r="C13" i="23"/>
  <c r="C12" i="23"/>
  <c r="C11" i="23"/>
  <c r="C10" i="23"/>
  <c r="C9" i="23"/>
  <c r="G3" i="23" l="1"/>
  <c r="H3" i="23"/>
  <c r="I4" i="23"/>
  <c r="H4" i="23"/>
  <c r="I3" i="23"/>
  <c r="G4" i="23"/>
  <c r="C18" i="23"/>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3" i="1"/>
  <c r="C5" i="23" l="1"/>
</calcChain>
</file>

<file path=xl/sharedStrings.xml><?xml version="1.0" encoding="utf-8"?>
<sst xmlns="http://schemas.openxmlformats.org/spreadsheetml/2006/main" count="70" uniqueCount="60">
  <si>
    <t>Month</t>
  </si>
  <si>
    <t>Closing Value</t>
  </si>
  <si>
    <t>Percentage Change</t>
  </si>
  <si>
    <t>Mean</t>
  </si>
  <si>
    <t>Median</t>
  </si>
  <si>
    <t>Checking the empirical rules</t>
  </si>
  <si>
    <t>k</t>
  </si>
  <si>
    <t>Lower limit</t>
  </si>
  <si>
    <t>Upper limit</t>
  </si>
  <si>
    <t>% within limits</t>
  </si>
  <si>
    <t>% below lower limit</t>
  </si>
  <si>
    <t>% above upper limit</t>
  </si>
  <si>
    <t>Empirical percentages</t>
  </si>
  <si>
    <t>Summary stats for selected variables</t>
  </si>
  <si>
    <t>Variable</t>
  </si>
  <si>
    <t># observations</t>
  </si>
  <si>
    <t># numeric</t>
  </si>
  <si>
    <t># missing</t>
  </si>
  <si>
    <t>Min</t>
  </si>
  <si>
    <t>Max</t>
  </si>
  <si>
    <t>Sum</t>
  </si>
  <si>
    <t>Std Dev</t>
  </si>
  <si>
    <t>Variance</t>
  </si>
  <si>
    <t>Quartile 1</t>
  </si>
  <si>
    <t>IQR</t>
  </si>
  <si>
    <t>1st percentile</t>
  </si>
  <si>
    <t>5th percentile</t>
  </si>
  <si>
    <t>95th percentile</t>
  </si>
  <si>
    <t>99th percentile</t>
  </si>
  <si>
    <t>Measures in same units as data</t>
  </si>
  <si>
    <t>Mean Abs Dev</t>
  </si>
  <si>
    <t>Quartile 3</t>
  </si>
  <si>
    <t>Measures not in same units as data</t>
  </si>
  <si>
    <t>Skewness</t>
  </si>
  <si>
    <t>Kurtosis</t>
  </si>
  <si>
    <t>Compute and complete Percentage Cahnge column</t>
  </si>
  <si>
    <t>Plot the closing values using an appropriate chart that shows the trend in the time series data.</t>
  </si>
  <si>
    <t>Show a boxplot that shows the percentage change</t>
  </si>
  <si>
    <t>Plot the percentage change</t>
  </si>
  <si>
    <t>Write a brief description about the data and your observation from the charts.</t>
  </si>
  <si>
    <t>1. Percentage Change</t>
  </si>
  <si>
    <t>Plot the closing values using an appropriate chart that shows the trend in the time series data</t>
  </si>
  <si>
    <t>Questions</t>
  </si>
  <si>
    <t>Question</t>
  </si>
  <si>
    <t>Complete the tables 1, 2, 3, and 4 based on the data in the Data-Part 1 sheet.</t>
  </si>
  <si>
    <t>Show the histogram for percentage change</t>
  </si>
  <si>
    <t>Standard Error</t>
  </si>
  <si>
    <t>Mode</t>
  </si>
  <si>
    <t>Standard Deviation</t>
  </si>
  <si>
    <t>Sample Variance</t>
  </si>
  <si>
    <t>Range</t>
  </si>
  <si>
    <t>Minimum</t>
  </si>
  <si>
    <t>Maximum</t>
  </si>
  <si>
    <t>Count</t>
  </si>
  <si>
    <t>Largest(1)</t>
  </si>
  <si>
    <t>Smallest(1)</t>
  </si>
  <si>
    <t>Confidence Level(95.0%)</t>
  </si>
  <si>
    <t>Bin</t>
  </si>
  <si>
    <t>More</t>
  </si>
  <si>
    <t>Frequency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</si>
</sst>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9" x14ac:knownFonts="1">
    <font>
      <sz val="11"/>
      <name val="Calibri"/>
      <family val="2"/>
    </font>
    <font>
      <sz val="10"/>
      <name val="Arial"/>
      <family val="2"/>
    </font>
    <font>
      <b/>
      <sz val="11"/>
      <name val="Calibri"/>
      <family val="2"/>
    </font>
    <font>
      <b/>
      <sz val="11"/>
      <color rgb="FFC00000"/>
      <name val="Calibri"/>
      <family val="2"/>
    </font>
    <font>
      <sz val="11"/>
      <color rgb="FFC00000"/>
      <name val="Calibri"/>
      <family val="2"/>
    </font>
    <font>
      <i/>
      <sz val="11"/>
      <name val="Calibri"/>
      <family val="2"/>
    </font>
    <font>
      <sz val="11"/>
      <color rgb="FFFF0000"/>
      <name val="Calibri"/>
      <family val="2"/>
    </font>
    <font>
      <b/>
      <sz val="11"/>
      <color rgb="FFFF0000"/>
      <name val="Calibri"/>
      <family val="2"/>
    </font>
    <font>
      <sz val="11"/>
      <color rgb="FF0070C0"/>
      <name val="Calibri"/>
      <family val="2"/>
    </font>
  </fonts>
  <fills count="4">
    <fill>
      <patternFill patternType="none"/>
    </fill>
    <fill>
      <patternFill patternType="gray125"/>
    </fill>
    <fill>
      <patternFill patternType="solid">
        <fgColor rgb="FFFFFF99"/>
        <bgColor indexed="64"/>
      </patternFill>
    </fill>
    <fill>
      <patternFill patternType="solid">
        <fgColor rgb="FFFFFF00"/>
        <bgColor indexed="64"/>
      </patternFill>
    </fill>
  </fills>
  <borders count="1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thin">
        <color indexed="64"/>
      </bottom>
      <diagonal/>
    </border>
  </borders>
  <cellStyleXfs count="2">
    <xf numFmtId="0" fontId="0" fillId="0" borderId="0"/>
    <xf numFmtId="9" fontId="1" fillId="0" borderId="0" applyFont="0" applyFill="0" applyBorder="0" applyAlignment="0" applyProtection="0"/>
  </cellStyleXfs>
  <cellXfs count="53">
    <xf numFmtId="0" fontId="0" fillId="0" borderId="0" xfId="0"/>
    <xf numFmtId="0" fontId="0" fillId="0" borderId="0" xfId="0" applyAlignment="1">
      <alignment horizontal="center"/>
    </xf>
    <xf numFmtId="17" fontId="0" fillId="0" borderId="0" xfId="0" applyNumberFormat="1" applyAlignment="1">
      <alignment horizontal="center"/>
    </xf>
    <xf numFmtId="49" fontId="2" fillId="0" borderId="0" xfId="0" applyNumberFormat="1" applyFont="1" applyAlignment="1">
      <alignment horizontal="left"/>
    </xf>
    <xf numFmtId="0" fontId="2" fillId="0" borderId="0" xfId="0" applyFont="1" applyAlignment="1">
      <alignment horizontal="center"/>
    </xf>
    <xf numFmtId="2" fontId="2" fillId="0" borderId="0" xfId="0" applyNumberFormat="1" applyFont="1" applyAlignment="1">
      <alignment horizontal="right"/>
    </xf>
    <xf numFmtId="0" fontId="2" fillId="0" borderId="0" xfId="0" applyFont="1"/>
    <xf numFmtId="4" fontId="0" fillId="0" borderId="0" xfId="0" applyNumberFormat="1"/>
    <xf numFmtId="4" fontId="0" fillId="0" borderId="0" xfId="0" applyNumberFormat="1" applyFill="1"/>
    <xf numFmtId="4" fontId="0" fillId="0" borderId="0" xfId="0" applyNumberFormat="1" applyFill="1" applyAlignment="1">
      <alignment horizontal="right"/>
    </xf>
    <xf numFmtId="0" fontId="4" fillId="0" borderId="0" xfId="0" applyFont="1"/>
    <xf numFmtId="0" fontId="3"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3" xfId="0" applyBorder="1" applyAlignment="1">
      <alignment horizontal="right"/>
    </xf>
    <xf numFmtId="164" fontId="0" fillId="0" borderId="5" xfId="0" applyNumberFormat="1" applyBorder="1"/>
    <xf numFmtId="164" fontId="0" fillId="0" borderId="8" xfId="0" applyNumberFormat="1" applyBorder="1"/>
    <xf numFmtId="3" fontId="0" fillId="0" borderId="5" xfId="0" applyNumberFormat="1" applyBorder="1"/>
    <xf numFmtId="49" fontId="0" fillId="0" borderId="1" xfId="0" applyNumberFormat="1" applyFont="1" applyBorder="1" applyAlignment="1">
      <alignment horizontal="left"/>
    </xf>
    <xf numFmtId="0" fontId="0" fillId="0" borderId="2" xfId="0" applyBorder="1" applyAlignment="1">
      <alignment horizontal="right"/>
    </xf>
    <xf numFmtId="49" fontId="0" fillId="0" borderId="4" xfId="0" applyNumberFormat="1" applyFont="1" applyBorder="1" applyAlignment="1">
      <alignment horizontal="left"/>
    </xf>
    <xf numFmtId="10" fontId="0" fillId="0" borderId="0" xfId="1" applyNumberFormat="1" applyFont="1" applyBorder="1"/>
    <xf numFmtId="10" fontId="0" fillId="0" borderId="5" xfId="1" applyNumberFormat="1" applyFont="1" applyBorder="1"/>
    <xf numFmtId="10" fontId="0" fillId="2" borderId="0" xfId="1" applyNumberFormat="1" applyFont="1" applyFill="1" applyBorder="1"/>
    <xf numFmtId="10" fontId="0" fillId="2" borderId="5" xfId="1" applyNumberFormat="1" applyFont="1" applyFill="1" applyBorder="1"/>
    <xf numFmtId="49" fontId="0" fillId="0" borderId="6" xfId="0" applyNumberFormat="1" applyFont="1" applyBorder="1" applyAlignment="1">
      <alignment horizontal="left"/>
    </xf>
    <xf numFmtId="10" fontId="0" fillId="2" borderId="7" xfId="1" applyNumberFormat="1" applyFont="1" applyFill="1" applyBorder="1"/>
    <xf numFmtId="10" fontId="0" fillId="2" borderId="8" xfId="1" applyNumberFormat="1" applyFont="1" applyFill="1" applyBorder="1"/>
    <xf numFmtId="0" fontId="0" fillId="0" borderId="6" xfId="0" applyFill="1" applyBorder="1"/>
    <xf numFmtId="0" fontId="4" fillId="0" borderId="0" xfId="0" applyFont="1" applyBorder="1"/>
    <xf numFmtId="0" fontId="0" fillId="0" borderId="0" xfId="0" applyFill="1" applyBorder="1" applyAlignment="1"/>
    <xf numFmtId="0" fontId="0" fillId="0" borderId="7" xfId="0" applyFill="1" applyBorder="1" applyAlignment="1"/>
    <xf numFmtId="0" fontId="5" fillId="0" borderId="12" xfId="0" applyFont="1" applyFill="1" applyBorder="1" applyAlignment="1">
      <alignment horizontal="centerContinuous"/>
    </xf>
    <xf numFmtId="0" fontId="0" fillId="0" borderId="9" xfId="0" applyBorder="1"/>
    <xf numFmtId="0" fontId="0" fillId="0" borderId="11" xfId="0" applyBorder="1"/>
    <xf numFmtId="0" fontId="0" fillId="0" borderId="11" xfId="0" applyBorder="1" applyAlignment="1">
      <alignment horizontal="right"/>
    </xf>
    <xf numFmtId="0" fontId="5" fillId="0" borderId="12" xfId="0" applyFont="1" applyFill="1" applyBorder="1" applyAlignment="1">
      <alignment horizontal="center"/>
    </xf>
    <xf numFmtId="0" fontId="6" fillId="0" borderId="0" xfId="0" applyFont="1" applyBorder="1"/>
    <xf numFmtId="0" fontId="7" fillId="0" borderId="0" xfId="0" applyFont="1" applyAlignment="1">
      <alignment horizontal="right"/>
    </xf>
    <xf numFmtId="0" fontId="6" fillId="0" borderId="0" xfId="0" applyFont="1"/>
    <xf numFmtId="10" fontId="8" fillId="0" borderId="0" xfId="1" applyNumberFormat="1" applyFont="1"/>
    <xf numFmtId="164" fontId="0" fillId="0" borderId="0" xfId="0" applyNumberFormat="1" applyBorder="1"/>
    <xf numFmtId="164" fontId="0" fillId="3" borderId="5" xfId="0" applyNumberFormat="1" applyFill="1" applyBorder="1"/>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cellXfs>
  <cellStyles count="2">
    <cellStyle name="Normal" xfId="0" builtinId="0" customBuiltin="1"/>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Change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594197907498505"/>
          <c:y val="0.12749571737402288"/>
          <c:w val="0.84695227135906004"/>
          <c:h val="0.83469212594993913"/>
        </c:manualLayout>
      </c:layout>
      <c:lineChart>
        <c:grouping val="standard"/>
        <c:varyColors val="0"/>
        <c:ser>
          <c:idx val="0"/>
          <c:order val="0"/>
          <c:tx>
            <c:strRef>
              <c:f>'Data-Part 1'!$C$1</c:f>
              <c:strCache>
                <c:ptCount val="1"/>
                <c:pt idx="0">
                  <c:v>1. Percentage Change</c:v>
                </c:pt>
              </c:strCache>
            </c:strRef>
          </c:tx>
          <c:spPr>
            <a:ln w="28575" cap="rnd">
              <a:solidFill>
                <a:schemeClr val="accent1"/>
              </a:solidFill>
              <a:round/>
            </a:ln>
            <a:effectLst/>
          </c:spPr>
          <c:marker>
            <c:symbol val="none"/>
          </c:marker>
          <c:cat>
            <c:numRef>
              <c:f>'Data-Part 1'!$A$2:$A$821</c:f>
              <c:numCache>
                <c:formatCode>mmm\-yy</c:formatCode>
                <c:ptCount val="820"/>
                <c:pt idx="0">
                  <c:v>18264</c:v>
                </c:pt>
                <c:pt idx="1">
                  <c:v>18295</c:v>
                </c:pt>
                <c:pt idx="2">
                  <c:v>18323</c:v>
                </c:pt>
                <c:pt idx="3">
                  <c:v>18354</c:v>
                </c:pt>
                <c:pt idx="4">
                  <c:v>18384</c:v>
                </c:pt>
                <c:pt idx="5">
                  <c:v>18415</c:v>
                </c:pt>
                <c:pt idx="6">
                  <c:v>18445</c:v>
                </c:pt>
                <c:pt idx="7">
                  <c:v>18476</c:v>
                </c:pt>
                <c:pt idx="8">
                  <c:v>18507</c:v>
                </c:pt>
                <c:pt idx="9">
                  <c:v>18537</c:v>
                </c:pt>
                <c:pt idx="10">
                  <c:v>18568</c:v>
                </c:pt>
                <c:pt idx="11">
                  <c:v>18598</c:v>
                </c:pt>
                <c:pt idx="12">
                  <c:v>18629</c:v>
                </c:pt>
                <c:pt idx="13">
                  <c:v>18660</c:v>
                </c:pt>
                <c:pt idx="14">
                  <c:v>18688</c:v>
                </c:pt>
                <c:pt idx="15">
                  <c:v>18719</c:v>
                </c:pt>
                <c:pt idx="16">
                  <c:v>18749</c:v>
                </c:pt>
                <c:pt idx="17">
                  <c:v>18780</c:v>
                </c:pt>
                <c:pt idx="18">
                  <c:v>18810</c:v>
                </c:pt>
                <c:pt idx="19">
                  <c:v>18841</c:v>
                </c:pt>
                <c:pt idx="20">
                  <c:v>18872</c:v>
                </c:pt>
                <c:pt idx="21">
                  <c:v>18902</c:v>
                </c:pt>
                <c:pt idx="22">
                  <c:v>18933</c:v>
                </c:pt>
                <c:pt idx="23">
                  <c:v>18963</c:v>
                </c:pt>
                <c:pt idx="24">
                  <c:v>18994</c:v>
                </c:pt>
                <c:pt idx="25">
                  <c:v>19025</c:v>
                </c:pt>
                <c:pt idx="26">
                  <c:v>19054</c:v>
                </c:pt>
                <c:pt idx="27">
                  <c:v>19085</c:v>
                </c:pt>
                <c:pt idx="28">
                  <c:v>19115</c:v>
                </c:pt>
                <c:pt idx="29">
                  <c:v>19146</c:v>
                </c:pt>
                <c:pt idx="30">
                  <c:v>19176</c:v>
                </c:pt>
                <c:pt idx="31">
                  <c:v>19207</c:v>
                </c:pt>
                <c:pt idx="32">
                  <c:v>19238</c:v>
                </c:pt>
                <c:pt idx="33">
                  <c:v>19268</c:v>
                </c:pt>
                <c:pt idx="34">
                  <c:v>19299</c:v>
                </c:pt>
                <c:pt idx="35">
                  <c:v>19329</c:v>
                </c:pt>
                <c:pt idx="36">
                  <c:v>19360</c:v>
                </c:pt>
                <c:pt idx="37">
                  <c:v>19391</c:v>
                </c:pt>
                <c:pt idx="38">
                  <c:v>19419</c:v>
                </c:pt>
                <c:pt idx="39">
                  <c:v>19450</c:v>
                </c:pt>
                <c:pt idx="40">
                  <c:v>19480</c:v>
                </c:pt>
                <c:pt idx="41">
                  <c:v>19511</c:v>
                </c:pt>
                <c:pt idx="42">
                  <c:v>19541</c:v>
                </c:pt>
                <c:pt idx="43">
                  <c:v>19572</c:v>
                </c:pt>
                <c:pt idx="44">
                  <c:v>19603</c:v>
                </c:pt>
                <c:pt idx="45">
                  <c:v>19633</c:v>
                </c:pt>
                <c:pt idx="46">
                  <c:v>19664</c:v>
                </c:pt>
                <c:pt idx="47">
                  <c:v>19694</c:v>
                </c:pt>
                <c:pt idx="48">
                  <c:v>19725</c:v>
                </c:pt>
                <c:pt idx="49">
                  <c:v>19756</c:v>
                </c:pt>
                <c:pt idx="50">
                  <c:v>19784</c:v>
                </c:pt>
                <c:pt idx="51">
                  <c:v>19815</c:v>
                </c:pt>
                <c:pt idx="52">
                  <c:v>19845</c:v>
                </c:pt>
                <c:pt idx="53">
                  <c:v>19876</c:v>
                </c:pt>
                <c:pt idx="54">
                  <c:v>19906</c:v>
                </c:pt>
                <c:pt idx="55">
                  <c:v>19937</c:v>
                </c:pt>
                <c:pt idx="56">
                  <c:v>19968</c:v>
                </c:pt>
                <c:pt idx="57">
                  <c:v>19998</c:v>
                </c:pt>
                <c:pt idx="58">
                  <c:v>20029</c:v>
                </c:pt>
                <c:pt idx="59">
                  <c:v>20059</c:v>
                </c:pt>
                <c:pt idx="60">
                  <c:v>20090</c:v>
                </c:pt>
                <c:pt idx="61">
                  <c:v>20121</c:v>
                </c:pt>
                <c:pt idx="62">
                  <c:v>20149</c:v>
                </c:pt>
                <c:pt idx="63">
                  <c:v>20180</c:v>
                </c:pt>
                <c:pt idx="64">
                  <c:v>20210</c:v>
                </c:pt>
                <c:pt idx="65">
                  <c:v>20241</c:v>
                </c:pt>
                <c:pt idx="66">
                  <c:v>20271</c:v>
                </c:pt>
                <c:pt idx="67">
                  <c:v>20302</c:v>
                </c:pt>
                <c:pt idx="68">
                  <c:v>20333</c:v>
                </c:pt>
                <c:pt idx="69">
                  <c:v>20363</c:v>
                </c:pt>
                <c:pt idx="70">
                  <c:v>20394</c:v>
                </c:pt>
                <c:pt idx="71">
                  <c:v>20424</c:v>
                </c:pt>
                <c:pt idx="72">
                  <c:v>20455</c:v>
                </c:pt>
                <c:pt idx="73">
                  <c:v>20486</c:v>
                </c:pt>
                <c:pt idx="74">
                  <c:v>20515</c:v>
                </c:pt>
                <c:pt idx="75">
                  <c:v>20546</c:v>
                </c:pt>
                <c:pt idx="76">
                  <c:v>20576</c:v>
                </c:pt>
                <c:pt idx="77">
                  <c:v>20607</c:v>
                </c:pt>
                <c:pt idx="78">
                  <c:v>20637</c:v>
                </c:pt>
                <c:pt idx="79">
                  <c:v>20668</c:v>
                </c:pt>
                <c:pt idx="80">
                  <c:v>20699</c:v>
                </c:pt>
                <c:pt idx="81">
                  <c:v>20729</c:v>
                </c:pt>
                <c:pt idx="82">
                  <c:v>20760</c:v>
                </c:pt>
                <c:pt idx="83">
                  <c:v>20790</c:v>
                </c:pt>
                <c:pt idx="84">
                  <c:v>20821</c:v>
                </c:pt>
                <c:pt idx="85">
                  <c:v>20852</c:v>
                </c:pt>
                <c:pt idx="86">
                  <c:v>20880</c:v>
                </c:pt>
                <c:pt idx="87">
                  <c:v>20911</c:v>
                </c:pt>
                <c:pt idx="88">
                  <c:v>20941</c:v>
                </c:pt>
                <c:pt idx="89">
                  <c:v>20972</c:v>
                </c:pt>
                <c:pt idx="90">
                  <c:v>21002</c:v>
                </c:pt>
                <c:pt idx="91">
                  <c:v>21033</c:v>
                </c:pt>
                <c:pt idx="92">
                  <c:v>21064</c:v>
                </c:pt>
                <c:pt idx="93">
                  <c:v>21094</c:v>
                </c:pt>
                <c:pt idx="94">
                  <c:v>21125</c:v>
                </c:pt>
                <c:pt idx="95">
                  <c:v>21155</c:v>
                </c:pt>
                <c:pt idx="96">
                  <c:v>21186</c:v>
                </c:pt>
                <c:pt idx="97">
                  <c:v>21217</c:v>
                </c:pt>
                <c:pt idx="98">
                  <c:v>21245</c:v>
                </c:pt>
                <c:pt idx="99">
                  <c:v>21276</c:v>
                </c:pt>
                <c:pt idx="100">
                  <c:v>21306</c:v>
                </c:pt>
                <c:pt idx="101">
                  <c:v>21337</c:v>
                </c:pt>
                <c:pt idx="102">
                  <c:v>21367</c:v>
                </c:pt>
                <c:pt idx="103">
                  <c:v>21398</c:v>
                </c:pt>
                <c:pt idx="104">
                  <c:v>21429</c:v>
                </c:pt>
                <c:pt idx="105">
                  <c:v>21459</c:v>
                </c:pt>
                <c:pt idx="106">
                  <c:v>21490</c:v>
                </c:pt>
                <c:pt idx="107">
                  <c:v>21520</c:v>
                </c:pt>
                <c:pt idx="108">
                  <c:v>21551</c:v>
                </c:pt>
                <c:pt idx="109">
                  <c:v>21582</c:v>
                </c:pt>
                <c:pt idx="110">
                  <c:v>21610</c:v>
                </c:pt>
                <c:pt idx="111">
                  <c:v>21641</c:v>
                </c:pt>
                <c:pt idx="112">
                  <c:v>21671</c:v>
                </c:pt>
                <c:pt idx="113">
                  <c:v>21702</c:v>
                </c:pt>
                <c:pt idx="114">
                  <c:v>21732</c:v>
                </c:pt>
                <c:pt idx="115">
                  <c:v>21763</c:v>
                </c:pt>
                <c:pt idx="116">
                  <c:v>21794</c:v>
                </c:pt>
                <c:pt idx="117">
                  <c:v>21824</c:v>
                </c:pt>
                <c:pt idx="118">
                  <c:v>21855</c:v>
                </c:pt>
                <c:pt idx="119">
                  <c:v>21885</c:v>
                </c:pt>
                <c:pt idx="120">
                  <c:v>21916</c:v>
                </c:pt>
                <c:pt idx="121">
                  <c:v>21947</c:v>
                </c:pt>
                <c:pt idx="122">
                  <c:v>21976</c:v>
                </c:pt>
                <c:pt idx="123">
                  <c:v>22007</c:v>
                </c:pt>
                <c:pt idx="124">
                  <c:v>22037</c:v>
                </c:pt>
                <c:pt idx="125">
                  <c:v>22068</c:v>
                </c:pt>
                <c:pt idx="126">
                  <c:v>22098</c:v>
                </c:pt>
                <c:pt idx="127">
                  <c:v>22129</c:v>
                </c:pt>
                <c:pt idx="128">
                  <c:v>22160</c:v>
                </c:pt>
                <c:pt idx="129">
                  <c:v>22190</c:v>
                </c:pt>
                <c:pt idx="130">
                  <c:v>22221</c:v>
                </c:pt>
                <c:pt idx="131">
                  <c:v>22251</c:v>
                </c:pt>
                <c:pt idx="132">
                  <c:v>22282</c:v>
                </c:pt>
                <c:pt idx="133">
                  <c:v>22313</c:v>
                </c:pt>
                <c:pt idx="134">
                  <c:v>22341</c:v>
                </c:pt>
                <c:pt idx="135">
                  <c:v>22372</c:v>
                </c:pt>
                <c:pt idx="136">
                  <c:v>22402</c:v>
                </c:pt>
                <c:pt idx="137">
                  <c:v>22433</c:v>
                </c:pt>
                <c:pt idx="138">
                  <c:v>22463</c:v>
                </c:pt>
                <c:pt idx="139">
                  <c:v>22494</c:v>
                </c:pt>
                <c:pt idx="140">
                  <c:v>22525</c:v>
                </c:pt>
                <c:pt idx="141">
                  <c:v>22555</c:v>
                </c:pt>
                <c:pt idx="142">
                  <c:v>22586</c:v>
                </c:pt>
                <c:pt idx="143">
                  <c:v>22616</c:v>
                </c:pt>
                <c:pt idx="144">
                  <c:v>22647</c:v>
                </c:pt>
                <c:pt idx="145">
                  <c:v>22678</c:v>
                </c:pt>
                <c:pt idx="146">
                  <c:v>22706</c:v>
                </c:pt>
                <c:pt idx="147">
                  <c:v>22737</c:v>
                </c:pt>
                <c:pt idx="148">
                  <c:v>22767</c:v>
                </c:pt>
                <c:pt idx="149">
                  <c:v>22798</c:v>
                </c:pt>
                <c:pt idx="150">
                  <c:v>22828</c:v>
                </c:pt>
                <c:pt idx="151">
                  <c:v>22859</c:v>
                </c:pt>
                <c:pt idx="152">
                  <c:v>22890</c:v>
                </c:pt>
                <c:pt idx="153">
                  <c:v>22920</c:v>
                </c:pt>
                <c:pt idx="154">
                  <c:v>22951</c:v>
                </c:pt>
                <c:pt idx="155">
                  <c:v>22981</c:v>
                </c:pt>
                <c:pt idx="156">
                  <c:v>23012</c:v>
                </c:pt>
                <c:pt idx="157">
                  <c:v>23043</c:v>
                </c:pt>
                <c:pt idx="158">
                  <c:v>23071</c:v>
                </c:pt>
                <c:pt idx="159">
                  <c:v>23102</c:v>
                </c:pt>
                <c:pt idx="160">
                  <c:v>23132</c:v>
                </c:pt>
                <c:pt idx="161">
                  <c:v>23163</c:v>
                </c:pt>
                <c:pt idx="162">
                  <c:v>23193</c:v>
                </c:pt>
                <c:pt idx="163">
                  <c:v>23224</c:v>
                </c:pt>
                <c:pt idx="164">
                  <c:v>23255</c:v>
                </c:pt>
                <c:pt idx="165">
                  <c:v>23285</c:v>
                </c:pt>
                <c:pt idx="166">
                  <c:v>23316</c:v>
                </c:pt>
                <c:pt idx="167">
                  <c:v>23346</c:v>
                </c:pt>
                <c:pt idx="168">
                  <c:v>23377</c:v>
                </c:pt>
                <c:pt idx="169">
                  <c:v>23408</c:v>
                </c:pt>
                <c:pt idx="170">
                  <c:v>23437</c:v>
                </c:pt>
                <c:pt idx="171">
                  <c:v>23468</c:v>
                </c:pt>
                <c:pt idx="172">
                  <c:v>23498</c:v>
                </c:pt>
                <c:pt idx="173">
                  <c:v>23529</c:v>
                </c:pt>
                <c:pt idx="174">
                  <c:v>23559</c:v>
                </c:pt>
                <c:pt idx="175">
                  <c:v>23590</c:v>
                </c:pt>
                <c:pt idx="176">
                  <c:v>23621</c:v>
                </c:pt>
                <c:pt idx="177">
                  <c:v>23651</c:v>
                </c:pt>
                <c:pt idx="178">
                  <c:v>23682</c:v>
                </c:pt>
                <c:pt idx="179">
                  <c:v>23712</c:v>
                </c:pt>
                <c:pt idx="180">
                  <c:v>23743</c:v>
                </c:pt>
                <c:pt idx="181">
                  <c:v>23774</c:v>
                </c:pt>
                <c:pt idx="182">
                  <c:v>23802</c:v>
                </c:pt>
                <c:pt idx="183">
                  <c:v>23833</c:v>
                </c:pt>
                <c:pt idx="184">
                  <c:v>23863</c:v>
                </c:pt>
                <c:pt idx="185">
                  <c:v>23894</c:v>
                </c:pt>
                <c:pt idx="186">
                  <c:v>23924</c:v>
                </c:pt>
                <c:pt idx="187">
                  <c:v>23955</c:v>
                </c:pt>
                <c:pt idx="188">
                  <c:v>23986</c:v>
                </c:pt>
                <c:pt idx="189">
                  <c:v>24016</c:v>
                </c:pt>
                <c:pt idx="190">
                  <c:v>24047</c:v>
                </c:pt>
                <c:pt idx="191">
                  <c:v>24077</c:v>
                </c:pt>
                <c:pt idx="192">
                  <c:v>24108</c:v>
                </c:pt>
                <c:pt idx="193">
                  <c:v>24139</c:v>
                </c:pt>
                <c:pt idx="194">
                  <c:v>24167</c:v>
                </c:pt>
                <c:pt idx="195">
                  <c:v>24198</c:v>
                </c:pt>
                <c:pt idx="196">
                  <c:v>24228</c:v>
                </c:pt>
                <c:pt idx="197">
                  <c:v>24259</c:v>
                </c:pt>
                <c:pt idx="198">
                  <c:v>24289</c:v>
                </c:pt>
                <c:pt idx="199">
                  <c:v>24320</c:v>
                </c:pt>
                <c:pt idx="200">
                  <c:v>24351</c:v>
                </c:pt>
                <c:pt idx="201">
                  <c:v>24381</c:v>
                </c:pt>
                <c:pt idx="202">
                  <c:v>24412</c:v>
                </c:pt>
                <c:pt idx="203">
                  <c:v>24442</c:v>
                </c:pt>
                <c:pt idx="204">
                  <c:v>24473</c:v>
                </c:pt>
                <c:pt idx="205">
                  <c:v>24504</c:v>
                </c:pt>
                <c:pt idx="206">
                  <c:v>24532</c:v>
                </c:pt>
                <c:pt idx="207">
                  <c:v>24563</c:v>
                </c:pt>
                <c:pt idx="208">
                  <c:v>24593</c:v>
                </c:pt>
                <c:pt idx="209">
                  <c:v>24624</c:v>
                </c:pt>
                <c:pt idx="210">
                  <c:v>24654</c:v>
                </c:pt>
                <c:pt idx="211">
                  <c:v>24685</c:v>
                </c:pt>
                <c:pt idx="212">
                  <c:v>24716</c:v>
                </c:pt>
                <c:pt idx="213">
                  <c:v>24746</c:v>
                </c:pt>
                <c:pt idx="214">
                  <c:v>24777</c:v>
                </c:pt>
                <c:pt idx="215">
                  <c:v>24807</c:v>
                </c:pt>
                <c:pt idx="216">
                  <c:v>24838</c:v>
                </c:pt>
                <c:pt idx="217">
                  <c:v>24869</c:v>
                </c:pt>
                <c:pt idx="218">
                  <c:v>24898</c:v>
                </c:pt>
                <c:pt idx="219">
                  <c:v>24929</c:v>
                </c:pt>
                <c:pt idx="220">
                  <c:v>24959</c:v>
                </c:pt>
                <c:pt idx="221">
                  <c:v>24990</c:v>
                </c:pt>
                <c:pt idx="222">
                  <c:v>25020</c:v>
                </c:pt>
                <c:pt idx="223">
                  <c:v>25051</c:v>
                </c:pt>
                <c:pt idx="224">
                  <c:v>25082</c:v>
                </c:pt>
                <c:pt idx="225">
                  <c:v>25112</c:v>
                </c:pt>
                <c:pt idx="226">
                  <c:v>25143</c:v>
                </c:pt>
                <c:pt idx="227">
                  <c:v>25173</c:v>
                </c:pt>
                <c:pt idx="228">
                  <c:v>25204</c:v>
                </c:pt>
                <c:pt idx="229">
                  <c:v>25235</c:v>
                </c:pt>
                <c:pt idx="230">
                  <c:v>25263</c:v>
                </c:pt>
                <c:pt idx="231">
                  <c:v>25294</c:v>
                </c:pt>
                <c:pt idx="232">
                  <c:v>25324</c:v>
                </c:pt>
                <c:pt idx="233">
                  <c:v>25355</c:v>
                </c:pt>
                <c:pt idx="234">
                  <c:v>25385</c:v>
                </c:pt>
                <c:pt idx="235">
                  <c:v>25416</c:v>
                </c:pt>
                <c:pt idx="236">
                  <c:v>25447</c:v>
                </c:pt>
                <c:pt idx="237">
                  <c:v>25477</c:v>
                </c:pt>
                <c:pt idx="238">
                  <c:v>25508</c:v>
                </c:pt>
                <c:pt idx="239">
                  <c:v>25538</c:v>
                </c:pt>
                <c:pt idx="240">
                  <c:v>25569</c:v>
                </c:pt>
                <c:pt idx="241">
                  <c:v>25600</c:v>
                </c:pt>
                <c:pt idx="242">
                  <c:v>25628</c:v>
                </c:pt>
                <c:pt idx="243">
                  <c:v>25659</c:v>
                </c:pt>
                <c:pt idx="244">
                  <c:v>25689</c:v>
                </c:pt>
                <c:pt idx="245">
                  <c:v>25720</c:v>
                </c:pt>
                <c:pt idx="246">
                  <c:v>25750</c:v>
                </c:pt>
                <c:pt idx="247">
                  <c:v>25781</c:v>
                </c:pt>
                <c:pt idx="248">
                  <c:v>25812</c:v>
                </c:pt>
                <c:pt idx="249">
                  <c:v>25842</c:v>
                </c:pt>
                <c:pt idx="250">
                  <c:v>25873</c:v>
                </c:pt>
                <c:pt idx="251">
                  <c:v>25903</c:v>
                </c:pt>
                <c:pt idx="252">
                  <c:v>25934</c:v>
                </c:pt>
                <c:pt idx="253">
                  <c:v>25965</c:v>
                </c:pt>
                <c:pt idx="254">
                  <c:v>25993</c:v>
                </c:pt>
                <c:pt idx="255">
                  <c:v>26024</c:v>
                </c:pt>
                <c:pt idx="256">
                  <c:v>26054</c:v>
                </c:pt>
                <c:pt idx="257">
                  <c:v>26085</c:v>
                </c:pt>
                <c:pt idx="258">
                  <c:v>26115</c:v>
                </c:pt>
                <c:pt idx="259">
                  <c:v>26146</c:v>
                </c:pt>
                <c:pt idx="260">
                  <c:v>26177</c:v>
                </c:pt>
                <c:pt idx="261">
                  <c:v>26207</c:v>
                </c:pt>
                <c:pt idx="262">
                  <c:v>26238</c:v>
                </c:pt>
                <c:pt idx="263">
                  <c:v>26268</c:v>
                </c:pt>
                <c:pt idx="264">
                  <c:v>26299</c:v>
                </c:pt>
                <c:pt idx="265">
                  <c:v>26330</c:v>
                </c:pt>
                <c:pt idx="266">
                  <c:v>26359</c:v>
                </c:pt>
                <c:pt idx="267">
                  <c:v>26390</c:v>
                </c:pt>
                <c:pt idx="268">
                  <c:v>26420</c:v>
                </c:pt>
                <c:pt idx="269">
                  <c:v>26451</c:v>
                </c:pt>
                <c:pt idx="270">
                  <c:v>26481</c:v>
                </c:pt>
                <c:pt idx="271">
                  <c:v>26512</c:v>
                </c:pt>
                <c:pt idx="272">
                  <c:v>26543</c:v>
                </c:pt>
                <c:pt idx="273">
                  <c:v>26573</c:v>
                </c:pt>
                <c:pt idx="274">
                  <c:v>26604</c:v>
                </c:pt>
                <c:pt idx="275">
                  <c:v>26634</c:v>
                </c:pt>
                <c:pt idx="276">
                  <c:v>26665</c:v>
                </c:pt>
                <c:pt idx="277">
                  <c:v>26696</c:v>
                </c:pt>
                <c:pt idx="278">
                  <c:v>26724</c:v>
                </c:pt>
                <c:pt idx="279">
                  <c:v>26755</c:v>
                </c:pt>
                <c:pt idx="280">
                  <c:v>26785</c:v>
                </c:pt>
                <c:pt idx="281">
                  <c:v>26816</c:v>
                </c:pt>
                <c:pt idx="282">
                  <c:v>26846</c:v>
                </c:pt>
                <c:pt idx="283">
                  <c:v>26877</c:v>
                </c:pt>
                <c:pt idx="284">
                  <c:v>26908</c:v>
                </c:pt>
                <c:pt idx="285">
                  <c:v>26938</c:v>
                </c:pt>
                <c:pt idx="286">
                  <c:v>26969</c:v>
                </c:pt>
                <c:pt idx="287">
                  <c:v>26999</c:v>
                </c:pt>
                <c:pt idx="288">
                  <c:v>27030</c:v>
                </c:pt>
                <c:pt idx="289">
                  <c:v>27061</c:v>
                </c:pt>
                <c:pt idx="290">
                  <c:v>27089</c:v>
                </c:pt>
                <c:pt idx="291">
                  <c:v>27120</c:v>
                </c:pt>
                <c:pt idx="292">
                  <c:v>27150</c:v>
                </c:pt>
                <c:pt idx="293">
                  <c:v>27181</c:v>
                </c:pt>
                <c:pt idx="294">
                  <c:v>27211</c:v>
                </c:pt>
                <c:pt idx="295">
                  <c:v>27242</c:v>
                </c:pt>
                <c:pt idx="296">
                  <c:v>27273</c:v>
                </c:pt>
                <c:pt idx="297">
                  <c:v>27303</c:v>
                </c:pt>
                <c:pt idx="298">
                  <c:v>27334</c:v>
                </c:pt>
                <c:pt idx="299">
                  <c:v>27364</c:v>
                </c:pt>
                <c:pt idx="300">
                  <c:v>27395</c:v>
                </c:pt>
                <c:pt idx="301">
                  <c:v>27426</c:v>
                </c:pt>
                <c:pt idx="302">
                  <c:v>27454</c:v>
                </c:pt>
                <c:pt idx="303">
                  <c:v>27485</c:v>
                </c:pt>
                <c:pt idx="304">
                  <c:v>27515</c:v>
                </c:pt>
                <c:pt idx="305">
                  <c:v>27546</c:v>
                </c:pt>
                <c:pt idx="306">
                  <c:v>27576</c:v>
                </c:pt>
                <c:pt idx="307">
                  <c:v>27607</c:v>
                </c:pt>
                <c:pt idx="308">
                  <c:v>27638</c:v>
                </c:pt>
                <c:pt idx="309">
                  <c:v>27668</c:v>
                </c:pt>
                <c:pt idx="310">
                  <c:v>27699</c:v>
                </c:pt>
                <c:pt idx="311">
                  <c:v>27729</c:v>
                </c:pt>
                <c:pt idx="312">
                  <c:v>27760</c:v>
                </c:pt>
                <c:pt idx="313">
                  <c:v>27791</c:v>
                </c:pt>
                <c:pt idx="314">
                  <c:v>27820</c:v>
                </c:pt>
                <c:pt idx="315">
                  <c:v>27851</c:v>
                </c:pt>
                <c:pt idx="316">
                  <c:v>27881</c:v>
                </c:pt>
                <c:pt idx="317">
                  <c:v>27912</c:v>
                </c:pt>
                <c:pt idx="318">
                  <c:v>27942</c:v>
                </c:pt>
                <c:pt idx="319">
                  <c:v>27973</c:v>
                </c:pt>
                <c:pt idx="320">
                  <c:v>28004</c:v>
                </c:pt>
                <c:pt idx="321">
                  <c:v>28034</c:v>
                </c:pt>
                <c:pt idx="322">
                  <c:v>28065</c:v>
                </c:pt>
                <c:pt idx="323">
                  <c:v>28095</c:v>
                </c:pt>
                <c:pt idx="324">
                  <c:v>28126</c:v>
                </c:pt>
                <c:pt idx="325">
                  <c:v>28157</c:v>
                </c:pt>
                <c:pt idx="326">
                  <c:v>28185</c:v>
                </c:pt>
                <c:pt idx="327">
                  <c:v>28216</c:v>
                </c:pt>
                <c:pt idx="328">
                  <c:v>28246</c:v>
                </c:pt>
                <c:pt idx="329">
                  <c:v>28277</c:v>
                </c:pt>
                <c:pt idx="330">
                  <c:v>28307</c:v>
                </c:pt>
                <c:pt idx="331">
                  <c:v>28338</c:v>
                </c:pt>
                <c:pt idx="332">
                  <c:v>28369</c:v>
                </c:pt>
                <c:pt idx="333">
                  <c:v>28399</c:v>
                </c:pt>
                <c:pt idx="334">
                  <c:v>28430</c:v>
                </c:pt>
                <c:pt idx="335">
                  <c:v>28460</c:v>
                </c:pt>
                <c:pt idx="336">
                  <c:v>28491</c:v>
                </c:pt>
                <c:pt idx="337">
                  <c:v>28522</c:v>
                </c:pt>
                <c:pt idx="338">
                  <c:v>28550</c:v>
                </c:pt>
                <c:pt idx="339">
                  <c:v>28581</c:v>
                </c:pt>
                <c:pt idx="340">
                  <c:v>28611</c:v>
                </c:pt>
                <c:pt idx="341">
                  <c:v>28642</c:v>
                </c:pt>
                <c:pt idx="342">
                  <c:v>28672</c:v>
                </c:pt>
                <c:pt idx="343">
                  <c:v>28703</c:v>
                </c:pt>
                <c:pt idx="344">
                  <c:v>28734</c:v>
                </c:pt>
                <c:pt idx="345">
                  <c:v>28764</c:v>
                </c:pt>
                <c:pt idx="346">
                  <c:v>28795</c:v>
                </c:pt>
                <c:pt idx="347">
                  <c:v>28825</c:v>
                </c:pt>
                <c:pt idx="348">
                  <c:v>28856</c:v>
                </c:pt>
                <c:pt idx="349">
                  <c:v>28887</c:v>
                </c:pt>
                <c:pt idx="350">
                  <c:v>28915</c:v>
                </c:pt>
                <c:pt idx="351">
                  <c:v>28946</c:v>
                </c:pt>
                <c:pt idx="352">
                  <c:v>28976</c:v>
                </c:pt>
                <c:pt idx="353">
                  <c:v>29007</c:v>
                </c:pt>
                <c:pt idx="354">
                  <c:v>29037</c:v>
                </c:pt>
                <c:pt idx="355">
                  <c:v>29068</c:v>
                </c:pt>
                <c:pt idx="356">
                  <c:v>29099</c:v>
                </c:pt>
                <c:pt idx="357">
                  <c:v>29129</c:v>
                </c:pt>
                <c:pt idx="358">
                  <c:v>29160</c:v>
                </c:pt>
                <c:pt idx="359">
                  <c:v>29190</c:v>
                </c:pt>
                <c:pt idx="360">
                  <c:v>29221</c:v>
                </c:pt>
                <c:pt idx="361">
                  <c:v>29252</c:v>
                </c:pt>
                <c:pt idx="362">
                  <c:v>29281</c:v>
                </c:pt>
                <c:pt idx="363">
                  <c:v>29312</c:v>
                </c:pt>
                <c:pt idx="364">
                  <c:v>29342</c:v>
                </c:pt>
                <c:pt idx="365">
                  <c:v>29373</c:v>
                </c:pt>
                <c:pt idx="366">
                  <c:v>29403</c:v>
                </c:pt>
                <c:pt idx="367">
                  <c:v>29434</c:v>
                </c:pt>
                <c:pt idx="368">
                  <c:v>29465</c:v>
                </c:pt>
                <c:pt idx="369">
                  <c:v>29495</c:v>
                </c:pt>
                <c:pt idx="370">
                  <c:v>29526</c:v>
                </c:pt>
                <c:pt idx="371">
                  <c:v>29556</c:v>
                </c:pt>
                <c:pt idx="372">
                  <c:v>29587</c:v>
                </c:pt>
                <c:pt idx="373">
                  <c:v>29618</c:v>
                </c:pt>
                <c:pt idx="374">
                  <c:v>29646</c:v>
                </c:pt>
                <c:pt idx="375">
                  <c:v>29677</c:v>
                </c:pt>
                <c:pt idx="376">
                  <c:v>29707</c:v>
                </c:pt>
                <c:pt idx="377">
                  <c:v>29738</c:v>
                </c:pt>
                <c:pt idx="378">
                  <c:v>29768</c:v>
                </c:pt>
                <c:pt idx="379">
                  <c:v>29799</c:v>
                </c:pt>
                <c:pt idx="380">
                  <c:v>29830</c:v>
                </c:pt>
                <c:pt idx="381">
                  <c:v>29860</c:v>
                </c:pt>
                <c:pt idx="382">
                  <c:v>29891</c:v>
                </c:pt>
                <c:pt idx="383">
                  <c:v>29921</c:v>
                </c:pt>
                <c:pt idx="384">
                  <c:v>29952</c:v>
                </c:pt>
                <c:pt idx="385">
                  <c:v>29983</c:v>
                </c:pt>
                <c:pt idx="386">
                  <c:v>30011</c:v>
                </c:pt>
                <c:pt idx="387">
                  <c:v>30042</c:v>
                </c:pt>
                <c:pt idx="388">
                  <c:v>30072</c:v>
                </c:pt>
                <c:pt idx="389">
                  <c:v>30103</c:v>
                </c:pt>
                <c:pt idx="390">
                  <c:v>30133</c:v>
                </c:pt>
                <c:pt idx="391">
                  <c:v>30164</c:v>
                </c:pt>
                <c:pt idx="392">
                  <c:v>30195</c:v>
                </c:pt>
                <c:pt idx="393">
                  <c:v>30225</c:v>
                </c:pt>
                <c:pt idx="394">
                  <c:v>30256</c:v>
                </c:pt>
                <c:pt idx="395">
                  <c:v>30286</c:v>
                </c:pt>
                <c:pt idx="396">
                  <c:v>30317</c:v>
                </c:pt>
                <c:pt idx="397">
                  <c:v>30348</c:v>
                </c:pt>
                <c:pt idx="398">
                  <c:v>30376</c:v>
                </c:pt>
                <c:pt idx="399">
                  <c:v>30407</c:v>
                </c:pt>
                <c:pt idx="400">
                  <c:v>30437</c:v>
                </c:pt>
                <c:pt idx="401">
                  <c:v>30468</c:v>
                </c:pt>
                <c:pt idx="402">
                  <c:v>30498</c:v>
                </c:pt>
                <c:pt idx="403">
                  <c:v>30529</c:v>
                </c:pt>
                <c:pt idx="404">
                  <c:v>30560</c:v>
                </c:pt>
                <c:pt idx="405">
                  <c:v>30590</c:v>
                </c:pt>
                <c:pt idx="406">
                  <c:v>30621</c:v>
                </c:pt>
                <c:pt idx="407">
                  <c:v>30651</c:v>
                </c:pt>
                <c:pt idx="408">
                  <c:v>30682</c:v>
                </c:pt>
                <c:pt idx="409">
                  <c:v>30713</c:v>
                </c:pt>
                <c:pt idx="410">
                  <c:v>30742</c:v>
                </c:pt>
                <c:pt idx="411">
                  <c:v>30773</c:v>
                </c:pt>
                <c:pt idx="412">
                  <c:v>30803</c:v>
                </c:pt>
                <c:pt idx="413">
                  <c:v>30834</c:v>
                </c:pt>
                <c:pt idx="414">
                  <c:v>30864</c:v>
                </c:pt>
                <c:pt idx="415">
                  <c:v>30895</c:v>
                </c:pt>
                <c:pt idx="416">
                  <c:v>30926</c:v>
                </c:pt>
                <c:pt idx="417">
                  <c:v>30956</c:v>
                </c:pt>
                <c:pt idx="418">
                  <c:v>30987</c:v>
                </c:pt>
                <c:pt idx="419">
                  <c:v>31017</c:v>
                </c:pt>
                <c:pt idx="420">
                  <c:v>31048</c:v>
                </c:pt>
                <c:pt idx="421">
                  <c:v>31079</c:v>
                </c:pt>
                <c:pt idx="422">
                  <c:v>31107</c:v>
                </c:pt>
                <c:pt idx="423">
                  <c:v>31138</c:v>
                </c:pt>
                <c:pt idx="424">
                  <c:v>31168</c:v>
                </c:pt>
                <c:pt idx="425">
                  <c:v>31199</c:v>
                </c:pt>
                <c:pt idx="426">
                  <c:v>31229</c:v>
                </c:pt>
                <c:pt idx="427">
                  <c:v>31260</c:v>
                </c:pt>
                <c:pt idx="428">
                  <c:v>31291</c:v>
                </c:pt>
                <c:pt idx="429">
                  <c:v>31321</c:v>
                </c:pt>
                <c:pt idx="430">
                  <c:v>31352</c:v>
                </c:pt>
                <c:pt idx="431">
                  <c:v>31382</c:v>
                </c:pt>
                <c:pt idx="432">
                  <c:v>31413</c:v>
                </c:pt>
                <c:pt idx="433">
                  <c:v>31444</c:v>
                </c:pt>
                <c:pt idx="434">
                  <c:v>31472</c:v>
                </c:pt>
                <c:pt idx="435">
                  <c:v>31503</c:v>
                </c:pt>
                <c:pt idx="436">
                  <c:v>31533</c:v>
                </c:pt>
                <c:pt idx="437">
                  <c:v>31564</c:v>
                </c:pt>
                <c:pt idx="438">
                  <c:v>31594</c:v>
                </c:pt>
                <c:pt idx="439">
                  <c:v>31625</c:v>
                </c:pt>
                <c:pt idx="440">
                  <c:v>31656</c:v>
                </c:pt>
                <c:pt idx="441">
                  <c:v>31686</c:v>
                </c:pt>
                <c:pt idx="442">
                  <c:v>31717</c:v>
                </c:pt>
                <c:pt idx="443">
                  <c:v>31747</c:v>
                </c:pt>
                <c:pt idx="444">
                  <c:v>31778</c:v>
                </c:pt>
                <c:pt idx="445">
                  <c:v>31809</c:v>
                </c:pt>
                <c:pt idx="446">
                  <c:v>31837</c:v>
                </c:pt>
                <c:pt idx="447">
                  <c:v>31868</c:v>
                </c:pt>
                <c:pt idx="448">
                  <c:v>31898</c:v>
                </c:pt>
                <c:pt idx="449">
                  <c:v>31929</c:v>
                </c:pt>
                <c:pt idx="450">
                  <c:v>31959</c:v>
                </c:pt>
                <c:pt idx="451">
                  <c:v>31990</c:v>
                </c:pt>
                <c:pt idx="452">
                  <c:v>32021</c:v>
                </c:pt>
                <c:pt idx="453">
                  <c:v>32051</c:v>
                </c:pt>
                <c:pt idx="454">
                  <c:v>32082</c:v>
                </c:pt>
                <c:pt idx="455">
                  <c:v>32112</c:v>
                </c:pt>
                <c:pt idx="456">
                  <c:v>32143</c:v>
                </c:pt>
                <c:pt idx="457">
                  <c:v>32174</c:v>
                </c:pt>
                <c:pt idx="458">
                  <c:v>32203</c:v>
                </c:pt>
                <c:pt idx="459">
                  <c:v>32234</c:v>
                </c:pt>
                <c:pt idx="460">
                  <c:v>32264</c:v>
                </c:pt>
                <c:pt idx="461">
                  <c:v>32295</c:v>
                </c:pt>
                <c:pt idx="462">
                  <c:v>32325</c:v>
                </c:pt>
                <c:pt idx="463">
                  <c:v>32356</c:v>
                </c:pt>
                <c:pt idx="464">
                  <c:v>32387</c:v>
                </c:pt>
                <c:pt idx="465">
                  <c:v>32417</c:v>
                </c:pt>
                <c:pt idx="466">
                  <c:v>32448</c:v>
                </c:pt>
                <c:pt idx="467">
                  <c:v>32478</c:v>
                </c:pt>
                <c:pt idx="468">
                  <c:v>32509</c:v>
                </c:pt>
                <c:pt idx="469">
                  <c:v>32540</c:v>
                </c:pt>
                <c:pt idx="470">
                  <c:v>32568</c:v>
                </c:pt>
                <c:pt idx="471">
                  <c:v>32599</c:v>
                </c:pt>
                <c:pt idx="472">
                  <c:v>32629</c:v>
                </c:pt>
                <c:pt idx="473">
                  <c:v>32660</c:v>
                </c:pt>
                <c:pt idx="474">
                  <c:v>32690</c:v>
                </c:pt>
                <c:pt idx="475">
                  <c:v>32721</c:v>
                </c:pt>
                <c:pt idx="476">
                  <c:v>32752</c:v>
                </c:pt>
                <c:pt idx="477">
                  <c:v>32782</c:v>
                </c:pt>
                <c:pt idx="478">
                  <c:v>32813</c:v>
                </c:pt>
                <c:pt idx="479">
                  <c:v>32843</c:v>
                </c:pt>
                <c:pt idx="480">
                  <c:v>32874</c:v>
                </c:pt>
                <c:pt idx="481">
                  <c:v>32905</c:v>
                </c:pt>
                <c:pt idx="482">
                  <c:v>32933</c:v>
                </c:pt>
                <c:pt idx="483">
                  <c:v>32964</c:v>
                </c:pt>
                <c:pt idx="484">
                  <c:v>32994</c:v>
                </c:pt>
                <c:pt idx="485">
                  <c:v>33025</c:v>
                </c:pt>
                <c:pt idx="486">
                  <c:v>33055</c:v>
                </c:pt>
                <c:pt idx="487">
                  <c:v>33086</c:v>
                </c:pt>
                <c:pt idx="488">
                  <c:v>33117</c:v>
                </c:pt>
                <c:pt idx="489">
                  <c:v>33147</c:v>
                </c:pt>
                <c:pt idx="490">
                  <c:v>33178</c:v>
                </c:pt>
                <c:pt idx="491">
                  <c:v>33208</c:v>
                </c:pt>
                <c:pt idx="492">
                  <c:v>33239</c:v>
                </c:pt>
                <c:pt idx="493">
                  <c:v>33270</c:v>
                </c:pt>
                <c:pt idx="494">
                  <c:v>33298</c:v>
                </c:pt>
                <c:pt idx="495">
                  <c:v>33329</c:v>
                </c:pt>
                <c:pt idx="496">
                  <c:v>33359</c:v>
                </c:pt>
                <c:pt idx="497">
                  <c:v>33390</c:v>
                </c:pt>
                <c:pt idx="498">
                  <c:v>33420</c:v>
                </c:pt>
                <c:pt idx="499">
                  <c:v>33451</c:v>
                </c:pt>
                <c:pt idx="500">
                  <c:v>33482</c:v>
                </c:pt>
                <c:pt idx="501">
                  <c:v>33512</c:v>
                </c:pt>
                <c:pt idx="502">
                  <c:v>33543</c:v>
                </c:pt>
                <c:pt idx="503">
                  <c:v>33573</c:v>
                </c:pt>
                <c:pt idx="504">
                  <c:v>33604</c:v>
                </c:pt>
                <c:pt idx="505">
                  <c:v>33635</c:v>
                </c:pt>
                <c:pt idx="506">
                  <c:v>33664</c:v>
                </c:pt>
                <c:pt idx="507">
                  <c:v>33695</c:v>
                </c:pt>
                <c:pt idx="508">
                  <c:v>33725</c:v>
                </c:pt>
                <c:pt idx="509">
                  <c:v>33756</c:v>
                </c:pt>
                <c:pt idx="510">
                  <c:v>33786</c:v>
                </c:pt>
                <c:pt idx="511">
                  <c:v>33817</c:v>
                </c:pt>
                <c:pt idx="512">
                  <c:v>33848</c:v>
                </c:pt>
                <c:pt idx="513">
                  <c:v>33878</c:v>
                </c:pt>
                <c:pt idx="514">
                  <c:v>33909</c:v>
                </c:pt>
                <c:pt idx="515">
                  <c:v>33939</c:v>
                </c:pt>
                <c:pt idx="516">
                  <c:v>33970</c:v>
                </c:pt>
                <c:pt idx="517">
                  <c:v>34001</c:v>
                </c:pt>
                <c:pt idx="518">
                  <c:v>34029</c:v>
                </c:pt>
                <c:pt idx="519">
                  <c:v>34060</c:v>
                </c:pt>
                <c:pt idx="520">
                  <c:v>34090</c:v>
                </c:pt>
                <c:pt idx="521">
                  <c:v>34121</c:v>
                </c:pt>
                <c:pt idx="522">
                  <c:v>34151</c:v>
                </c:pt>
                <c:pt idx="523">
                  <c:v>34182</c:v>
                </c:pt>
                <c:pt idx="524">
                  <c:v>34213</c:v>
                </c:pt>
                <c:pt idx="525">
                  <c:v>34243</c:v>
                </c:pt>
                <c:pt idx="526">
                  <c:v>34274</c:v>
                </c:pt>
                <c:pt idx="527">
                  <c:v>34304</c:v>
                </c:pt>
                <c:pt idx="528">
                  <c:v>34335</c:v>
                </c:pt>
                <c:pt idx="529">
                  <c:v>34366</c:v>
                </c:pt>
                <c:pt idx="530">
                  <c:v>34394</c:v>
                </c:pt>
                <c:pt idx="531">
                  <c:v>34425</c:v>
                </c:pt>
                <c:pt idx="532">
                  <c:v>34455</c:v>
                </c:pt>
                <c:pt idx="533">
                  <c:v>34486</c:v>
                </c:pt>
                <c:pt idx="534">
                  <c:v>34516</c:v>
                </c:pt>
                <c:pt idx="535">
                  <c:v>34547</c:v>
                </c:pt>
                <c:pt idx="536">
                  <c:v>34578</c:v>
                </c:pt>
                <c:pt idx="537">
                  <c:v>34608</c:v>
                </c:pt>
                <c:pt idx="538">
                  <c:v>34639</c:v>
                </c:pt>
                <c:pt idx="539">
                  <c:v>34669</c:v>
                </c:pt>
                <c:pt idx="540">
                  <c:v>34700</c:v>
                </c:pt>
                <c:pt idx="541">
                  <c:v>34731</c:v>
                </c:pt>
                <c:pt idx="542">
                  <c:v>34759</c:v>
                </c:pt>
                <c:pt idx="543">
                  <c:v>34790</c:v>
                </c:pt>
                <c:pt idx="544">
                  <c:v>34820</c:v>
                </c:pt>
                <c:pt idx="545">
                  <c:v>34851</c:v>
                </c:pt>
                <c:pt idx="546">
                  <c:v>34881</c:v>
                </c:pt>
                <c:pt idx="547">
                  <c:v>34912</c:v>
                </c:pt>
                <c:pt idx="548">
                  <c:v>34943</c:v>
                </c:pt>
                <c:pt idx="549">
                  <c:v>34973</c:v>
                </c:pt>
                <c:pt idx="550">
                  <c:v>35004</c:v>
                </c:pt>
                <c:pt idx="551">
                  <c:v>35034</c:v>
                </c:pt>
                <c:pt idx="552">
                  <c:v>35065</c:v>
                </c:pt>
                <c:pt idx="553">
                  <c:v>35096</c:v>
                </c:pt>
                <c:pt idx="554">
                  <c:v>35125</c:v>
                </c:pt>
                <c:pt idx="555">
                  <c:v>35156</c:v>
                </c:pt>
                <c:pt idx="556">
                  <c:v>35186</c:v>
                </c:pt>
                <c:pt idx="557">
                  <c:v>35217</c:v>
                </c:pt>
                <c:pt idx="558">
                  <c:v>35247</c:v>
                </c:pt>
                <c:pt idx="559">
                  <c:v>35278</c:v>
                </c:pt>
                <c:pt idx="560">
                  <c:v>35309</c:v>
                </c:pt>
                <c:pt idx="561">
                  <c:v>35339</c:v>
                </c:pt>
                <c:pt idx="562">
                  <c:v>35370</c:v>
                </c:pt>
                <c:pt idx="563">
                  <c:v>35400</c:v>
                </c:pt>
                <c:pt idx="564">
                  <c:v>35431</c:v>
                </c:pt>
                <c:pt idx="565">
                  <c:v>35462</c:v>
                </c:pt>
                <c:pt idx="566">
                  <c:v>35490</c:v>
                </c:pt>
                <c:pt idx="567">
                  <c:v>35521</c:v>
                </c:pt>
                <c:pt idx="568">
                  <c:v>35551</c:v>
                </c:pt>
                <c:pt idx="569">
                  <c:v>35582</c:v>
                </c:pt>
                <c:pt idx="570">
                  <c:v>35612</c:v>
                </c:pt>
                <c:pt idx="571">
                  <c:v>35643</c:v>
                </c:pt>
                <c:pt idx="572">
                  <c:v>35674</c:v>
                </c:pt>
                <c:pt idx="573">
                  <c:v>35704</c:v>
                </c:pt>
                <c:pt idx="574">
                  <c:v>35735</c:v>
                </c:pt>
                <c:pt idx="575">
                  <c:v>35765</c:v>
                </c:pt>
                <c:pt idx="576">
                  <c:v>35796</c:v>
                </c:pt>
                <c:pt idx="577">
                  <c:v>35827</c:v>
                </c:pt>
                <c:pt idx="578">
                  <c:v>35855</c:v>
                </c:pt>
                <c:pt idx="579">
                  <c:v>35886</c:v>
                </c:pt>
                <c:pt idx="580">
                  <c:v>35916</c:v>
                </c:pt>
                <c:pt idx="581">
                  <c:v>35947</c:v>
                </c:pt>
                <c:pt idx="582">
                  <c:v>35977</c:v>
                </c:pt>
                <c:pt idx="583">
                  <c:v>36008</c:v>
                </c:pt>
                <c:pt idx="584">
                  <c:v>36039</c:v>
                </c:pt>
                <c:pt idx="585">
                  <c:v>36069</c:v>
                </c:pt>
                <c:pt idx="586">
                  <c:v>36100</c:v>
                </c:pt>
                <c:pt idx="587">
                  <c:v>36130</c:v>
                </c:pt>
                <c:pt idx="588">
                  <c:v>36161</c:v>
                </c:pt>
                <c:pt idx="589">
                  <c:v>36192</c:v>
                </c:pt>
                <c:pt idx="590">
                  <c:v>36220</c:v>
                </c:pt>
                <c:pt idx="591">
                  <c:v>36251</c:v>
                </c:pt>
                <c:pt idx="592">
                  <c:v>36281</c:v>
                </c:pt>
                <c:pt idx="593">
                  <c:v>36312</c:v>
                </c:pt>
                <c:pt idx="594">
                  <c:v>36342</c:v>
                </c:pt>
                <c:pt idx="595">
                  <c:v>36373</c:v>
                </c:pt>
                <c:pt idx="596">
                  <c:v>36404</c:v>
                </c:pt>
                <c:pt idx="597">
                  <c:v>36434</c:v>
                </c:pt>
                <c:pt idx="598">
                  <c:v>36465</c:v>
                </c:pt>
                <c:pt idx="599">
                  <c:v>36495</c:v>
                </c:pt>
                <c:pt idx="600">
                  <c:v>36526</c:v>
                </c:pt>
                <c:pt idx="601">
                  <c:v>36557</c:v>
                </c:pt>
                <c:pt idx="602">
                  <c:v>36586</c:v>
                </c:pt>
                <c:pt idx="603">
                  <c:v>36617</c:v>
                </c:pt>
                <c:pt idx="604">
                  <c:v>36647</c:v>
                </c:pt>
                <c:pt idx="605">
                  <c:v>36678</c:v>
                </c:pt>
                <c:pt idx="606">
                  <c:v>36708</c:v>
                </c:pt>
                <c:pt idx="607">
                  <c:v>36739</c:v>
                </c:pt>
                <c:pt idx="608">
                  <c:v>36770</c:v>
                </c:pt>
                <c:pt idx="609">
                  <c:v>36800</c:v>
                </c:pt>
                <c:pt idx="610">
                  <c:v>36831</c:v>
                </c:pt>
                <c:pt idx="611">
                  <c:v>36861</c:v>
                </c:pt>
                <c:pt idx="612">
                  <c:v>36892</c:v>
                </c:pt>
                <c:pt idx="613">
                  <c:v>36923</c:v>
                </c:pt>
                <c:pt idx="614">
                  <c:v>36951</c:v>
                </c:pt>
                <c:pt idx="615">
                  <c:v>36982</c:v>
                </c:pt>
                <c:pt idx="616">
                  <c:v>37012</c:v>
                </c:pt>
                <c:pt idx="617">
                  <c:v>37043</c:v>
                </c:pt>
                <c:pt idx="618">
                  <c:v>37073</c:v>
                </c:pt>
                <c:pt idx="619">
                  <c:v>37104</c:v>
                </c:pt>
                <c:pt idx="620">
                  <c:v>37135</c:v>
                </c:pt>
                <c:pt idx="621">
                  <c:v>37165</c:v>
                </c:pt>
                <c:pt idx="622">
                  <c:v>37196</c:v>
                </c:pt>
                <c:pt idx="623">
                  <c:v>37226</c:v>
                </c:pt>
                <c:pt idx="624">
                  <c:v>37257</c:v>
                </c:pt>
                <c:pt idx="625">
                  <c:v>37288</c:v>
                </c:pt>
                <c:pt idx="626">
                  <c:v>37316</c:v>
                </c:pt>
                <c:pt idx="627">
                  <c:v>37347</c:v>
                </c:pt>
                <c:pt idx="628">
                  <c:v>37377</c:v>
                </c:pt>
                <c:pt idx="629">
                  <c:v>37408</c:v>
                </c:pt>
                <c:pt idx="630">
                  <c:v>37438</c:v>
                </c:pt>
                <c:pt idx="631">
                  <c:v>37469</c:v>
                </c:pt>
                <c:pt idx="632">
                  <c:v>37500</c:v>
                </c:pt>
                <c:pt idx="633">
                  <c:v>37530</c:v>
                </c:pt>
                <c:pt idx="634">
                  <c:v>37561</c:v>
                </c:pt>
                <c:pt idx="635">
                  <c:v>37591</c:v>
                </c:pt>
                <c:pt idx="636">
                  <c:v>37622</c:v>
                </c:pt>
                <c:pt idx="637">
                  <c:v>37653</c:v>
                </c:pt>
                <c:pt idx="638">
                  <c:v>37681</c:v>
                </c:pt>
                <c:pt idx="639">
                  <c:v>37712</c:v>
                </c:pt>
                <c:pt idx="640">
                  <c:v>37742</c:v>
                </c:pt>
                <c:pt idx="641">
                  <c:v>37773</c:v>
                </c:pt>
                <c:pt idx="642">
                  <c:v>37803</c:v>
                </c:pt>
                <c:pt idx="643">
                  <c:v>37834</c:v>
                </c:pt>
                <c:pt idx="644">
                  <c:v>37865</c:v>
                </c:pt>
                <c:pt idx="645">
                  <c:v>37895</c:v>
                </c:pt>
                <c:pt idx="646">
                  <c:v>37926</c:v>
                </c:pt>
                <c:pt idx="647">
                  <c:v>37956</c:v>
                </c:pt>
                <c:pt idx="648">
                  <c:v>37987</c:v>
                </c:pt>
                <c:pt idx="649">
                  <c:v>38018</c:v>
                </c:pt>
                <c:pt idx="650">
                  <c:v>38047</c:v>
                </c:pt>
                <c:pt idx="651">
                  <c:v>38078</c:v>
                </c:pt>
                <c:pt idx="652">
                  <c:v>38108</c:v>
                </c:pt>
                <c:pt idx="653">
                  <c:v>38139</c:v>
                </c:pt>
                <c:pt idx="654">
                  <c:v>38169</c:v>
                </c:pt>
                <c:pt idx="655">
                  <c:v>38200</c:v>
                </c:pt>
                <c:pt idx="656">
                  <c:v>38231</c:v>
                </c:pt>
                <c:pt idx="657">
                  <c:v>38261</c:v>
                </c:pt>
                <c:pt idx="658">
                  <c:v>38292</c:v>
                </c:pt>
                <c:pt idx="659">
                  <c:v>38322</c:v>
                </c:pt>
                <c:pt idx="660">
                  <c:v>38353</c:v>
                </c:pt>
                <c:pt idx="661">
                  <c:v>38384</c:v>
                </c:pt>
                <c:pt idx="662">
                  <c:v>38412</c:v>
                </c:pt>
                <c:pt idx="663">
                  <c:v>38443</c:v>
                </c:pt>
                <c:pt idx="664">
                  <c:v>38473</c:v>
                </c:pt>
                <c:pt idx="665">
                  <c:v>38504</c:v>
                </c:pt>
                <c:pt idx="666">
                  <c:v>38534</c:v>
                </c:pt>
                <c:pt idx="667">
                  <c:v>38565</c:v>
                </c:pt>
                <c:pt idx="668">
                  <c:v>38596</c:v>
                </c:pt>
                <c:pt idx="669">
                  <c:v>38626</c:v>
                </c:pt>
                <c:pt idx="670">
                  <c:v>38657</c:v>
                </c:pt>
                <c:pt idx="671">
                  <c:v>38687</c:v>
                </c:pt>
                <c:pt idx="672">
                  <c:v>38718</c:v>
                </c:pt>
                <c:pt idx="673">
                  <c:v>38749</c:v>
                </c:pt>
                <c:pt idx="674">
                  <c:v>38777</c:v>
                </c:pt>
                <c:pt idx="675">
                  <c:v>38808</c:v>
                </c:pt>
                <c:pt idx="676">
                  <c:v>38838</c:v>
                </c:pt>
                <c:pt idx="677">
                  <c:v>38869</c:v>
                </c:pt>
                <c:pt idx="678">
                  <c:v>38899</c:v>
                </c:pt>
                <c:pt idx="679">
                  <c:v>38930</c:v>
                </c:pt>
                <c:pt idx="680">
                  <c:v>38961</c:v>
                </c:pt>
                <c:pt idx="681">
                  <c:v>38991</c:v>
                </c:pt>
                <c:pt idx="682">
                  <c:v>39022</c:v>
                </c:pt>
                <c:pt idx="683">
                  <c:v>39052</c:v>
                </c:pt>
                <c:pt idx="684">
                  <c:v>39083</c:v>
                </c:pt>
                <c:pt idx="685">
                  <c:v>39114</c:v>
                </c:pt>
                <c:pt idx="686">
                  <c:v>39142</c:v>
                </c:pt>
                <c:pt idx="687">
                  <c:v>39173</c:v>
                </c:pt>
                <c:pt idx="688">
                  <c:v>39203</c:v>
                </c:pt>
                <c:pt idx="689">
                  <c:v>39234</c:v>
                </c:pt>
                <c:pt idx="690">
                  <c:v>39264</c:v>
                </c:pt>
                <c:pt idx="691">
                  <c:v>39295</c:v>
                </c:pt>
                <c:pt idx="692">
                  <c:v>39326</c:v>
                </c:pt>
                <c:pt idx="693">
                  <c:v>39356</c:v>
                </c:pt>
                <c:pt idx="694">
                  <c:v>39387</c:v>
                </c:pt>
                <c:pt idx="695">
                  <c:v>39417</c:v>
                </c:pt>
                <c:pt idx="696">
                  <c:v>39448</c:v>
                </c:pt>
                <c:pt idx="697">
                  <c:v>39479</c:v>
                </c:pt>
                <c:pt idx="698">
                  <c:v>39508</c:v>
                </c:pt>
                <c:pt idx="699">
                  <c:v>39539</c:v>
                </c:pt>
                <c:pt idx="700">
                  <c:v>39569</c:v>
                </c:pt>
                <c:pt idx="701">
                  <c:v>39600</c:v>
                </c:pt>
                <c:pt idx="702">
                  <c:v>39630</c:v>
                </c:pt>
                <c:pt idx="703">
                  <c:v>39661</c:v>
                </c:pt>
                <c:pt idx="704">
                  <c:v>39692</c:v>
                </c:pt>
                <c:pt idx="705">
                  <c:v>39722</c:v>
                </c:pt>
                <c:pt idx="706">
                  <c:v>39753</c:v>
                </c:pt>
                <c:pt idx="707">
                  <c:v>39783</c:v>
                </c:pt>
                <c:pt idx="708">
                  <c:v>39814</c:v>
                </c:pt>
                <c:pt idx="709">
                  <c:v>39845</c:v>
                </c:pt>
                <c:pt idx="710">
                  <c:v>39873</c:v>
                </c:pt>
                <c:pt idx="711">
                  <c:v>39904</c:v>
                </c:pt>
                <c:pt idx="712">
                  <c:v>39934</c:v>
                </c:pt>
                <c:pt idx="713">
                  <c:v>39965</c:v>
                </c:pt>
                <c:pt idx="714">
                  <c:v>39995</c:v>
                </c:pt>
                <c:pt idx="715">
                  <c:v>40026</c:v>
                </c:pt>
                <c:pt idx="716">
                  <c:v>40057</c:v>
                </c:pt>
                <c:pt idx="717">
                  <c:v>40087</c:v>
                </c:pt>
                <c:pt idx="718">
                  <c:v>40118</c:v>
                </c:pt>
                <c:pt idx="719">
                  <c:v>40148</c:v>
                </c:pt>
                <c:pt idx="720">
                  <c:v>40179</c:v>
                </c:pt>
                <c:pt idx="721">
                  <c:v>40210</c:v>
                </c:pt>
                <c:pt idx="722">
                  <c:v>40238</c:v>
                </c:pt>
                <c:pt idx="723">
                  <c:v>40269</c:v>
                </c:pt>
                <c:pt idx="724">
                  <c:v>40299</c:v>
                </c:pt>
                <c:pt idx="725">
                  <c:v>40330</c:v>
                </c:pt>
                <c:pt idx="726">
                  <c:v>40360</c:v>
                </c:pt>
                <c:pt idx="727">
                  <c:v>40391</c:v>
                </c:pt>
                <c:pt idx="728">
                  <c:v>40422</c:v>
                </c:pt>
                <c:pt idx="729">
                  <c:v>40452</c:v>
                </c:pt>
                <c:pt idx="730">
                  <c:v>40483</c:v>
                </c:pt>
                <c:pt idx="731">
                  <c:v>40513</c:v>
                </c:pt>
                <c:pt idx="732">
                  <c:v>40544</c:v>
                </c:pt>
                <c:pt idx="733">
                  <c:v>40575</c:v>
                </c:pt>
                <c:pt idx="734">
                  <c:v>40603</c:v>
                </c:pt>
                <c:pt idx="735">
                  <c:v>40634</c:v>
                </c:pt>
                <c:pt idx="736">
                  <c:v>40664</c:v>
                </c:pt>
                <c:pt idx="737">
                  <c:v>40695</c:v>
                </c:pt>
                <c:pt idx="738">
                  <c:v>40725</c:v>
                </c:pt>
                <c:pt idx="739">
                  <c:v>40756</c:v>
                </c:pt>
                <c:pt idx="740">
                  <c:v>40787</c:v>
                </c:pt>
                <c:pt idx="741">
                  <c:v>40817</c:v>
                </c:pt>
                <c:pt idx="742">
                  <c:v>40848</c:v>
                </c:pt>
                <c:pt idx="743">
                  <c:v>40878</c:v>
                </c:pt>
                <c:pt idx="744">
                  <c:v>40909</c:v>
                </c:pt>
                <c:pt idx="745">
                  <c:v>40940</c:v>
                </c:pt>
                <c:pt idx="746">
                  <c:v>40969</c:v>
                </c:pt>
                <c:pt idx="747">
                  <c:v>41000</c:v>
                </c:pt>
                <c:pt idx="748">
                  <c:v>41030</c:v>
                </c:pt>
                <c:pt idx="749">
                  <c:v>41061</c:v>
                </c:pt>
                <c:pt idx="750">
                  <c:v>41091</c:v>
                </c:pt>
                <c:pt idx="751">
                  <c:v>41122</c:v>
                </c:pt>
                <c:pt idx="752">
                  <c:v>41153</c:v>
                </c:pt>
                <c:pt idx="753">
                  <c:v>41183</c:v>
                </c:pt>
                <c:pt idx="754">
                  <c:v>41214</c:v>
                </c:pt>
                <c:pt idx="755">
                  <c:v>41244</c:v>
                </c:pt>
                <c:pt idx="756">
                  <c:v>41275</c:v>
                </c:pt>
                <c:pt idx="757">
                  <c:v>41306</c:v>
                </c:pt>
                <c:pt idx="758">
                  <c:v>41334</c:v>
                </c:pt>
                <c:pt idx="759">
                  <c:v>41365</c:v>
                </c:pt>
                <c:pt idx="760">
                  <c:v>41395</c:v>
                </c:pt>
                <c:pt idx="761">
                  <c:v>41426</c:v>
                </c:pt>
                <c:pt idx="762">
                  <c:v>41456</c:v>
                </c:pt>
                <c:pt idx="763">
                  <c:v>41487</c:v>
                </c:pt>
                <c:pt idx="764">
                  <c:v>41518</c:v>
                </c:pt>
                <c:pt idx="765">
                  <c:v>41548</c:v>
                </c:pt>
                <c:pt idx="766">
                  <c:v>41579</c:v>
                </c:pt>
                <c:pt idx="767">
                  <c:v>41609</c:v>
                </c:pt>
                <c:pt idx="768">
                  <c:v>41640</c:v>
                </c:pt>
                <c:pt idx="769">
                  <c:v>41671</c:v>
                </c:pt>
                <c:pt idx="770">
                  <c:v>41699</c:v>
                </c:pt>
                <c:pt idx="771">
                  <c:v>41730</c:v>
                </c:pt>
                <c:pt idx="772">
                  <c:v>41760</c:v>
                </c:pt>
                <c:pt idx="773">
                  <c:v>41791</c:v>
                </c:pt>
                <c:pt idx="774">
                  <c:v>41821</c:v>
                </c:pt>
                <c:pt idx="775">
                  <c:v>41852</c:v>
                </c:pt>
                <c:pt idx="776">
                  <c:v>41883</c:v>
                </c:pt>
                <c:pt idx="777">
                  <c:v>41913</c:v>
                </c:pt>
                <c:pt idx="778">
                  <c:v>41944</c:v>
                </c:pt>
                <c:pt idx="779">
                  <c:v>41974</c:v>
                </c:pt>
                <c:pt idx="780">
                  <c:v>42005</c:v>
                </c:pt>
                <c:pt idx="781">
                  <c:v>42036</c:v>
                </c:pt>
                <c:pt idx="782">
                  <c:v>42064</c:v>
                </c:pt>
                <c:pt idx="783">
                  <c:v>42095</c:v>
                </c:pt>
                <c:pt idx="784">
                  <c:v>42125</c:v>
                </c:pt>
                <c:pt idx="785">
                  <c:v>42156</c:v>
                </c:pt>
                <c:pt idx="786">
                  <c:v>42186</c:v>
                </c:pt>
                <c:pt idx="787">
                  <c:v>42217</c:v>
                </c:pt>
                <c:pt idx="788">
                  <c:v>42248</c:v>
                </c:pt>
                <c:pt idx="789">
                  <c:v>42278</c:v>
                </c:pt>
                <c:pt idx="790">
                  <c:v>42309</c:v>
                </c:pt>
                <c:pt idx="791">
                  <c:v>42339</c:v>
                </c:pt>
                <c:pt idx="792">
                  <c:v>42370</c:v>
                </c:pt>
                <c:pt idx="793">
                  <c:v>42401</c:v>
                </c:pt>
                <c:pt idx="794">
                  <c:v>42430</c:v>
                </c:pt>
                <c:pt idx="795">
                  <c:v>42461</c:v>
                </c:pt>
                <c:pt idx="796">
                  <c:v>42491</c:v>
                </c:pt>
                <c:pt idx="797">
                  <c:v>42522</c:v>
                </c:pt>
                <c:pt idx="798">
                  <c:v>42552</c:v>
                </c:pt>
                <c:pt idx="799">
                  <c:v>42583</c:v>
                </c:pt>
                <c:pt idx="800">
                  <c:v>42614</c:v>
                </c:pt>
                <c:pt idx="801">
                  <c:v>42644</c:v>
                </c:pt>
                <c:pt idx="802">
                  <c:v>42675</c:v>
                </c:pt>
                <c:pt idx="803">
                  <c:v>42705</c:v>
                </c:pt>
                <c:pt idx="804">
                  <c:v>42736</c:v>
                </c:pt>
                <c:pt idx="805">
                  <c:v>42767</c:v>
                </c:pt>
                <c:pt idx="806">
                  <c:v>42795</c:v>
                </c:pt>
                <c:pt idx="807">
                  <c:v>42826</c:v>
                </c:pt>
                <c:pt idx="808">
                  <c:v>42856</c:v>
                </c:pt>
                <c:pt idx="809">
                  <c:v>42887</c:v>
                </c:pt>
                <c:pt idx="810">
                  <c:v>42917</c:v>
                </c:pt>
                <c:pt idx="811">
                  <c:v>42948</c:v>
                </c:pt>
                <c:pt idx="812">
                  <c:v>42979</c:v>
                </c:pt>
                <c:pt idx="813">
                  <c:v>43009</c:v>
                </c:pt>
                <c:pt idx="814">
                  <c:v>43040</c:v>
                </c:pt>
                <c:pt idx="815">
                  <c:v>43070</c:v>
                </c:pt>
                <c:pt idx="816">
                  <c:v>43101</c:v>
                </c:pt>
                <c:pt idx="817">
                  <c:v>43132</c:v>
                </c:pt>
                <c:pt idx="818">
                  <c:v>43160</c:v>
                </c:pt>
                <c:pt idx="819">
                  <c:v>43191</c:v>
                </c:pt>
              </c:numCache>
            </c:numRef>
          </c:cat>
          <c:val>
            <c:numRef>
              <c:f>'Data-Part 1'!$C$3:$C$821</c:f>
              <c:numCache>
                <c:formatCode>0.00%</c:formatCode>
                <c:ptCount val="819"/>
                <c:pt idx="0">
                  <c:v>0.81768174835225027</c:v>
                </c:pt>
                <c:pt idx="1">
                  <c:v>1.2829335430593856</c:v>
                </c:pt>
                <c:pt idx="2">
                  <c:v>3.6447464207716531</c:v>
                </c:pt>
                <c:pt idx="3">
                  <c:v>4.6169694699381836</c:v>
                </c:pt>
                <c:pt idx="4">
                  <c:v>-6.4049771730373166</c:v>
                </c:pt>
                <c:pt idx="5">
                  <c:v>0.1386829898139697</c:v>
                </c:pt>
                <c:pt idx="6">
                  <c:v>3.5673352435530084</c:v>
                </c:pt>
                <c:pt idx="7">
                  <c:v>4.3758933923548708</c:v>
                </c:pt>
                <c:pt idx="8">
                  <c:v>-0.59639512281322793</c:v>
                </c:pt>
                <c:pt idx="9">
                  <c:v>1.1510599528909842</c:v>
                </c:pt>
                <c:pt idx="10">
                  <c:v>3.4358523725834771</c:v>
                </c:pt>
                <c:pt idx="11">
                  <c:v>5.6962025316455804</c:v>
                </c:pt>
                <c:pt idx="12">
                  <c:v>1.2940561829361406</c:v>
                </c:pt>
                <c:pt idx="13">
                  <c:v>-1.3965483039079587</c:v>
                </c:pt>
                <c:pt idx="14">
                  <c:v>4.2650786625357071</c:v>
                </c:pt>
                <c:pt idx="15">
                  <c:v>-3.658395399992278</c:v>
                </c:pt>
                <c:pt idx="16">
                  <c:v>-2.8079311035449703</c:v>
                </c:pt>
                <c:pt idx="17">
                  <c:v>6.2726673260798007</c:v>
                </c:pt>
                <c:pt idx="18">
                  <c:v>4.8049329093306392</c:v>
                </c:pt>
                <c:pt idx="19">
                  <c:v>0.33672525439408885</c:v>
                </c:pt>
                <c:pt idx="20">
                  <c:v>-3.2490042779170976</c:v>
                </c:pt>
                <c:pt idx="21">
                  <c:v>-0.41166380789023854</c:v>
                </c:pt>
                <c:pt idx="22">
                  <c:v>3.0466567152753998</c:v>
                </c:pt>
                <c:pt idx="23">
                  <c:v>0.5422872636778886</c:v>
                </c:pt>
                <c:pt idx="24">
                  <c:v>-3.919612841257532</c:v>
                </c:pt>
                <c:pt idx="25">
                  <c:v>3.6065825899723145</c:v>
                </c:pt>
                <c:pt idx="26">
                  <c:v>-4.3902620054924606</c:v>
                </c:pt>
                <c:pt idx="27">
                  <c:v>2.0610953693281071</c:v>
                </c:pt>
                <c:pt idx="28">
                  <c:v>4.3051646763520166</c:v>
                </c:pt>
                <c:pt idx="29">
                  <c:v>1.9324728359950454</c:v>
                </c:pt>
                <c:pt idx="30">
                  <c:v>-1.6168264415510021</c:v>
                </c:pt>
                <c:pt idx="31">
                  <c:v>-1.6106748109365934</c:v>
                </c:pt>
                <c:pt idx="32">
                  <c:v>-0.50995898156017716</c:v>
                </c:pt>
                <c:pt idx="33">
                  <c:v>5.3597295992274283</c:v>
                </c:pt>
                <c:pt idx="34">
                  <c:v>2.9048861312839143</c:v>
                </c:pt>
                <c:pt idx="35">
                  <c:v>-0.729701952723534</c:v>
                </c:pt>
                <c:pt idx="36">
                  <c:v>-1.8980570797529077</c:v>
                </c:pt>
                <c:pt idx="37">
                  <c:v>-1.5478242515917886</c:v>
                </c:pt>
                <c:pt idx="38">
                  <c:v>-1.8294208025154552</c:v>
                </c:pt>
                <c:pt idx="39">
                  <c:v>-0.89899909008190249</c:v>
                </c:pt>
                <c:pt idx="40">
                  <c:v>-1.4764213309828051</c:v>
                </c:pt>
                <c:pt idx="41">
                  <c:v>2.6541415045105512</c:v>
                </c:pt>
                <c:pt idx="42">
                  <c:v>-5.141985619870713</c:v>
                </c:pt>
                <c:pt idx="43">
                  <c:v>1.0795498047622667</c:v>
                </c:pt>
                <c:pt idx="44">
                  <c:v>4.4576579306165662</c:v>
                </c:pt>
                <c:pt idx="45">
                  <c:v>2.0158804974438933</c:v>
                </c:pt>
                <c:pt idx="46">
                  <c:v>-0.16703984077905507</c:v>
                </c:pt>
                <c:pt idx="47">
                  <c:v>4.0904236383054497</c:v>
                </c:pt>
                <c:pt idx="48">
                  <c:v>0.73531926536476422</c:v>
                </c:pt>
                <c:pt idx="49">
                  <c:v>3.0454267671623443</c:v>
                </c:pt>
                <c:pt idx="50">
                  <c:v>5.2123488517676497</c:v>
                </c:pt>
                <c:pt idx="51">
                  <c:v>2.5553502646165489</c:v>
                </c:pt>
                <c:pt idx="52">
                  <c:v>1.8443311246144809</c:v>
                </c:pt>
                <c:pt idx="53">
                  <c:v>4.3144544718616151</c:v>
                </c:pt>
                <c:pt idx="54">
                  <c:v>-3.4835594389514841</c:v>
                </c:pt>
                <c:pt idx="55">
                  <c:v>7.3436569386539512</c:v>
                </c:pt>
                <c:pt idx="56">
                  <c:v>-2.3081617932641607</c:v>
                </c:pt>
                <c:pt idx="57">
                  <c:v>9.8341568694269306</c:v>
                </c:pt>
                <c:pt idx="58">
                  <c:v>4.5556790857615654</c:v>
                </c:pt>
                <c:pt idx="59">
                  <c:v>1.0979499987635692</c:v>
                </c:pt>
                <c:pt idx="60">
                  <c:v>0.74358535332534803</c:v>
                </c:pt>
                <c:pt idx="61">
                  <c:v>-0.52686527302304509</c:v>
                </c:pt>
                <c:pt idx="62">
                  <c:v>3.8930925067122257</c:v>
                </c:pt>
                <c:pt idx="63">
                  <c:v>-0.18559849641723566</c:v>
                </c:pt>
                <c:pt idx="64">
                  <c:v>6.2420562067504539</c:v>
                </c:pt>
                <c:pt idx="65">
                  <c:v>3.2057246665780554</c:v>
                </c:pt>
                <c:pt idx="66">
                  <c:v>0.50016099602876118</c:v>
                </c:pt>
                <c:pt idx="67">
                  <c:v>-0.33320517749583545</c:v>
                </c:pt>
                <c:pt idx="68">
                  <c:v>-2.5181089537525181</c:v>
                </c:pt>
                <c:pt idx="69">
                  <c:v>6.2413436806120401</c:v>
                </c:pt>
                <c:pt idx="70">
                  <c:v>1.0636096511194773</c:v>
                </c:pt>
                <c:pt idx="71">
                  <c:v>-3.6158886158886094</c:v>
                </c:pt>
                <c:pt idx="72">
                  <c:v>2.7424905467986505</c:v>
                </c:pt>
                <c:pt idx="73">
                  <c:v>5.8182570040318504</c:v>
                </c:pt>
                <c:pt idx="74">
                  <c:v>0.84605013775180915</c:v>
                </c:pt>
                <c:pt idx="75">
                  <c:v>-7.3761915833527079</c:v>
                </c:pt>
                <c:pt idx="76">
                  <c:v>3.0812676498274159</c:v>
                </c:pt>
                <c:pt idx="77">
                  <c:v>5.0793457526685284</c:v>
                </c:pt>
                <c:pt idx="78">
                  <c:v>-3.0455186265232279</c:v>
                </c:pt>
                <c:pt idx="79">
                  <c:v>-5.3362281889889296</c:v>
                </c:pt>
                <c:pt idx="80">
                  <c:v>0.96791162546028886</c:v>
                </c:pt>
                <c:pt idx="81">
                  <c:v>-1.4733770970094924</c:v>
                </c:pt>
                <c:pt idx="82">
                  <c:v>5.6453318668302499</c:v>
                </c:pt>
                <c:pt idx="83">
                  <c:v>-4.0663102889062408</c:v>
                </c:pt>
                <c:pt idx="84">
                  <c:v>-3.0344770014191544</c:v>
                </c:pt>
                <c:pt idx="85">
                  <c:v>2.1931901338728417</c:v>
                </c:pt>
                <c:pt idx="86">
                  <c:v>4.1174364482635184</c:v>
                </c:pt>
                <c:pt idx="87">
                  <c:v>2.1381179707096027</c:v>
                </c:pt>
                <c:pt idx="88">
                  <c:v>-0.3247974966827058</c:v>
                </c:pt>
                <c:pt idx="89">
                  <c:v>1.0391623119871169</c:v>
                </c:pt>
                <c:pt idx="90">
                  <c:v>-4.7530087312200031</c:v>
                </c:pt>
                <c:pt idx="91">
                  <c:v>-5.7912666460204418</c:v>
                </c:pt>
                <c:pt idx="92">
                  <c:v>-3.3442910365987268</c:v>
                </c:pt>
                <c:pt idx="93">
                  <c:v>2.0020859785960421</c:v>
                </c:pt>
                <c:pt idx="94">
                  <c:v>-3.1520216951563795</c:v>
                </c:pt>
                <c:pt idx="95">
                  <c:v>3.2890357823222893</c:v>
                </c:pt>
                <c:pt idx="96">
                  <c:v>-2.2443446957912907</c:v>
                </c:pt>
                <c:pt idx="97">
                  <c:v>1.5548281505728256</c:v>
                </c:pt>
                <c:pt idx="98">
                  <c:v>2.0368878144865303</c:v>
                </c:pt>
                <c:pt idx="99">
                  <c:v>1.5004606677488648</c:v>
                </c:pt>
                <c:pt idx="100">
                  <c:v>3.3455802896044995</c:v>
                </c:pt>
                <c:pt idx="101">
                  <c:v>5.1884227696683265</c:v>
                </c:pt>
                <c:pt idx="102">
                  <c:v>1.1212946579454832</c:v>
                </c:pt>
                <c:pt idx="103">
                  <c:v>4.6123901460786891</c:v>
                </c:pt>
                <c:pt idx="104">
                  <c:v>2.0917513954406197</c:v>
                </c:pt>
                <c:pt idx="105">
                  <c:v>2.6214056919848328</c:v>
                </c:pt>
                <c:pt idx="106">
                  <c:v>4.6980949305779678</c:v>
                </c:pt>
                <c:pt idx="107">
                  <c:v>1.7664696307718768</c:v>
                </c:pt>
                <c:pt idx="108">
                  <c:v>1.6061687655734329</c:v>
                </c:pt>
                <c:pt idx="109">
                  <c:v>-0.29660314830156814</c:v>
                </c:pt>
                <c:pt idx="110">
                  <c:v>3.6628940851905343</c:v>
                </c:pt>
                <c:pt idx="111">
                  <c:v>3.212825651302599</c:v>
                </c:pt>
                <c:pt idx="112">
                  <c:v>-2.9512729306131021E-2</c:v>
                </c:pt>
                <c:pt idx="113">
                  <c:v>4.8601615910503373</c:v>
                </c:pt>
                <c:pt idx="114">
                  <c:v>-1.5513869132290226</c:v>
                </c:pt>
                <c:pt idx="115">
                  <c:v>-4.926175102722719</c:v>
                </c:pt>
                <c:pt idx="116">
                  <c:v>2.3619554204660704</c:v>
                </c:pt>
                <c:pt idx="117">
                  <c:v>1.9455613980822652</c:v>
                </c:pt>
                <c:pt idx="118">
                  <c:v>3.0613792894201985</c:v>
                </c:pt>
                <c:pt idx="119">
                  <c:v>-8.3519783325482813</c:v>
                </c:pt>
                <c:pt idx="120">
                  <c:v>1.2045870675532426</c:v>
                </c:pt>
                <c:pt idx="121">
                  <c:v>-2.1472100552275712</c:v>
                </c:pt>
                <c:pt idx="122">
                  <c:v>-2.414894824761995</c:v>
                </c:pt>
                <c:pt idx="123">
                  <c:v>3.9554595313278962</c:v>
                </c:pt>
                <c:pt idx="124">
                  <c:v>2.4172661870503607</c:v>
                </c:pt>
                <c:pt idx="125">
                  <c:v>-3.7291998376572675</c:v>
                </c:pt>
                <c:pt idx="126">
                  <c:v>1.5014674168598885</c:v>
                </c:pt>
                <c:pt idx="127">
                  <c:v>-7.3243981533251361</c:v>
                </c:pt>
                <c:pt idx="128">
                  <c:v>3.79218809252986E-2</c:v>
                </c:pt>
                <c:pt idx="129">
                  <c:v>2.9050933903094651</c:v>
                </c:pt>
                <c:pt idx="130">
                  <c:v>3.1261511670741031</c:v>
                </c:pt>
                <c:pt idx="131">
                  <c:v>5.2460666677491208</c:v>
                </c:pt>
                <c:pt idx="132">
                  <c:v>2.141314409132983</c:v>
                </c:pt>
                <c:pt idx="133">
                  <c:v>2.1976196230062763</c:v>
                </c:pt>
                <c:pt idx="134">
                  <c:v>0.30740582001981009</c:v>
                </c:pt>
                <c:pt idx="135">
                  <c:v>2.6535633775839442</c:v>
                </c:pt>
                <c:pt idx="136">
                  <c:v>-1.8314387415317472</c:v>
                </c:pt>
                <c:pt idx="137">
                  <c:v>3.1303000175448807</c:v>
                </c:pt>
                <c:pt idx="138">
                  <c:v>2.0655826020386536</c:v>
                </c:pt>
                <c:pt idx="139">
                  <c:v>-2.6016056893630046</c:v>
                </c:pt>
                <c:pt idx="140">
                  <c:v>0.38647480783216476</c:v>
                </c:pt>
                <c:pt idx="141">
                  <c:v>2.511649051028535</c:v>
                </c:pt>
                <c:pt idx="142">
                  <c:v>1.3220620842572011</c:v>
                </c:pt>
                <c:pt idx="143">
                  <c:v>-4.2591022239242804</c:v>
                </c:pt>
                <c:pt idx="144">
                  <c:v>1.1499999999999935</c:v>
                </c:pt>
                <c:pt idx="145">
                  <c:v>-0.15535626015110643</c:v>
                </c:pt>
                <c:pt idx="146">
                  <c:v>-5.8872621826154612</c:v>
                </c:pt>
                <c:pt idx="147">
                  <c:v>-7.8111613785640248</c:v>
                </c:pt>
                <c:pt idx="148">
                  <c:v>-8.4909351767314529</c:v>
                </c:pt>
                <c:pt idx="149">
                  <c:v>6.5297177879133379</c:v>
                </c:pt>
                <c:pt idx="150">
                  <c:v>1.8814911444483471</c:v>
                </c:pt>
                <c:pt idx="151">
                  <c:v>-4.9574838307232572</c:v>
                </c:pt>
                <c:pt idx="152">
                  <c:v>1.8636222322014513</c:v>
                </c:pt>
                <c:pt idx="153">
                  <c:v>10.093765366159685</c:v>
                </c:pt>
                <c:pt idx="154">
                  <c:v>0.43123363622363597</c:v>
                </c:pt>
                <c:pt idx="155">
                  <c:v>4.7155344272350863</c:v>
                </c:pt>
                <c:pt idx="156">
                  <c:v>-2.9157208757413731</c:v>
                </c:pt>
                <c:pt idx="157">
                  <c:v>2.9535101215796189</c:v>
                </c:pt>
                <c:pt idx="158">
                  <c:v>5.1544277090781323</c:v>
                </c:pt>
                <c:pt idx="159">
                  <c:v>1.2902326877525416</c:v>
                </c:pt>
                <c:pt idx="160">
                  <c:v>-2.7621877407285189</c:v>
                </c:pt>
                <c:pt idx="161">
                  <c:v>-1.6197940244454569</c:v>
                </c:pt>
                <c:pt idx="162">
                  <c:v>4.8732438922681078</c:v>
                </c:pt>
                <c:pt idx="163">
                  <c:v>0.47578566335763639</c:v>
                </c:pt>
                <c:pt idx="164">
                  <c:v>3.0622688628392929</c:v>
                </c:pt>
                <c:pt idx="165">
                  <c:v>-0.62365107318300872</c:v>
                </c:pt>
                <c:pt idx="166">
                  <c:v>1.6561850450354507</c:v>
                </c:pt>
                <c:pt idx="167">
                  <c:v>2.9346615112392667</c:v>
                </c:pt>
                <c:pt idx="168">
                  <c:v>1.8845340871469625</c:v>
                </c:pt>
                <c:pt idx="169">
                  <c:v>1.6434623940810331</c:v>
                </c:pt>
                <c:pt idx="170">
                  <c:v>-0.30985257411255296</c:v>
                </c:pt>
                <c:pt idx="171">
                  <c:v>1.2074941105368926</c:v>
                </c:pt>
                <c:pt idx="172">
                  <c:v>1.3332358389392678</c:v>
                </c:pt>
                <c:pt idx="173">
                  <c:v>1.1545399879735445</c:v>
                </c:pt>
                <c:pt idx="174">
                  <c:v>-0.31149684936392869</c:v>
                </c:pt>
                <c:pt idx="175">
                  <c:v>4.3996278981013246</c:v>
                </c:pt>
                <c:pt idx="176">
                  <c:v>-0.26160366473605035</c:v>
                </c:pt>
                <c:pt idx="177">
                  <c:v>0.26916204700599128</c:v>
                </c:pt>
                <c:pt idx="178">
                  <c:v>-0.14849845218920468</c:v>
                </c:pt>
                <c:pt idx="179">
                  <c:v>3.286696486792585</c:v>
                </c:pt>
                <c:pt idx="180">
                  <c:v>6.8670668763706949E-2</c:v>
                </c:pt>
                <c:pt idx="181">
                  <c:v>-1.5971576570593775</c:v>
                </c:pt>
                <c:pt idx="182">
                  <c:v>3.7410719307125575</c:v>
                </c:pt>
                <c:pt idx="183">
                  <c:v>-0.46296798256551286</c:v>
                </c:pt>
                <c:pt idx="184">
                  <c:v>-5.4474750555531335</c:v>
                </c:pt>
                <c:pt idx="185">
                  <c:v>1.579438498669405</c:v>
                </c:pt>
                <c:pt idx="186">
                  <c:v>1.2883616485585334</c:v>
                </c:pt>
                <c:pt idx="187">
                  <c:v>4.1966185197626267</c:v>
                </c:pt>
                <c:pt idx="188">
                  <c:v>3.249586279524598</c:v>
                </c:pt>
                <c:pt idx="189">
                  <c:v>-1.4685372910638843</c:v>
                </c:pt>
                <c:pt idx="190">
                  <c:v>2.3819332213666224</c:v>
                </c:pt>
                <c:pt idx="191">
                  <c:v>1.4701937560613252</c:v>
                </c:pt>
                <c:pt idx="192">
                  <c:v>-3.2150156073654568</c:v>
                </c:pt>
                <c:pt idx="193">
                  <c:v>-2.8490686949122277</c:v>
                </c:pt>
                <c:pt idx="194">
                  <c:v>0.96348281194242547</c:v>
                </c:pt>
                <c:pt idx="195">
                  <c:v>-5.3133836003769925</c:v>
                </c:pt>
                <c:pt idx="196">
                  <c:v>-1.5801916137862415</c:v>
                </c:pt>
                <c:pt idx="197">
                  <c:v>-2.6111941156188974</c:v>
                </c:pt>
                <c:pt idx="198">
                  <c:v>-6.959097453326728</c:v>
                </c:pt>
                <c:pt idx="199">
                  <c:v>-1.7998249641683821</c:v>
                </c:pt>
                <c:pt idx="200">
                  <c:v>4.242980031515593</c:v>
                </c:pt>
                <c:pt idx="201">
                  <c:v>-1.9180492398428906</c:v>
                </c:pt>
                <c:pt idx="202">
                  <c:v>-0.74533533773796756</c:v>
                </c:pt>
                <c:pt idx="203">
                  <c:v>8.1711616540874807</c:v>
                </c:pt>
                <c:pt idx="204">
                  <c:v>-1.2378072456435518</c:v>
                </c:pt>
                <c:pt idx="205">
                  <c:v>3.1702348189713727</c:v>
                </c:pt>
                <c:pt idx="206">
                  <c:v>3.5878426753504624</c:v>
                </c:pt>
                <c:pt idx="207">
                  <c:v>-4.9595897664567206</c:v>
                </c:pt>
                <c:pt idx="208">
                  <c:v>0.90316224078071294</c:v>
                </c:pt>
                <c:pt idx="209">
                  <c:v>5.1124078766884455</c:v>
                </c:pt>
                <c:pt idx="210">
                  <c:v>-0.3262408210209729</c:v>
                </c:pt>
                <c:pt idx="211">
                  <c:v>2.8148542644431873</c:v>
                </c:pt>
                <c:pt idx="212">
                  <c:v>-5.0633457794660348</c:v>
                </c:pt>
                <c:pt idx="213">
                  <c:v>-0.44672289540092114</c:v>
                </c:pt>
                <c:pt idx="214">
                  <c:v>3.3454744750573835</c:v>
                </c:pt>
                <c:pt idx="215">
                  <c:v>-5.4844162587972711</c:v>
                </c:pt>
                <c:pt idx="216">
                  <c:v>-1.7499152512653895</c:v>
                </c:pt>
                <c:pt idx="217">
                  <c:v>2.0226055919090907E-2</c:v>
                </c:pt>
                <c:pt idx="218">
                  <c:v>8.5110685524641134</c:v>
                </c:pt>
                <c:pt idx="219">
                  <c:v>-1.4492118129398639</c:v>
                </c:pt>
                <c:pt idx="220">
                  <c:v>-0.13348164627364245</c:v>
                </c:pt>
                <c:pt idx="221">
                  <c:v>-1.6484740476720823</c:v>
                </c:pt>
                <c:pt idx="222">
                  <c:v>1.4733861834654576</c:v>
                </c:pt>
                <c:pt idx="223">
                  <c:v>4.439682592828202</c:v>
                </c:pt>
                <c:pt idx="224">
                  <c:v>1.7739022643969291</c:v>
                </c:pt>
                <c:pt idx="225">
                  <c:v>3.4324173920347811</c:v>
                </c:pt>
                <c:pt idx="226">
                  <c:v>-4.1955983270394324</c:v>
                </c:pt>
                <c:pt idx="227">
                  <c:v>0.24370860927151833</c:v>
                </c:pt>
                <c:pt idx="228">
                  <c:v>-4.3168965699487254</c:v>
                </c:pt>
                <c:pt idx="229">
                  <c:v>3.3439754311154299</c:v>
                </c:pt>
                <c:pt idx="230">
                  <c:v>1.5713858126309415</c:v>
                </c:pt>
                <c:pt idx="231">
                  <c:v>-1.3281693994822039</c:v>
                </c:pt>
                <c:pt idx="232">
                  <c:v>-6.8656939289218704</c:v>
                </c:pt>
                <c:pt idx="233">
                  <c:v>-6.610245192913343</c:v>
                </c:pt>
                <c:pt idx="234">
                  <c:v>2.605859197763253</c:v>
                </c:pt>
                <c:pt idx="235">
                  <c:v>-2.824122765082703</c:v>
                </c:pt>
                <c:pt idx="236">
                  <c:v>5.2761686898129332</c:v>
                </c:pt>
                <c:pt idx="237">
                  <c:v>-5.1040315891540855</c:v>
                </c:pt>
                <c:pt idx="238">
                  <c:v>-1.4699002831466135</c:v>
                </c:pt>
                <c:pt idx="239">
                  <c:v>-7.0343345494527547</c:v>
                </c:pt>
                <c:pt idx="240">
                  <c:v>4.5063570142192955</c:v>
                </c:pt>
                <c:pt idx="241">
                  <c:v>1.0262477655319664</c:v>
                </c:pt>
                <c:pt idx="242">
                  <c:v>-6.3011571215805082</c:v>
                </c:pt>
                <c:pt idx="243">
                  <c:v>-4.8405722281848185</c:v>
                </c:pt>
                <c:pt idx="244">
                  <c:v>-2.4141967905887842</c:v>
                </c:pt>
                <c:pt idx="245">
                  <c:v>7.4012845083610124</c:v>
                </c:pt>
                <c:pt idx="246">
                  <c:v>4.1491854192775079</c:v>
                </c:pt>
                <c:pt idx="247">
                  <c:v>-0.5100839676685357</c:v>
                </c:pt>
                <c:pt idx="248">
                  <c:v>-0.66650891307776416</c:v>
                </c:pt>
                <c:pt idx="249">
                  <c:v>5.0925742115641688</c:v>
                </c:pt>
                <c:pt idx="250">
                  <c:v>5.6454558047576375</c:v>
                </c:pt>
                <c:pt idx="251">
                  <c:v>3.5259619510799651</c:v>
                </c:pt>
                <c:pt idx="252">
                  <c:v>1.1894070236039194</c:v>
                </c:pt>
                <c:pt idx="253">
                  <c:v>2.9061365679369118</c:v>
                </c:pt>
                <c:pt idx="254">
                  <c:v>4.1332640401605527</c:v>
                </c:pt>
                <c:pt idx="255">
                  <c:v>-3.6039288558534701</c:v>
                </c:pt>
                <c:pt idx="256">
                  <c:v>-1.8362873288463402</c:v>
                </c:pt>
                <c:pt idx="257">
                  <c:v>-3.6705792580290457</c:v>
                </c:pt>
                <c:pt idx="258">
                  <c:v>4.6177323718882262</c:v>
                </c:pt>
                <c:pt idx="259">
                  <c:v>-1.2114868551449214</c:v>
                </c:pt>
                <c:pt idx="260">
                  <c:v>-5.4317564445045647</c:v>
                </c:pt>
                <c:pt idx="261">
                  <c:v>-0.91299165673420357</c:v>
                </c:pt>
                <c:pt idx="262">
                  <c:v>7.0801356845574634</c:v>
                </c:pt>
                <c:pt idx="263">
                  <c:v>1.3446416535609877</c:v>
                </c:pt>
                <c:pt idx="264">
                  <c:v>2.877506456654515</c:v>
                </c:pt>
                <c:pt idx="265">
                  <c:v>1.3543361382564996</c:v>
                </c:pt>
                <c:pt idx="266">
                  <c:v>1.4319124056553536</c:v>
                </c:pt>
                <c:pt idx="267">
                  <c:v>0.68646048398084913</c:v>
                </c:pt>
                <c:pt idx="268">
                  <c:v>-3.2985677408610261</c:v>
                </c:pt>
                <c:pt idx="269">
                  <c:v>-0.46177195569572177</c:v>
                </c:pt>
                <c:pt idx="270">
                  <c:v>4.2163202629928422</c:v>
                </c:pt>
                <c:pt idx="271">
                  <c:v>-1.0853662332811094</c:v>
                </c:pt>
                <c:pt idx="272">
                  <c:v>0.23602966630650288</c:v>
                </c:pt>
                <c:pt idx="273">
                  <c:v>6.5608255190890876</c:v>
                </c:pt>
                <c:pt idx="274">
                  <c:v>0.17776293691870493</c:v>
                </c:pt>
                <c:pt idx="275">
                  <c:v>-2.058783161114488</c:v>
                </c:pt>
                <c:pt idx="276">
                  <c:v>-4.3993113250985898</c:v>
                </c:pt>
                <c:pt idx="277">
                  <c:v>-0.42509973090978243</c:v>
                </c:pt>
                <c:pt idx="278">
                  <c:v>-3.1103773882503907</c:v>
                </c:pt>
                <c:pt idx="279">
                  <c:v>-2.1727098097522308</c:v>
                </c:pt>
                <c:pt idx="280">
                  <c:v>-1.0760919004670384</c:v>
                </c:pt>
                <c:pt idx="281">
                  <c:v>3.8902782294692151</c:v>
                </c:pt>
                <c:pt idx="282">
                  <c:v>-4.1914939550949839</c:v>
                </c:pt>
                <c:pt idx="283">
                  <c:v>6.7070766249422542</c:v>
                </c:pt>
                <c:pt idx="284">
                  <c:v>1.0009502692429542</c:v>
                </c:pt>
                <c:pt idx="285">
                  <c:v>-14.042735578832929</c:v>
                </c:pt>
                <c:pt idx="286">
                  <c:v>3.4794770446944381</c:v>
                </c:pt>
                <c:pt idx="287">
                  <c:v>0.55120701407986517</c:v>
                </c:pt>
                <c:pt idx="288">
                  <c:v>0.5820817018292348</c:v>
                </c:pt>
                <c:pt idx="289">
                  <c:v>-1.6094732316130784</c:v>
                </c:pt>
                <c:pt idx="290">
                  <c:v>-1.1728161761232048</c:v>
                </c:pt>
                <c:pt idx="291">
                  <c:v>-4.1326561099492132</c:v>
                </c:pt>
                <c:pt idx="292">
                  <c:v>2.991884513257902E-2</c:v>
                </c:pt>
                <c:pt idx="293">
                  <c:v>-5.6056130905646757</c:v>
                </c:pt>
                <c:pt idx="294">
                  <c:v>-10.410202923042382</c:v>
                </c:pt>
                <c:pt idx="295">
                  <c:v>-10.42028942792302</c:v>
                </c:pt>
                <c:pt idx="296">
                  <c:v>9.4839357099379775</c:v>
                </c:pt>
                <c:pt idx="297">
                  <c:v>-7.0411107104219273</c:v>
                </c:pt>
                <c:pt idx="298">
                  <c:v>-0.39116800827594467</c:v>
                </c:pt>
                <c:pt idx="299">
                  <c:v>14.190899649487221</c:v>
                </c:pt>
                <c:pt idx="300">
                  <c:v>5.0249399593570887</c:v>
                </c:pt>
                <c:pt idx="301">
                  <c:v>3.9374873147960252</c:v>
                </c:pt>
                <c:pt idx="302">
                  <c:v>6.9244288224956136</c:v>
                </c:pt>
                <c:pt idx="303">
                  <c:v>1.3331872306231196</c:v>
                </c:pt>
                <c:pt idx="304">
                  <c:v>5.6110250033041424</c:v>
                </c:pt>
                <c:pt idx="305">
                  <c:v>-5.4016541712647488</c:v>
                </c:pt>
                <c:pt idx="306">
                  <c:v>0.4606078098880399</c:v>
                </c:pt>
                <c:pt idx="307">
                  <c:v>-4.9632484976177409</c:v>
                </c:pt>
                <c:pt idx="308">
                  <c:v>5.310626291127118</c:v>
                </c:pt>
                <c:pt idx="309">
                  <c:v>2.9460312903688815</c:v>
                </c:pt>
                <c:pt idx="310">
                  <c:v>-0.95971742944450156</c:v>
                </c:pt>
                <c:pt idx="311">
                  <c:v>14.414424983282695</c:v>
                </c:pt>
                <c:pt idx="312">
                  <c:v>-0.2737675334262939</c:v>
                </c:pt>
                <c:pt idx="313">
                  <c:v>2.7595850340835519</c:v>
                </c:pt>
                <c:pt idx="314">
                  <c:v>-0.26014307869328357</c:v>
                </c:pt>
                <c:pt idx="315">
                  <c:v>-2.1688318202337369</c:v>
                </c:pt>
                <c:pt idx="316">
                  <c:v>2.8249746213713638</c:v>
                </c:pt>
                <c:pt idx="317">
                  <c:v>-1.8089710604519422</c:v>
                </c:pt>
                <c:pt idx="318">
                  <c:v>-1.1070035749106251</c:v>
                </c:pt>
                <c:pt idx="319">
                  <c:v>1.6893626635446881</c:v>
                </c:pt>
                <c:pt idx="320">
                  <c:v>-2.5510255607509773</c:v>
                </c:pt>
                <c:pt idx="321">
                  <c:v>-1.8353662960007382</c:v>
                </c:pt>
                <c:pt idx="322">
                  <c:v>6.0630054264056872</c:v>
                </c:pt>
                <c:pt idx="323">
                  <c:v>-5.0047280147314961</c:v>
                </c:pt>
                <c:pt idx="324">
                  <c:v>-1.8808219034546398</c:v>
                </c:pt>
                <c:pt idx="325">
                  <c:v>-1.846393712223144</c:v>
                </c:pt>
                <c:pt idx="326">
                  <c:v>0.84536463829925934</c:v>
                </c:pt>
                <c:pt idx="327">
                  <c:v>-3.0467148559715191</c:v>
                </c:pt>
                <c:pt idx="328">
                  <c:v>1.9629225736095952</c:v>
                </c:pt>
                <c:pt idx="329">
                  <c:v>-2.8625995852886508</c:v>
                </c:pt>
                <c:pt idx="330">
                  <c:v>-3.2109834057995479</c:v>
                </c:pt>
                <c:pt idx="331">
                  <c:v>-1.6692010354153846</c:v>
                </c:pt>
                <c:pt idx="332">
                  <c:v>-3.3950726588046405</c:v>
                </c:pt>
                <c:pt idx="333">
                  <c:v>1.3869371295900315</c:v>
                </c:pt>
                <c:pt idx="334">
                  <c:v>0.17717247197781288</c:v>
                </c:pt>
                <c:pt idx="335">
                  <c:v>-7.3691302621605699</c:v>
                </c:pt>
                <c:pt idx="336">
                  <c:v>-3.6107647547797121</c:v>
                </c:pt>
                <c:pt idx="337">
                  <c:v>2.053576241039186</c:v>
                </c:pt>
                <c:pt idx="338">
                  <c:v>10.557726840604209</c:v>
                </c:pt>
                <c:pt idx="339">
                  <c:v>0.39292026943103753</c:v>
                </c:pt>
                <c:pt idx="340">
                  <c:v>-2.576700253387417</c:v>
                </c:pt>
                <c:pt idx="341">
                  <c:v>5.2897002258990096</c:v>
                </c:pt>
                <c:pt idx="342">
                  <c:v>1.6874064968049531</c:v>
                </c:pt>
                <c:pt idx="343">
                  <c:v>-1.254533427613421</c:v>
                </c:pt>
                <c:pt idx="344">
                  <c:v>-8.4740477235453096</c:v>
                </c:pt>
                <c:pt idx="345">
                  <c:v>0.83033629882010551</c:v>
                </c:pt>
                <c:pt idx="346">
                  <c:v>0.74840744402588366</c:v>
                </c:pt>
                <c:pt idx="347">
                  <c:v>4.249636650476396</c:v>
                </c:pt>
                <c:pt idx="348">
                  <c:v>-3.6224112866709532</c:v>
                </c:pt>
                <c:pt idx="349">
                  <c:v>6.5972651517024676</c:v>
                </c:pt>
                <c:pt idx="350">
                  <c:v>-0.84437124498364291</c:v>
                </c:pt>
                <c:pt idx="351">
                  <c:v>-3.8098023160603502</c:v>
                </c:pt>
                <c:pt idx="352">
                  <c:v>2.3895516398526109</c:v>
                </c:pt>
                <c:pt idx="353">
                  <c:v>0.52732844010545865</c:v>
                </c:pt>
                <c:pt idx="354">
                  <c:v>4.8687412868316011</c:v>
                </c:pt>
                <c:pt idx="355">
                  <c:v>-1.0195689645460333</c:v>
                </c:pt>
                <c:pt idx="356">
                  <c:v>-7.1570033463088158</c:v>
                </c:pt>
                <c:pt idx="357">
                  <c:v>0.81525070491602014</c:v>
                </c:pt>
                <c:pt idx="358">
                  <c:v>1.9930686447376402</c:v>
                </c:pt>
                <c:pt idx="359">
                  <c:v>4.4244938836826684</c:v>
                </c:pt>
                <c:pt idx="360">
                  <c:v>-1.4511617286065006</c:v>
                </c:pt>
                <c:pt idx="361">
                  <c:v>-8.9661005167180292</c:v>
                </c:pt>
                <c:pt idx="362">
                  <c:v>3.9847279669105879</c:v>
                </c:pt>
                <c:pt idx="363">
                  <c:v>4.1355592000587569</c:v>
                </c:pt>
                <c:pt idx="364">
                  <c:v>2.0062290650525871</c:v>
                </c:pt>
                <c:pt idx="365">
                  <c:v>7.765692690570571</c:v>
                </c:pt>
                <c:pt idx="366">
                  <c:v>-0.29187871530599346</c:v>
                </c:pt>
                <c:pt idx="367">
                  <c:v>-1.822880365434679E-2</c:v>
                </c:pt>
                <c:pt idx="368">
                  <c:v>-0.85047510778404056</c:v>
                </c:pt>
                <c:pt idx="369">
                  <c:v>7.4473493493710077</c:v>
                </c:pt>
                <c:pt idx="370">
                  <c:v>-2.9546781565224416</c:v>
                </c:pt>
                <c:pt idx="371">
                  <c:v>-1.734457826326002</c:v>
                </c:pt>
                <c:pt idx="372">
                  <c:v>2.8830217361470392</c:v>
                </c:pt>
                <c:pt idx="373">
                  <c:v>3.0053971967411561</c:v>
                </c:pt>
                <c:pt idx="374">
                  <c:v>-0.60964069052765846</c:v>
                </c:pt>
                <c:pt idx="375">
                  <c:v>-0.60135304434978698</c:v>
                </c:pt>
                <c:pt idx="376">
                  <c:v>-1.4993698008570713</c:v>
                </c:pt>
                <c:pt idx="377">
                  <c:v>-2.5120792727868277</c:v>
                </c:pt>
                <c:pt idx="378">
                  <c:v>-7.4416699918096478</c:v>
                </c:pt>
                <c:pt idx="379">
                  <c:v>-3.5724414897841115</c:v>
                </c:pt>
                <c:pt idx="380">
                  <c:v>0.30236005553071088</c:v>
                </c:pt>
                <c:pt idx="381">
                  <c:v>4.273063163450832</c:v>
                </c:pt>
                <c:pt idx="382">
                  <c:v>-1.5725888096470131</c:v>
                </c:pt>
                <c:pt idx="383">
                  <c:v>-0.44571428571428312</c:v>
                </c:pt>
                <c:pt idx="384">
                  <c:v>-5.3621857421650825</c:v>
                </c:pt>
                <c:pt idx="385">
                  <c:v>-0.19650893387838336</c:v>
                </c:pt>
                <c:pt idx="386">
                  <c:v>3.1102252148231013</c:v>
                </c:pt>
                <c:pt idx="387">
                  <c:v>-3.3971427224291633</c:v>
                </c:pt>
                <c:pt idx="388">
                  <c:v>-0.92856968543329355</c:v>
                </c:pt>
                <c:pt idx="389">
                  <c:v>-0.41013387853631811</c:v>
                </c:pt>
                <c:pt idx="390">
                  <c:v>11.465495918872115</c:v>
                </c:pt>
                <c:pt idx="391">
                  <c:v>-0.56140506595954176</c:v>
                </c:pt>
                <c:pt idx="392">
                  <c:v>10.652161785216181</c:v>
                </c:pt>
                <c:pt idx="393">
                  <c:v>4.7957084660992964</c:v>
                </c:pt>
                <c:pt idx="394">
                  <c:v>0.69856054191363171</c:v>
                </c:pt>
                <c:pt idx="395">
                  <c:v>2.7863244596479908</c:v>
                </c:pt>
                <c:pt idx="396">
                  <c:v>3.3894208422422643</c:v>
                </c:pt>
                <c:pt idx="397">
                  <c:v>1.6067831966623407</c:v>
                </c:pt>
                <c:pt idx="398">
                  <c:v>8.5103935293753334</c:v>
                </c:pt>
                <c:pt idx="399">
                  <c:v>-2.1383134888272735</c:v>
                </c:pt>
                <c:pt idx="400">
                  <c:v>1.8316971949532506</c:v>
                </c:pt>
                <c:pt idx="401">
                  <c:v>-1.860944711774527</c:v>
                </c:pt>
                <c:pt idx="402">
                  <c:v>1.4125848468171023</c:v>
                </c:pt>
                <c:pt idx="403">
                  <c:v>1.3953756084725715</c:v>
                </c:pt>
                <c:pt idx="404">
                  <c:v>-0.64307899410443858</c:v>
                </c:pt>
                <c:pt idx="405">
                  <c:v>4.1478942213516108</c:v>
                </c:pt>
                <c:pt idx="406">
                  <c:v>-1.3620476168085047</c:v>
                </c:pt>
                <c:pt idx="407">
                  <c:v>-3.0238988114155099</c:v>
                </c:pt>
                <c:pt idx="408">
                  <c:v>-5.4031689852365128</c:v>
                </c:pt>
                <c:pt idx="409">
                  <c:v>0.8885963468816841</c:v>
                </c:pt>
                <c:pt idx="410">
                  <c:v>0.50305179029778768</c:v>
                </c:pt>
                <c:pt idx="411">
                  <c:v>-5.628870382233619</c:v>
                </c:pt>
                <c:pt idx="412">
                  <c:v>2.4935511607910743</c:v>
                </c:pt>
                <c:pt idx="413">
                  <c:v>-1.5118332744613314</c:v>
                </c:pt>
                <c:pt idx="414">
                  <c:v>9.7822968223226567</c:v>
                </c:pt>
                <c:pt idx="415">
                  <c:v>-1.443179405086662</c:v>
                </c:pt>
                <c:pt idx="416">
                  <c:v>5.5522867963311212E-2</c:v>
                </c:pt>
                <c:pt idx="417">
                  <c:v>-1.5272739319849635</c:v>
                </c:pt>
                <c:pt idx="418">
                  <c:v>1.9033761165407743</c:v>
                </c:pt>
                <c:pt idx="419">
                  <c:v>6.2068225525557787</c:v>
                </c:pt>
                <c:pt idx="420">
                  <c:v>-0.21449054609603821</c:v>
                </c:pt>
                <c:pt idx="421">
                  <c:v>-1.3418898606708685</c:v>
                </c:pt>
                <c:pt idx="422">
                  <c:v>-0.68835946257440339</c:v>
                </c:pt>
                <c:pt idx="423">
                  <c:v>4.5586061078168081</c:v>
                </c:pt>
                <c:pt idx="424">
                  <c:v>1.5242395906979538</c:v>
                </c:pt>
                <c:pt idx="425">
                  <c:v>0.89781798032138804</c:v>
                </c:pt>
                <c:pt idx="426">
                  <c:v>-0.99743960814872945</c:v>
                </c:pt>
                <c:pt idx="427">
                  <c:v>-0.40329532762122333</c:v>
                </c:pt>
                <c:pt idx="428">
                  <c:v>3.4381279965076681</c:v>
                </c:pt>
                <c:pt idx="429">
                  <c:v>7.1177536363702636</c:v>
                </c:pt>
                <c:pt idx="430">
                  <c:v>5.0634115193630969</c:v>
                </c:pt>
                <c:pt idx="431">
                  <c:v>1.5724104042879175</c:v>
                </c:pt>
                <c:pt idx="432">
                  <c:v>8.7887255806847868</c:v>
                </c:pt>
                <c:pt idx="433">
                  <c:v>6.4099563502744177</c:v>
                </c:pt>
                <c:pt idx="434">
                  <c:v>-1.9042015605324882</c:v>
                </c:pt>
                <c:pt idx="435">
                  <c:v>5.1979282278949324</c:v>
                </c:pt>
                <c:pt idx="436">
                  <c:v>0.85308864981803212</c:v>
                </c:pt>
                <c:pt idx="437">
                  <c:v>-6.2032418952618498</c:v>
                </c:pt>
                <c:pt idx="438">
                  <c:v>6.9300572857698084</c:v>
                </c:pt>
                <c:pt idx="439">
                  <c:v>-6.8881233077320179</c:v>
                </c:pt>
                <c:pt idx="440">
                  <c:v>6.2305525068172374</c:v>
                </c:pt>
                <c:pt idx="441">
                  <c:v>1.9449222723423736</c:v>
                </c:pt>
                <c:pt idx="442">
                  <c:v>-0.95495316654738327</c:v>
                </c:pt>
                <c:pt idx="443">
                  <c:v>13.823676784725331</c:v>
                </c:pt>
                <c:pt idx="444">
                  <c:v>3.0560137902911819</c:v>
                </c:pt>
                <c:pt idx="445">
                  <c:v>3.6286134380100754</c:v>
                </c:pt>
                <c:pt idx="446">
                  <c:v>-0.79533473048435699</c:v>
                </c:pt>
                <c:pt idx="447">
                  <c:v>0.22787312584195124</c:v>
                </c:pt>
                <c:pt idx="448">
                  <c:v>5.5403064274711236</c:v>
                </c:pt>
                <c:pt idx="449">
                  <c:v>6.3484844099514977</c:v>
                </c:pt>
                <c:pt idx="450">
                  <c:v>3.5333408499768528</c:v>
                </c:pt>
                <c:pt idx="451">
                  <c:v>-2.5036144125875297</c:v>
                </c:pt>
                <c:pt idx="452">
                  <c:v>-23.215908915833431</c:v>
                </c:pt>
                <c:pt idx="453">
                  <c:v>-8.0249607480198453</c:v>
                </c:pt>
                <c:pt idx="454">
                  <c:v>5.7418668702789661</c:v>
                </c:pt>
                <c:pt idx="455">
                  <c:v>1.000087681746213</c:v>
                </c:pt>
                <c:pt idx="456">
                  <c:v>5.7909734350583619</c:v>
                </c:pt>
                <c:pt idx="457">
                  <c:v>-4.0335582780625767</c:v>
                </c:pt>
                <c:pt idx="458">
                  <c:v>2.2267939599408462</c:v>
                </c:pt>
                <c:pt idx="459">
                  <c:v>-5.9537575098534017E-2</c:v>
                </c:pt>
                <c:pt idx="460">
                  <c:v>5.4447792351018229</c:v>
                </c:pt>
                <c:pt idx="461">
                  <c:v>-0.60605777626289359</c:v>
                </c:pt>
                <c:pt idx="462">
                  <c:v>-4.5604656297416737</c:v>
                </c:pt>
                <c:pt idx="463">
                  <c:v>3.9997046735411983</c:v>
                </c:pt>
                <c:pt idx="464">
                  <c:v>1.6915060272325957</c:v>
                </c:pt>
                <c:pt idx="465">
                  <c:v>-1.5889046610662447</c:v>
                </c:pt>
                <c:pt idx="466">
                  <c:v>2.5566206828059426</c:v>
                </c:pt>
                <c:pt idx="467">
                  <c:v>8.012192366398132</c:v>
                </c:pt>
                <c:pt idx="468">
                  <c:v>-3.5831995628266111</c:v>
                </c:pt>
                <c:pt idx="469">
                  <c:v>1.5599608570707459</c:v>
                </c:pt>
                <c:pt idx="470">
                  <c:v>5.4577480140563956</c:v>
                </c:pt>
                <c:pt idx="471">
                  <c:v>2.5363816768645568</c:v>
                </c:pt>
                <c:pt idx="472">
                  <c:v>-1.6164344898494099</c:v>
                </c:pt>
                <c:pt idx="473">
                  <c:v>9.0407612927550929</c:v>
                </c:pt>
                <c:pt idx="474">
                  <c:v>2.8793607601121574</c:v>
                </c:pt>
                <c:pt idx="475">
                  <c:v>-1.6238807278784999</c:v>
                </c:pt>
                <c:pt idx="476">
                  <c:v>-1.7728626495644058</c:v>
                </c:pt>
                <c:pt idx="477">
                  <c:v>2.3133515810485905</c:v>
                </c:pt>
                <c:pt idx="478">
                  <c:v>1.7341211335158664</c:v>
                </c:pt>
                <c:pt idx="479">
                  <c:v>-5.9080342873746865</c:v>
                </c:pt>
                <c:pt idx="480">
                  <c:v>1.4170790645965721</c:v>
                </c:pt>
                <c:pt idx="481">
                  <c:v>3.0434865353506533</c:v>
                </c:pt>
                <c:pt idx="482">
                  <c:v>-1.8635421707218804</c:v>
                </c:pt>
                <c:pt idx="483">
                  <c:v>8.2769990514762188</c:v>
                </c:pt>
                <c:pt idx="484">
                  <c:v>0.14009302454931066</c:v>
                </c:pt>
                <c:pt idx="485">
                  <c:v>0.8508378201055915</c:v>
                </c:pt>
                <c:pt idx="486">
                  <c:v>-10.011014732204314</c:v>
                </c:pt>
                <c:pt idx="487">
                  <c:v>-6.1919552012729726</c:v>
                </c:pt>
                <c:pt idx="488">
                  <c:v>-0.41386677974948177</c:v>
                </c:pt>
                <c:pt idx="489">
                  <c:v>4.8036096678172147</c:v>
                </c:pt>
                <c:pt idx="490">
                  <c:v>2.8914109350887722</c:v>
                </c:pt>
                <c:pt idx="491">
                  <c:v>3.9006553617399367</c:v>
                </c:pt>
                <c:pt idx="492">
                  <c:v>5.3278224229733322</c:v>
                </c:pt>
                <c:pt idx="493">
                  <c:v>1.0991679908957905</c:v>
                </c:pt>
                <c:pt idx="494">
                  <c:v>-0.89194401927341171</c:v>
                </c:pt>
                <c:pt idx="495">
                  <c:v>4.8350514392960937</c:v>
                </c:pt>
                <c:pt idx="496">
                  <c:v>-3.9884393063583814</c:v>
                </c:pt>
                <c:pt idx="497">
                  <c:v>4.0619248301367561</c:v>
                </c:pt>
                <c:pt idx="498">
                  <c:v>0.62086339021825243</c:v>
                </c:pt>
                <c:pt idx="499">
                  <c:v>-0.88152188198186121</c:v>
                </c:pt>
                <c:pt idx="500">
                  <c:v>1.7346367141015033</c:v>
                </c:pt>
                <c:pt idx="501">
                  <c:v>-5.6830992799191975</c:v>
                </c:pt>
                <c:pt idx="502">
                  <c:v>9.4708223361476946</c:v>
                </c:pt>
                <c:pt idx="503">
                  <c:v>1.7217711268827911</c:v>
                </c:pt>
                <c:pt idx="504">
                  <c:v>1.3737090454459497</c:v>
                </c:pt>
                <c:pt idx="505">
                  <c:v>-0.98541162357276813</c:v>
                </c:pt>
                <c:pt idx="506">
                  <c:v>3.8217013293277362</c:v>
                </c:pt>
                <c:pt idx="507">
                  <c:v>1.1241039319821924</c:v>
                </c:pt>
                <c:pt idx="508">
                  <c:v>-2.306822731447685</c:v>
                </c:pt>
                <c:pt idx="509">
                  <c:v>2.2678784518399833</c:v>
                </c:pt>
                <c:pt idx="510">
                  <c:v>-4.0200012964894682</c:v>
                </c:pt>
                <c:pt idx="511">
                  <c:v>0.43931416642362492</c:v>
                </c:pt>
                <c:pt idx="512">
                  <c:v>-1.3870634479132813</c:v>
                </c:pt>
                <c:pt idx="513">
                  <c:v>2.4449210855846255</c:v>
                </c:pt>
                <c:pt idx="514">
                  <c:v>-0.12253567149547154</c:v>
                </c:pt>
                <c:pt idx="515">
                  <c:v>0.27021214076477523</c:v>
                </c:pt>
                <c:pt idx="516">
                  <c:v>1.8362371338024048</c:v>
                </c:pt>
                <c:pt idx="517">
                  <c:v>1.907553377378143</c:v>
                </c:pt>
                <c:pt idx="518">
                  <c:v>-0.22008028854971004</c:v>
                </c:pt>
                <c:pt idx="519">
                  <c:v>2.9140348062026709</c:v>
                </c:pt>
                <c:pt idx="520">
                  <c:v>-0.32176400382147652</c:v>
                </c:pt>
                <c:pt idx="521">
                  <c:v>0.66522946008054062</c:v>
                </c:pt>
                <c:pt idx="522">
                  <c:v>3.1580999415166735</c:v>
                </c:pt>
                <c:pt idx="523">
                  <c:v>-2.6327969873331081</c:v>
                </c:pt>
                <c:pt idx="524">
                  <c:v>3.5292760863205821</c:v>
                </c:pt>
                <c:pt idx="525">
                  <c:v>9.1289711703821191E-2</c:v>
                </c:pt>
                <c:pt idx="526">
                  <c:v>1.9039346353777964</c:v>
                </c:pt>
                <c:pt idx="527">
                  <c:v>5.9740176713930664</c:v>
                </c:pt>
                <c:pt idx="528">
                  <c:v>-3.6784001447832808</c:v>
                </c:pt>
                <c:pt idx="529">
                  <c:v>-5.1163616056283621</c:v>
                </c:pt>
                <c:pt idx="530">
                  <c:v>1.2577146063213021</c:v>
                </c:pt>
                <c:pt idx="531">
                  <c:v>2.0827391768454118</c:v>
                </c:pt>
                <c:pt idx="532">
                  <c:v>-3.5496771206666682</c:v>
                </c:pt>
                <c:pt idx="533">
                  <c:v>3.849421786723163</c:v>
                </c:pt>
                <c:pt idx="534">
                  <c:v>3.9559038384911696</c:v>
                </c:pt>
                <c:pt idx="535">
                  <c:v>-1.7945939868452661</c:v>
                </c:pt>
                <c:pt idx="536">
                  <c:v>1.6894819147635125</c:v>
                </c:pt>
                <c:pt idx="537">
                  <c:v>-4.3215152042414227</c:v>
                </c:pt>
                <c:pt idx="538">
                  <c:v>2.54624615228269</c:v>
                </c:pt>
                <c:pt idx="539">
                  <c:v>0.24566820709151982</c:v>
                </c:pt>
                <c:pt idx="540">
                  <c:v>4.3495340621146461</c:v>
                </c:pt>
                <c:pt idx="541">
                  <c:v>3.6559005746624802</c:v>
                </c:pt>
                <c:pt idx="542">
                  <c:v>3.9343962633096945</c:v>
                </c:pt>
                <c:pt idx="543">
                  <c:v>3.3293453082080009</c:v>
                </c:pt>
                <c:pt idx="544">
                  <c:v>2.0371141778309307</c:v>
                </c:pt>
                <c:pt idx="545">
                  <c:v>3.3443076315269611</c:v>
                </c:pt>
                <c:pt idx="546">
                  <c:v>-2.0794440656943731</c:v>
                </c:pt>
                <c:pt idx="547">
                  <c:v>3.8719808439755585</c:v>
                </c:pt>
                <c:pt idx="548">
                  <c:v>-0.70159613119848407</c:v>
                </c:pt>
                <c:pt idx="549">
                  <c:v>6.7082607854517367</c:v>
                </c:pt>
                <c:pt idx="550">
                  <c:v>0.84008442227692071</c:v>
                </c:pt>
                <c:pt idx="551">
                  <c:v>5.436261021824782</c:v>
                </c:pt>
                <c:pt idx="552">
                  <c:v>1.6740496357941115</c:v>
                </c:pt>
                <c:pt idx="553">
                  <c:v>1.8506568081638985</c:v>
                </c:pt>
                <c:pt idx="554">
                  <c:v>-0.32324230285978872</c:v>
                </c:pt>
                <c:pt idx="555">
                  <c:v>1.3305608825874358</c:v>
                </c:pt>
                <c:pt idx="556">
                  <c:v>0.20289978345542437</c:v>
                </c:pt>
                <c:pt idx="557">
                  <c:v>-2.223310809018455</c:v>
                </c:pt>
                <c:pt idx="558">
                  <c:v>1.5789730706414138</c:v>
                </c:pt>
                <c:pt idx="559">
                  <c:v>4.7355779075212645</c:v>
                </c:pt>
                <c:pt idx="560">
                  <c:v>2.5026478323475865</c:v>
                </c:pt>
                <c:pt idx="561">
                  <c:v>8.1653503345285863</c:v>
                </c:pt>
                <c:pt idx="562">
                  <c:v>-1.1259334222671908</c:v>
                </c:pt>
                <c:pt idx="563">
                  <c:v>5.6576415069468196</c:v>
                </c:pt>
                <c:pt idx="564">
                  <c:v>0.94890864497606275</c:v>
                </c:pt>
                <c:pt idx="565">
                  <c:v>-4.2784403016107069</c:v>
                </c:pt>
                <c:pt idx="566">
                  <c:v>6.4632990454896238</c:v>
                </c:pt>
                <c:pt idx="567">
                  <c:v>4.5948132327196953</c:v>
                </c:pt>
                <c:pt idx="568">
                  <c:v>4.661685108797661</c:v>
                </c:pt>
                <c:pt idx="569">
                  <c:v>7.1658418906291015</c:v>
                </c:pt>
                <c:pt idx="570">
                  <c:v>-7.2992638590423295</c:v>
                </c:pt>
                <c:pt idx="571">
                  <c:v>4.2354003059395851</c:v>
                </c:pt>
                <c:pt idx="572">
                  <c:v>-6.3330841281468491</c:v>
                </c:pt>
                <c:pt idx="573">
                  <c:v>5.120208328854301</c:v>
                </c:pt>
                <c:pt idx="574">
                  <c:v>1.088055548099033</c:v>
                </c:pt>
                <c:pt idx="575">
                  <c:v>-2.2128789555211331E-2</c:v>
                </c:pt>
                <c:pt idx="576">
                  <c:v>8.0847404034654939</c:v>
                </c:pt>
                <c:pt idx="577">
                  <c:v>2.9733012548971902</c:v>
                </c:pt>
                <c:pt idx="578">
                  <c:v>2.9950646661689437</c:v>
                </c:pt>
                <c:pt idx="579">
                  <c:v>-1.8030820765344464</c:v>
                </c:pt>
                <c:pt idx="580">
                  <c:v>0.58505946662621378</c:v>
                </c:pt>
                <c:pt idx="581">
                  <c:v>-0.76775967882108798</c:v>
                </c:pt>
                <c:pt idx="582">
                  <c:v>-15.132006272450871</c:v>
                </c:pt>
                <c:pt idx="583">
                  <c:v>4.0263586888037937</c:v>
                </c:pt>
                <c:pt idx="584">
                  <c:v>9.5565002511915722</c:v>
                </c:pt>
                <c:pt idx="585">
                  <c:v>6.103862850758242</c:v>
                </c:pt>
                <c:pt idx="586">
                  <c:v>0.71167272707330109</c:v>
                </c:pt>
                <c:pt idx="587">
                  <c:v>1.9321608943269144</c:v>
                </c:pt>
                <c:pt idx="588">
                  <c:v>-0.55829628276184096</c:v>
                </c:pt>
                <c:pt idx="589">
                  <c:v>5.1531282168100416</c:v>
                </c:pt>
                <c:pt idx="590">
                  <c:v>10.247941991547258</c:v>
                </c:pt>
                <c:pt idx="591">
                  <c:v>-2.1253049390863419</c:v>
                </c:pt>
                <c:pt idx="592">
                  <c:v>3.8927094795894548</c:v>
                </c:pt>
                <c:pt idx="593">
                  <c:v>-2.8771830677799217</c:v>
                </c:pt>
                <c:pt idx="594">
                  <c:v>1.6342332111701952</c:v>
                </c:pt>
                <c:pt idx="595">
                  <c:v>-4.5462856256371609</c:v>
                </c:pt>
                <c:pt idx="596">
                  <c:v>3.801024480141626</c:v>
                </c:pt>
                <c:pt idx="597">
                  <c:v>1.3788623523512784</c:v>
                </c:pt>
                <c:pt idx="598">
                  <c:v>5.6933334926791455</c:v>
                </c:pt>
                <c:pt idx="599">
                  <c:v>-4.8411254296728234</c:v>
                </c:pt>
                <c:pt idx="600">
                  <c:v>-7.4239547809841131</c:v>
                </c:pt>
                <c:pt idx="601">
                  <c:v>7.8355619051944565</c:v>
                </c:pt>
                <c:pt idx="602">
                  <c:v>-1.7214006328557636</c:v>
                </c:pt>
                <c:pt idx="603">
                  <c:v>-1.9711363333584868</c:v>
                </c:pt>
                <c:pt idx="604">
                  <c:v>-0.70744787513792573</c:v>
                </c:pt>
                <c:pt idx="605">
                  <c:v>0.70913840019372476</c:v>
                </c:pt>
                <c:pt idx="606">
                  <c:v>6.5873533308369803</c:v>
                </c:pt>
                <c:pt idx="607">
                  <c:v>-5.0305391837790143</c:v>
                </c:pt>
                <c:pt idx="608">
                  <c:v>3.0065008468751935</c:v>
                </c:pt>
                <c:pt idx="609">
                  <c:v>-5.0737662631230629</c:v>
                </c:pt>
                <c:pt idx="610">
                  <c:v>3.5863494035713703</c:v>
                </c:pt>
                <c:pt idx="611">
                  <c:v>0.92111690871052732</c:v>
                </c:pt>
                <c:pt idx="612">
                  <c:v>-3.6012403374188038</c:v>
                </c:pt>
                <c:pt idx="613">
                  <c:v>-5.8740691053502143</c:v>
                </c:pt>
                <c:pt idx="614">
                  <c:v>8.6669609000301513</c:v>
                </c:pt>
                <c:pt idx="615">
                  <c:v>1.6485374435140592</c:v>
                </c:pt>
                <c:pt idx="616">
                  <c:v>-3.7531364725245999</c:v>
                </c:pt>
                <c:pt idx="617">
                  <c:v>0.19433653260207054</c:v>
                </c:pt>
                <c:pt idx="618">
                  <c:v>-5.4458837515834597</c:v>
                </c:pt>
                <c:pt idx="619">
                  <c:v>-11.077564762933747</c:v>
                </c:pt>
                <c:pt idx="620">
                  <c:v>2.5722346047949936</c:v>
                </c:pt>
                <c:pt idx="621">
                  <c:v>8.5554603014388775</c:v>
                </c:pt>
                <c:pt idx="622">
                  <c:v>1.7257165362643097</c:v>
                </c:pt>
                <c:pt idx="623">
                  <c:v>-1.0135138506242007</c:v>
                </c:pt>
                <c:pt idx="624">
                  <c:v>1.8763104838709597</c:v>
                </c:pt>
                <c:pt idx="625">
                  <c:v>2.94682534263859</c:v>
                </c:pt>
                <c:pt idx="626">
                  <c:v>-4.3994871173805423</c:v>
                </c:pt>
                <c:pt idx="627">
                  <c:v>-0.21083386452340031</c:v>
                </c:pt>
                <c:pt idx="628">
                  <c:v>-6.8712626885972625</c:v>
                </c:pt>
                <c:pt idx="629">
                  <c:v>-5.4815076066236372</c:v>
                </c:pt>
                <c:pt idx="630">
                  <c:v>-0.83659642949938295</c:v>
                </c:pt>
                <c:pt idx="631">
                  <c:v>-12.36878859583309</c:v>
                </c:pt>
                <c:pt idx="632">
                  <c:v>10.604681550014297</c:v>
                </c:pt>
                <c:pt idx="633">
                  <c:v>5.9432918543818403</c:v>
                </c:pt>
                <c:pt idx="634">
                  <c:v>-6.2326257940286229</c:v>
                </c:pt>
                <c:pt idx="635">
                  <c:v>-3.4504047770040005</c:v>
                </c:pt>
                <c:pt idx="636">
                  <c:v>-2.0205343806223448</c:v>
                </c:pt>
                <c:pt idx="637">
                  <c:v>1.2805598219762082</c:v>
                </c:pt>
                <c:pt idx="638">
                  <c:v>6.1055062918145726</c:v>
                </c:pt>
                <c:pt idx="639">
                  <c:v>4.3651659357388901</c:v>
                </c:pt>
                <c:pt idx="640">
                  <c:v>1.5274127539755926</c:v>
                </c:pt>
                <c:pt idx="641">
                  <c:v>2.7640271372353356</c:v>
                </c:pt>
                <c:pt idx="642">
                  <c:v>1.9712361108102889</c:v>
                </c:pt>
                <c:pt idx="643">
                  <c:v>-1.4949308716606757</c:v>
                </c:pt>
                <c:pt idx="644">
                  <c:v>5.6717692392286558</c:v>
                </c:pt>
                <c:pt idx="645">
                  <c:v>-0.19038640481905814</c:v>
                </c:pt>
                <c:pt idx="646">
                  <c:v>6.8639176648818498</c:v>
                </c:pt>
                <c:pt idx="647">
                  <c:v>0.32667171740361162</c:v>
                </c:pt>
                <c:pt idx="648">
                  <c:v>0.91389550222300531</c:v>
                </c:pt>
                <c:pt idx="649">
                  <c:v>-2.1373933287477547</c:v>
                </c:pt>
                <c:pt idx="650">
                  <c:v>-1.2756693088233972</c:v>
                </c:pt>
                <c:pt idx="651">
                  <c:v>-0.36301154850046485</c:v>
                </c:pt>
                <c:pt idx="652">
                  <c:v>2.4246082573894832</c:v>
                </c:pt>
                <c:pt idx="653">
                  <c:v>-2.8342730760827526</c:v>
                </c:pt>
                <c:pt idx="654">
                  <c:v>0.33738637495550611</c:v>
                </c:pt>
                <c:pt idx="655">
                  <c:v>-0.92049082359601453</c:v>
                </c:pt>
                <c:pt idx="656">
                  <c:v>-0.52379549357309962</c:v>
                </c:pt>
                <c:pt idx="657">
                  <c:v>3.9945270342369623</c:v>
                </c:pt>
                <c:pt idx="658">
                  <c:v>3.4041937012011845</c:v>
                </c:pt>
                <c:pt idx="659">
                  <c:v>-2.7178867496181467</c:v>
                </c:pt>
                <c:pt idx="660">
                  <c:v>2.6338568190094418</c:v>
                </c:pt>
                <c:pt idx="661">
                  <c:v>-2.4379007321968729</c:v>
                </c:pt>
                <c:pt idx="662">
                  <c:v>-2.9632245976678826</c:v>
                </c:pt>
                <c:pt idx="663">
                  <c:v>2.697765319827985</c:v>
                </c:pt>
                <c:pt idx="664">
                  <c:v>-1.8391246030563253</c:v>
                </c:pt>
                <c:pt idx="665">
                  <c:v>3.5614702524678958</c:v>
                </c:pt>
                <c:pt idx="666">
                  <c:v>-1.4971463906752289</c:v>
                </c:pt>
                <c:pt idx="667">
                  <c:v>0.83098000305297237</c:v>
                </c:pt>
                <c:pt idx="668">
                  <c:v>-1.217084409624656</c:v>
                </c:pt>
                <c:pt idx="669">
                  <c:v>3.5038079246595197</c:v>
                </c:pt>
                <c:pt idx="670">
                  <c:v>-0.8177962533326868</c:v>
                </c:pt>
                <c:pt idx="671">
                  <c:v>1.374947515745282</c:v>
                </c:pt>
                <c:pt idx="672">
                  <c:v>1.1831721715696222</c:v>
                </c:pt>
                <c:pt idx="673">
                  <c:v>1.0543589295768996</c:v>
                </c:pt>
                <c:pt idx="674">
                  <c:v>2.3207541055618139</c:v>
                </c:pt>
                <c:pt idx="675">
                  <c:v>-1.7491646975404538</c:v>
                </c:pt>
                <c:pt idx="676">
                  <c:v>-0.16197616291095202</c:v>
                </c:pt>
                <c:pt idx="677">
                  <c:v>0.31802063098307431</c:v>
                </c:pt>
                <c:pt idx="678">
                  <c:v>1.7475021634804442</c:v>
                </c:pt>
                <c:pt idx="679">
                  <c:v>2.6176616598498401</c:v>
                </c:pt>
                <c:pt idx="680">
                  <c:v>3.439143698941781</c:v>
                </c:pt>
                <c:pt idx="681">
                  <c:v>1.1688035408456336</c:v>
                </c:pt>
                <c:pt idx="682">
                  <c:v>1.9736653703629405</c:v>
                </c:pt>
                <c:pt idx="683">
                  <c:v>1.2720700625443879</c:v>
                </c:pt>
                <c:pt idx="684">
                  <c:v>-2.7972482290406537</c:v>
                </c:pt>
                <c:pt idx="685">
                  <c:v>0.69869251905062879</c:v>
                </c:pt>
                <c:pt idx="686">
                  <c:v>5.7353078065620569</c:v>
                </c:pt>
                <c:pt idx="687">
                  <c:v>4.3231561727057723</c:v>
                </c:pt>
                <c:pt idx="688">
                  <c:v>-1.6071748299778879</c:v>
                </c:pt>
                <c:pt idx="689">
                  <c:v>-1.4664447198891535</c:v>
                </c:pt>
                <c:pt idx="690">
                  <c:v>1.1031646254652023</c:v>
                </c:pt>
                <c:pt idx="691">
                  <c:v>4.026803935396253</c:v>
                </c:pt>
                <c:pt idx="692">
                  <c:v>0.24741591421188544</c:v>
                </c:pt>
                <c:pt idx="693">
                  <c:v>-4.007821961362561</c:v>
                </c:pt>
                <c:pt idx="694">
                  <c:v>-0.79944838809068419</c:v>
                </c:pt>
                <c:pt idx="695">
                  <c:v>-4.632252831172976</c:v>
                </c:pt>
                <c:pt idx="696">
                  <c:v>-3.0352495897350047</c:v>
                </c:pt>
                <c:pt idx="697">
                  <c:v>-2.8533252244547908E-2</c:v>
                </c:pt>
                <c:pt idx="698">
                  <c:v>4.5441164358483181</c:v>
                </c:pt>
                <c:pt idx="699">
                  <c:v>-1.4181603462679357</c:v>
                </c:pt>
                <c:pt idx="700">
                  <c:v>-10.193680805676699</c:v>
                </c:pt>
                <c:pt idx="701">
                  <c:v>0.24678392353839526</c:v>
                </c:pt>
                <c:pt idx="702">
                  <c:v>1.454822543816928</c:v>
                </c:pt>
                <c:pt idx="703">
                  <c:v>-6.0023996084393403</c:v>
                </c:pt>
                <c:pt idx="704">
                  <c:v>-14.060435033444968</c:v>
                </c:pt>
                <c:pt idx="705">
                  <c:v>-5.3187074330215127</c:v>
                </c:pt>
                <c:pt idx="706">
                  <c:v>-0.5963275735527469</c:v>
                </c:pt>
                <c:pt idx="707">
                  <c:v>-8.8365489683115701</c:v>
                </c:pt>
                <c:pt idx="708">
                  <c:v>-11.722864792034848</c:v>
                </c:pt>
                <c:pt idx="709">
                  <c:v>7.7303611957077276</c:v>
                </c:pt>
                <c:pt idx="710">
                  <c:v>7.3492690158393019</c:v>
                </c:pt>
                <c:pt idx="711">
                  <c:v>4.0671537636567532</c:v>
                </c:pt>
                <c:pt idx="712">
                  <c:v>-0.62738740731242115</c:v>
                </c:pt>
                <c:pt idx="713">
                  <c:v>8.5783118266840361</c:v>
                </c:pt>
                <c:pt idx="714">
                  <c:v>3.5399455493637442</c:v>
                </c:pt>
                <c:pt idx="715">
                  <c:v>2.2745748861659512</c:v>
                </c:pt>
                <c:pt idx="716">
                  <c:v>4.6333095833203794E-3</c:v>
                </c:pt>
                <c:pt idx="717">
                  <c:v>6.5080569520618887</c:v>
                </c:pt>
                <c:pt idx="718">
                  <c:v>0.80436236809848305</c:v>
                </c:pt>
                <c:pt idx="719">
                  <c:v>-3.4591318607026182</c:v>
                </c:pt>
                <c:pt idx="720">
                  <c:v>2.5620497192403575</c:v>
                </c:pt>
                <c:pt idx="721">
                  <c:v>5.1463110856288266</c:v>
                </c:pt>
                <c:pt idx="722">
                  <c:v>1.3998819154747044</c:v>
                </c:pt>
                <c:pt idx="723">
                  <c:v>-7.9208910116717854</c:v>
                </c:pt>
                <c:pt idx="724">
                  <c:v>-3.5772243832516213</c:v>
                </c:pt>
                <c:pt idx="725">
                  <c:v>7.0791752011966427</c:v>
                </c:pt>
                <c:pt idx="726">
                  <c:v>-4.3113184291138795</c:v>
                </c:pt>
                <c:pt idx="727">
                  <c:v>7.7219333141615536</c:v>
                </c:pt>
                <c:pt idx="728">
                  <c:v>3.0621845467902022</c:v>
                </c:pt>
                <c:pt idx="729">
                  <c:v>-1.0107569434450929</c:v>
                </c:pt>
                <c:pt idx="730">
                  <c:v>5.1925219107361222</c:v>
                </c:pt>
                <c:pt idx="731">
                  <c:v>2.7157825819196018</c:v>
                </c:pt>
                <c:pt idx="732">
                  <c:v>2.812075079486676</c:v>
                </c:pt>
                <c:pt idx="733">
                  <c:v>0.76384265446568167</c:v>
                </c:pt>
                <c:pt idx="734">
                  <c:v>3.9839347128549187</c:v>
                </c:pt>
                <c:pt idx="735">
                  <c:v>-1.8793118791245333</c:v>
                </c:pt>
                <c:pt idx="736">
                  <c:v>-1.2366952828965379</c:v>
                </c:pt>
                <c:pt idx="737">
                  <c:v>-2.1837649041350597</c:v>
                </c:pt>
                <c:pt idx="738">
                  <c:v>-4.3621801100859336</c:v>
                </c:pt>
                <c:pt idx="739">
                  <c:v>-6.0287440597303439</c:v>
                </c:pt>
                <c:pt idx="740">
                  <c:v>9.5445224119383827</c:v>
                </c:pt>
                <c:pt idx="741">
                  <c:v>0.75842680181781585</c:v>
                </c:pt>
                <c:pt idx="742">
                  <c:v>1.4269015945965624</c:v>
                </c:pt>
                <c:pt idx="743">
                  <c:v>3.3996149804052558</c:v>
                </c:pt>
                <c:pt idx="744">
                  <c:v>2.5264171121301415</c:v>
                </c:pt>
                <c:pt idx="745">
                  <c:v>2.0071695103562686</c:v>
                </c:pt>
                <c:pt idx="746">
                  <c:v>1.203447764310679E-2</c:v>
                </c:pt>
                <c:pt idx="747">
                  <c:v>-6.2070755727230029</c:v>
                </c:pt>
                <c:pt idx="748">
                  <c:v>3.9265902553364831</c:v>
                </c:pt>
                <c:pt idx="749">
                  <c:v>0.99836258908128861</c:v>
                </c:pt>
                <c:pt idx="750">
                  <c:v>0.63157830002736515</c:v>
                </c:pt>
                <c:pt idx="751">
                  <c:v>2.6452847945586306</c:v>
                </c:pt>
                <c:pt idx="752">
                  <c:v>-2.5352884135228289</c:v>
                </c:pt>
                <c:pt idx="753">
                  <c:v>-0.54121495427007915</c:v>
                </c:pt>
                <c:pt idx="754">
                  <c:v>0.60312093588154614</c:v>
                </c:pt>
                <c:pt idx="755">
                  <c:v>5.7725268502931177</c:v>
                </c:pt>
                <c:pt idx="756">
                  <c:v>1.3990035049038341</c:v>
                </c:pt>
                <c:pt idx="757">
                  <c:v>3.7287016462354812</c:v>
                </c:pt>
                <c:pt idx="758">
                  <c:v>1.792086175981946</c:v>
                </c:pt>
                <c:pt idx="759">
                  <c:v>1.8583134543592263</c:v>
                </c:pt>
                <c:pt idx="760">
                  <c:v>-1.3626346872794035</c:v>
                </c:pt>
                <c:pt idx="761">
                  <c:v>3.9567795246016022</c:v>
                </c:pt>
                <c:pt idx="762">
                  <c:v>-4.4467771301600001</c:v>
                </c:pt>
                <c:pt idx="763">
                  <c:v>2.1563356877742641</c:v>
                </c:pt>
                <c:pt idx="764">
                  <c:v>2.7500930291275352</c:v>
                </c:pt>
                <c:pt idx="765">
                  <c:v>3.4778637248122468</c:v>
                </c:pt>
                <c:pt idx="766">
                  <c:v>3.0476035361525664</c:v>
                </c:pt>
                <c:pt idx="767">
                  <c:v>-5.2954575891645215</c:v>
                </c:pt>
                <c:pt idx="768">
                  <c:v>3.9675517633457149</c:v>
                </c:pt>
                <c:pt idx="769">
                  <c:v>0.83293968585399902</c:v>
                </c:pt>
                <c:pt idx="770">
                  <c:v>0.74846606382681546</c:v>
                </c:pt>
                <c:pt idx="771">
                  <c:v>0.82221407359336496</c:v>
                </c:pt>
                <c:pt idx="772">
                  <c:v>0.65459644186187205</c:v>
                </c:pt>
                <c:pt idx="773">
                  <c:v>-1.5647843295734094</c:v>
                </c:pt>
                <c:pt idx="774">
                  <c:v>3.2309382792076549</c:v>
                </c:pt>
                <c:pt idx="775">
                  <c:v>-0.3248832496512799</c:v>
                </c:pt>
                <c:pt idx="776">
                  <c:v>2.0396763461617384</c:v>
                </c:pt>
                <c:pt idx="777">
                  <c:v>2.5170035168586171</c:v>
                </c:pt>
                <c:pt idx="778">
                  <c:v>-2.8998936518702303E-2</c:v>
                </c:pt>
                <c:pt idx="779">
                  <c:v>-3.6925176190184912</c:v>
                </c:pt>
                <c:pt idx="780">
                  <c:v>5.637942435020201</c:v>
                </c:pt>
                <c:pt idx="781">
                  <c:v>-1.966502506521377</c:v>
                </c:pt>
                <c:pt idx="782">
                  <c:v>0.36228378296276947</c:v>
                </c:pt>
                <c:pt idx="783">
                  <c:v>0.95378385831803025</c:v>
                </c:pt>
                <c:pt idx="784">
                  <c:v>-2.1718780190420452</c:v>
                </c:pt>
                <c:pt idx="785">
                  <c:v>0.39927330555731788</c:v>
                </c:pt>
                <c:pt idx="786">
                  <c:v>-6.5677738546263322</c:v>
                </c:pt>
                <c:pt idx="787">
                  <c:v>-1.4722262725805684</c:v>
                </c:pt>
                <c:pt idx="788">
                  <c:v>8.4670887397372994</c:v>
                </c:pt>
                <c:pt idx="789">
                  <c:v>0.31918856582540861</c:v>
                </c:pt>
                <c:pt idx="790">
                  <c:v>-1.6641722987462666</c:v>
                </c:pt>
                <c:pt idx="791">
                  <c:v>-5.5020278300812091</c:v>
                </c:pt>
                <c:pt idx="792">
                  <c:v>0.30486508808901047</c:v>
                </c:pt>
                <c:pt idx="793">
                  <c:v>7.0752883480156221</c:v>
                </c:pt>
                <c:pt idx="794">
                  <c:v>0.50070426557059799</c:v>
                </c:pt>
                <c:pt idx="795">
                  <c:v>7.6292757139231518E-2</c:v>
                </c:pt>
                <c:pt idx="796">
                  <c:v>0.80276828281011547</c:v>
                </c:pt>
                <c:pt idx="797">
                  <c:v>2.8011727836992657</c:v>
                </c:pt>
                <c:pt idx="798">
                  <c:v>-0.17013667356762163</c:v>
                </c:pt>
                <c:pt idx="799">
                  <c:v>-0.50394328966875257</c:v>
                </c:pt>
                <c:pt idx="800">
                  <c:v>-0.90522526852796803</c:v>
                </c:pt>
                <c:pt idx="801">
                  <c:v>5.408098809309914</c:v>
                </c:pt>
                <c:pt idx="802">
                  <c:v>3.3415291488309027</c:v>
                </c:pt>
                <c:pt idx="803">
                  <c:v>0.51354578850961718</c:v>
                </c:pt>
                <c:pt idx="804">
                  <c:v>4.7731861867319436</c:v>
                </c:pt>
                <c:pt idx="805">
                  <c:v>-0.71602095689844258</c:v>
                </c:pt>
                <c:pt idx="806">
                  <c:v>1.3419496090154255</c:v>
                </c:pt>
                <c:pt idx="807">
                  <c:v>0.3253979965149037</c:v>
                </c:pt>
                <c:pt idx="808">
                  <c:v>1.6230457454429463</c:v>
                </c:pt>
                <c:pt idx="809">
                  <c:v>2.5362968819600056</c:v>
                </c:pt>
                <c:pt idx="810">
                  <c:v>0.26028818991444735</c:v>
                </c:pt>
                <c:pt idx="811">
                  <c:v>2.0821392284525841</c:v>
                </c:pt>
                <c:pt idx="812">
                  <c:v>4.3389694038274405</c:v>
                </c:pt>
                <c:pt idx="813">
                  <c:v>3.8289806666655131</c:v>
                </c:pt>
                <c:pt idx="814">
                  <c:v>1.841066069004454</c:v>
                </c:pt>
                <c:pt idx="815">
                  <c:v>5.7856599035082752</c:v>
                </c:pt>
                <c:pt idx="816">
                  <c:v>-4.2838092972723212</c:v>
                </c:pt>
                <c:pt idx="817">
                  <c:v>-3.7000383552011256</c:v>
                </c:pt>
                <c:pt idx="818">
                  <c:v>1.0663769115271797</c:v>
                </c:pt>
              </c:numCache>
            </c:numRef>
          </c:val>
          <c:smooth val="0"/>
          <c:extLst>
            <c:ext xmlns:c16="http://schemas.microsoft.com/office/drawing/2014/chart" uri="{C3380CC4-5D6E-409C-BE32-E72D297353CC}">
              <c16:uniqueId val="{00000000-B2B6-4B3F-AE9F-D54C7D2EC293}"/>
            </c:ext>
          </c:extLst>
        </c:ser>
        <c:dLbls>
          <c:showLegendKey val="0"/>
          <c:showVal val="0"/>
          <c:showCatName val="0"/>
          <c:showSerName val="0"/>
          <c:showPercent val="0"/>
          <c:showBubbleSize val="0"/>
        </c:dLbls>
        <c:smooth val="0"/>
        <c:axId val="436961856"/>
        <c:axId val="436967432"/>
      </c:lineChart>
      <c:dateAx>
        <c:axId val="436961856"/>
        <c:scaling>
          <c:orientation val="minMax"/>
        </c:scaling>
        <c:delete val="0"/>
        <c:axPos val="b"/>
        <c:numFmt formatCode="mmm\-yy" sourceLinked="1"/>
        <c:majorTickMark val="out"/>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967432"/>
        <c:crosses val="autoZero"/>
        <c:auto val="0"/>
        <c:lblOffset val="100"/>
        <c:baseTimeUnit val="months"/>
      </c:dateAx>
      <c:valAx>
        <c:axId val="43696743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961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00B050"/>
                </a:solidFill>
              </a:rPr>
              <a:t>Stock</a:t>
            </a:r>
            <a:r>
              <a:rPr lang="en-US" baseline="0">
                <a:solidFill>
                  <a:srgbClr val="00B050"/>
                </a:solidFill>
              </a:rPr>
              <a:t> Price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xVal>
            <c:numRef>
              <c:f>'Data-Part 1'!$A$2:$A$821</c:f>
              <c:numCache>
                <c:formatCode>mmm\-yy</c:formatCode>
                <c:ptCount val="820"/>
                <c:pt idx="0">
                  <c:v>18264</c:v>
                </c:pt>
                <c:pt idx="1">
                  <c:v>18295</c:v>
                </c:pt>
                <c:pt idx="2">
                  <c:v>18323</c:v>
                </c:pt>
                <c:pt idx="3">
                  <c:v>18354</c:v>
                </c:pt>
                <c:pt idx="4">
                  <c:v>18384</c:v>
                </c:pt>
                <c:pt idx="5">
                  <c:v>18415</c:v>
                </c:pt>
                <c:pt idx="6">
                  <c:v>18445</c:v>
                </c:pt>
                <c:pt idx="7">
                  <c:v>18476</c:v>
                </c:pt>
                <c:pt idx="8">
                  <c:v>18507</c:v>
                </c:pt>
                <c:pt idx="9">
                  <c:v>18537</c:v>
                </c:pt>
                <c:pt idx="10">
                  <c:v>18568</c:v>
                </c:pt>
                <c:pt idx="11">
                  <c:v>18598</c:v>
                </c:pt>
                <c:pt idx="12">
                  <c:v>18629</c:v>
                </c:pt>
                <c:pt idx="13">
                  <c:v>18660</c:v>
                </c:pt>
                <c:pt idx="14">
                  <c:v>18688</c:v>
                </c:pt>
                <c:pt idx="15">
                  <c:v>18719</c:v>
                </c:pt>
                <c:pt idx="16">
                  <c:v>18749</c:v>
                </c:pt>
                <c:pt idx="17">
                  <c:v>18780</c:v>
                </c:pt>
                <c:pt idx="18">
                  <c:v>18810</c:v>
                </c:pt>
                <c:pt idx="19">
                  <c:v>18841</c:v>
                </c:pt>
                <c:pt idx="20">
                  <c:v>18872</c:v>
                </c:pt>
                <c:pt idx="21">
                  <c:v>18902</c:v>
                </c:pt>
                <c:pt idx="22">
                  <c:v>18933</c:v>
                </c:pt>
                <c:pt idx="23">
                  <c:v>18963</c:v>
                </c:pt>
                <c:pt idx="24">
                  <c:v>18994</c:v>
                </c:pt>
                <c:pt idx="25">
                  <c:v>19025</c:v>
                </c:pt>
                <c:pt idx="26">
                  <c:v>19054</c:v>
                </c:pt>
                <c:pt idx="27">
                  <c:v>19085</c:v>
                </c:pt>
                <c:pt idx="28">
                  <c:v>19115</c:v>
                </c:pt>
                <c:pt idx="29">
                  <c:v>19146</c:v>
                </c:pt>
                <c:pt idx="30">
                  <c:v>19176</c:v>
                </c:pt>
                <c:pt idx="31">
                  <c:v>19207</c:v>
                </c:pt>
                <c:pt idx="32">
                  <c:v>19238</c:v>
                </c:pt>
                <c:pt idx="33">
                  <c:v>19268</c:v>
                </c:pt>
                <c:pt idx="34">
                  <c:v>19299</c:v>
                </c:pt>
                <c:pt idx="35">
                  <c:v>19329</c:v>
                </c:pt>
                <c:pt idx="36">
                  <c:v>19360</c:v>
                </c:pt>
                <c:pt idx="37">
                  <c:v>19391</c:v>
                </c:pt>
                <c:pt idx="38">
                  <c:v>19419</c:v>
                </c:pt>
                <c:pt idx="39">
                  <c:v>19450</c:v>
                </c:pt>
                <c:pt idx="40">
                  <c:v>19480</c:v>
                </c:pt>
                <c:pt idx="41">
                  <c:v>19511</c:v>
                </c:pt>
                <c:pt idx="42">
                  <c:v>19541</c:v>
                </c:pt>
                <c:pt idx="43">
                  <c:v>19572</c:v>
                </c:pt>
                <c:pt idx="44">
                  <c:v>19603</c:v>
                </c:pt>
                <c:pt idx="45">
                  <c:v>19633</c:v>
                </c:pt>
                <c:pt idx="46">
                  <c:v>19664</c:v>
                </c:pt>
                <c:pt idx="47">
                  <c:v>19694</c:v>
                </c:pt>
                <c:pt idx="48">
                  <c:v>19725</c:v>
                </c:pt>
                <c:pt idx="49">
                  <c:v>19756</c:v>
                </c:pt>
                <c:pt idx="50">
                  <c:v>19784</c:v>
                </c:pt>
                <c:pt idx="51">
                  <c:v>19815</c:v>
                </c:pt>
                <c:pt idx="52">
                  <c:v>19845</c:v>
                </c:pt>
                <c:pt idx="53">
                  <c:v>19876</c:v>
                </c:pt>
                <c:pt idx="54">
                  <c:v>19906</c:v>
                </c:pt>
                <c:pt idx="55">
                  <c:v>19937</c:v>
                </c:pt>
                <c:pt idx="56">
                  <c:v>19968</c:v>
                </c:pt>
                <c:pt idx="57">
                  <c:v>19998</c:v>
                </c:pt>
                <c:pt idx="58">
                  <c:v>20029</c:v>
                </c:pt>
                <c:pt idx="59">
                  <c:v>20059</c:v>
                </c:pt>
                <c:pt idx="60">
                  <c:v>20090</c:v>
                </c:pt>
                <c:pt idx="61">
                  <c:v>20121</c:v>
                </c:pt>
                <c:pt idx="62">
                  <c:v>20149</c:v>
                </c:pt>
                <c:pt idx="63">
                  <c:v>20180</c:v>
                </c:pt>
                <c:pt idx="64">
                  <c:v>20210</c:v>
                </c:pt>
                <c:pt idx="65">
                  <c:v>20241</c:v>
                </c:pt>
                <c:pt idx="66">
                  <c:v>20271</c:v>
                </c:pt>
                <c:pt idx="67">
                  <c:v>20302</c:v>
                </c:pt>
                <c:pt idx="68">
                  <c:v>20333</c:v>
                </c:pt>
                <c:pt idx="69">
                  <c:v>20363</c:v>
                </c:pt>
                <c:pt idx="70">
                  <c:v>20394</c:v>
                </c:pt>
                <c:pt idx="71">
                  <c:v>20424</c:v>
                </c:pt>
                <c:pt idx="72">
                  <c:v>20455</c:v>
                </c:pt>
                <c:pt idx="73">
                  <c:v>20486</c:v>
                </c:pt>
                <c:pt idx="74">
                  <c:v>20515</c:v>
                </c:pt>
                <c:pt idx="75">
                  <c:v>20546</c:v>
                </c:pt>
                <c:pt idx="76">
                  <c:v>20576</c:v>
                </c:pt>
                <c:pt idx="77">
                  <c:v>20607</c:v>
                </c:pt>
                <c:pt idx="78">
                  <c:v>20637</c:v>
                </c:pt>
                <c:pt idx="79">
                  <c:v>20668</c:v>
                </c:pt>
                <c:pt idx="80">
                  <c:v>20699</c:v>
                </c:pt>
                <c:pt idx="81">
                  <c:v>20729</c:v>
                </c:pt>
                <c:pt idx="82">
                  <c:v>20760</c:v>
                </c:pt>
                <c:pt idx="83">
                  <c:v>20790</c:v>
                </c:pt>
                <c:pt idx="84">
                  <c:v>20821</c:v>
                </c:pt>
                <c:pt idx="85">
                  <c:v>20852</c:v>
                </c:pt>
                <c:pt idx="86">
                  <c:v>20880</c:v>
                </c:pt>
                <c:pt idx="87">
                  <c:v>20911</c:v>
                </c:pt>
                <c:pt idx="88">
                  <c:v>20941</c:v>
                </c:pt>
                <c:pt idx="89">
                  <c:v>20972</c:v>
                </c:pt>
                <c:pt idx="90">
                  <c:v>21002</c:v>
                </c:pt>
                <c:pt idx="91">
                  <c:v>21033</c:v>
                </c:pt>
                <c:pt idx="92">
                  <c:v>21064</c:v>
                </c:pt>
                <c:pt idx="93">
                  <c:v>21094</c:v>
                </c:pt>
                <c:pt idx="94">
                  <c:v>21125</c:v>
                </c:pt>
                <c:pt idx="95">
                  <c:v>21155</c:v>
                </c:pt>
                <c:pt idx="96">
                  <c:v>21186</c:v>
                </c:pt>
                <c:pt idx="97">
                  <c:v>21217</c:v>
                </c:pt>
                <c:pt idx="98">
                  <c:v>21245</c:v>
                </c:pt>
                <c:pt idx="99">
                  <c:v>21276</c:v>
                </c:pt>
                <c:pt idx="100">
                  <c:v>21306</c:v>
                </c:pt>
                <c:pt idx="101">
                  <c:v>21337</c:v>
                </c:pt>
                <c:pt idx="102">
                  <c:v>21367</c:v>
                </c:pt>
                <c:pt idx="103">
                  <c:v>21398</c:v>
                </c:pt>
                <c:pt idx="104">
                  <c:v>21429</c:v>
                </c:pt>
                <c:pt idx="105">
                  <c:v>21459</c:v>
                </c:pt>
                <c:pt idx="106">
                  <c:v>21490</c:v>
                </c:pt>
                <c:pt idx="107">
                  <c:v>21520</c:v>
                </c:pt>
                <c:pt idx="108">
                  <c:v>21551</c:v>
                </c:pt>
                <c:pt idx="109">
                  <c:v>21582</c:v>
                </c:pt>
                <c:pt idx="110">
                  <c:v>21610</c:v>
                </c:pt>
                <c:pt idx="111">
                  <c:v>21641</c:v>
                </c:pt>
                <c:pt idx="112">
                  <c:v>21671</c:v>
                </c:pt>
                <c:pt idx="113">
                  <c:v>21702</c:v>
                </c:pt>
                <c:pt idx="114">
                  <c:v>21732</c:v>
                </c:pt>
                <c:pt idx="115">
                  <c:v>21763</c:v>
                </c:pt>
                <c:pt idx="116">
                  <c:v>21794</c:v>
                </c:pt>
                <c:pt idx="117">
                  <c:v>21824</c:v>
                </c:pt>
                <c:pt idx="118">
                  <c:v>21855</c:v>
                </c:pt>
                <c:pt idx="119">
                  <c:v>21885</c:v>
                </c:pt>
                <c:pt idx="120">
                  <c:v>21916</c:v>
                </c:pt>
                <c:pt idx="121">
                  <c:v>21947</c:v>
                </c:pt>
                <c:pt idx="122">
                  <c:v>21976</c:v>
                </c:pt>
                <c:pt idx="123">
                  <c:v>22007</c:v>
                </c:pt>
                <c:pt idx="124">
                  <c:v>22037</c:v>
                </c:pt>
                <c:pt idx="125">
                  <c:v>22068</c:v>
                </c:pt>
                <c:pt idx="126">
                  <c:v>22098</c:v>
                </c:pt>
                <c:pt idx="127">
                  <c:v>22129</c:v>
                </c:pt>
                <c:pt idx="128">
                  <c:v>22160</c:v>
                </c:pt>
                <c:pt idx="129">
                  <c:v>22190</c:v>
                </c:pt>
                <c:pt idx="130">
                  <c:v>22221</c:v>
                </c:pt>
                <c:pt idx="131">
                  <c:v>22251</c:v>
                </c:pt>
                <c:pt idx="132">
                  <c:v>22282</c:v>
                </c:pt>
                <c:pt idx="133">
                  <c:v>22313</c:v>
                </c:pt>
                <c:pt idx="134">
                  <c:v>22341</c:v>
                </c:pt>
                <c:pt idx="135">
                  <c:v>22372</c:v>
                </c:pt>
                <c:pt idx="136">
                  <c:v>22402</c:v>
                </c:pt>
                <c:pt idx="137">
                  <c:v>22433</c:v>
                </c:pt>
                <c:pt idx="138">
                  <c:v>22463</c:v>
                </c:pt>
                <c:pt idx="139">
                  <c:v>22494</c:v>
                </c:pt>
                <c:pt idx="140">
                  <c:v>22525</c:v>
                </c:pt>
                <c:pt idx="141">
                  <c:v>22555</c:v>
                </c:pt>
                <c:pt idx="142">
                  <c:v>22586</c:v>
                </c:pt>
                <c:pt idx="143">
                  <c:v>22616</c:v>
                </c:pt>
                <c:pt idx="144">
                  <c:v>22647</c:v>
                </c:pt>
                <c:pt idx="145">
                  <c:v>22678</c:v>
                </c:pt>
                <c:pt idx="146">
                  <c:v>22706</c:v>
                </c:pt>
                <c:pt idx="147">
                  <c:v>22737</c:v>
                </c:pt>
                <c:pt idx="148">
                  <c:v>22767</c:v>
                </c:pt>
                <c:pt idx="149">
                  <c:v>22798</c:v>
                </c:pt>
                <c:pt idx="150">
                  <c:v>22828</c:v>
                </c:pt>
                <c:pt idx="151">
                  <c:v>22859</c:v>
                </c:pt>
                <c:pt idx="152">
                  <c:v>22890</c:v>
                </c:pt>
                <c:pt idx="153">
                  <c:v>22920</c:v>
                </c:pt>
                <c:pt idx="154">
                  <c:v>22951</c:v>
                </c:pt>
                <c:pt idx="155">
                  <c:v>22981</c:v>
                </c:pt>
                <c:pt idx="156">
                  <c:v>23012</c:v>
                </c:pt>
                <c:pt idx="157">
                  <c:v>23043</c:v>
                </c:pt>
                <c:pt idx="158">
                  <c:v>23071</c:v>
                </c:pt>
                <c:pt idx="159">
                  <c:v>23102</c:v>
                </c:pt>
                <c:pt idx="160">
                  <c:v>23132</c:v>
                </c:pt>
                <c:pt idx="161">
                  <c:v>23163</c:v>
                </c:pt>
                <c:pt idx="162">
                  <c:v>23193</c:v>
                </c:pt>
                <c:pt idx="163">
                  <c:v>23224</c:v>
                </c:pt>
                <c:pt idx="164">
                  <c:v>23255</c:v>
                </c:pt>
                <c:pt idx="165">
                  <c:v>23285</c:v>
                </c:pt>
                <c:pt idx="166">
                  <c:v>23316</c:v>
                </c:pt>
                <c:pt idx="167">
                  <c:v>23346</c:v>
                </c:pt>
                <c:pt idx="168">
                  <c:v>23377</c:v>
                </c:pt>
                <c:pt idx="169">
                  <c:v>23408</c:v>
                </c:pt>
                <c:pt idx="170">
                  <c:v>23437</c:v>
                </c:pt>
                <c:pt idx="171">
                  <c:v>23468</c:v>
                </c:pt>
                <c:pt idx="172">
                  <c:v>23498</c:v>
                </c:pt>
                <c:pt idx="173">
                  <c:v>23529</c:v>
                </c:pt>
                <c:pt idx="174">
                  <c:v>23559</c:v>
                </c:pt>
                <c:pt idx="175">
                  <c:v>23590</c:v>
                </c:pt>
                <c:pt idx="176">
                  <c:v>23621</c:v>
                </c:pt>
                <c:pt idx="177">
                  <c:v>23651</c:v>
                </c:pt>
                <c:pt idx="178">
                  <c:v>23682</c:v>
                </c:pt>
                <c:pt idx="179">
                  <c:v>23712</c:v>
                </c:pt>
                <c:pt idx="180">
                  <c:v>23743</c:v>
                </c:pt>
                <c:pt idx="181">
                  <c:v>23774</c:v>
                </c:pt>
                <c:pt idx="182">
                  <c:v>23802</c:v>
                </c:pt>
                <c:pt idx="183">
                  <c:v>23833</c:v>
                </c:pt>
                <c:pt idx="184">
                  <c:v>23863</c:v>
                </c:pt>
                <c:pt idx="185">
                  <c:v>23894</c:v>
                </c:pt>
                <c:pt idx="186">
                  <c:v>23924</c:v>
                </c:pt>
                <c:pt idx="187">
                  <c:v>23955</c:v>
                </c:pt>
                <c:pt idx="188">
                  <c:v>23986</c:v>
                </c:pt>
                <c:pt idx="189">
                  <c:v>24016</c:v>
                </c:pt>
                <c:pt idx="190">
                  <c:v>24047</c:v>
                </c:pt>
                <c:pt idx="191">
                  <c:v>24077</c:v>
                </c:pt>
                <c:pt idx="192">
                  <c:v>24108</c:v>
                </c:pt>
                <c:pt idx="193">
                  <c:v>24139</c:v>
                </c:pt>
                <c:pt idx="194">
                  <c:v>24167</c:v>
                </c:pt>
                <c:pt idx="195">
                  <c:v>24198</c:v>
                </c:pt>
                <c:pt idx="196">
                  <c:v>24228</c:v>
                </c:pt>
                <c:pt idx="197">
                  <c:v>24259</c:v>
                </c:pt>
                <c:pt idx="198">
                  <c:v>24289</c:v>
                </c:pt>
                <c:pt idx="199">
                  <c:v>24320</c:v>
                </c:pt>
                <c:pt idx="200">
                  <c:v>24351</c:v>
                </c:pt>
                <c:pt idx="201">
                  <c:v>24381</c:v>
                </c:pt>
                <c:pt idx="202">
                  <c:v>24412</c:v>
                </c:pt>
                <c:pt idx="203">
                  <c:v>24442</c:v>
                </c:pt>
                <c:pt idx="204">
                  <c:v>24473</c:v>
                </c:pt>
                <c:pt idx="205">
                  <c:v>24504</c:v>
                </c:pt>
                <c:pt idx="206">
                  <c:v>24532</c:v>
                </c:pt>
                <c:pt idx="207">
                  <c:v>24563</c:v>
                </c:pt>
                <c:pt idx="208">
                  <c:v>24593</c:v>
                </c:pt>
                <c:pt idx="209">
                  <c:v>24624</c:v>
                </c:pt>
                <c:pt idx="210">
                  <c:v>24654</c:v>
                </c:pt>
                <c:pt idx="211">
                  <c:v>24685</c:v>
                </c:pt>
                <c:pt idx="212">
                  <c:v>24716</c:v>
                </c:pt>
                <c:pt idx="213">
                  <c:v>24746</c:v>
                </c:pt>
                <c:pt idx="214">
                  <c:v>24777</c:v>
                </c:pt>
                <c:pt idx="215">
                  <c:v>24807</c:v>
                </c:pt>
                <c:pt idx="216">
                  <c:v>24838</c:v>
                </c:pt>
                <c:pt idx="217">
                  <c:v>24869</c:v>
                </c:pt>
                <c:pt idx="218">
                  <c:v>24898</c:v>
                </c:pt>
                <c:pt idx="219">
                  <c:v>24929</c:v>
                </c:pt>
                <c:pt idx="220">
                  <c:v>24959</c:v>
                </c:pt>
                <c:pt idx="221">
                  <c:v>24990</c:v>
                </c:pt>
                <c:pt idx="222">
                  <c:v>25020</c:v>
                </c:pt>
                <c:pt idx="223">
                  <c:v>25051</c:v>
                </c:pt>
                <c:pt idx="224">
                  <c:v>25082</c:v>
                </c:pt>
                <c:pt idx="225">
                  <c:v>25112</c:v>
                </c:pt>
                <c:pt idx="226">
                  <c:v>25143</c:v>
                </c:pt>
                <c:pt idx="227">
                  <c:v>25173</c:v>
                </c:pt>
                <c:pt idx="228">
                  <c:v>25204</c:v>
                </c:pt>
                <c:pt idx="229">
                  <c:v>25235</c:v>
                </c:pt>
                <c:pt idx="230">
                  <c:v>25263</c:v>
                </c:pt>
                <c:pt idx="231">
                  <c:v>25294</c:v>
                </c:pt>
                <c:pt idx="232">
                  <c:v>25324</c:v>
                </c:pt>
                <c:pt idx="233">
                  <c:v>25355</c:v>
                </c:pt>
                <c:pt idx="234">
                  <c:v>25385</c:v>
                </c:pt>
                <c:pt idx="235">
                  <c:v>25416</c:v>
                </c:pt>
                <c:pt idx="236">
                  <c:v>25447</c:v>
                </c:pt>
                <c:pt idx="237">
                  <c:v>25477</c:v>
                </c:pt>
                <c:pt idx="238">
                  <c:v>25508</c:v>
                </c:pt>
                <c:pt idx="239">
                  <c:v>25538</c:v>
                </c:pt>
                <c:pt idx="240">
                  <c:v>25569</c:v>
                </c:pt>
                <c:pt idx="241">
                  <c:v>25600</c:v>
                </c:pt>
                <c:pt idx="242">
                  <c:v>25628</c:v>
                </c:pt>
                <c:pt idx="243">
                  <c:v>25659</c:v>
                </c:pt>
                <c:pt idx="244">
                  <c:v>25689</c:v>
                </c:pt>
                <c:pt idx="245">
                  <c:v>25720</c:v>
                </c:pt>
                <c:pt idx="246">
                  <c:v>25750</c:v>
                </c:pt>
                <c:pt idx="247">
                  <c:v>25781</c:v>
                </c:pt>
                <c:pt idx="248">
                  <c:v>25812</c:v>
                </c:pt>
                <c:pt idx="249">
                  <c:v>25842</c:v>
                </c:pt>
                <c:pt idx="250">
                  <c:v>25873</c:v>
                </c:pt>
                <c:pt idx="251">
                  <c:v>25903</c:v>
                </c:pt>
                <c:pt idx="252">
                  <c:v>25934</c:v>
                </c:pt>
                <c:pt idx="253">
                  <c:v>25965</c:v>
                </c:pt>
                <c:pt idx="254">
                  <c:v>25993</c:v>
                </c:pt>
                <c:pt idx="255">
                  <c:v>26024</c:v>
                </c:pt>
                <c:pt idx="256">
                  <c:v>26054</c:v>
                </c:pt>
                <c:pt idx="257">
                  <c:v>26085</c:v>
                </c:pt>
                <c:pt idx="258">
                  <c:v>26115</c:v>
                </c:pt>
                <c:pt idx="259">
                  <c:v>26146</c:v>
                </c:pt>
                <c:pt idx="260">
                  <c:v>26177</c:v>
                </c:pt>
                <c:pt idx="261">
                  <c:v>26207</c:v>
                </c:pt>
                <c:pt idx="262">
                  <c:v>26238</c:v>
                </c:pt>
                <c:pt idx="263">
                  <c:v>26268</c:v>
                </c:pt>
                <c:pt idx="264">
                  <c:v>26299</c:v>
                </c:pt>
                <c:pt idx="265">
                  <c:v>26330</c:v>
                </c:pt>
                <c:pt idx="266">
                  <c:v>26359</c:v>
                </c:pt>
                <c:pt idx="267">
                  <c:v>26390</c:v>
                </c:pt>
                <c:pt idx="268">
                  <c:v>26420</c:v>
                </c:pt>
                <c:pt idx="269">
                  <c:v>26451</c:v>
                </c:pt>
                <c:pt idx="270">
                  <c:v>26481</c:v>
                </c:pt>
                <c:pt idx="271">
                  <c:v>26512</c:v>
                </c:pt>
                <c:pt idx="272">
                  <c:v>26543</c:v>
                </c:pt>
                <c:pt idx="273">
                  <c:v>26573</c:v>
                </c:pt>
                <c:pt idx="274">
                  <c:v>26604</c:v>
                </c:pt>
                <c:pt idx="275">
                  <c:v>26634</c:v>
                </c:pt>
                <c:pt idx="276">
                  <c:v>26665</c:v>
                </c:pt>
                <c:pt idx="277">
                  <c:v>26696</c:v>
                </c:pt>
                <c:pt idx="278">
                  <c:v>26724</c:v>
                </c:pt>
                <c:pt idx="279">
                  <c:v>26755</c:v>
                </c:pt>
                <c:pt idx="280">
                  <c:v>26785</c:v>
                </c:pt>
                <c:pt idx="281">
                  <c:v>26816</c:v>
                </c:pt>
                <c:pt idx="282">
                  <c:v>26846</c:v>
                </c:pt>
                <c:pt idx="283">
                  <c:v>26877</c:v>
                </c:pt>
                <c:pt idx="284">
                  <c:v>26908</c:v>
                </c:pt>
                <c:pt idx="285">
                  <c:v>26938</c:v>
                </c:pt>
                <c:pt idx="286">
                  <c:v>26969</c:v>
                </c:pt>
                <c:pt idx="287">
                  <c:v>26999</c:v>
                </c:pt>
                <c:pt idx="288">
                  <c:v>27030</c:v>
                </c:pt>
                <c:pt idx="289">
                  <c:v>27061</c:v>
                </c:pt>
                <c:pt idx="290">
                  <c:v>27089</c:v>
                </c:pt>
                <c:pt idx="291">
                  <c:v>27120</c:v>
                </c:pt>
                <c:pt idx="292">
                  <c:v>27150</c:v>
                </c:pt>
                <c:pt idx="293">
                  <c:v>27181</c:v>
                </c:pt>
                <c:pt idx="294">
                  <c:v>27211</c:v>
                </c:pt>
                <c:pt idx="295">
                  <c:v>27242</c:v>
                </c:pt>
                <c:pt idx="296">
                  <c:v>27273</c:v>
                </c:pt>
                <c:pt idx="297">
                  <c:v>27303</c:v>
                </c:pt>
                <c:pt idx="298">
                  <c:v>27334</c:v>
                </c:pt>
                <c:pt idx="299">
                  <c:v>27364</c:v>
                </c:pt>
                <c:pt idx="300">
                  <c:v>27395</c:v>
                </c:pt>
                <c:pt idx="301">
                  <c:v>27426</c:v>
                </c:pt>
                <c:pt idx="302">
                  <c:v>27454</c:v>
                </c:pt>
                <c:pt idx="303">
                  <c:v>27485</c:v>
                </c:pt>
                <c:pt idx="304">
                  <c:v>27515</c:v>
                </c:pt>
                <c:pt idx="305">
                  <c:v>27546</c:v>
                </c:pt>
                <c:pt idx="306">
                  <c:v>27576</c:v>
                </c:pt>
                <c:pt idx="307">
                  <c:v>27607</c:v>
                </c:pt>
                <c:pt idx="308">
                  <c:v>27638</c:v>
                </c:pt>
                <c:pt idx="309">
                  <c:v>27668</c:v>
                </c:pt>
                <c:pt idx="310">
                  <c:v>27699</c:v>
                </c:pt>
                <c:pt idx="311">
                  <c:v>27729</c:v>
                </c:pt>
                <c:pt idx="312">
                  <c:v>27760</c:v>
                </c:pt>
                <c:pt idx="313">
                  <c:v>27791</c:v>
                </c:pt>
                <c:pt idx="314">
                  <c:v>27820</c:v>
                </c:pt>
                <c:pt idx="315">
                  <c:v>27851</c:v>
                </c:pt>
                <c:pt idx="316">
                  <c:v>27881</c:v>
                </c:pt>
                <c:pt idx="317">
                  <c:v>27912</c:v>
                </c:pt>
                <c:pt idx="318">
                  <c:v>27942</c:v>
                </c:pt>
                <c:pt idx="319">
                  <c:v>27973</c:v>
                </c:pt>
                <c:pt idx="320">
                  <c:v>28004</c:v>
                </c:pt>
                <c:pt idx="321">
                  <c:v>28034</c:v>
                </c:pt>
                <c:pt idx="322">
                  <c:v>28065</c:v>
                </c:pt>
                <c:pt idx="323">
                  <c:v>28095</c:v>
                </c:pt>
                <c:pt idx="324">
                  <c:v>28126</c:v>
                </c:pt>
                <c:pt idx="325">
                  <c:v>28157</c:v>
                </c:pt>
                <c:pt idx="326">
                  <c:v>28185</c:v>
                </c:pt>
                <c:pt idx="327">
                  <c:v>28216</c:v>
                </c:pt>
                <c:pt idx="328">
                  <c:v>28246</c:v>
                </c:pt>
                <c:pt idx="329">
                  <c:v>28277</c:v>
                </c:pt>
                <c:pt idx="330">
                  <c:v>28307</c:v>
                </c:pt>
                <c:pt idx="331">
                  <c:v>28338</c:v>
                </c:pt>
                <c:pt idx="332">
                  <c:v>28369</c:v>
                </c:pt>
                <c:pt idx="333">
                  <c:v>28399</c:v>
                </c:pt>
                <c:pt idx="334">
                  <c:v>28430</c:v>
                </c:pt>
                <c:pt idx="335">
                  <c:v>28460</c:v>
                </c:pt>
                <c:pt idx="336">
                  <c:v>28491</c:v>
                </c:pt>
                <c:pt idx="337">
                  <c:v>28522</c:v>
                </c:pt>
                <c:pt idx="338">
                  <c:v>28550</c:v>
                </c:pt>
                <c:pt idx="339">
                  <c:v>28581</c:v>
                </c:pt>
                <c:pt idx="340">
                  <c:v>28611</c:v>
                </c:pt>
                <c:pt idx="341">
                  <c:v>28642</c:v>
                </c:pt>
                <c:pt idx="342">
                  <c:v>28672</c:v>
                </c:pt>
                <c:pt idx="343">
                  <c:v>28703</c:v>
                </c:pt>
                <c:pt idx="344">
                  <c:v>28734</c:v>
                </c:pt>
                <c:pt idx="345">
                  <c:v>28764</c:v>
                </c:pt>
                <c:pt idx="346">
                  <c:v>28795</c:v>
                </c:pt>
                <c:pt idx="347">
                  <c:v>28825</c:v>
                </c:pt>
                <c:pt idx="348">
                  <c:v>28856</c:v>
                </c:pt>
                <c:pt idx="349">
                  <c:v>28887</c:v>
                </c:pt>
                <c:pt idx="350">
                  <c:v>28915</c:v>
                </c:pt>
                <c:pt idx="351">
                  <c:v>28946</c:v>
                </c:pt>
                <c:pt idx="352">
                  <c:v>28976</c:v>
                </c:pt>
                <c:pt idx="353">
                  <c:v>29007</c:v>
                </c:pt>
                <c:pt idx="354">
                  <c:v>29037</c:v>
                </c:pt>
                <c:pt idx="355">
                  <c:v>29068</c:v>
                </c:pt>
                <c:pt idx="356">
                  <c:v>29099</c:v>
                </c:pt>
                <c:pt idx="357">
                  <c:v>29129</c:v>
                </c:pt>
                <c:pt idx="358">
                  <c:v>29160</c:v>
                </c:pt>
                <c:pt idx="359">
                  <c:v>29190</c:v>
                </c:pt>
                <c:pt idx="360">
                  <c:v>29221</c:v>
                </c:pt>
                <c:pt idx="361">
                  <c:v>29252</c:v>
                </c:pt>
                <c:pt idx="362">
                  <c:v>29281</c:v>
                </c:pt>
                <c:pt idx="363">
                  <c:v>29312</c:v>
                </c:pt>
                <c:pt idx="364">
                  <c:v>29342</c:v>
                </c:pt>
                <c:pt idx="365">
                  <c:v>29373</c:v>
                </c:pt>
                <c:pt idx="366">
                  <c:v>29403</c:v>
                </c:pt>
                <c:pt idx="367">
                  <c:v>29434</c:v>
                </c:pt>
                <c:pt idx="368">
                  <c:v>29465</c:v>
                </c:pt>
                <c:pt idx="369">
                  <c:v>29495</c:v>
                </c:pt>
                <c:pt idx="370">
                  <c:v>29526</c:v>
                </c:pt>
                <c:pt idx="371">
                  <c:v>29556</c:v>
                </c:pt>
                <c:pt idx="372">
                  <c:v>29587</c:v>
                </c:pt>
                <c:pt idx="373">
                  <c:v>29618</c:v>
                </c:pt>
                <c:pt idx="374">
                  <c:v>29646</c:v>
                </c:pt>
                <c:pt idx="375">
                  <c:v>29677</c:v>
                </c:pt>
                <c:pt idx="376">
                  <c:v>29707</c:v>
                </c:pt>
                <c:pt idx="377">
                  <c:v>29738</c:v>
                </c:pt>
                <c:pt idx="378">
                  <c:v>29768</c:v>
                </c:pt>
                <c:pt idx="379">
                  <c:v>29799</c:v>
                </c:pt>
                <c:pt idx="380">
                  <c:v>29830</c:v>
                </c:pt>
                <c:pt idx="381">
                  <c:v>29860</c:v>
                </c:pt>
                <c:pt idx="382">
                  <c:v>29891</c:v>
                </c:pt>
                <c:pt idx="383">
                  <c:v>29921</c:v>
                </c:pt>
                <c:pt idx="384">
                  <c:v>29952</c:v>
                </c:pt>
                <c:pt idx="385">
                  <c:v>29983</c:v>
                </c:pt>
                <c:pt idx="386">
                  <c:v>30011</c:v>
                </c:pt>
                <c:pt idx="387">
                  <c:v>30042</c:v>
                </c:pt>
                <c:pt idx="388">
                  <c:v>30072</c:v>
                </c:pt>
                <c:pt idx="389">
                  <c:v>30103</c:v>
                </c:pt>
                <c:pt idx="390">
                  <c:v>30133</c:v>
                </c:pt>
                <c:pt idx="391">
                  <c:v>30164</c:v>
                </c:pt>
                <c:pt idx="392">
                  <c:v>30195</c:v>
                </c:pt>
                <c:pt idx="393">
                  <c:v>30225</c:v>
                </c:pt>
                <c:pt idx="394">
                  <c:v>30256</c:v>
                </c:pt>
                <c:pt idx="395">
                  <c:v>30286</c:v>
                </c:pt>
                <c:pt idx="396">
                  <c:v>30317</c:v>
                </c:pt>
                <c:pt idx="397">
                  <c:v>30348</c:v>
                </c:pt>
                <c:pt idx="398">
                  <c:v>30376</c:v>
                </c:pt>
                <c:pt idx="399">
                  <c:v>30407</c:v>
                </c:pt>
                <c:pt idx="400">
                  <c:v>30437</c:v>
                </c:pt>
                <c:pt idx="401">
                  <c:v>30468</c:v>
                </c:pt>
                <c:pt idx="402">
                  <c:v>30498</c:v>
                </c:pt>
                <c:pt idx="403">
                  <c:v>30529</c:v>
                </c:pt>
                <c:pt idx="404">
                  <c:v>30560</c:v>
                </c:pt>
                <c:pt idx="405">
                  <c:v>30590</c:v>
                </c:pt>
                <c:pt idx="406">
                  <c:v>30621</c:v>
                </c:pt>
                <c:pt idx="407">
                  <c:v>30651</c:v>
                </c:pt>
                <c:pt idx="408">
                  <c:v>30682</c:v>
                </c:pt>
                <c:pt idx="409">
                  <c:v>30713</c:v>
                </c:pt>
                <c:pt idx="410">
                  <c:v>30742</c:v>
                </c:pt>
                <c:pt idx="411">
                  <c:v>30773</c:v>
                </c:pt>
                <c:pt idx="412">
                  <c:v>30803</c:v>
                </c:pt>
                <c:pt idx="413">
                  <c:v>30834</c:v>
                </c:pt>
                <c:pt idx="414">
                  <c:v>30864</c:v>
                </c:pt>
                <c:pt idx="415">
                  <c:v>30895</c:v>
                </c:pt>
                <c:pt idx="416">
                  <c:v>30926</c:v>
                </c:pt>
                <c:pt idx="417">
                  <c:v>30956</c:v>
                </c:pt>
                <c:pt idx="418">
                  <c:v>30987</c:v>
                </c:pt>
                <c:pt idx="419">
                  <c:v>31017</c:v>
                </c:pt>
                <c:pt idx="420">
                  <c:v>31048</c:v>
                </c:pt>
                <c:pt idx="421">
                  <c:v>31079</c:v>
                </c:pt>
                <c:pt idx="422">
                  <c:v>31107</c:v>
                </c:pt>
                <c:pt idx="423">
                  <c:v>31138</c:v>
                </c:pt>
                <c:pt idx="424">
                  <c:v>31168</c:v>
                </c:pt>
                <c:pt idx="425">
                  <c:v>31199</c:v>
                </c:pt>
                <c:pt idx="426">
                  <c:v>31229</c:v>
                </c:pt>
                <c:pt idx="427">
                  <c:v>31260</c:v>
                </c:pt>
                <c:pt idx="428">
                  <c:v>31291</c:v>
                </c:pt>
                <c:pt idx="429">
                  <c:v>31321</c:v>
                </c:pt>
                <c:pt idx="430">
                  <c:v>31352</c:v>
                </c:pt>
                <c:pt idx="431">
                  <c:v>31382</c:v>
                </c:pt>
                <c:pt idx="432">
                  <c:v>31413</c:v>
                </c:pt>
                <c:pt idx="433">
                  <c:v>31444</c:v>
                </c:pt>
                <c:pt idx="434">
                  <c:v>31472</c:v>
                </c:pt>
                <c:pt idx="435">
                  <c:v>31503</c:v>
                </c:pt>
                <c:pt idx="436">
                  <c:v>31533</c:v>
                </c:pt>
                <c:pt idx="437">
                  <c:v>31564</c:v>
                </c:pt>
                <c:pt idx="438">
                  <c:v>31594</c:v>
                </c:pt>
                <c:pt idx="439">
                  <c:v>31625</c:v>
                </c:pt>
                <c:pt idx="440">
                  <c:v>31656</c:v>
                </c:pt>
                <c:pt idx="441">
                  <c:v>31686</c:v>
                </c:pt>
                <c:pt idx="442">
                  <c:v>31717</c:v>
                </c:pt>
                <c:pt idx="443">
                  <c:v>31747</c:v>
                </c:pt>
                <c:pt idx="444">
                  <c:v>31778</c:v>
                </c:pt>
                <c:pt idx="445">
                  <c:v>31809</c:v>
                </c:pt>
                <c:pt idx="446">
                  <c:v>31837</c:v>
                </c:pt>
                <c:pt idx="447">
                  <c:v>31868</c:v>
                </c:pt>
                <c:pt idx="448">
                  <c:v>31898</c:v>
                </c:pt>
                <c:pt idx="449">
                  <c:v>31929</c:v>
                </c:pt>
                <c:pt idx="450">
                  <c:v>31959</c:v>
                </c:pt>
                <c:pt idx="451">
                  <c:v>31990</c:v>
                </c:pt>
                <c:pt idx="452">
                  <c:v>32021</c:v>
                </c:pt>
                <c:pt idx="453">
                  <c:v>32051</c:v>
                </c:pt>
                <c:pt idx="454">
                  <c:v>32082</c:v>
                </c:pt>
                <c:pt idx="455">
                  <c:v>32112</c:v>
                </c:pt>
                <c:pt idx="456">
                  <c:v>32143</c:v>
                </c:pt>
                <c:pt idx="457">
                  <c:v>32174</c:v>
                </c:pt>
                <c:pt idx="458">
                  <c:v>32203</c:v>
                </c:pt>
                <c:pt idx="459">
                  <c:v>32234</c:v>
                </c:pt>
                <c:pt idx="460">
                  <c:v>32264</c:v>
                </c:pt>
                <c:pt idx="461">
                  <c:v>32295</c:v>
                </c:pt>
                <c:pt idx="462">
                  <c:v>32325</c:v>
                </c:pt>
                <c:pt idx="463">
                  <c:v>32356</c:v>
                </c:pt>
                <c:pt idx="464">
                  <c:v>32387</c:v>
                </c:pt>
                <c:pt idx="465">
                  <c:v>32417</c:v>
                </c:pt>
                <c:pt idx="466">
                  <c:v>32448</c:v>
                </c:pt>
                <c:pt idx="467">
                  <c:v>32478</c:v>
                </c:pt>
                <c:pt idx="468">
                  <c:v>32509</c:v>
                </c:pt>
                <c:pt idx="469">
                  <c:v>32540</c:v>
                </c:pt>
                <c:pt idx="470">
                  <c:v>32568</c:v>
                </c:pt>
                <c:pt idx="471">
                  <c:v>32599</c:v>
                </c:pt>
                <c:pt idx="472">
                  <c:v>32629</c:v>
                </c:pt>
                <c:pt idx="473">
                  <c:v>32660</c:v>
                </c:pt>
                <c:pt idx="474">
                  <c:v>32690</c:v>
                </c:pt>
                <c:pt idx="475">
                  <c:v>32721</c:v>
                </c:pt>
                <c:pt idx="476">
                  <c:v>32752</c:v>
                </c:pt>
                <c:pt idx="477">
                  <c:v>32782</c:v>
                </c:pt>
                <c:pt idx="478">
                  <c:v>32813</c:v>
                </c:pt>
                <c:pt idx="479">
                  <c:v>32843</c:v>
                </c:pt>
                <c:pt idx="480">
                  <c:v>32874</c:v>
                </c:pt>
                <c:pt idx="481">
                  <c:v>32905</c:v>
                </c:pt>
                <c:pt idx="482">
                  <c:v>32933</c:v>
                </c:pt>
                <c:pt idx="483">
                  <c:v>32964</c:v>
                </c:pt>
                <c:pt idx="484">
                  <c:v>32994</c:v>
                </c:pt>
                <c:pt idx="485">
                  <c:v>33025</c:v>
                </c:pt>
                <c:pt idx="486">
                  <c:v>33055</c:v>
                </c:pt>
                <c:pt idx="487">
                  <c:v>33086</c:v>
                </c:pt>
                <c:pt idx="488">
                  <c:v>33117</c:v>
                </c:pt>
                <c:pt idx="489">
                  <c:v>33147</c:v>
                </c:pt>
                <c:pt idx="490">
                  <c:v>33178</c:v>
                </c:pt>
                <c:pt idx="491">
                  <c:v>33208</c:v>
                </c:pt>
                <c:pt idx="492">
                  <c:v>33239</c:v>
                </c:pt>
                <c:pt idx="493">
                  <c:v>33270</c:v>
                </c:pt>
                <c:pt idx="494">
                  <c:v>33298</c:v>
                </c:pt>
                <c:pt idx="495">
                  <c:v>33329</c:v>
                </c:pt>
                <c:pt idx="496">
                  <c:v>33359</c:v>
                </c:pt>
                <c:pt idx="497">
                  <c:v>33390</c:v>
                </c:pt>
                <c:pt idx="498">
                  <c:v>33420</c:v>
                </c:pt>
                <c:pt idx="499">
                  <c:v>33451</c:v>
                </c:pt>
                <c:pt idx="500">
                  <c:v>33482</c:v>
                </c:pt>
                <c:pt idx="501">
                  <c:v>33512</c:v>
                </c:pt>
                <c:pt idx="502">
                  <c:v>33543</c:v>
                </c:pt>
                <c:pt idx="503">
                  <c:v>33573</c:v>
                </c:pt>
                <c:pt idx="504">
                  <c:v>33604</c:v>
                </c:pt>
                <c:pt idx="505">
                  <c:v>33635</c:v>
                </c:pt>
                <c:pt idx="506">
                  <c:v>33664</c:v>
                </c:pt>
                <c:pt idx="507">
                  <c:v>33695</c:v>
                </c:pt>
                <c:pt idx="508">
                  <c:v>33725</c:v>
                </c:pt>
                <c:pt idx="509">
                  <c:v>33756</c:v>
                </c:pt>
                <c:pt idx="510">
                  <c:v>33786</c:v>
                </c:pt>
                <c:pt idx="511">
                  <c:v>33817</c:v>
                </c:pt>
                <c:pt idx="512">
                  <c:v>33848</c:v>
                </c:pt>
                <c:pt idx="513">
                  <c:v>33878</c:v>
                </c:pt>
                <c:pt idx="514">
                  <c:v>33909</c:v>
                </c:pt>
                <c:pt idx="515">
                  <c:v>33939</c:v>
                </c:pt>
                <c:pt idx="516">
                  <c:v>33970</c:v>
                </c:pt>
                <c:pt idx="517">
                  <c:v>34001</c:v>
                </c:pt>
                <c:pt idx="518">
                  <c:v>34029</c:v>
                </c:pt>
                <c:pt idx="519">
                  <c:v>34060</c:v>
                </c:pt>
                <c:pt idx="520">
                  <c:v>34090</c:v>
                </c:pt>
                <c:pt idx="521">
                  <c:v>34121</c:v>
                </c:pt>
                <c:pt idx="522">
                  <c:v>34151</c:v>
                </c:pt>
                <c:pt idx="523">
                  <c:v>34182</c:v>
                </c:pt>
                <c:pt idx="524">
                  <c:v>34213</c:v>
                </c:pt>
                <c:pt idx="525">
                  <c:v>34243</c:v>
                </c:pt>
                <c:pt idx="526">
                  <c:v>34274</c:v>
                </c:pt>
                <c:pt idx="527">
                  <c:v>34304</c:v>
                </c:pt>
                <c:pt idx="528">
                  <c:v>34335</c:v>
                </c:pt>
                <c:pt idx="529">
                  <c:v>34366</c:v>
                </c:pt>
                <c:pt idx="530">
                  <c:v>34394</c:v>
                </c:pt>
                <c:pt idx="531">
                  <c:v>34425</c:v>
                </c:pt>
                <c:pt idx="532">
                  <c:v>34455</c:v>
                </c:pt>
                <c:pt idx="533">
                  <c:v>34486</c:v>
                </c:pt>
                <c:pt idx="534">
                  <c:v>34516</c:v>
                </c:pt>
                <c:pt idx="535">
                  <c:v>34547</c:v>
                </c:pt>
                <c:pt idx="536">
                  <c:v>34578</c:v>
                </c:pt>
                <c:pt idx="537">
                  <c:v>34608</c:v>
                </c:pt>
                <c:pt idx="538">
                  <c:v>34639</c:v>
                </c:pt>
                <c:pt idx="539">
                  <c:v>34669</c:v>
                </c:pt>
                <c:pt idx="540">
                  <c:v>34700</c:v>
                </c:pt>
                <c:pt idx="541">
                  <c:v>34731</c:v>
                </c:pt>
                <c:pt idx="542">
                  <c:v>34759</c:v>
                </c:pt>
                <c:pt idx="543">
                  <c:v>34790</c:v>
                </c:pt>
                <c:pt idx="544">
                  <c:v>34820</c:v>
                </c:pt>
                <c:pt idx="545">
                  <c:v>34851</c:v>
                </c:pt>
                <c:pt idx="546">
                  <c:v>34881</c:v>
                </c:pt>
                <c:pt idx="547">
                  <c:v>34912</c:v>
                </c:pt>
                <c:pt idx="548">
                  <c:v>34943</c:v>
                </c:pt>
                <c:pt idx="549">
                  <c:v>34973</c:v>
                </c:pt>
                <c:pt idx="550">
                  <c:v>35004</c:v>
                </c:pt>
                <c:pt idx="551">
                  <c:v>35034</c:v>
                </c:pt>
                <c:pt idx="552">
                  <c:v>35065</c:v>
                </c:pt>
                <c:pt idx="553">
                  <c:v>35096</c:v>
                </c:pt>
                <c:pt idx="554">
                  <c:v>35125</c:v>
                </c:pt>
                <c:pt idx="555">
                  <c:v>35156</c:v>
                </c:pt>
                <c:pt idx="556">
                  <c:v>35186</c:v>
                </c:pt>
                <c:pt idx="557">
                  <c:v>35217</c:v>
                </c:pt>
                <c:pt idx="558">
                  <c:v>35247</c:v>
                </c:pt>
                <c:pt idx="559">
                  <c:v>35278</c:v>
                </c:pt>
                <c:pt idx="560">
                  <c:v>35309</c:v>
                </c:pt>
                <c:pt idx="561">
                  <c:v>35339</c:v>
                </c:pt>
                <c:pt idx="562">
                  <c:v>35370</c:v>
                </c:pt>
                <c:pt idx="563">
                  <c:v>35400</c:v>
                </c:pt>
                <c:pt idx="564">
                  <c:v>35431</c:v>
                </c:pt>
                <c:pt idx="565">
                  <c:v>35462</c:v>
                </c:pt>
                <c:pt idx="566">
                  <c:v>35490</c:v>
                </c:pt>
                <c:pt idx="567">
                  <c:v>35521</c:v>
                </c:pt>
                <c:pt idx="568">
                  <c:v>35551</c:v>
                </c:pt>
                <c:pt idx="569">
                  <c:v>35582</c:v>
                </c:pt>
                <c:pt idx="570">
                  <c:v>35612</c:v>
                </c:pt>
                <c:pt idx="571">
                  <c:v>35643</c:v>
                </c:pt>
                <c:pt idx="572">
                  <c:v>35674</c:v>
                </c:pt>
                <c:pt idx="573">
                  <c:v>35704</c:v>
                </c:pt>
                <c:pt idx="574">
                  <c:v>35735</c:v>
                </c:pt>
                <c:pt idx="575">
                  <c:v>35765</c:v>
                </c:pt>
                <c:pt idx="576">
                  <c:v>35796</c:v>
                </c:pt>
                <c:pt idx="577">
                  <c:v>35827</c:v>
                </c:pt>
                <c:pt idx="578">
                  <c:v>35855</c:v>
                </c:pt>
                <c:pt idx="579">
                  <c:v>35886</c:v>
                </c:pt>
                <c:pt idx="580">
                  <c:v>35916</c:v>
                </c:pt>
                <c:pt idx="581">
                  <c:v>35947</c:v>
                </c:pt>
                <c:pt idx="582">
                  <c:v>35977</c:v>
                </c:pt>
                <c:pt idx="583">
                  <c:v>36008</c:v>
                </c:pt>
                <c:pt idx="584">
                  <c:v>36039</c:v>
                </c:pt>
                <c:pt idx="585">
                  <c:v>36069</c:v>
                </c:pt>
                <c:pt idx="586">
                  <c:v>36100</c:v>
                </c:pt>
                <c:pt idx="587">
                  <c:v>36130</c:v>
                </c:pt>
                <c:pt idx="588">
                  <c:v>36161</c:v>
                </c:pt>
                <c:pt idx="589">
                  <c:v>36192</c:v>
                </c:pt>
                <c:pt idx="590">
                  <c:v>36220</c:v>
                </c:pt>
                <c:pt idx="591">
                  <c:v>36251</c:v>
                </c:pt>
                <c:pt idx="592">
                  <c:v>36281</c:v>
                </c:pt>
                <c:pt idx="593">
                  <c:v>36312</c:v>
                </c:pt>
                <c:pt idx="594">
                  <c:v>36342</c:v>
                </c:pt>
                <c:pt idx="595">
                  <c:v>36373</c:v>
                </c:pt>
                <c:pt idx="596">
                  <c:v>36404</c:v>
                </c:pt>
                <c:pt idx="597">
                  <c:v>36434</c:v>
                </c:pt>
                <c:pt idx="598">
                  <c:v>36465</c:v>
                </c:pt>
                <c:pt idx="599">
                  <c:v>36495</c:v>
                </c:pt>
                <c:pt idx="600">
                  <c:v>36526</c:v>
                </c:pt>
                <c:pt idx="601">
                  <c:v>36557</c:v>
                </c:pt>
                <c:pt idx="602">
                  <c:v>36586</c:v>
                </c:pt>
                <c:pt idx="603">
                  <c:v>36617</c:v>
                </c:pt>
                <c:pt idx="604">
                  <c:v>36647</c:v>
                </c:pt>
                <c:pt idx="605">
                  <c:v>36678</c:v>
                </c:pt>
                <c:pt idx="606">
                  <c:v>36708</c:v>
                </c:pt>
                <c:pt idx="607">
                  <c:v>36739</c:v>
                </c:pt>
                <c:pt idx="608">
                  <c:v>36770</c:v>
                </c:pt>
                <c:pt idx="609">
                  <c:v>36800</c:v>
                </c:pt>
                <c:pt idx="610">
                  <c:v>36831</c:v>
                </c:pt>
                <c:pt idx="611">
                  <c:v>36861</c:v>
                </c:pt>
                <c:pt idx="612">
                  <c:v>36892</c:v>
                </c:pt>
                <c:pt idx="613">
                  <c:v>36923</c:v>
                </c:pt>
                <c:pt idx="614">
                  <c:v>36951</c:v>
                </c:pt>
                <c:pt idx="615">
                  <c:v>36982</c:v>
                </c:pt>
                <c:pt idx="616">
                  <c:v>37012</c:v>
                </c:pt>
                <c:pt idx="617">
                  <c:v>37043</c:v>
                </c:pt>
                <c:pt idx="618">
                  <c:v>37073</c:v>
                </c:pt>
                <c:pt idx="619">
                  <c:v>37104</c:v>
                </c:pt>
                <c:pt idx="620">
                  <c:v>37135</c:v>
                </c:pt>
                <c:pt idx="621">
                  <c:v>37165</c:v>
                </c:pt>
                <c:pt idx="622">
                  <c:v>37196</c:v>
                </c:pt>
                <c:pt idx="623">
                  <c:v>37226</c:v>
                </c:pt>
                <c:pt idx="624">
                  <c:v>37257</c:v>
                </c:pt>
                <c:pt idx="625">
                  <c:v>37288</c:v>
                </c:pt>
                <c:pt idx="626">
                  <c:v>37316</c:v>
                </c:pt>
                <c:pt idx="627">
                  <c:v>37347</c:v>
                </c:pt>
                <c:pt idx="628">
                  <c:v>37377</c:v>
                </c:pt>
                <c:pt idx="629">
                  <c:v>37408</c:v>
                </c:pt>
                <c:pt idx="630">
                  <c:v>37438</c:v>
                </c:pt>
                <c:pt idx="631">
                  <c:v>37469</c:v>
                </c:pt>
                <c:pt idx="632">
                  <c:v>37500</c:v>
                </c:pt>
                <c:pt idx="633">
                  <c:v>37530</c:v>
                </c:pt>
                <c:pt idx="634">
                  <c:v>37561</c:v>
                </c:pt>
                <c:pt idx="635">
                  <c:v>37591</c:v>
                </c:pt>
                <c:pt idx="636">
                  <c:v>37622</c:v>
                </c:pt>
                <c:pt idx="637">
                  <c:v>37653</c:v>
                </c:pt>
                <c:pt idx="638">
                  <c:v>37681</c:v>
                </c:pt>
                <c:pt idx="639">
                  <c:v>37712</c:v>
                </c:pt>
                <c:pt idx="640">
                  <c:v>37742</c:v>
                </c:pt>
                <c:pt idx="641">
                  <c:v>37773</c:v>
                </c:pt>
                <c:pt idx="642">
                  <c:v>37803</c:v>
                </c:pt>
                <c:pt idx="643">
                  <c:v>37834</c:v>
                </c:pt>
                <c:pt idx="644">
                  <c:v>37865</c:v>
                </c:pt>
                <c:pt idx="645">
                  <c:v>37895</c:v>
                </c:pt>
                <c:pt idx="646">
                  <c:v>37926</c:v>
                </c:pt>
                <c:pt idx="647">
                  <c:v>37956</c:v>
                </c:pt>
                <c:pt idx="648">
                  <c:v>37987</c:v>
                </c:pt>
                <c:pt idx="649">
                  <c:v>38018</c:v>
                </c:pt>
                <c:pt idx="650">
                  <c:v>38047</c:v>
                </c:pt>
                <c:pt idx="651">
                  <c:v>38078</c:v>
                </c:pt>
                <c:pt idx="652">
                  <c:v>38108</c:v>
                </c:pt>
                <c:pt idx="653">
                  <c:v>38139</c:v>
                </c:pt>
                <c:pt idx="654">
                  <c:v>38169</c:v>
                </c:pt>
                <c:pt idx="655">
                  <c:v>38200</c:v>
                </c:pt>
                <c:pt idx="656">
                  <c:v>38231</c:v>
                </c:pt>
                <c:pt idx="657">
                  <c:v>38261</c:v>
                </c:pt>
                <c:pt idx="658">
                  <c:v>38292</c:v>
                </c:pt>
                <c:pt idx="659">
                  <c:v>38322</c:v>
                </c:pt>
                <c:pt idx="660">
                  <c:v>38353</c:v>
                </c:pt>
                <c:pt idx="661">
                  <c:v>38384</c:v>
                </c:pt>
                <c:pt idx="662">
                  <c:v>38412</c:v>
                </c:pt>
                <c:pt idx="663">
                  <c:v>38443</c:v>
                </c:pt>
                <c:pt idx="664">
                  <c:v>38473</c:v>
                </c:pt>
                <c:pt idx="665">
                  <c:v>38504</c:v>
                </c:pt>
                <c:pt idx="666">
                  <c:v>38534</c:v>
                </c:pt>
                <c:pt idx="667">
                  <c:v>38565</c:v>
                </c:pt>
                <c:pt idx="668">
                  <c:v>38596</c:v>
                </c:pt>
                <c:pt idx="669">
                  <c:v>38626</c:v>
                </c:pt>
                <c:pt idx="670">
                  <c:v>38657</c:v>
                </c:pt>
                <c:pt idx="671">
                  <c:v>38687</c:v>
                </c:pt>
                <c:pt idx="672">
                  <c:v>38718</c:v>
                </c:pt>
                <c:pt idx="673">
                  <c:v>38749</c:v>
                </c:pt>
                <c:pt idx="674">
                  <c:v>38777</c:v>
                </c:pt>
                <c:pt idx="675">
                  <c:v>38808</c:v>
                </c:pt>
                <c:pt idx="676">
                  <c:v>38838</c:v>
                </c:pt>
                <c:pt idx="677">
                  <c:v>38869</c:v>
                </c:pt>
                <c:pt idx="678">
                  <c:v>38899</c:v>
                </c:pt>
                <c:pt idx="679">
                  <c:v>38930</c:v>
                </c:pt>
                <c:pt idx="680">
                  <c:v>38961</c:v>
                </c:pt>
                <c:pt idx="681">
                  <c:v>38991</c:v>
                </c:pt>
                <c:pt idx="682">
                  <c:v>39022</c:v>
                </c:pt>
                <c:pt idx="683">
                  <c:v>39052</c:v>
                </c:pt>
                <c:pt idx="684">
                  <c:v>39083</c:v>
                </c:pt>
                <c:pt idx="685">
                  <c:v>39114</c:v>
                </c:pt>
                <c:pt idx="686">
                  <c:v>39142</c:v>
                </c:pt>
                <c:pt idx="687">
                  <c:v>39173</c:v>
                </c:pt>
                <c:pt idx="688">
                  <c:v>39203</c:v>
                </c:pt>
                <c:pt idx="689">
                  <c:v>39234</c:v>
                </c:pt>
                <c:pt idx="690">
                  <c:v>39264</c:v>
                </c:pt>
                <c:pt idx="691">
                  <c:v>39295</c:v>
                </c:pt>
                <c:pt idx="692">
                  <c:v>39326</c:v>
                </c:pt>
                <c:pt idx="693">
                  <c:v>39356</c:v>
                </c:pt>
                <c:pt idx="694">
                  <c:v>39387</c:v>
                </c:pt>
                <c:pt idx="695">
                  <c:v>39417</c:v>
                </c:pt>
                <c:pt idx="696">
                  <c:v>39448</c:v>
                </c:pt>
                <c:pt idx="697">
                  <c:v>39479</c:v>
                </c:pt>
                <c:pt idx="698">
                  <c:v>39508</c:v>
                </c:pt>
                <c:pt idx="699">
                  <c:v>39539</c:v>
                </c:pt>
                <c:pt idx="700">
                  <c:v>39569</c:v>
                </c:pt>
                <c:pt idx="701">
                  <c:v>39600</c:v>
                </c:pt>
                <c:pt idx="702">
                  <c:v>39630</c:v>
                </c:pt>
                <c:pt idx="703">
                  <c:v>39661</c:v>
                </c:pt>
                <c:pt idx="704">
                  <c:v>39692</c:v>
                </c:pt>
                <c:pt idx="705">
                  <c:v>39722</c:v>
                </c:pt>
                <c:pt idx="706">
                  <c:v>39753</c:v>
                </c:pt>
                <c:pt idx="707">
                  <c:v>39783</c:v>
                </c:pt>
                <c:pt idx="708">
                  <c:v>39814</c:v>
                </c:pt>
                <c:pt idx="709">
                  <c:v>39845</c:v>
                </c:pt>
                <c:pt idx="710">
                  <c:v>39873</c:v>
                </c:pt>
                <c:pt idx="711">
                  <c:v>39904</c:v>
                </c:pt>
                <c:pt idx="712">
                  <c:v>39934</c:v>
                </c:pt>
                <c:pt idx="713">
                  <c:v>39965</c:v>
                </c:pt>
                <c:pt idx="714">
                  <c:v>39995</c:v>
                </c:pt>
                <c:pt idx="715">
                  <c:v>40026</c:v>
                </c:pt>
                <c:pt idx="716">
                  <c:v>40057</c:v>
                </c:pt>
                <c:pt idx="717">
                  <c:v>40087</c:v>
                </c:pt>
                <c:pt idx="718">
                  <c:v>40118</c:v>
                </c:pt>
                <c:pt idx="719">
                  <c:v>40148</c:v>
                </c:pt>
                <c:pt idx="720">
                  <c:v>40179</c:v>
                </c:pt>
                <c:pt idx="721">
                  <c:v>40210</c:v>
                </c:pt>
                <c:pt idx="722">
                  <c:v>40238</c:v>
                </c:pt>
                <c:pt idx="723">
                  <c:v>40269</c:v>
                </c:pt>
                <c:pt idx="724">
                  <c:v>40299</c:v>
                </c:pt>
                <c:pt idx="725">
                  <c:v>40330</c:v>
                </c:pt>
                <c:pt idx="726">
                  <c:v>40360</c:v>
                </c:pt>
                <c:pt idx="727">
                  <c:v>40391</c:v>
                </c:pt>
                <c:pt idx="728">
                  <c:v>40422</c:v>
                </c:pt>
                <c:pt idx="729">
                  <c:v>40452</c:v>
                </c:pt>
                <c:pt idx="730">
                  <c:v>40483</c:v>
                </c:pt>
                <c:pt idx="731">
                  <c:v>40513</c:v>
                </c:pt>
                <c:pt idx="732">
                  <c:v>40544</c:v>
                </c:pt>
                <c:pt idx="733">
                  <c:v>40575</c:v>
                </c:pt>
                <c:pt idx="734">
                  <c:v>40603</c:v>
                </c:pt>
                <c:pt idx="735">
                  <c:v>40634</c:v>
                </c:pt>
                <c:pt idx="736">
                  <c:v>40664</c:v>
                </c:pt>
                <c:pt idx="737">
                  <c:v>40695</c:v>
                </c:pt>
                <c:pt idx="738">
                  <c:v>40725</c:v>
                </c:pt>
                <c:pt idx="739">
                  <c:v>40756</c:v>
                </c:pt>
                <c:pt idx="740">
                  <c:v>40787</c:v>
                </c:pt>
                <c:pt idx="741">
                  <c:v>40817</c:v>
                </c:pt>
                <c:pt idx="742">
                  <c:v>40848</c:v>
                </c:pt>
                <c:pt idx="743">
                  <c:v>40878</c:v>
                </c:pt>
                <c:pt idx="744">
                  <c:v>40909</c:v>
                </c:pt>
                <c:pt idx="745">
                  <c:v>40940</c:v>
                </c:pt>
                <c:pt idx="746">
                  <c:v>40969</c:v>
                </c:pt>
                <c:pt idx="747">
                  <c:v>41000</c:v>
                </c:pt>
                <c:pt idx="748">
                  <c:v>41030</c:v>
                </c:pt>
                <c:pt idx="749">
                  <c:v>41061</c:v>
                </c:pt>
                <c:pt idx="750">
                  <c:v>41091</c:v>
                </c:pt>
                <c:pt idx="751">
                  <c:v>41122</c:v>
                </c:pt>
                <c:pt idx="752">
                  <c:v>41153</c:v>
                </c:pt>
                <c:pt idx="753">
                  <c:v>41183</c:v>
                </c:pt>
                <c:pt idx="754">
                  <c:v>41214</c:v>
                </c:pt>
                <c:pt idx="755">
                  <c:v>41244</c:v>
                </c:pt>
                <c:pt idx="756">
                  <c:v>41275</c:v>
                </c:pt>
                <c:pt idx="757">
                  <c:v>41306</c:v>
                </c:pt>
                <c:pt idx="758">
                  <c:v>41334</c:v>
                </c:pt>
                <c:pt idx="759">
                  <c:v>41365</c:v>
                </c:pt>
                <c:pt idx="760">
                  <c:v>41395</c:v>
                </c:pt>
                <c:pt idx="761">
                  <c:v>41426</c:v>
                </c:pt>
                <c:pt idx="762">
                  <c:v>41456</c:v>
                </c:pt>
                <c:pt idx="763">
                  <c:v>41487</c:v>
                </c:pt>
                <c:pt idx="764">
                  <c:v>41518</c:v>
                </c:pt>
                <c:pt idx="765">
                  <c:v>41548</c:v>
                </c:pt>
                <c:pt idx="766">
                  <c:v>41579</c:v>
                </c:pt>
                <c:pt idx="767">
                  <c:v>41609</c:v>
                </c:pt>
                <c:pt idx="768">
                  <c:v>41640</c:v>
                </c:pt>
                <c:pt idx="769">
                  <c:v>41671</c:v>
                </c:pt>
                <c:pt idx="770">
                  <c:v>41699</c:v>
                </c:pt>
                <c:pt idx="771">
                  <c:v>41730</c:v>
                </c:pt>
                <c:pt idx="772">
                  <c:v>41760</c:v>
                </c:pt>
                <c:pt idx="773">
                  <c:v>41791</c:v>
                </c:pt>
                <c:pt idx="774">
                  <c:v>41821</c:v>
                </c:pt>
                <c:pt idx="775">
                  <c:v>41852</c:v>
                </c:pt>
                <c:pt idx="776">
                  <c:v>41883</c:v>
                </c:pt>
                <c:pt idx="777">
                  <c:v>41913</c:v>
                </c:pt>
                <c:pt idx="778">
                  <c:v>41944</c:v>
                </c:pt>
                <c:pt idx="779">
                  <c:v>41974</c:v>
                </c:pt>
                <c:pt idx="780">
                  <c:v>42005</c:v>
                </c:pt>
                <c:pt idx="781">
                  <c:v>42036</c:v>
                </c:pt>
                <c:pt idx="782">
                  <c:v>42064</c:v>
                </c:pt>
                <c:pt idx="783">
                  <c:v>42095</c:v>
                </c:pt>
                <c:pt idx="784">
                  <c:v>42125</c:v>
                </c:pt>
                <c:pt idx="785">
                  <c:v>42156</c:v>
                </c:pt>
                <c:pt idx="786">
                  <c:v>42186</c:v>
                </c:pt>
                <c:pt idx="787">
                  <c:v>42217</c:v>
                </c:pt>
                <c:pt idx="788">
                  <c:v>42248</c:v>
                </c:pt>
                <c:pt idx="789">
                  <c:v>42278</c:v>
                </c:pt>
                <c:pt idx="790">
                  <c:v>42309</c:v>
                </c:pt>
                <c:pt idx="791">
                  <c:v>42339</c:v>
                </c:pt>
                <c:pt idx="792">
                  <c:v>42370</c:v>
                </c:pt>
                <c:pt idx="793">
                  <c:v>42401</c:v>
                </c:pt>
                <c:pt idx="794">
                  <c:v>42430</c:v>
                </c:pt>
                <c:pt idx="795">
                  <c:v>42461</c:v>
                </c:pt>
                <c:pt idx="796">
                  <c:v>42491</c:v>
                </c:pt>
                <c:pt idx="797">
                  <c:v>42522</c:v>
                </c:pt>
                <c:pt idx="798">
                  <c:v>42552</c:v>
                </c:pt>
                <c:pt idx="799">
                  <c:v>42583</c:v>
                </c:pt>
                <c:pt idx="800">
                  <c:v>42614</c:v>
                </c:pt>
                <c:pt idx="801">
                  <c:v>42644</c:v>
                </c:pt>
                <c:pt idx="802">
                  <c:v>42675</c:v>
                </c:pt>
                <c:pt idx="803">
                  <c:v>42705</c:v>
                </c:pt>
                <c:pt idx="804">
                  <c:v>42736</c:v>
                </c:pt>
                <c:pt idx="805">
                  <c:v>42767</c:v>
                </c:pt>
                <c:pt idx="806">
                  <c:v>42795</c:v>
                </c:pt>
                <c:pt idx="807">
                  <c:v>42826</c:v>
                </c:pt>
                <c:pt idx="808">
                  <c:v>42856</c:v>
                </c:pt>
                <c:pt idx="809">
                  <c:v>42887</c:v>
                </c:pt>
                <c:pt idx="810">
                  <c:v>42917</c:v>
                </c:pt>
                <c:pt idx="811">
                  <c:v>42948</c:v>
                </c:pt>
                <c:pt idx="812">
                  <c:v>42979</c:v>
                </c:pt>
                <c:pt idx="813">
                  <c:v>43009</c:v>
                </c:pt>
                <c:pt idx="814">
                  <c:v>43040</c:v>
                </c:pt>
                <c:pt idx="815">
                  <c:v>43070</c:v>
                </c:pt>
                <c:pt idx="816">
                  <c:v>43101</c:v>
                </c:pt>
                <c:pt idx="817">
                  <c:v>43132</c:v>
                </c:pt>
                <c:pt idx="818">
                  <c:v>43160</c:v>
                </c:pt>
                <c:pt idx="819">
                  <c:v>43191</c:v>
                </c:pt>
              </c:numCache>
            </c:numRef>
          </c:xVal>
          <c:yVal>
            <c:numRef>
              <c:f>'Data-Part 1'!$B$2:$B$821</c:f>
              <c:numCache>
                <c:formatCode>#,##0.00</c:formatCode>
                <c:ptCount val="820"/>
                <c:pt idx="0">
                  <c:v>201.79</c:v>
                </c:pt>
                <c:pt idx="1">
                  <c:v>203.44</c:v>
                </c:pt>
                <c:pt idx="2">
                  <c:v>206.05</c:v>
                </c:pt>
                <c:pt idx="3">
                  <c:v>213.56</c:v>
                </c:pt>
                <c:pt idx="4">
                  <c:v>223.42</c:v>
                </c:pt>
                <c:pt idx="5">
                  <c:v>209.11</c:v>
                </c:pt>
                <c:pt idx="6">
                  <c:v>209.4</c:v>
                </c:pt>
                <c:pt idx="7">
                  <c:v>216.87</c:v>
                </c:pt>
                <c:pt idx="8">
                  <c:v>226.36</c:v>
                </c:pt>
                <c:pt idx="9">
                  <c:v>225.01</c:v>
                </c:pt>
                <c:pt idx="10">
                  <c:v>227.6</c:v>
                </c:pt>
                <c:pt idx="11">
                  <c:v>235.42</c:v>
                </c:pt>
                <c:pt idx="12">
                  <c:v>248.83</c:v>
                </c:pt>
                <c:pt idx="13">
                  <c:v>252.05</c:v>
                </c:pt>
                <c:pt idx="14">
                  <c:v>248.53</c:v>
                </c:pt>
                <c:pt idx="15">
                  <c:v>259.13</c:v>
                </c:pt>
                <c:pt idx="16">
                  <c:v>249.65</c:v>
                </c:pt>
                <c:pt idx="17">
                  <c:v>242.64</c:v>
                </c:pt>
                <c:pt idx="18">
                  <c:v>257.86</c:v>
                </c:pt>
                <c:pt idx="19">
                  <c:v>270.25</c:v>
                </c:pt>
                <c:pt idx="20">
                  <c:v>271.16000000000003</c:v>
                </c:pt>
                <c:pt idx="21">
                  <c:v>262.35000000000002</c:v>
                </c:pt>
                <c:pt idx="22">
                  <c:v>261.27</c:v>
                </c:pt>
                <c:pt idx="23">
                  <c:v>269.23</c:v>
                </c:pt>
                <c:pt idx="24">
                  <c:v>270.69</c:v>
                </c:pt>
                <c:pt idx="25">
                  <c:v>260.08</c:v>
                </c:pt>
                <c:pt idx="26">
                  <c:v>269.45999999999998</c:v>
                </c:pt>
                <c:pt idx="27">
                  <c:v>257.63</c:v>
                </c:pt>
                <c:pt idx="28">
                  <c:v>262.94</c:v>
                </c:pt>
                <c:pt idx="29">
                  <c:v>274.26</c:v>
                </c:pt>
                <c:pt idx="30">
                  <c:v>279.56</c:v>
                </c:pt>
                <c:pt idx="31">
                  <c:v>275.04000000000002</c:v>
                </c:pt>
                <c:pt idx="32">
                  <c:v>270.61</c:v>
                </c:pt>
                <c:pt idx="33">
                  <c:v>269.23</c:v>
                </c:pt>
                <c:pt idx="34">
                  <c:v>283.66000000000003</c:v>
                </c:pt>
                <c:pt idx="35">
                  <c:v>291.89999999999998</c:v>
                </c:pt>
                <c:pt idx="36">
                  <c:v>289.77</c:v>
                </c:pt>
                <c:pt idx="37">
                  <c:v>284.27</c:v>
                </c:pt>
                <c:pt idx="38">
                  <c:v>279.87</c:v>
                </c:pt>
                <c:pt idx="39">
                  <c:v>274.75</c:v>
                </c:pt>
                <c:pt idx="40">
                  <c:v>272.27999999999997</c:v>
                </c:pt>
                <c:pt idx="41">
                  <c:v>268.26</c:v>
                </c:pt>
                <c:pt idx="42">
                  <c:v>275.38</c:v>
                </c:pt>
                <c:pt idx="43">
                  <c:v>261.22000000000003</c:v>
                </c:pt>
                <c:pt idx="44">
                  <c:v>264.04000000000002</c:v>
                </c:pt>
                <c:pt idx="45">
                  <c:v>275.81</c:v>
                </c:pt>
                <c:pt idx="46">
                  <c:v>281.37</c:v>
                </c:pt>
                <c:pt idx="47">
                  <c:v>280.89999999999998</c:v>
                </c:pt>
                <c:pt idx="48">
                  <c:v>292.39</c:v>
                </c:pt>
                <c:pt idx="49">
                  <c:v>294.54000000000002</c:v>
                </c:pt>
                <c:pt idx="50">
                  <c:v>303.51</c:v>
                </c:pt>
                <c:pt idx="51">
                  <c:v>319.33</c:v>
                </c:pt>
                <c:pt idx="52">
                  <c:v>327.49</c:v>
                </c:pt>
                <c:pt idx="53">
                  <c:v>333.53</c:v>
                </c:pt>
                <c:pt idx="54">
                  <c:v>347.92</c:v>
                </c:pt>
                <c:pt idx="55">
                  <c:v>335.8</c:v>
                </c:pt>
                <c:pt idx="56">
                  <c:v>360.46</c:v>
                </c:pt>
                <c:pt idx="57">
                  <c:v>352.14</c:v>
                </c:pt>
                <c:pt idx="58">
                  <c:v>386.77</c:v>
                </c:pt>
                <c:pt idx="59">
                  <c:v>404.39</c:v>
                </c:pt>
                <c:pt idx="60">
                  <c:v>408.83</c:v>
                </c:pt>
                <c:pt idx="61">
                  <c:v>411.87</c:v>
                </c:pt>
                <c:pt idx="62">
                  <c:v>409.7</c:v>
                </c:pt>
                <c:pt idx="63">
                  <c:v>425.65</c:v>
                </c:pt>
                <c:pt idx="64">
                  <c:v>424.86</c:v>
                </c:pt>
                <c:pt idx="65">
                  <c:v>451.38</c:v>
                </c:pt>
                <c:pt idx="66">
                  <c:v>465.85</c:v>
                </c:pt>
                <c:pt idx="67">
                  <c:v>468.18</c:v>
                </c:pt>
                <c:pt idx="68">
                  <c:v>466.62</c:v>
                </c:pt>
                <c:pt idx="69">
                  <c:v>454.87</c:v>
                </c:pt>
                <c:pt idx="70">
                  <c:v>483.26</c:v>
                </c:pt>
                <c:pt idx="71">
                  <c:v>488.4</c:v>
                </c:pt>
                <c:pt idx="72">
                  <c:v>470.74</c:v>
                </c:pt>
                <c:pt idx="73">
                  <c:v>483.65</c:v>
                </c:pt>
                <c:pt idx="74">
                  <c:v>511.79</c:v>
                </c:pt>
                <c:pt idx="75">
                  <c:v>516.12</c:v>
                </c:pt>
                <c:pt idx="76">
                  <c:v>478.05</c:v>
                </c:pt>
                <c:pt idx="77">
                  <c:v>492.78</c:v>
                </c:pt>
                <c:pt idx="78">
                  <c:v>517.80999999999995</c:v>
                </c:pt>
                <c:pt idx="79">
                  <c:v>502.04</c:v>
                </c:pt>
                <c:pt idx="80">
                  <c:v>475.25</c:v>
                </c:pt>
                <c:pt idx="81">
                  <c:v>479.85</c:v>
                </c:pt>
                <c:pt idx="82">
                  <c:v>472.78</c:v>
                </c:pt>
                <c:pt idx="83">
                  <c:v>499.47</c:v>
                </c:pt>
                <c:pt idx="84">
                  <c:v>479.16</c:v>
                </c:pt>
                <c:pt idx="85">
                  <c:v>464.62</c:v>
                </c:pt>
                <c:pt idx="86">
                  <c:v>474.81</c:v>
                </c:pt>
                <c:pt idx="87">
                  <c:v>494.36</c:v>
                </c:pt>
                <c:pt idx="88">
                  <c:v>504.93</c:v>
                </c:pt>
                <c:pt idx="89">
                  <c:v>503.29</c:v>
                </c:pt>
                <c:pt idx="90">
                  <c:v>508.52</c:v>
                </c:pt>
                <c:pt idx="91">
                  <c:v>484.35</c:v>
                </c:pt>
                <c:pt idx="92">
                  <c:v>456.3</c:v>
                </c:pt>
                <c:pt idx="93">
                  <c:v>441.04</c:v>
                </c:pt>
                <c:pt idx="94">
                  <c:v>449.87</c:v>
                </c:pt>
                <c:pt idx="95">
                  <c:v>435.69</c:v>
                </c:pt>
                <c:pt idx="96">
                  <c:v>450.02</c:v>
                </c:pt>
                <c:pt idx="97">
                  <c:v>439.92</c:v>
                </c:pt>
                <c:pt idx="98">
                  <c:v>446.76</c:v>
                </c:pt>
                <c:pt idx="99">
                  <c:v>455.86</c:v>
                </c:pt>
                <c:pt idx="100">
                  <c:v>462.7</c:v>
                </c:pt>
                <c:pt idx="101">
                  <c:v>478.18</c:v>
                </c:pt>
                <c:pt idx="102">
                  <c:v>502.99</c:v>
                </c:pt>
                <c:pt idx="103">
                  <c:v>508.63</c:v>
                </c:pt>
                <c:pt idx="104">
                  <c:v>532.09</c:v>
                </c:pt>
                <c:pt idx="105">
                  <c:v>543.22</c:v>
                </c:pt>
                <c:pt idx="106">
                  <c:v>557.46</c:v>
                </c:pt>
                <c:pt idx="107">
                  <c:v>583.65</c:v>
                </c:pt>
                <c:pt idx="108">
                  <c:v>593.96</c:v>
                </c:pt>
                <c:pt idx="109">
                  <c:v>603.5</c:v>
                </c:pt>
                <c:pt idx="110">
                  <c:v>601.71</c:v>
                </c:pt>
                <c:pt idx="111">
                  <c:v>623.75</c:v>
                </c:pt>
                <c:pt idx="112">
                  <c:v>643.79</c:v>
                </c:pt>
                <c:pt idx="113">
                  <c:v>643.6</c:v>
                </c:pt>
                <c:pt idx="114">
                  <c:v>674.88</c:v>
                </c:pt>
                <c:pt idx="115">
                  <c:v>664.41</c:v>
                </c:pt>
                <c:pt idx="116">
                  <c:v>631.67999999999995</c:v>
                </c:pt>
                <c:pt idx="117">
                  <c:v>646.6</c:v>
                </c:pt>
                <c:pt idx="118">
                  <c:v>659.18</c:v>
                </c:pt>
                <c:pt idx="119">
                  <c:v>679.36</c:v>
                </c:pt>
                <c:pt idx="120">
                  <c:v>622.62</c:v>
                </c:pt>
                <c:pt idx="121">
                  <c:v>630.12</c:v>
                </c:pt>
                <c:pt idx="122">
                  <c:v>616.59</c:v>
                </c:pt>
                <c:pt idx="123">
                  <c:v>601.70000000000005</c:v>
                </c:pt>
                <c:pt idx="124">
                  <c:v>625.5</c:v>
                </c:pt>
                <c:pt idx="125">
                  <c:v>640.62</c:v>
                </c:pt>
                <c:pt idx="126">
                  <c:v>616.73</c:v>
                </c:pt>
                <c:pt idx="127">
                  <c:v>625.99</c:v>
                </c:pt>
                <c:pt idx="128">
                  <c:v>580.14</c:v>
                </c:pt>
                <c:pt idx="129">
                  <c:v>580.36</c:v>
                </c:pt>
                <c:pt idx="130">
                  <c:v>597.22</c:v>
                </c:pt>
                <c:pt idx="131">
                  <c:v>615.89</c:v>
                </c:pt>
                <c:pt idx="132">
                  <c:v>648.20000000000005</c:v>
                </c:pt>
                <c:pt idx="133">
                  <c:v>662.08</c:v>
                </c:pt>
                <c:pt idx="134">
                  <c:v>676.63</c:v>
                </c:pt>
                <c:pt idx="135">
                  <c:v>678.71</c:v>
                </c:pt>
                <c:pt idx="136">
                  <c:v>696.72</c:v>
                </c:pt>
                <c:pt idx="137">
                  <c:v>683.96</c:v>
                </c:pt>
                <c:pt idx="138">
                  <c:v>705.37</c:v>
                </c:pt>
                <c:pt idx="139">
                  <c:v>719.94</c:v>
                </c:pt>
                <c:pt idx="140">
                  <c:v>701.21</c:v>
                </c:pt>
                <c:pt idx="141">
                  <c:v>703.92</c:v>
                </c:pt>
                <c:pt idx="142">
                  <c:v>721.6</c:v>
                </c:pt>
                <c:pt idx="143">
                  <c:v>731.14</c:v>
                </c:pt>
                <c:pt idx="144">
                  <c:v>700</c:v>
                </c:pt>
                <c:pt idx="145">
                  <c:v>708.05</c:v>
                </c:pt>
                <c:pt idx="146">
                  <c:v>706.95</c:v>
                </c:pt>
                <c:pt idx="147">
                  <c:v>665.33</c:v>
                </c:pt>
                <c:pt idx="148">
                  <c:v>613.36</c:v>
                </c:pt>
                <c:pt idx="149">
                  <c:v>561.28</c:v>
                </c:pt>
                <c:pt idx="150">
                  <c:v>597.92999999999995</c:v>
                </c:pt>
                <c:pt idx="151">
                  <c:v>609.17999999999995</c:v>
                </c:pt>
                <c:pt idx="152">
                  <c:v>578.98</c:v>
                </c:pt>
                <c:pt idx="153">
                  <c:v>589.77</c:v>
                </c:pt>
                <c:pt idx="154">
                  <c:v>649.29999999999995</c:v>
                </c:pt>
                <c:pt idx="155">
                  <c:v>652.1</c:v>
                </c:pt>
                <c:pt idx="156">
                  <c:v>682.85</c:v>
                </c:pt>
                <c:pt idx="157">
                  <c:v>662.94</c:v>
                </c:pt>
                <c:pt idx="158">
                  <c:v>682.52</c:v>
                </c:pt>
                <c:pt idx="159">
                  <c:v>717.7</c:v>
                </c:pt>
                <c:pt idx="160">
                  <c:v>726.96</c:v>
                </c:pt>
                <c:pt idx="161">
                  <c:v>706.88</c:v>
                </c:pt>
                <c:pt idx="162">
                  <c:v>695.43</c:v>
                </c:pt>
                <c:pt idx="163">
                  <c:v>729.32</c:v>
                </c:pt>
                <c:pt idx="164">
                  <c:v>732.79</c:v>
                </c:pt>
                <c:pt idx="165">
                  <c:v>755.23</c:v>
                </c:pt>
                <c:pt idx="166">
                  <c:v>750.52</c:v>
                </c:pt>
                <c:pt idx="167">
                  <c:v>762.95</c:v>
                </c:pt>
                <c:pt idx="168">
                  <c:v>785.34</c:v>
                </c:pt>
                <c:pt idx="169">
                  <c:v>800.14</c:v>
                </c:pt>
                <c:pt idx="170">
                  <c:v>813.29</c:v>
                </c:pt>
                <c:pt idx="171">
                  <c:v>810.77</c:v>
                </c:pt>
                <c:pt idx="172">
                  <c:v>820.56</c:v>
                </c:pt>
                <c:pt idx="173">
                  <c:v>831.5</c:v>
                </c:pt>
                <c:pt idx="174">
                  <c:v>841.1</c:v>
                </c:pt>
                <c:pt idx="175">
                  <c:v>838.48</c:v>
                </c:pt>
                <c:pt idx="176">
                  <c:v>875.37</c:v>
                </c:pt>
                <c:pt idx="177">
                  <c:v>873.08</c:v>
                </c:pt>
                <c:pt idx="178">
                  <c:v>875.43</c:v>
                </c:pt>
                <c:pt idx="179">
                  <c:v>874.13</c:v>
                </c:pt>
                <c:pt idx="180">
                  <c:v>902.86</c:v>
                </c:pt>
                <c:pt idx="181">
                  <c:v>903.48</c:v>
                </c:pt>
                <c:pt idx="182">
                  <c:v>889.05</c:v>
                </c:pt>
                <c:pt idx="183">
                  <c:v>922.31</c:v>
                </c:pt>
                <c:pt idx="184">
                  <c:v>918.04</c:v>
                </c:pt>
                <c:pt idx="185">
                  <c:v>868.03</c:v>
                </c:pt>
                <c:pt idx="186">
                  <c:v>881.74</c:v>
                </c:pt>
                <c:pt idx="187">
                  <c:v>893.1</c:v>
                </c:pt>
                <c:pt idx="188">
                  <c:v>930.58</c:v>
                </c:pt>
                <c:pt idx="189">
                  <c:v>960.82</c:v>
                </c:pt>
                <c:pt idx="190">
                  <c:v>946.71</c:v>
                </c:pt>
                <c:pt idx="191">
                  <c:v>969.26</c:v>
                </c:pt>
                <c:pt idx="192">
                  <c:v>983.51</c:v>
                </c:pt>
                <c:pt idx="193">
                  <c:v>951.89</c:v>
                </c:pt>
                <c:pt idx="194">
                  <c:v>924.77</c:v>
                </c:pt>
                <c:pt idx="195">
                  <c:v>933.68</c:v>
                </c:pt>
                <c:pt idx="196">
                  <c:v>884.07</c:v>
                </c:pt>
                <c:pt idx="197">
                  <c:v>870.1</c:v>
                </c:pt>
                <c:pt idx="198">
                  <c:v>847.38</c:v>
                </c:pt>
                <c:pt idx="199">
                  <c:v>788.41</c:v>
                </c:pt>
                <c:pt idx="200">
                  <c:v>774.22</c:v>
                </c:pt>
                <c:pt idx="201">
                  <c:v>807.07</c:v>
                </c:pt>
                <c:pt idx="202">
                  <c:v>791.59</c:v>
                </c:pt>
                <c:pt idx="203">
                  <c:v>785.69</c:v>
                </c:pt>
                <c:pt idx="204">
                  <c:v>849.89</c:v>
                </c:pt>
                <c:pt idx="205">
                  <c:v>839.37</c:v>
                </c:pt>
                <c:pt idx="206">
                  <c:v>865.98</c:v>
                </c:pt>
                <c:pt idx="207">
                  <c:v>897.05</c:v>
                </c:pt>
                <c:pt idx="208">
                  <c:v>852.56</c:v>
                </c:pt>
                <c:pt idx="209">
                  <c:v>860.26</c:v>
                </c:pt>
                <c:pt idx="210">
                  <c:v>904.24</c:v>
                </c:pt>
                <c:pt idx="211">
                  <c:v>901.29</c:v>
                </c:pt>
                <c:pt idx="212">
                  <c:v>926.66</c:v>
                </c:pt>
                <c:pt idx="213">
                  <c:v>879.74</c:v>
                </c:pt>
                <c:pt idx="214">
                  <c:v>875.81</c:v>
                </c:pt>
                <c:pt idx="215">
                  <c:v>905.11</c:v>
                </c:pt>
                <c:pt idx="216">
                  <c:v>855.47</c:v>
                </c:pt>
                <c:pt idx="217">
                  <c:v>840.5</c:v>
                </c:pt>
                <c:pt idx="218">
                  <c:v>840.67</c:v>
                </c:pt>
                <c:pt idx="219">
                  <c:v>912.22</c:v>
                </c:pt>
                <c:pt idx="220">
                  <c:v>899</c:v>
                </c:pt>
                <c:pt idx="221">
                  <c:v>897.8</c:v>
                </c:pt>
                <c:pt idx="222">
                  <c:v>883</c:v>
                </c:pt>
                <c:pt idx="223">
                  <c:v>896.01</c:v>
                </c:pt>
                <c:pt idx="224">
                  <c:v>935.79</c:v>
                </c:pt>
                <c:pt idx="225">
                  <c:v>952.39</c:v>
                </c:pt>
                <c:pt idx="226">
                  <c:v>985.08</c:v>
                </c:pt>
                <c:pt idx="227">
                  <c:v>943.75</c:v>
                </c:pt>
                <c:pt idx="228">
                  <c:v>946.05</c:v>
                </c:pt>
                <c:pt idx="229">
                  <c:v>905.21</c:v>
                </c:pt>
                <c:pt idx="230">
                  <c:v>935.48</c:v>
                </c:pt>
                <c:pt idx="231">
                  <c:v>950.18</c:v>
                </c:pt>
                <c:pt idx="232">
                  <c:v>937.56</c:v>
                </c:pt>
                <c:pt idx="233">
                  <c:v>873.19</c:v>
                </c:pt>
                <c:pt idx="234">
                  <c:v>815.47</c:v>
                </c:pt>
                <c:pt idx="235">
                  <c:v>836.72</c:v>
                </c:pt>
                <c:pt idx="236">
                  <c:v>813.09</c:v>
                </c:pt>
                <c:pt idx="237">
                  <c:v>855.99</c:v>
                </c:pt>
                <c:pt idx="238">
                  <c:v>812.3</c:v>
                </c:pt>
                <c:pt idx="239">
                  <c:v>800.36</c:v>
                </c:pt>
                <c:pt idx="240">
                  <c:v>744.06</c:v>
                </c:pt>
                <c:pt idx="241">
                  <c:v>777.59</c:v>
                </c:pt>
                <c:pt idx="242">
                  <c:v>785.57</c:v>
                </c:pt>
                <c:pt idx="243">
                  <c:v>736.07</c:v>
                </c:pt>
                <c:pt idx="244">
                  <c:v>700.44</c:v>
                </c:pt>
                <c:pt idx="245">
                  <c:v>683.53</c:v>
                </c:pt>
                <c:pt idx="246">
                  <c:v>734.12</c:v>
                </c:pt>
                <c:pt idx="247">
                  <c:v>764.58</c:v>
                </c:pt>
                <c:pt idx="248">
                  <c:v>760.68</c:v>
                </c:pt>
                <c:pt idx="249">
                  <c:v>755.61</c:v>
                </c:pt>
                <c:pt idx="250">
                  <c:v>794.09</c:v>
                </c:pt>
                <c:pt idx="251">
                  <c:v>838.92</c:v>
                </c:pt>
                <c:pt idx="252">
                  <c:v>868.5</c:v>
                </c:pt>
                <c:pt idx="253">
                  <c:v>878.83</c:v>
                </c:pt>
                <c:pt idx="254">
                  <c:v>904.37</c:v>
                </c:pt>
                <c:pt idx="255">
                  <c:v>941.75</c:v>
                </c:pt>
                <c:pt idx="256">
                  <c:v>907.81</c:v>
                </c:pt>
                <c:pt idx="257">
                  <c:v>891.14</c:v>
                </c:pt>
                <c:pt idx="258">
                  <c:v>858.43</c:v>
                </c:pt>
                <c:pt idx="259">
                  <c:v>898.07</c:v>
                </c:pt>
                <c:pt idx="260">
                  <c:v>887.19</c:v>
                </c:pt>
                <c:pt idx="261">
                  <c:v>839</c:v>
                </c:pt>
                <c:pt idx="262">
                  <c:v>831.34</c:v>
                </c:pt>
                <c:pt idx="263">
                  <c:v>890.2</c:v>
                </c:pt>
                <c:pt idx="264">
                  <c:v>902.17</c:v>
                </c:pt>
                <c:pt idx="265">
                  <c:v>928.13</c:v>
                </c:pt>
                <c:pt idx="266">
                  <c:v>940.7</c:v>
                </c:pt>
                <c:pt idx="267">
                  <c:v>954.17</c:v>
                </c:pt>
                <c:pt idx="268">
                  <c:v>960.72</c:v>
                </c:pt>
                <c:pt idx="269">
                  <c:v>929.03</c:v>
                </c:pt>
                <c:pt idx="270">
                  <c:v>924.74</c:v>
                </c:pt>
                <c:pt idx="271">
                  <c:v>963.73</c:v>
                </c:pt>
                <c:pt idx="272">
                  <c:v>953.27</c:v>
                </c:pt>
                <c:pt idx="273">
                  <c:v>955.52</c:v>
                </c:pt>
                <c:pt idx="274">
                  <c:v>1018.21</c:v>
                </c:pt>
                <c:pt idx="275">
                  <c:v>1020.02</c:v>
                </c:pt>
                <c:pt idx="276">
                  <c:v>999.02</c:v>
                </c:pt>
                <c:pt idx="277">
                  <c:v>955.07</c:v>
                </c:pt>
                <c:pt idx="278">
                  <c:v>951.01</c:v>
                </c:pt>
                <c:pt idx="279">
                  <c:v>921.43</c:v>
                </c:pt>
                <c:pt idx="280">
                  <c:v>901.41</c:v>
                </c:pt>
                <c:pt idx="281">
                  <c:v>891.71</c:v>
                </c:pt>
                <c:pt idx="282">
                  <c:v>926.4</c:v>
                </c:pt>
                <c:pt idx="283">
                  <c:v>887.57</c:v>
                </c:pt>
                <c:pt idx="284">
                  <c:v>947.1</c:v>
                </c:pt>
                <c:pt idx="285">
                  <c:v>956.58</c:v>
                </c:pt>
                <c:pt idx="286">
                  <c:v>822.25</c:v>
                </c:pt>
                <c:pt idx="287">
                  <c:v>850.86</c:v>
                </c:pt>
                <c:pt idx="288">
                  <c:v>855.55</c:v>
                </c:pt>
                <c:pt idx="289">
                  <c:v>860.53</c:v>
                </c:pt>
                <c:pt idx="290">
                  <c:v>846.68</c:v>
                </c:pt>
                <c:pt idx="291">
                  <c:v>836.75</c:v>
                </c:pt>
                <c:pt idx="292">
                  <c:v>802.17</c:v>
                </c:pt>
                <c:pt idx="293">
                  <c:v>802.41</c:v>
                </c:pt>
                <c:pt idx="294">
                  <c:v>757.43</c:v>
                </c:pt>
                <c:pt idx="295">
                  <c:v>678.58</c:v>
                </c:pt>
                <c:pt idx="296">
                  <c:v>607.87</c:v>
                </c:pt>
                <c:pt idx="297">
                  <c:v>665.52</c:v>
                </c:pt>
                <c:pt idx="298">
                  <c:v>618.66</c:v>
                </c:pt>
                <c:pt idx="299">
                  <c:v>616.24</c:v>
                </c:pt>
                <c:pt idx="300">
                  <c:v>703.69</c:v>
                </c:pt>
                <c:pt idx="301">
                  <c:v>739.05</c:v>
                </c:pt>
                <c:pt idx="302">
                  <c:v>768.15</c:v>
                </c:pt>
                <c:pt idx="303">
                  <c:v>821.34</c:v>
                </c:pt>
                <c:pt idx="304">
                  <c:v>832.29</c:v>
                </c:pt>
                <c:pt idx="305">
                  <c:v>878.99</c:v>
                </c:pt>
                <c:pt idx="306">
                  <c:v>831.51</c:v>
                </c:pt>
                <c:pt idx="307">
                  <c:v>835.34</c:v>
                </c:pt>
                <c:pt idx="308">
                  <c:v>793.88</c:v>
                </c:pt>
                <c:pt idx="309">
                  <c:v>836.04</c:v>
                </c:pt>
                <c:pt idx="310">
                  <c:v>860.67</c:v>
                </c:pt>
                <c:pt idx="311">
                  <c:v>852.41</c:v>
                </c:pt>
                <c:pt idx="312">
                  <c:v>975.28</c:v>
                </c:pt>
                <c:pt idx="313">
                  <c:v>972.61</c:v>
                </c:pt>
                <c:pt idx="314">
                  <c:v>999.45</c:v>
                </c:pt>
                <c:pt idx="315">
                  <c:v>996.85</c:v>
                </c:pt>
                <c:pt idx="316">
                  <c:v>975.23</c:v>
                </c:pt>
                <c:pt idx="317">
                  <c:v>1002.78</c:v>
                </c:pt>
                <c:pt idx="318">
                  <c:v>984.64</c:v>
                </c:pt>
                <c:pt idx="319">
                  <c:v>973.74</c:v>
                </c:pt>
                <c:pt idx="320">
                  <c:v>990.19</c:v>
                </c:pt>
                <c:pt idx="321">
                  <c:v>964.93</c:v>
                </c:pt>
                <c:pt idx="322">
                  <c:v>947.22</c:v>
                </c:pt>
                <c:pt idx="323">
                  <c:v>1004.65</c:v>
                </c:pt>
                <c:pt idx="324">
                  <c:v>954.37</c:v>
                </c:pt>
                <c:pt idx="325">
                  <c:v>936.42</c:v>
                </c:pt>
                <c:pt idx="326">
                  <c:v>919.13</c:v>
                </c:pt>
                <c:pt idx="327">
                  <c:v>926.9</c:v>
                </c:pt>
                <c:pt idx="328">
                  <c:v>898.66</c:v>
                </c:pt>
                <c:pt idx="329">
                  <c:v>916.3</c:v>
                </c:pt>
                <c:pt idx="330">
                  <c:v>890.07</c:v>
                </c:pt>
                <c:pt idx="331">
                  <c:v>861.49</c:v>
                </c:pt>
                <c:pt idx="332">
                  <c:v>847.11</c:v>
                </c:pt>
                <c:pt idx="333">
                  <c:v>818.35</c:v>
                </c:pt>
                <c:pt idx="334">
                  <c:v>829.7</c:v>
                </c:pt>
                <c:pt idx="335">
                  <c:v>831.17</c:v>
                </c:pt>
                <c:pt idx="336">
                  <c:v>769.92</c:v>
                </c:pt>
                <c:pt idx="337">
                  <c:v>742.12</c:v>
                </c:pt>
                <c:pt idx="338">
                  <c:v>757.36</c:v>
                </c:pt>
                <c:pt idx="339">
                  <c:v>837.32</c:v>
                </c:pt>
                <c:pt idx="340">
                  <c:v>840.61</c:v>
                </c:pt>
                <c:pt idx="341">
                  <c:v>818.95</c:v>
                </c:pt>
                <c:pt idx="342">
                  <c:v>862.27</c:v>
                </c:pt>
                <c:pt idx="343">
                  <c:v>876.82</c:v>
                </c:pt>
                <c:pt idx="344">
                  <c:v>865.82</c:v>
                </c:pt>
                <c:pt idx="345">
                  <c:v>792.45</c:v>
                </c:pt>
                <c:pt idx="346">
                  <c:v>799.03</c:v>
                </c:pt>
                <c:pt idx="347">
                  <c:v>805.01</c:v>
                </c:pt>
                <c:pt idx="348">
                  <c:v>839.22</c:v>
                </c:pt>
                <c:pt idx="349">
                  <c:v>808.82</c:v>
                </c:pt>
                <c:pt idx="350">
                  <c:v>862.18</c:v>
                </c:pt>
                <c:pt idx="351">
                  <c:v>854.9</c:v>
                </c:pt>
                <c:pt idx="352">
                  <c:v>822.33</c:v>
                </c:pt>
                <c:pt idx="353">
                  <c:v>841.98</c:v>
                </c:pt>
                <c:pt idx="354">
                  <c:v>846.42</c:v>
                </c:pt>
                <c:pt idx="355">
                  <c:v>887.63</c:v>
                </c:pt>
                <c:pt idx="356">
                  <c:v>878.58</c:v>
                </c:pt>
                <c:pt idx="357">
                  <c:v>815.7</c:v>
                </c:pt>
                <c:pt idx="358">
                  <c:v>822.35</c:v>
                </c:pt>
                <c:pt idx="359">
                  <c:v>838.74</c:v>
                </c:pt>
                <c:pt idx="360">
                  <c:v>875.85</c:v>
                </c:pt>
                <c:pt idx="361">
                  <c:v>863.14</c:v>
                </c:pt>
                <c:pt idx="362">
                  <c:v>785.75</c:v>
                </c:pt>
                <c:pt idx="363">
                  <c:v>817.06</c:v>
                </c:pt>
                <c:pt idx="364">
                  <c:v>850.85</c:v>
                </c:pt>
                <c:pt idx="365">
                  <c:v>867.92</c:v>
                </c:pt>
                <c:pt idx="366">
                  <c:v>935.32</c:v>
                </c:pt>
                <c:pt idx="367">
                  <c:v>932.59</c:v>
                </c:pt>
                <c:pt idx="368">
                  <c:v>932.42</c:v>
                </c:pt>
                <c:pt idx="369">
                  <c:v>924.49</c:v>
                </c:pt>
                <c:pt idx="370">
                  <c:v>993.34</c:v>
                </c:pt>
                <c:pt idx="371">
                  <c:v>963.99</c:v>
                </c:pt>
                <c:pt idx="372">
                  <c:v>947.27</c:v>
                </c:pt>
                <c:pt idx="373">
                  <c:v>974.58</c:v>
                </c:pt>
                <c:pt idx="374">
                  <c:v>1003.87</c:v>
                </c:pt>
                <c:pt idx="375">
                  <c:v>997.75</c:v>
                </c:pt>
                <c:pt idx="376">
                  <c:v>991.75</c:v>
                </c:pt>
                <c:pt idx="377">
                  <c:v>976.88</c:v>
                </c:pt>
                <c:pt idx="378">
                  <c:v>952.34</c:v>
                </c:pt>
                <c:pt idx="379">
                  <c:v>881.47</c:v>
                </c:pt>
                <c:pt idx="380">
                  <c:v>849.98</c:v>
                </c:pt>
                <c:pt idx="381">
                  <c:v>852.55</c:v>
                </c:pt>
                <c:pt idx="382">
                  <c:v>888.98</c:v>
                </c:pt>
                <c:pt idx="383">
                  <c:v>875</c:v>
                </c:pt>
                <c:pt idx="384">
                  <c:v>871.1</c:v>
                </c:pt>
                <c:pt idx="385">
                  <c:v>824.39</c:v>
                </c:pt>
                <c:pt idx="386">
                  <c:v>822.77</c:v>
                </c:pt>
                <c:pt idx="387">
                  <c:v>848.36</c:v>
                </c:pt>
                <c:pt idx="388">
                  <c:v>819.54</c:v>
                </c:pt>
                <c:pt idx="389">
                  <c:v>811.93</c:v>
                </c:pt>
                <c:pt idx="390">
                  <c:v>808.6</c:v>
                </c:pt>
                <c:pt idx="391">
                  <c:v>901.31</c:v>
                </c:pt>
                <c:pt idx="392">
                  <c:v>896.25</c:v>
                </c:pt>
                <c:pt idx="393">
                  <c:v>991.72</c:v>
                </c:pt>
                <c:pt idx="394">
                  <c:v>1039.28</c:v>
                </c:pt>
                <c:pt idx="395">
                  <c:v>1046.54</c:v>
                </c:pt>
                <c:pt idx="396">
                  <c:v>1075.7</c:v>
                </c:pt>
                <c:pt idx="397">
                  <c:v>1112.1600000000001</c:v>
                </c:pt>
                <c:pt idx="398">
                  <c:v>1130.03</c:v>
                </c:pt>
                <c:pt idx="399">
                  <c:v>1226.2</c:v>
                </c:pt>
                <c:pt idx="400">
                  <c:v>1199.98</c:v>
                </c:pt>
                <c:pt idx="401">
                  <c:v>1221.96</c:v>
                </c:pt>
                <c:pt idx="402">
                  <c:v>1199.22</c:v>
                </c:pt>
                <c:pt idx="403">
                  <c:v>1216.1600000000001</c:v>
                </c:pt>
                <c:pt idx="404">
                  <c:v>1233.1300000000001</c:v>
                </c:pt>
                <c:pt idx="405">
                  <c:v>1225.2</c:v>
                </c:pt>
                <c:pt idx="406">
                  <c:v>1276.02</c:v>
                </c:pt>
                <c:pt idx="407">
                  <c:v>1258.6400000000001</c:v>
                </c:pt>
                <c:pt idx="408">
                  <c:v>1220.58</c:v>
                </c:pt>
                <c:pt idx="409">
                  <c:v>1154.6300000000001</c:v>
                </c:pt>
                <c:pt idx="410">
                  <c:v>1164.8900000000001</c:v>
                </c:pt>
                <c:pt idx="411">
                  <c:v>1170.75</c:v>
                </c:pt>
                <c:pt idx="412">
                  <c:v>1104.8499999999999</c:v>
                </c:pt>
                <c:pt idx="413">
                  <c:v>1132.4000000000001</c:v>
                </c:pt>
                <c:pt idx="414">
                  <c:v>1115.28</c:v>
                </c:pt>
                <c:pt idx="415">
                  <c:v>1224.3800000000001</c:v>
                </c:pt>
                <c:pt idx="416">
                  <c:v>1206.71</c:v>
                </c:pt>
                <c:pt idx="417">
                  <c:v>1207.3800000000001</c:v>
                </c:pt>
                <c:pt idx="418">
                  <c:v>1188.94</c:v>
                </c:pt>
                <c:pt idx="419">
                  <c:v>1211.57</c:v>
                </c:pt>
                <c:pt idx="420">
                  <c:v>1286.77</c:v>
                </c:pt>
                <c:pt idx="421">
                  <c:v>1284.01</c:v>
                </c:pt>
                <c:pt idx="422">
                  <c:v>1266.78</c:v>
                </c:pt>
                <c:pt idx="423">
                  <c:v>1258.06</c:v>
                </c:pt>
                <c:pt idx="424">
                  <c:v>1315.41</c:v>
                </c:pt>
                <c:pt idx="425">
                  <c:v>1335.46</c:v>
                </c:pt>
                <c:pt idx="426">
                  <c:v>1347.45</c:v>
                </c:pt>
                <c:pt idx="427">
                  <c:v>1334.01</c:v>
                </c:pt>
                <c:pt idx="428">
                  <c:v>1328.63</c:v>
                </c:pt>
                <c:pt idx="429">
                  <c:v>1374.31</c:v>
                </c:pt>
                <c:pt idx="430">
                  <c:v>1472.13</c:v>
                </c:pt>
                <c:pt idx="431">
                  <c:v>1546.67</c:v>
                </c:pt>
                <c:pt idx="432">
                  <c:v>1570.99</c:v>
                </c:pt>
                <c:pt idx="433">
                  <c:v>1709.06</c:v>
                </c:pt>
                <c:pt idx="434">
                  <c:v>1818.61</c:v>
                </c:pt>
                <c:pt idx="435">
                  <c:v>1783.98</c:v>
                </c:pt>
                <c:pt idx="436">
                  <c:v>1876.71</c:v>
                </c:pt>
                <c:pt idx="437">
                  <c:v>1892.72</c:v>
                </c:pt>
                <c:pt idx="438">
                  <c:v>1775.31</c:v>
                </c:pt>
                <c:pt idx="439">
                  <c:v>1898.34</c:v>
                </c:pt>
                <c:pt idx="440">
                  <c:v>1767.58</c:v>
                </c:pt>
                <c:pt idx="441">
                  <c:v>1877.71</c:v>
                </c:pt>
                <c:pt idx="442">
                  <c:v>1914.23</c:v>
                </c:pt>
                <c:pt idx="443">
                  <c:v>1895.95</c:v>
                </c:pt>
                <c:pt idx="444">
                  <c:v>2158.04</c:v>
                </c:pt>
                <c:pt idx="445">
                  <c:v>2223.9899999999998</c:v>
                </c:pt>
                <c:pt idx="446">
                  <c:v>2304.69</c:v>
                </c:pt>
                <c:pt idx="447">
                  <c:v>2286.36</c:v>
                </c:pt>
                <c:pt idx="448">
                  <c:v>2291.5700000000002</c:v>
                </c:pt>
                <c:pt idx="449">
                  <c:v>2418.5300000000002</c:v>
                </c:pt>
                <c:pt idx="450">
                  <c:v>2572.0700000000002</c:v>
                </c:pt>
                <c:pt idx="451">
                  <c:v>2662.95</c:v>
                </c:pt>
                <c:pt idx="452">
                  <c:v>2596.2800000000002</c:v>
                </c:pt>
                <c:pt idx="453">
                  <c:v>1993.53</c:v>
                </c:pt>
                <c:pt idx="454">
                  <c:v>1833.55</c:v>
                </c:pt>
                <c:pt idx="455">
                  <c:v>1938.83</c:v>
                </c:pt>
                <c:pt idx="456">
                  <c:v>1958.22</c:v>
                </c:pt>
                <c:pt idx="457">
                  <c:v>2071.62</c:v>
                </c:pt>
                <c:pt idx="458">
                  <c:v>1988.06</c:v>
                </c:pt>
                <c:pt idx="459">
                  <c:v>2032.33</c:v>
                </c:pt>
                <c:pt idx="460">
                  <c:v>2031.12</c:v>
                </c:pt>
                <c:pt idx="461">
                  <c:v>2141.71</c:v>
                </c:pt>
                <c:pt idx="462">
                  <c:v>2128.73</c:v>
                </c:pt>
                <c:pt idx="463">
                  <c:v>2031.65</c:v>
                </c:pt>
                <c:pt idx="464">
                  <c:v>2112.91</c:v>
                </c:pt>
                <c:pt idx="465">
                  <c:v>2148.65</c:v>
                </c:pt>
                <c:pt idx="466">
                  <c:v>2114.5100000000002</c:v>
                </c:pt>
                <c:pt idx="467">
                  <c:v>2168.5700000000002</c:v>
                </c:pt>
                <c:pt idx="468">
                  <c:v>2342.3200000000002</c:v>
                </c:pt>
                <c:pt idx="469">
                  <c:v>2258.39</c:v>
                </c:pt>
                <c:pt idx="470">
                  <c:v>2293.62</c:v>
                </c:pt>
                <c:pt idx="471">
                  <c:v>2418.8000000000002</c:v>
                </c:pt>
                <c:pt idx="472">
                  <c:v>2480.15</c:v>
                </c:pt>
                <c:pt idx="473">
                  <c:v>2440.06</c:v>
                </c:pt>
                <c:pt idx="474">
                  <c:v>2660.66</c:v>
                </c:pt>
                <c:pt idx="475">
                  <c:v>2737.27</c:v>
                </c:pt>
                <c:pt idx="476">
                  <c:v>2692.82</c:v>
                </c:pt>
                <c:pt idx="477">
                  <c:v>2645.08</c:v>
                </c:pt>
                <c:pt idx="478">
                  <c:v>2706.27</c:v>
                </c:pt>
                <c:pt idx="479">
                  <c:v>2753.2</c:v>
                </c:pt>
                <c:pt idx="480">
                  <c:v>2590.54</c:v>
                </c:pt>
                <c:pt idx="481">
                  <c:v>2627.25</c:v>
                </c:pt>
                <c:pt idx="482">
                  <c:v>2707.21</c:v>
                </c:pt>
                <c:pt idx="483">
                  <c:v>2656.76</c:v>
                </c:pt>
                <c:pt idx="484">
                  <c:v>2876.66</c:v>
                </c:pt>
                <c:pt idx="485">
                  <c:v>2880.69</c:v>
                </c:pt>
                <c:pt idx="486">
                  <c:v>2905.2</c:v>
                </c:pt>
                <c:pt idx="487">
                  <c:v>2614.36</c:v>
                </c:pt>
                <c:pt idx="488">
                  <c:v>2452.48</c:v>
                </c:pt>
                <c:pt idx="489">
                  <c:v>2442.33</c:v>
                </c:pt>
                <c:pt idx="490">
                  <c:v>2559.65</c:v>
                </c:pt>
                <c:pt idx="491">
                  <c:v>2633.66</c:v>
                </c:pt>
                <c:pt idx="492">
                  <c:v>2736.39</c:v>
                </c:pt>
                <c:pt idx="493">
                  <c:v>2882.18</c:v>
                </c:pt>
                <c:pt idx="494">
                  <c:v>2913.86</c:v>
                </c:pt>
                <c:pt idx="495">
                  <c:v>2887.87</c:v>
                </c:pt>
                <c:pt idx="496">
                  <c:v>3027.5</c:v>
                </c:pt>
                <c:pt idx="497">
                  <c:v>2906.75</c:v>
                </c:pt>
                <c:pt idx="498">
                  <c:v>3024.82</c:v>
                </c:pt>
                <c:pt idx="499">
                  <c:v>3043.6</c:v>
                </c:pt>
                <c:pt idx="500">
                  <c:v>3016.77</c:v>
                </c:pt>
                <c:pt idx="501">
                  <c:v>3069.1</c:v>
                </c:pt>
                <c:pt idx="502">
                  <c:v>2894.68</c:v>
                </c:pt>
                <c:pt idx="503">
                  <c:v>3168.83</c:v>
                </c:pt>
                <c:pt idx="504">
                  <c:v>3223.39</c:v>
                </c:pt>
                <c:pt idx="505">
                  <c:v>3267.67</c:v>
                </c:pt>
                <c:pt idx="506">
                  <c:v>3235.47</c:v>
                </c:pt>
                <c:pt idx="507">
                  <c:v>3359.12</c:v>
                </c:pt>
                <c:pt idx="508">
                  <c:v>3396.88</c:v>
                </c:pt>
                <c:pt idx="509">
                  <c:v>3318.52</c:v>
                </c:pt>
                <c:pt idx="510">
                  <c:v>3393.78</c:v>
                </c:pt>
                <c:pt idx="511">
                  <c:v>3257.35</c:v>
                </c:pt>
                <c:pt idx="512">
                  <c:v>3271.66</c:v>
                </c:pt>
                <c:pt idx="513">
                  <c:v>3226.28</c:v>
                </c:pt>
                <c:pt idx="514">
                  <c:v>3305.16</c:v>
                </c:pt>
                <c:pt idx="515">
                  <c:v>3301.11</c:v>
                </c:pt>
                <c:pt idx="516">
                  <c:v>3310.03</c:v>
                </c:pt>
                <c:pt idx="517">
                  <c:v>3370.81</c:v>
                </c:pt>
                <c:pt idx="518">
                  <c:v>3435.11</c:v>
                </c:pt>
                <c:pt idx="519">
                  <c:v>3427.55</c:v>
                </c:pt>
                <c:pt idx="520">
                  <c:v>3527.43</c:v>
                </c:pt>
                <c:pt idx="521">
                  <c:v>3516.08</c:v>
                </c:pt>
                <c:pt idx="522">
                  <c:v>3539.47</c:v>
                </c:pt>
                <c:pt idx="523">
                  <c:v>3651.25</c:v>
                </c:pt>
                <c:pt idx="524">
                  <c:v>3555.12</c:v>
                </c:pt>
                <c:pt idx="525">
                  <c:v>3680.59</c:v>
                </c:pt>
                <c:pt idx="526">
                  <c:v>3683.95</c:v>
                </c:pt>
                <c:pt idx="527">
                  <c:v>3754.09</c:v>
                </c:pt>
                <c:pt idx="528">
                  <c:v>3978.36</c:v>
                </c:pt>
                <c:pt idx="529">
                  <c:v>3832.02</c:v>
                </c:pt>
                <c:pt idx="530">
                  <c:v>3635.96</c:v>
                </c:pt>
                <c:pt idx="531">
                  <c:v>3681.69</c:v>
                </c:pt>
                <c:pt idx="532">
                  <c:v>3758.37</c:v>
                </c:pt>
                <c:pt idx="533">
                  <c:v>3624.96</c:v>
                </c:pt>
                <c:pt idx="534">
                  <c:v>3764.5</c:v>
                </c:pt>
                <c:pt idx="535">
                  <c:v>3913.42</c:v>
                </c:pt>
                <c:pt idx="536">
                  <c:v>3843.19</c:v>
                </c:pt>
                <c:pt idx="537">
                  <c:v>3908.12</c:v>
                </c:pt>
                <c:pt idx="538">
                  <c:v>3739.23</c:v>
                </c:pt>
                <c:pt idx="539">
                  <c:v>3834.44</c:v>
                </c:pt>
                <c:pt idx="540">
                  <c:v>3843.86</c:v>
                </c:pt>
                <c:pt idx="541">
                  <c:v>4011.05</c:v>
                </c:pt>
                <c:pt idx="542">
                  <c:v>4157.6899999999996</c:v>
                </c:pt>
                <c:pt idx="543">
                  <c:v>4321.2700000000004</c:v>
                </c:pt>
                <c:pt idx="544">
                  <c:v>4465.1400000000003</c:v>
                </c:pt>
                <c:pt idx="545">
                  <c:v>4556.1000000000004</c:v>
                </c:pt>
                <c:pt idx="546">
                  <c:v>4708.47</c:v>
                </c:pt>
                <c:pt idx="547">
                  <c:v>4610.5600000000004</c:v>
                </c:pt>
                <c:pt idx="548">
                  <c:v>4789.08</c:v>
                </c:pt>
                <c:pt idx="549">
                  <c:v>4755.4799999999996</c:v>
                </c:pt>
                <c:pt idx="550">
                  <c:v>5074.49</c:v>
                </c:pt>
                <c:pt idx="551">
                  <c:v>5117.12</c:v>
                </c:pt>
                <c:pt idx="552">
                  <c:v>5395.3</c:v>
                </c:pt>
                <c:pt idx="553">
                  <c:v>5485.62</c:v>
                </c:pt>
                <c:pt idx="554">
                  <c:v>5587.14</c:v>
                </c:pt>
                <c:pt idx="555">
                  <c:v>5569.08</c:v>
                </c:pt>
                <c:pt idx="556">
                  <c:v>5643.18</c:v>
                </c:pt>
                <c:pt idx="557">
                  <c:v>5654.63</c:v>
                </c:pt>
                <c:pt idx="558">
                  <c:v>5528.91</c:v>
                </c:pt>
                <c:pt idx="559">
                  <c:v>5616.21</c:v>
                </c:pt>
                <c:pt idx="560">
                  <c:v>5882.17</c:v>
                </c:pt>
                <c:pt idx="561">
                  <c:v>6029.38</c:v>
                </c:pt>
                <c:pt idx="562">
                  <c:v>6521.7</c:v>
                </c:pt>
                <c:pt idx="563">
                  <c:v>6448.27</c:v>
                </c:pt>
                <c:pt idx="564">
                  <c:v>6813.09</c:v>
                </c:pt>
                <c:pt idx="565">
                  <c:v>6877.74</c:v>
                </c:pt>
                <c:pt idx="566">
                  <c:v>6583.48</c:v>
                </c:pt>
                <c:pt idx="567">
                  <c:v>7008.99</c:v>
                </c:pt>
                <c:pt idx="568">
                  <c:v>7331.04</c:v>
                </c:pt>
                <c:pt idx="569">
                  <c:v>7672.79</c:v>
                </c:pt>
                <c:pt idx="570">
                  <c:v>8222.61</c:v>
                </c:pt>
                <c:pt idx="571">
                  <c:v>7622.42</c:v>
                </c:pt>
                <c:pt idx="572">
                  <c:v>7945.26</c:v>
                </c:pt>
                <c:pt idx="573">
                  <c:v>7442.08</c:v>
                </c:pt>
                <c:pt idx="574">
                  <c:v>7823.13</c:v>
                </c:pt>
                <c:pt idx="575">
                  <c:v>7908.25</c:v>
                </c:pt>
                <c:pt idx="576">
                  <c:v>7906.5</c:v>
                </c:pt>
                <c:pt idx="577">
                  <c:v>8545.7199999999993</c:v>
                </c:pt>
                <c:pt idx="578">
                  <c:v>8799.81</c:v>
                </c:pt>
                <c:pt idx="579">
                  <c:v>9063.3700000000008</c:v>
                </c:pt>
                <c:pt idx="580">
                  <c:v>8899.9500000000007</c:v>
                </c:pt>
                <c:pt idx="581">
                  <c:v>8952.02</c:v>
                </c:pt>
                <c:pt idx="582">
                  <c:v>8883.2900000000009</c:v>
                </c:pt>
                <c:pt idx="583">
                  <c:v>7539.07</c:v>
                </c:pt>
                <c:pt idx="584">
                  <c:v>7842.62</c:v>
                </c:pt>
                <c:pt idx="585">
                  <c:v>8592.1</c:v>
                </c:pt>
                <c:pt idx="586">
                  <c:v>9116.5499999999993</c:v>
                </c:pt>
                <c:pt idx="587">
                  <c:v>9181.43</c:v>
                </c:pt>
                <c:pt idx="588">
                  <c:v>9358.83</c:v>
                </c:pt>
                <c:pt idx="589">
                  <c:v>9306.58</c:v>
                </c:pt>
                <c:pt idx="590">
                  <c:v>9786.16</c:v>
                </c:pt>
                <c:pt idx="591">
                  <c:v>10789.04</c:v>
                </c:pt>
                <c:pt idx="592">
                  <c:v>10559.74</c:v>
                </c:pt>
                <c:pt idx="593">
                  <c:v>10970.8</c:v>
                </c:pt>
                <c:pt idx="594">
                  <c:v>10655.15</c:v>
                </c:pt>
                <c:pt idx="595">
                  <c:v>10829.28</c:v>
                </c:pt>
                <c:pt idx="596">
                  <c:v>10336.950000000001</c:v>
                </c:pt>
                <c:pt idx="597">
                  <c:v>10729.86</c:v>
                </c:pt>
                <c:pt idx="598">
                  <c:v>10877.81</c:v>
                </c:pt>
                <c:pt idx="599">
                  <c:v>11497.12</c:v>
                </c:pt>
                <c:pt idx="600">
                  <c:v>10940.53</c:v>
                </c:pt>
                <c:pt idx="601">
                  <c:v>10128.31</c:v>
                </c:pt>
                <c:pt idx="602">
                  <c:v>10921.92</c:v>
                </c:pt>
                <c:pt idx="603">
                  <c:v>10733.91</c:v>
                </c:pt>
                <c:pt idx="604">
                  <c:v>10522.33</c:v>
                </c:pt>
                <c:pt idx="605">
                  <c:v>10447.89</c:v>
                </c:pt>
                <c:pt idx="606">
                  <c:v>10521.98</c:v>
                </c:pt>
                <c:pt idx="607">
                  <c:v>11215.1</c:v>
                </c:pt>
                <c:pt idx="608">
                  <c:v>10650.92</c:v>
                </c:pt>
                <c:pt idx="609">
                  <c:v>10971.14</c:v>
                </c:pt>
                <c:pt idx="610">
                  <c:v>10414.49</c:v>
                </c:pt>
                <c:pt idx="611">
                  <c:v>10787.99</c:v>
                </c:pt>
                <c:pt idx="612">
                  <c:v>10887.36</c:v>
                </c:pt>
                <c:pt idx="613">
                  <c:v>10495.28</c:v>
                </c:pt>
                <c:pt idx="614">
                  <c:v>9878.7800000000007</c:v>
                </c:pt>
                <c:pt idx="615">
                  <c:v>10734.97</c:v>
                </c:pt>
                <c:pt idx="616">
                  <c:v>10911.94</c:v>
                </c:pt>
                <c:pt idx="617">
                  <c:v>10502.4</c:v>
                </c:pt>
                <c:pt idx="618">
                  <c:v>10522.81</c:v>
                </c:pt>
                <c:pt idx="619">
                  <c:v>9949.75</c:v>
                </c:pt>
                <c:pt idx="620">
                  <c:v>8847.56</c:v>
                </c:pt>
                <c:pt idx="621">
                  <c:v>9075.14</c:v>
                </c:pt>
                <c:pt idx="622">
                  <c:v>9851.56</c:v>
                </c:pt>
                <c:pt idx="623">
                  <c:v>10021.57</c:v>
                </c:pt>
                <c:pt idx="624">
                  <c:v>9920</c:v>
                </c:pt>
                <c:pt idx="625">
                  <c:v>10106.129999999999</c:v>
                </c:pt>
                <c:pt idx="626">
                  <c:v>10403.94</c:v>
                </c:pt>
                <c:pt idx="627">
                  <c:v>9946.2199999999993</c:v>
                </c:pt>
                <c:pt idx="628">
                  <c:v>9925.25</c:v>
                </c:pt>
                <c:pt idx="629">
                  <c:v>9243.26</c:v>
                </c:pt>
                <c:pt idx="630">
                  <c:v>8736.59</c:v>
                </c:pt>
                <c:pt idx="631">
                  <c:v>8663.5</c:v>
                </c:pt>
                <c:pt idx="632">
                  <c:v>7591.93</c:v>
                </c:pt>
                <c:pt idx="633">
                  <c:v>8397.0300000000007</c:v>
                </c:pt>
                <c:pt idx="634">
                  <c:v>8896.09</c:v>
                </c:pt>
                <c:pt idx="635">
                  <c:v>8341.6299999999992</c:v>
                </c:pt>
                <c:pt idx="636">
                  <c:v>8053.81</c:v>
                </c:pt>
                <c:pt idx="637">
                  <c:v>7891.08</c:v>
                </c:pt>
                <c:pt idx="638">
                  <c:v>7992.13</c:v>
                </c:pt>
                <c:pt idx="639">
                  <c:v>8480.09</c:v>
                </c:pt>
                <c:pt idx="640">
                  <c:v>8850.26</c:v>
                </c:pt>
                <c:pt idx="641">
                  <c:v>8985.44</c:v>
                </c:pt>
                <c:pt idx="642">
                  <c:v>9233.7999999999993</c:v>
                </c:pt>
                <c:pt idx="643">
                  <c:v>9415.82</c:v>
                </c:pt>
                <c:pt idx="644">
                  <c:v>9275.06</c:v>
                </c:pt>
                <c:pt idx="645">
                  <c:v>9801.1200000000008</c:v>
                </c:pt>
                <c:pt idx="646">
                  <c:v>9782.4599999999991</c:v>
                </c:pt>
                <c:pt idx="647">
                  <c:v>10453.92</c:v>
                </c:pt>
                <c:pt idx="648">
                  <c:v>10488.07</c:v>
                </c:pt>
                <c:pt idx="649">
                  <c:v>10583.92</c:v>
                </c:pt>
                <c:pt idx="650">
                  <c:v>10357.700000000001</c:v>
                </c:pt>
                <c:pt idx="651">
                  <c:v>10225.57</c:v>
                </c:pt>
                <c:pt idx="652">
                  <c:v>10188.450000000001</c:v>
                </c:pt>
                <c:pt idx="653">
                  <c:v>10435.48</c:v>
                </c:pt>
                <c:pt idx="654">
                  <c:v>10139.709999999999</c:v>
                </c:pt>
                <c:pt idx="655">
                  <c:v>10173.92</c:v>
                </c:pt>
                <c:pt idx="656">
                  <c:v>10080.27</c:v>
                </c:pt>
                <c:pt idx="657">
                  <c:v>10027.469999999999</c:v>
                </c:pt>
                <c:pt idx="658">
                  <c:v>10428.02</c:v>
                </c:pt>
                <c:pt idx="659">
                  <c:v>10783.01</c:v>
                </c:pt>
                <c:pt idx="660">
                  <c:v>10489.94</c:v>
                </c:pt>
                <c:pt idx="661">
                  <c:v>10766.23</c:v>
                </c:pt>
                <c:pt idx="662">
                  <c:v>10503.76</c:v>
                </c:pt>
                <c:pt idx="663">
                  <c:v>10192.51</c:v>
                </c:pt>
                <c:pt idx="664">
                  <c:v>10467.48</c:v>
                </c:pt>
                <c:pt idx="665">
                  <c:v>10274.969999999999</c:v>
                </c:pt>
                <c:pt idx="666">
                  <c:v>10640.91</c:v>
                </c:pt>
                <c:pt idx="667">
                  <c:v>10481.6</c:v>
                </c:pt>
                <c:pt idx="668">
                  <c:v>10568.7</c:v>
                </c:pt>
                <c:pt idx="669">
                  <c:v>10440.07</c:v>
                </c:pt>
                <c:pt idx="670">
                  <c:v>10805.87</c:v>
                </c:pt>
                <c:pt idx="671">
                  <c:v>10717.5</c:v>
                </c:pt>
                <c:pt idx="672">
                  <c:v>10864.86</c:v>
                </c:pt>
                <c:pt idx="673">
                  <c:v>10993.41</c:v>
                </c:pt>
                <c:pt idx="674">
                  <c:v>11109.32</c:v>
                </c:pt>
                <c:pt idx="675">
                  <c:v>11367.14</c:v>
                </c:pt>
                <c:pt idx="676">
                  <c:v>11168.31</c:v>
                </c:pt>
                <c:pt idx="677">
                  <c:v>11150.22</c:v>
                </c:pt>
                <c:pt idx="678">
                  <c:v>11185.68</c:v>
                </c:pt>
                <c:pt idx="679">
                  <c:v>11381.15</c:v>
                </c:pt>
                <c:pt idx="680">
                  <c:v>11679.07</c:v>
                </c:pt>
                <c:pt idx="681">
                  <c:v>12080.73</c:v>
                </c:pt>
                <c:pt idx="682">
                  <c:v>12221.93</c:v>
                </c:pt>
                <c:pt idx="683">
                  <c:v>12463.15</c:v>
                </c:pt>
                <c:pt idx="684">
                  <c:v>12621.69</c:v>
                </c:pt>
                <c:pt idx="685">
                  <c:v>12268.63</c:v>
                </c:pt>
                <c:pt idx="686">
                  <c:v>12354.35</c:v>
                </c:pt>
                <c:pt idx="687">
                  <c:v>13062.91</c:v>
                </c:pt>
                <c:pt idx="688">
                  <c:v>13627.64</c:v>
                </c:pt>
                <c:pt idx="689">
                  <c:v>13408.62</c:v>
                </c:pt>
                <c:pt idx="690">
                  <c:v>13211.99</c:v>
                </c:pt>
                <c:pt idx="691">
                  <c:v>13357.74</c:v>
                </c:pt>
                <c:pt idx="692">
                  <c:v>13895.63</c:v>
                </c:pt>
                <c:pt idx="693">
                  <c:v>13930.01</c:v>
                </c:pt>
                <c:pt idx="694">
                  <c:v>13371.72</c:v>
                </c:pt>
                <c:pt idx="695">
                  <c:v>13264.82</c:v>
                </c:pt>
                <c:pt idx="696">
                  <c:v>12650.36</c:v>
                </c:pt>
                <c:pt idx="697">
                  <c:v>12266.39</c:v>
                </c:pt>
                <c:pt idx="698">
                  <c:v>12262.89</c:v>
                </c:pt>
                <c:pt idx="699">
                  <c:v>12820.13</c:v>
                </c:pt>
                <c:pt idx="700">
                  <c:v>12638.32</c:v>
                </c:pt>
                <c:pt idx="701">
                  <c:v>11350.01</c:v>
                </c:pt>
                <c:pt idx="702">
                  <c:v>11378.02</c:v>
                </c:pt>
                <c:pt idx="703">
                  <c:v>11543.55</c:v>
                </c:pt>
                <c:pt idx="704">
                  <c:v>10850.66</c:v>
                </c:pt>
                <c:pt idx="705">
                  <c:v>9325.01</c:v>
                </c:pt>
                <c:pt idx="706">
                  <c:v>8829.0400000000009</c:v>
                </c:pt>
                <c:pt idx="707">
                  <c:v>8776.39</c:v>
                </c:pt>
                <c:pt idx="708">
                  <c:v>8000.86</c:v>
                </c:pt>
                <c:pt idx="709">
                  <c:v>7062.93</c:v>
                </c:pt>
                <c:pt idx="710">
                  <c:v>7608.92</c:v>
                </c:pt>
                <c:pt idx="711">
                  <c:v>8168.12</c:v>
                </c:pt>
                <c:pt idx="712">
                  <c:v>8500.33</c:v>
                </c:pt>
                <c:pt idx="713">
                  <c:v>8447</c:v>
                </c:pt>
                <c:pt idx="714">
                  <c:v>9171.61</c:v>
                </c:pt>
                <c:pt idx="715">
                  <c:v>9496.2800000000007</c:v>
                </c:pt>
                <c:pt idx="716">
                  <c:v>9712.2800000000007</c:v>
                </c:pt>
                <c:pt idx="717">
                  <c:v>9712.73</c:v>
                </c:pt>
                <c:pt idx="718">
                  <c:v>10344.84</c:v>
                </c:pt>
                <c:pt idx="719">
                  <c:v>10428.049999999999</c:v>
                </c:pt>
                <c:pt idx="720">
                  <c:v>10067.33</c:v>
                </c:pt>
                <c:pt idx="721">
                  <c:v>10325.26</c:v>
                </c:pt>
                <c:pt idx="722">
                  <c:v>10856.63</c:v>
                </c:pt>
                <c:pt idx="723">
                  <c:v>11008.61</c:v>
                </c:pt>
                <c:pt idx="724">
                  <c:v>10136.629999999999</c:v>
                </c:pt>
                <c:pt idx="725">
                  <c:v>9774.02</c:v>
                </c:pt>
                <c:pt idx="726">
                  <c:v>10465.94</c:v>
                </c:pt>
                <c:pt idx="727">
                  <c:v>10014.719999999999</c:v>
                </c:pt>
                <c:pt idx="728">
                  <c:v>10788.05</c:v>
                </c:pt>
                <c:pt idx="729">
                  <c:v>11118.4</c:v>
                </c:pt>
                <c:pt idx="730">
                  <c:v>11006.02</c:v>
                </c:pt>
                <c:pt idx="731">
                  <c:v>11577.51</c:v>
                </c:pt>
                <c:pt idx="732">
                  <c:v>11891.93</c:v>
                </c:pt>
                <c:pt idx="733">
                  <c:v>12226.34</c:v>
                </c:pt>
                <c:pt idx="734">
                  <c:v>12319.73</c:v>
                </c:pt>
                <c:pt idx="735">
                  <c:v>12810.54</c:v>
                </c:pt>
                <c:pt idx="736">
                  <c:v>12569.79</c:v>
                </c:pt>
                <c:pt idx="737">
                  <c:v>12414.34</c:v>
                </c:pt>
                <c:pt idx="738">
                  <c:v>12143.24</c:v>
                </c:pt>
                <c:pt idx="739">
                  <c:v>11613.53</c:v>
                </c:pt>
                <c:pt idx="740">
                  <c:v>10913.38</c:v>
                </c:pt>
                <c:pt idx="741">
                  <c:v>11955.01</c:v>
                </c:pt>
                <c:pt idx="742">
                  <c:v>12045.68</c:v>
                </c:pt>
                <c:pt idx="743">
                  <c:v>12217.56</c:v>
                </c:pt>
                <c:pt idx="744">
                  <c:v>12632.91</c:v>
                </c:pt>
                <c:pt idx="745">
                  <c:v>12952.07</c:v>
                </c:pt>
                <c:pt idx="746">
                  <c:v>13212.04</c:v>
                </c:pt>
                <c:pt idx="747">
                  <c:v>13213.63</c:v>
                </c:pt>
                <c:pt idx="748">
                  <c:v>12393.45</c:v>
                </c:pt>
                <c:pt idx="749">
                  <c:v>12880.09</c:v>
                </c:pt>
                <c:pt idx="750">
                  <c:v>13008.68</c:v>
                </c:pt>
                <c:pt idx="751">
                  <c:v>13090.84</c:v>
                </c:pt>
                <c:pt idx="752">
                  <c:v>13437.13</c:v>
                </c:pt>
                <c:pt idx="753">
                  <c:v>13096.46</c:v>
                </c:pt>
                <c:pt idx="754">
                  <c:v>13025.58</c:v>
                </c:pt>
                <c:pt idx="755">
                  <c:v>13104.14</c:v>
                </c:pt>
                <c:pt idx="756">
                  <c:v>13860.58</c:v>
                </c:pt>
                <c:pt idx="757">
                  <c:v>14054.49</c:v>
                </c:pt>
                <c:pt idx="758">
                  <c:v>14578.54</c:v>
                </c:pt>
                <c:pt idx="759">
                  <c:v>14839.8</c:v>
                </c:pt>
                <c:pt idx="760">
                  <c:v>15115.57</c:v>
                </c:pt>
                <c:pt idx="761">
                  <c:v>14909.6</c:v>
                </c:pt>
                <c:pt idx="762">
                  <c:v>15499.54</c:v>
                </c:pt>
                <c:pt idx="763">
                  <c:v>14810.31</c:v>
                </c:pt>
                <c:pt idx="764">
                  <c:v>15129.67</c:v>
                </c:pt>
                <c:pt idx="765">
                  <c:v>15545.75</c:v>
                </c:pt>
                <c:pt idx="766">
                  <c:v>16086.41</c:v>
                </c:pt>
                <c:pt idx="767">
                  <c:v>16576.66</c:v>
                </c:pt>
                <c:pt idx="768">
                  <c:v>15698.85</c:v>
                </c:pt>
                <c:pt idx="769">
                  <c:v>16321.71</c:v>
                </c:pt>
                <c:pt idx="770">
                  <c:v>16457.66</c:v>
                </c:pt>
                <c:pt idx="771">
                  <c:v>16580.84</c:v>
                </c:pt>
                <c:pt idx="772">
                  <c:v>16717.169999999998</c:v>
                </c:pt>
                <c:pt idx="773">
                  <c:v>16826.599999999999</c:v>
                </c:pt>
                <c:pt idx="774">
                  <c:v>16563.3</c:v>
                </c:pt>
                <c:pt idx="775">
                  <c:v>17098.45</c:v>
                </c:pt>
                <c:pt idx="776">
                  <c:v>17042.900000000001</c:v>
                </c:pt>
                <c:pt idx="777">
                  <c:v>17390.52</c:v>
                </c:pt>
                <c:pt idx="778">
                  <c:v>17828.240000000002</c:v>
                </c:pt>
                <c:pt idx="779">
                  <c:v>17823.07</c:v>
                </c:pt>
                <c:pt idx="780">
                  <c:v>17164.95</c:v>
                </c:pt>
                <c:pt idx="781">
                  <c:v>18132.7</c:v>
                </c:pt>
                <c:pt idx="782">
                  <c:v>17776.12</c:v>
                </c:pt>
                <c:pt idx="783">
                  <c:v>17840.52</c:v>
                </c:pt>
                <c:pt idx="784">
                  <c:v>18010.68</c:v>
                </c:pt>
                <c:pt idx="785">
                  <c:v>17619.509999999998</c:v>
                </c:pt>
                <c:pt idx="786">
                  <c:v>17689.86</c:v>
                </c:pt>
                <c:pt idx="787">
                  <c:v>16528.03</c:v>
                </c:pt>
                <c:pt idx="788">
                  <c:v>16284.7</c:v>
                </c:pt>
                <c:pt idx="789">
                  <c:v>17663.54</c:v>
                </c:pt>
                <c:pt idx="790">
                  <c:v>17719.919999999998</c:v>
                </c:pt>
                <c:pt idx="791">
                  <c:v>17425.03</c:v>
                </c:pt>
                <c:pt idx="792">
                  <c:v>16466.3</c:v>
                </c:pt>
                <c:pt idx="793">
                  <c:v>16516.5</c:v>
                </c:pt>
                <c:pt idx="794">
                  <c:v>17685.09</c:v>
                </c:pt>
                <c:pt idx="795">
                  <c:v>17773.64</c:v>
                </c:pt>
                <c:pt idx="796">
                  <c:v>17787.2</c:v>
                </c:pt>
                <c:pt idx="797">
                  <c:v>17929.990000000002</c:v>
                </c:pt>
                <c:pt idx="798">
                  <c:v>18432.240000000002</c:v>
                </c:pt>
                <c:pt idx="799">
                  <c:v>18400.88</c:v>
                </c:pt>
                <c:pt idx="800">
                  <c:v>18308.150000000001</c:v>
                </c:pt>
                <c:pt idx="801">
                  <c:v>18142.419999999998</c:v>
                </c:pt>
                <c:pt idx="802">
                  <c:v>19123.580000000002</c:v>
                </c:pt>
                <c:pt idx="803">
                  <c:v>19762.599999999999</c:v>
                </c:pt>
                <c:pt idx="804">
                  <c:v>19864.09</c:v>
                </c:pt>
                <c:pt idx="805">
                  <c:v>20812.240000000002</c:v>
                </c:pt>
                <c:pt idx="806">
                  <c:v>20663.22</c:v>
                </c:pt>
                <c:pt idx="807">
                  <c:v>20940.509999999998</c:v>
                </c:pt>
                <c:pt idx="808">
                  <c:v>21008.65</c:v>
                </c:pt>
                <c:pt idx="809">
                  <c:v>21349.63</c:v>
                </c:pt>
                <c:pt idx="810">
                  <c:v>21891.119999999999</c:v>
                </c:pt>
                <c:pt idx="811">
                  <c:v>21948.1</c:v>
                </c:pt>
                <c:pt idx="812">
                  <c:v>22405.09</c:v>
                </c:pt>
                <c:pt idx="813">
                  <c:v>23377.24</c:v>
                </c:pt>
                <c:pt idx="814">
                  <c:v>24272.35</c:v>
                </c:pt>
                <c:pt idx="815">
                  <c:v>24719.22</c:v>
                </c:pt>
                <c:pt idx="816">
                  <c:v>26149.39</c:v>
                </c:pt>
                <c:pt idx="817">
                  <c:v>25029.200000000001</c:v>
                </c:pt>
                <c:pt idx="818">
                  <c:v>24103.11</c:v>
                </c:pt>
                <c:pt idx="819">
                  <c:v>24360.14</c:v>
                </c:pt>
              </c:numCache>
            </c:numRef>
          </c:yVal>
          <c:smooth val="0"/>
          <c:extLst>
            <c:ext xmlns:c16="http://schemas.microsoft.com/office/drawing/2014/chart" uri="{C3380CC4-5D6E-409C-BE32-E72D297353CC}">
              <c16:uniqueId val="{00000000-073B-4193-90F8-5091A6E75BBD}"/>
            </c:ext>
          </c:extLst>
        </c:ser>
        <c:dLbls>
          <c:showLegendKey val="0"/>
          <c:showVal val="0"/>
          <c:showCatName val="0"/>
          <c:showSerName val="0"/>
          <c:showPercent val="0"/>
          <c:showBubbleSize val="0"/>
        </c:dLbls>
        <c:axId val="1332540144"/>
        <c:axId val="1764658624"/>
      </c:scatterChart>
      <c:valAx>
        <c:axId val="1332540144"/>
        <c:scaling>
          <c:orientation val="minMax"/>
          <c:max val="43191"/>
          <c:min val="1826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rgbClr val="00B050"/>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mm\-yy" sourceLinked="1"/>
        <c:majorTickMark val="none"/>
        <c:minorTickMark val="none"/>
        <c:tickLblPos val="nextTo"/>
        <c:spPr>
          <a:noFill/>
          <a:ln w="9525" cap="flat" cmpd="sng" algn="ctr">
            <a:solidFill>
              <a:schemeClr val="tx1">
                <a:lumMod val="25000"/>
                <a:lumOff val="7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4658624"/>
        <c:crosses val="autoZero"/>
        <c:crossBetween val="midCat"/>
        <c:majorUnit val="800"/>
      </c:valAx>
      <c:valAx>
        <c:axId val="1764658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rgbClr val="00B050"/>
                    </a:solidFill>
                  </a:rPr>
                  <a:t>Closing</a:t>
                </a:r>
                <a:r>
                  <a:rPr lang="en-US" baseline="0">
                    <a:solidFill>
                      <a:srgbClr val="00B050"/>
                    </a:solidFill>
                  </a:rPr>
                  <a:t> Value</a:t>
                </a:r>
                <a:endParaRPr lang="en-US">
                  <a:solidFill>
                    <a:srgbClr val="00B05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5401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solidFill>
                  <a:srgbClr val="00B050"/>
                </a:solidFill>
              </a:rPr>
              <a:t>Histogram</a:t>
            </a:r>
          </a:p>
        </c:rich>
      </c:tx>
      <c:overlay val="0"/>
    </c:title>
    <c:autoTitleDeleted val="0"/>
    <c:plotArea>
      <c:layout/>
      <c:barChart>
        <c:barDir val="col"/>
        <c:grouping val="clustered"/>
        <c:varyColors val="0"/>
        <c:ser>
          <c:idx val="0"/>
          <c:order val="0"/>
          <c:tx>
            <c:v>Frequency</c:v>
          </c:tx>
          <c:invertIfNegative val="0"/>
          <c:cat>
            <c:strRef>
              <c:f>'Data-Part 1'!$AE$32:$AE$60</c:f>
              <c:strCache>
                <c:ptCount val="29"/>
                <c:pt idx="0">
                  <c:v>-23.21590892</c:v>
                </c:pt>
                <c:pt idx="1">
                  <c:v>-21.87196842</c:v>
                </c:pt>
                <c:pt idx="2">
                  <c:v>-20.52802792</c:v>
                </c:pt>
                <c:pt idx="3">
                  <c:v>-19.18408743</c:v>
                </c:pt>
                <c:pt idx="4">
                  <c:v>-17.84014693</c:v>
                </c:pt>
                <c:pt idx="5">
                  <c:v>-16.49620643</c:v>
                </c:pt>
                <c:pt idx="6">
                  <c:v>-15.15226594</c:v>
                </c:pt>
                <c:pt idx="7">
                  <c:v>-13.80832544</c:v>
                </c:pt>
                <c:pt idx="8">
                  <c:v>-12.46438494</c:v>
                </c:pt>
                <c:pt idx="9">
                  <c:v>-11.12044445</c:v>
                </c:pt>
                <c:pt idx="10">
                  <c:v>-9.776503952</c:v>
                </c:pt>
                <c:pt idx="11">
                  <c:v>-8.432563455</c:v>
                </c:pt>
                <c:pt idx="12">
                  <c:v>-7.088622959</c:v>
                </c:pt>
                <c:pt idx="13">
                  <c:v>-5.744682463</c:v>
                </c:pt>
                <c:pt idx="14">
                  <c:v>-4.400741966</c:v>
                </c:pt>
                <c:pt idx="15">
                  <c:v>-3.05680147</c:v>
                </c:pt>
                <c:pt idx="16">
                  <c:v>-1.712860973</c:v>
                </c:pt>
                <c:pt idx="17">
                  <c:v>-0.368920477</c:v>
                </c:pt>
                <c:pt idx="18">
                  <c:v>0.975020019</c:v>
                </c:pt>
                <c:pt idx="19">
                  <c:v>2.318960516</c:v>
                </c:pt>
                <c:pt idx="20">
                  <c:v>3.662901012</c:v>
                </c:pt>
                <c:pt idx="21">
                  <c:v>5.006841509</c:v>
                </c:pt>
                <c:pt idx="22">
                  <c:v>6.350782005</c:v>
                </c:pt>
                <c:pt idx="23">
                  <c:v>7.694722501</c:v>
                </c:pt>
                <c:pt idx="24">
                  <c:v>9.038662998</c:v>
                </c:pt>
                <c:pt idx="25">
                  <c:v>10.38260349</c:v>
                </c:pt>
                <c:pt idx="26">
                  <c:v>11.72654399</c:v>
                </c:pt>
                <c:pt idx="27">
                  <c:v>13.07048449</c:v>
                </c:pt>
                <c:pt idx="28">
                  <c:v>More</c:v>
                </c:pt>
              </c:strCache>
            </c:strRef>
          </c:cat>
          <c:val>
            <c:numRef>
              <c:f>'Data-Part 1'!$AF$32:$AF$60</c:f>
              <c:numCache>
                <c:formatCode>General</c:formatCode>
                <c:ptCount val="29"/>
                <c:pt idx="0">
                  <c:v>1</c:v>
                </c:pt>
                <c:pt idx="1">
                  <c:v>0</c:v>
                </c:pt>
                <c:pt idx="2">
                  <c:v>0</c:v>
                </c:pt>
                <c:pt idx="3">
                  <c:v>0</c:v>
                </c:pt>
                <c:pt idx="4">
                  <c:v>0</c:v>
                </c:pt>
                <c:pt idx="5">
                  <c:v>0</c:v>
                </c:pt>
                <c:pt idx="6">
                  <c:v>0</c:v>
                </c:pt>
                <c:pt idx="7">
                  <c:v>3</c:v>
                </c:pt>
                <c:pt idx="8">
                  <c:v>0</c:v>
                </c:pt>
                <c:pt idx="9">
                  <c:v>2</c:v>
                </c:pt>
                <c:pt idx="10">
                  <c:v>5</c:v>
                </c:pt>
                <c:pt idx="11">
                  <c:v>4</c:v>
                </c:pt>
                <c:pt idx="12">
                  <c:v>11</c:v>
                </c:pt>
                <c:pt idx="13">
                  <c:v>21</c:v>
                </c:pt>
                <c:pt idx="14">
                  <c:v>34</c:v>
                </c:pt>
                <c:pt idx="15">
                  <c:v>48</c:v>
                </c:pt>
                <c:pt idx="16">
                  <c:v>68</c:v>
                </c:pt>
                <c:pt idx="17">
                  <c:v>103</c:v>
                </c:pt>
                <c:pt idx="18">
                  <c:v>122</c:v>
                </c:pt>
                <c:pt idx="19">
                  <c:v>124</c:v>
                </c:pt>
                <c:pt idx="20">
                  <c:v>102</c:v>
                </c:pt>
                <c:pt idx="21">
                  <c:v>70</c:v>
                </c:pt>
                <c:pt idx="22">
                  <c:v>49</c:v>
                </c:pt>
                <c:pt idx="23">
                  <c:v>21</c:v>
                </c:pt>
                <c:pt idx="24">
                  <c:v>16</c:v>
                </c:pt>
                <c:pt idx="25">
                  <c:v>9</c:v>
                </c:pt>
                <c:pt idx="26">
                  <c:v>4</c:v>
                </c:pt>
                <c:pt idx="27">
                  <c:v>0</c:v>
                </c:pt>
                <c:pt idx="28">
                  <c:v>3</c:v>
                </c:pt>
              </c:numCache>
            </c:numRef>
          </c:val>
          <c:extLst>
            <c:ext xmlns:c16="http://schemas.microsoft.com/office/drawing/2014/chart" uri="{C3380CC4-5D6E-409C-BE32-E72D297353CC}">
              <c16:uniqueId val="{00000001-ECC8-40B0-8B72-EF3E4127DAC1}"/>
            </c:ext>
          </c:extLst>
        </c:ser>
        <c:dLbls>
          <c:showLegendKey val="0"/>
          <c:showVal val="0"/>
          <c:showCatName val="0"/>
          <c:showSerName val="0"/>
          <c:showPercent val="0"/>
          <c:showBubbleSize val="0"/>
        </c:dLbls>
        <c:gapWidth val="150"/>
        <c:axId val="1664246560"/>
        <c:axId val="1503963136"/>
      </c:barChart>
      <c:catAx>
        <c:axId val="1664246560"/>
        <c:scaling>
          <c:orientation val="minMax"/>
        </c:scaling>
        <c:delete val="0"/>
        <c:axPos val="b"/>
        <c:title>
          <c:tx>
            <c:rich>
              <a:bodyPr/>
              <a:lstStyle/>
              <a:p>
                <a:pPr>
                  <a:defRPr/>
                </a:pPr>
                <a:r>
                  <a:rPr lang="en-US">
                    <a:solidFill>
                      <a:srgbClr val="00B050"/>
                    </a:solidFill>
                  </a:rPr>
                  <a:t>Percentage change value bin</a:t>
                </a:r>
              </a:p>
            </c:rich>
          </c:tx>
          <c:overlay val="0"/>
        </c:title>
        <c:numFmt formatCode="General" sourceLinked="1"/>
        <c:majorTickMark val="out"/>
        <c:minorTickMark val="none"/>
        <c:tickLblPos val="nextTo"/>
        <c:txPr>
          <a:bodyPr rot="-2700000"/>
          <a:lstStyle/>
          <a:p>
            <a:pPr>
              <a:defRPr/>
            </a:pPr>
            <a:endParaRPr lang="en-US"/>
          </a:p>
        </c:txPr>
        <c:crossAx val="1503963136"/>
        <c:crosses val="autoZero"/>
        <c:auto val="1"/>
        <c:lblAlgn val="ctr"/>
        <c:lblOffset val="100"/>
        <c:noMultiLvlLbl val="0"/>
      </c:catAx>
      <c:valAx>
        <c:axId val="1503963136"/>
        <c:scaling>
          <c:orientation val="minMax"/>
        </c:scaling>
        <c:delete val="0"/>
        <c:axPos val="l"/>
        <c:title>
          <c:tx>
            <c:rich>
              <a:bodyPr/>
              <a:lstStyle/>
              <a:p>
                <a:pPr>
                  <a:defRPr/>
                </a:pPr>
                <a:r>
                  <a:rPr lang="en-US">
                    <a:solidFill>
                      <a:srgbClr val="00B050"/>
                    </a:solidFill>
                  </a:rPr>
                  <a:t>Frequency</a:t>
                </a:r>
              </a:p>
            </c:rich>
          </c:tx>
          <c:overlay val="0"/>
        </c:title>
        <c:numFmt formatCode="General" sourceLinked="1"/>
        <c:majorTickMark val="out"/>
        <c:minorTickMark val="none"/>
        <c:tickLblPos val="nextTo"/>
        <c:crossAx val="1664246560"/>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Boxplot of Percentage Change</cx:v>
        </cx:txData>
      </cx:tx>
      <cx:txPr>
        <a:bodyPr spcFirstLastPara="1" vertOverflow="ellipsis" horzOverflow="overflow" wrap="square" lIns="0" tIns="0" rIns="0" bIns="0" anchor="ctr" anchorCtr="1"/>
        <a:lstStyle/>
        <a:p>
          <a:pPr algn="ctr" rtl="0">
            <a:defRPr/>
          </a:pPr>
          <a:r>
            <a:rPr lang="en-US" sz="1400" b="0" i="0" u="none" strike="noStrike" baseline="0">
              <a:solidFill>
                <a:srgbClr val="00B050"/>
              </a:solidFill>
              <a:latin typeface="Calibri" panose="020F0502020204030204"/>
            </a:rPr>
            <a:t>Boxplot of Percentage Change</a:t>
          </a:r>
        </a:p>
      </cx:txPr>
    </cx:title>
    <cx:plotArea>
      <cx:plotAreaRegion>
        <cx:series layoutId="boxWhisker" uniqueId="{78059FA6-E739-4F79-B792-74C6DA3F2F7A}">
          <cx:dataId val="0"/>
          <cx:layoutPr>
            <cx:visibility meanLine="0" meanMarker="1" nonoutliers="0" outliers="1"/>
            <cx:statistics quartileMethod="exclusive"/>
          </cx:layoutPr>
        </cx:series>
      </cx:plotAreaRegion>
      <cx:axis id="0" hidden="1">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microsoft.com/office/2014/relationships/chartEx" Target="../charts/chartEx1.xml"/><Relationship Id="rId1" Type="http://schemas.openxmlformats.org/officeDocument/2006/relationships/chart" Target="../charts/chart1.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314325</xdr:colOff>
      <xdr:row>1</xdr:row>
      <xdr:rowOff>47625</xdr:rowOff>
    </xdr:from>
    <xdr:to>
      <xdr:col>8</xdr:col>
      <xdr:colOff>533399</xdr:colOff>
      <xdr:row>9</xdr:row>
      <xdr:rowOff>85725</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314325" y="238125"/>
          <a:ext cx="5095874" cy="1562100"/>
        </a:xfrm>
        <a:prstGeom prst="roundRect">
          <a:avLst/>
        </a:prstGeom>
        <a:solidFill>
          <a:schemeClr val="bg1">
            <a:shade val="80000"/>
          </a:schemeClr>
        </a:solidFill>
        <a:ln w="9525" cmpd="sng">
          <a:solidFill>
            <a:schemeClr val="lt1">
              <a:shade val="50000"/>
            </a:schemeClr>
          </a:solidFill>
        </a:ln>
        <a:effectLst>
          <a:outerShdw blurRad="50800" dist="38100" dir="8100000" algn="tr">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Dow Jones </a:t>
          </a:r>
        </a:p>
        <a:p>
          <a:endParaRPr lang="en-US" sz="1100"/>
        </a:p>
        <a:p>
          <a:pPr marL="0" marR="0" indent="0" defTabSz="914400" eaLnBrk="1" fontAlgn="auto" latinLnBrk="0" hangingPunct="1">
            <a:lnSpc>
              <a:spcPct val="100000"/>
            </a:lnSpc>
            <a:spcBef>
              <a:spcPts val="0"/>
            </a:spcBef>
            <a:spcAft>
              <a:spcPts val="0"/>
            </a:spcAft>
            <a:buClrTx/>
            <a:buSzTx/>
            <a:buFontTx/>
            <a:buNone/>
            <a:tabLst/>
            <a:defRPr/>
          </a:pPr>
          <a:r>
            <a:rPr lang="en-US"/>
            <a:t>The Dow Jones Industrial Average is an index of the stock prices for 30 large US public companies. The 30 companies that comprise the Dow change over time. Information about the Dow can be found at many Web sites, but a good overview appears</a:t>
          </a:r>
          <a:r>
            <a:rPr lang="en-US" baseline="0"/>
            <a:t> at http://en.wikipedia.org/wiki/Dow_Jones_Industrial_Average</a:t>
          </a:r>
          <a:endParaRPr lang="en-US"/>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588309</xdr:colOff>
      <xdr:row>2</xdr:row>
      <xdr:rowOff>12700</xdr:rowOff>
    </xdr:from>
    <xdr:to>
      <xdr:col>27</xdr:col>
      <xdr:colOff>130736</xdr:colOff>
      <xdr:row>23</xdr:row>
      <xdr:rowOff>149412</xdr:rowOff>
    </xdr:to>
    <xdr:graphicFrame macro="">
      <xdr:nvGraphicFramePr>
        <xdr:cNvPr id="4" name="Chart 3">
          <a:extLst>
            <a:ext uri="{FF2B5EF4-FFF2-40B4-BE49-F238E27FC236}">
              <a16:creationId xmlns:a16="http://schemas.microsoft.com/office/drawing/2014/main" id="{E8EDE404-5E79-4493-935E-0141316B6E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27993</xdr:colOff>
      <xdr:row>61</xdr:row>
      <xdr:rowOff>29536</xdr:rowOff>
    </xdr:from>
    <xdr:to>
      <xdr:col>24</xdr:col>
      <xdr:colOff>418000</xdr:colOff>
      <xdr:row>74</xdr:row>
      <xdr:rowOff>166311</xdr:rowOff>
    </xdr:to>
    <xdr:sp macro="" textlink="">
      <xdr:nvSpPr>
        <xdr:cNvPr id="6" name="TextBox 5">
          <a:extLst>
            <a:ext uri="{FF2B5EF4-FFF2-40B4-BE49-F238E27FC236}">
              <a16:creationId xmlns:a16="http://schemas.microsoft.com/office/drawing/2014/main" id="{0BAC298D-3A42-467D-B49D-1C6AD91C6817}"/>
            </a:ext>
          </a:extLst>
        </xdr:cNvPr>
        <xdr:cNvSpPr txBox="1"/>
      </xdr:nvSpPr>
      <xdr:spPr>
        <a:xfrm>
          <a:off x="12611360" y="11116118"/>
          <a:ext cx="4044497" cy="2501826"/>
        </a:xfrm>
        <a:prstGeom prst="roundRect">
          <a:avLst/>
        </a:prstGeom>
        <a:solidFill>
          <a:schemeClr val="bg1">
            <a:shade val="80000"/>
          </a:schemeClr>
        </a:solidFill>
        <a:ln w="9525" cmpd="sng">
          <a:solidFill>
            <a:sysClr val="window" lastClr="FFFFFF">
              <a:shade val="50000"/>
            </a:sysClr>
          </a:solidFill>
        </a:ln>
        <a:effectLst>
          <a:outerShdw blurRad="50800" dist="38100" dir="8100000" algn="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eaLnBrk="1" fontAlgn="auto" latinLnBrk="0" hangingPunct="1"/>
          <a:r>
            <a:rPr lang="en-US" sz="1100">
              <a:solidFill>
                <a:schemeClr val="dk1"/>
              </a:solidFill>
              <a:effectLst/>
              <a:latin typeface="+mn-lt"/>
              <a:ea typeface="+mn-ea"/>
              <a:cs typeface="+mn-cs"/>
            </a:rPr>
            <a:t>Generated</a:t>
          </a:r>
          <a:r>
            <a:rPr lang="en-US" sz="1100" baseline="0">
              <a:solidFill>
                <a:schemeClr val="dk1"/>
              </a:solidFill>
              <a:effectLst/>
              <a:latin typeface="+mn-lt"/>
              <a:ea typeface="+mn-ea"/>
              <a:cs typeface="+mn-cs"/>
            </a:rPr>
            <a:t> charts help visualize how the index for </a:t>
          </a:r>
          <a:r>
            <a:rPr lang="en-US" sz="1100">
              <a:solidFill>
                <a:schemeClr val="dk1"/>
              </a:solidFill>
              <a:effectLst/>
              <a:latin typeface="+mn-lt"/>
              <a:ea typeface="+mn-ea"/>
              <a:cs typeface="+mn-cs"/>
            </a:rPr>
            <a:t>30 large US public companies change over time. For example, various</a:t>
          </a:r>
          <a:r>
            <a:rPr lang="en-US" sz="1100" baseline="0">
              <a:solidFill>
                <a:schemeClr val="dk1"/>
              </a:solidFill>
              <a:effectLst/>
              <a:latin typeface="+mn-lt"/>
              <a:ea typeface="+mn-ea"/>
              <a:cs typeface="+mn-cs"/>
            </a:rPr>
            <a:t> observations can be observed: </a:t>
          </a:r>
          <a:endParaRPr lang="en-US">
            <a:effectLst/>
          </a:endParaRPr>
        </a:p>
        <a:p>
          <a:pPr eaLnBrk="1" fontAlgn="auto" latinLnBrk="0" hangingPunct="1"/>
          <a:r>
            <a:rPr lang="en-US" sz="1100">
              <a:solidFill>
                <a:schemeClr val="dk1"/>
              </a:solidFill>
              <a:effectLst/>
              <a:latin typeface="+mn-lt"/>
              <a:ea typeface="+mn-ea"/>
              <a:cs typeface="+mn-cs"/>
            </a:rPr>
            <a:t>1. From</a:t>
          </a:r>
          <a:r>
            <a:rPr lang="en-US" sz="1100" baseline="0">
              <a:solidFill>
                <a:schemeClr val="dk1"/>
              </a:solidFill>
              <a:effectLst/>
              <a:latin typeface="+mn-lt"/>
              <a:ea typeface="+mn-ea"/>
              <a:cs typeface="+mn-cs"/>
            </a:rPr>
            <a:t> 1950 to 2018, the closing value has increased over time. </a:t>
          </a:r>
        </a:p>
        <a:p>
          <a:pPr eaLnBrk="1" fontAlgn="auto" latinLnBrk="0" hangingPunct="1"/>
          <a:r>
            <a:rPr lang="en-US" sz="1100" baseline="0">
              <a:solidFill>
                <a:schemeClr val="dk1"/>
              </a:solidFill>
              <a:effectLst/>
              <a:latin typeface="+mn-lt"/>
              <a:ea typeface="+mn-ea"/>
              <a:cs typeface="+mn-cs"/>
            </a:rPr>
            <a:t>2. A significant negative percentage change from previous closing value was observed in September 1987. </a:t>
          </a:r>
          <a:endParaRPr lang="en-US">
            <a:effectLst/>
          </a:endParaRPr>
        </a:p>
        <a:p>
          <a:pPr eaLnBrk="1" fontAlgn="auto" latinLnBrk="0" hangingPunct="1"/>
          <a:r>
            <a:rPr lang="en-US" sz="1100" baseline="0">
              <a:solidFill>
                <a:schemeClr val="dk1"/>
              </a:solidFill>
              <a:effectLst/>
              <a:latin typeface="+mn-lt"/>
              <a:ea typeface="+mn-ea"/>
              <a:cs typeface="+mn-cs"/>
            </a:rPr>
            <a:t>3. The least percentage change was observed in the month of February, while the most was observed in April (followed by December and November). </a:t>
          </a:r>
          <a:endParaRPr lang="en-US">
            <a:effectLst/>
          </a:endParaRPr>
        </a:p>
        <a:p>
          <a:endParaRPr lang="en-US" sz="1100"/>
        </a:p>
      </xdr:txBody>
    </xdr:sp>
    <xdr:clientData/>
  </xdr:twoCellAnchor>
  <xdr:twoCellAnchor>
    <xdr:from>
      <xdr:col>4</xdr:col>
      <xdr:colOff>28015</xdr:colOff>
      <xdr:row>28</xdr:row>
      <xdr:rowOff>68020</xdr:rowOff>
    </xdr:from>
    <xdr:to>
      <xdr:col>15</xdr:col>
      <xdr:colOff>578971</xdr:colOff>
      <xdr:row>48</xdr:row>
      <xdr:rowOff>65367</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1151D0F7-DEEE-4DC6-B79A-87F233FF150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003115" y="5224220"/>
              <a:ext cx="7339106" cy="368669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9338</xdr:colOff>
      <xdr:row>2</xdr:row>
      <xdr:rowOff>18677</xdr:rowOff>
    </xdr:from>
    <xdr:to>
      <xdr:col>15</xdr:col>
      <xdr:colOff>550956</xdr:colOff>
      <xdr:row>23</xdr:row>
      <xdr:rowOff>65368</xdr:rowOff>
    </xdr:to>
    <xdr:graphicFrame macro="">
      <xdr:nvGraphicFramePr>
        <xdr:cNvPr id="15" name="Chart 14">
          <a:extLst>
            <a:ext uri="{FF2B5EF4-FFF2-40B4-BE49-F238E27FC236}">
              <a16:creationId xmlns:a16="http://schemas.microsoft.com/office/drawing/2014/main" id="{67378AD4-BBD0-4D8C-8293-3A8475AF81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9339</xdr:colOff>
      <xdr:row>30</xdr:row>
      <xdr:rowOff>0</xdr:rowOff>
    </xdr:from>
    <xdr:to>
      <xdr:col>28</xdr:col>
      <xdr:colOff>9339</xdr:colOff>
      <xdr:row>48</xdr:row>
      <xdr:rowOff>102721</xdr:rowOff>
    </xdr:to>
    <xdr:graphicFrame macro="">
      <xdr:nvGraphicFramePr>
        <xdr:cNvPr id="16" name="Chart 15">
          <a:extLst>
            <a:ext uri="{FF2B5EF4-FFF2-40B4-BE49-F238E27FC236}">
              <a16:creationId xmlns:a16="http://schemas.microsoft.com/office/drawing/2014/main" id="{B03A6D12-1AC5-43BD-99C6-91A2C3D326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0</xdr:colOff>
      <xdr:row>9</xdr:row>
      <xdr:rowOff>0</xdr:rowOff>
    </xdr:from>
    <xdr:to>
      <xdr:col>10</xdr:col>
      <xdr:colOff>238125</xdr:colOff>
      <xdr:row>22</xdr:row>
      <xdr:rowOff>0</xdr:rowOff>
    </xdr:to>
    <xdr:sp macro="" textlink="">
      <xdr:nvSpPr>
        <xdr:cNvPr id="2" name="TextBox 1">
          <a:extLst>
            <a:ext uri="{FF2B5EF4-FFF2-40B4-BE49-F238E27FC236}">
              <a16:creationId xmlns:a16="http://schemas.microsoft.com/office/drawing/2014/main" id="{EFFFE168-DC7D-45AC-8161-9C9E18A28131}"/>
            </a:ext>
          </a:extLst>
        </xdr:cNvPr>
        <xdr:cNvSpPr txBox="1"/>
      </xdr:nvSpPr>
      <xdr:spPr>
        <a:xfrm>
          <a:off x="4029075" y="1714500"/>
          <a:ext cx="4210050" cy="2476500"/>
        </a:xfrm>
        <a:prstGeom prst="roundRect">
          <a:avLst/>
        </a:prstGeom>
        <a:solidFill>
          <a:schemeClr val="bg1">
            <a:shade val="80000"/>
          </a:schemeClr>
        </a:solidFill>
        <a:ln w="9525" cmpd="sng">
          <a:solidFill>
            <a:schemeClr val="lt1">
              <a:shade val="50000"/>
            </a:schemeClr>
          </a:solidFill>
        </a:ln>
        <a:effectLst>
          <a:outerShdw blurRad="50800" dist="38100" dir="8100000" algn="tr">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Your Observation:</a:t>
          </a:r>
        </a:p>
        <a:p>
          <a:r>
            <a:rPr lang="en-US" sz="1100"/>
            <a:t>1.</a:t>
          </a:r>
          <a:r>
            <a:rPr lang="en-US" sz="1100" baseline="0"/>
            <a:t> </a:t>
          </a:r>
          <a:r>
            <a:rPr lang="en-US" sz="1100"/>
            <a:t>The empirical</a:t>
          </a:r>
          <a:r>
            <a:rPr lang="en-US" sz="1100" baseline="0"/>
            <a:t> rule provides the upper and lower percentage limits around the 1, 2 and 3 standard deviation.</a:t>
          </a:r>
        </a:p>
        <a:p>
          <a:r>
            <a:rPr lang="en-US" sz="1100" baseline="0"/>
            <a:t>2. From the data analysis we can observe that standard deviation is greater then mean, this occurs when the data is provided in both positive and negative values. This distriution of data is heavily positivily skewed.</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
  <sheetViews>
    <sheetView showGridLines="0" showRowColHeaders="0" workbookViewId="0"/>
  </sheetViews>
  <sheetFormatPr defaultRowHeight="14.5" x14ac:dyDescent="0.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F2364"/>
  <sheetViews>
    <sheetView zoomScale="64" zoomScaleNormal="64" workbookViewId="0">
      <selection activeCell="Z72" sqref="Z72"/>
    </sheetView>
  </sheetViews>
  <sheetFormatPr defaultRowHeight="14.5" x14ac:dyDescent="0.35"/>
  <cols>
    <col min="1" max="1" width="11.81640625" style="1" customWidth="1"/>
    <col min="2" max="2" width="17.36328125" customWidth="1"/>
    <col min="3" max="3" width="19" style="46" bestFit="1" customWidth="1"/>
    <col min="14" max="14" width="9.90625" customWidth="1"/>
  </cols>
  <sheetData>
    <row r="1" spans="1:18" x14ac:dyDescent="0.35">
      <c r="A1" s="4" t="s">
        <v>0</v>
      </c>
      <c r="B1" s="5" t="s">
        <v>1</v>
      </c>
      <c r="C1" s="45" t="s">
        <v>40</v>
      </c>
      <c r="D1" s="10">
        <v>2</v>
      </c>
      <c r="E1" s="10" t="s">
        <v>41</v>
      </c>
      <c r="Q1" s="11">
        <v>3</v>
      </c>
      <c r="R1" s="10" t="s">
        <v>38</v>
      </c>
    </row>
    <row r="2" spans="1:18" x14ac:dyDescent="0.35">
      <c r="A2" s="2">
        <v>18264</v>
      </c>
      <c r="B2" s="7">
        <v>201.79</v>
      </c>
      <c r="C2" s="47">
        <v>0</v>
      </c>
      <c r="D2" s="11"/>
    </row>
    <row r="3" spans="1:18" x14ac:dyDescent="0.35">
      <c r="A3" s="2">
        <v>18295</v>
      </c>
      <c r="B3" s="7">
        <v>203.44</v>
      </c>
      <c r="C3" s="47">
        <f>((B3-B2)/B2)*100</f>
        <v>0.81768174835225027</v>
      </c>
    </row>
    <row r="4" spans="1:18" x14ac:dyDescent="0.35">
      <c r="A4" s="2">
        <v>18323</v>
      </c>
      <c r="B4" s="7">
        <v>206.05</v>
      </c>
      <c r="C4" s="47">
        <f t="shared" ref="C4:C67" si="0">((B4-B3)/B3)*100</f>
        <v>1.2829335430593856</v>
      </c>
    </row>
    <row r="5" spans="1:18" x14ac:dyDescent="0.35">
      <c r="A5" s="2">
        <v>18354</v>
      </c>
      <c r="B5" s="7">
        <v>213.56</v>
      </c>
      <c r="C5" s="47">
        <f t="shared" si="0"/>
        <v>3.6447464207716531</v>
      </c>
    </row>
    <row r="6" spans="1:18" x14ac:dyDescent="0.35">
      <c r="A6" s="2">
        <v>18384</v>
      </c>
      <c r="B6" s="7">
        <v>223.42</v>
      </c>
      <c r="C6" s="47">
        <f t="shared" si="0"/>
        <v>4.6169694699381836</v>
      </c>
    </row>
    <row r="7" spans="1:18" x14ac:dyDescent="0.35">
      <c r="A7" s="2">
        <v>18415</v>
      </c>
      <c r="B7" s="7">
        <v>209.11</v>
      </c>
      <c r="C7" s="47">
        <f t="shared" si="0"/>
        <v>-6.4049771730373166</v>
      </c>
    </row>
    <row r="8" spans="1:18" x14ac:dyDescent="0.35">
      <c r="A8" s="2">
        <v>18445</v>
      </c>
      <c r="B8" s="7">
        <v>209.4</v>
      </c>
      <c r="C8" s="47">
        <f t="shared" si="0"/>
        <v>0.1386829898139697</v>
      </c>
    </row>
    <row r="9" spans="1:18" x14ac:dyDescent="0.35">
      <c r="A9" s="2">
        <v>18476</v>
      </c>
      <c r="B9" s="7">
        <v>216.87</v>
      </c>
      <c r="C9" s="47">
        <f t="shared" si="0"/>
        <v>3.5673352435530084</v>
      </c>
    </row>
    <row r="10" spans="1:18" x14ac:dyDescent="0.35">
      <c r="A10" s="2">
        <v>18507</v>
      </c>
      <c r="B10" s="7">
        <v>226.36</v>
      </c>
      <c r="C10" s="47">
        <f t="shared" si="0"/>
        <v>4.3758933923548708</v>
      </c>
    </row>
    <row r="11" spans="1:18" x14ac:dyDescent="0.35">
      <c r="A11" s="2">
        <v>18537</v>
      </c>
      <c r="B11" s="7">
        <v>225.01</v>
      </c>
      <c r="C11" s="47">
        <f t="shared" si="0"/>
        <v>-0.59639512281322793</v>
      </c>
    </row>
    <row r="12" spans="1:18" x14ac:dyDescent="0.35">
      <c r="A12" s="2">
        <v>18568</v>
      </c>
      <c r="B12" s="7">
        <v>227.6</v>
      </c>
      <c r="C12" s="47">
        <f t="shared" si="0"/>
        <v>1.1510599528909842</v>
      </c>
    </row>
    <row r="13" spans="1:18" x14ac:dyDescent="0.35">
      <c r="A13" s="2">
        <v>18598</v>
      </c>
      <c r="B13" s="7">
        <v>235.42</v>
      </c>
      <c r="C13" s="47">
        <f t="shared" si="0"/>
        <v>3.4358523725834771</v>
      </c>
    </row>
    <row r="14" spans="1:18" x14ac:dyDescent="0.35">
      <c r="A14" s="2">
        <v>18629</v>
      </c>
      <c r="B14" s="7">
        <v>248.83</v>
      </c>
      <c r="C14" s="47">
        <f t="shared" si="0"/>
        <v>5.6962025316455804</v>
      </c>
    </row>
    <row r="15" spans="1:18" x14ac:dyDescent="0.35">
      <c r="A15" s="2">
        <v>18660</v>
      </c>
      <c r="B15" s="7">
        <v>252.05</v>
      </c>
      <c r="C15" s="47">
        <f t="shared" si="0"/>
        <v>1.2940561829361406</v>
      </c>
    </row>
    <row r="16" spans="1:18" x14ac:dyDescent="0.35">
      <c r="A16" s="2">
        <v>18688</v>
      </c>
      <c r="B16" s="7">
        <v>248.53</v>
      </c>
      <c r="C16" s="47">
        <f t="shared" si="0"/>
        <v>-1.3965483039079587</v>
      </c>
    </row>
    <row r="17" spans="1:32" x14ac:dyDescent="0.35">
      <c r="A17" s="2">
        <v>18719</v>
      </c>
      <c r="B17" s="7">
        <v>259.13</v>
      </c>
      <c r="C17" s="47">
        <f t="shared" si="0"/>
        <v>4.2650786625357071</v>
      </c>
    </row>
    <row r="18" spans="1:32" x14ac:dyDescent="0.35">
      <c r="A18" s="2">
        <v>18749</v>
      </c>
      <c r="B18" s="7">
        <v>249.65</v>
      </c>
      <c r="C18" s="47">
        <f t="shared" si="0"/>
        <v>-3.658395399992278</v>
      </c>
    </row>
    <row r="19" spans="1:32" x14ac:dyDescent="0.35">
      <c r="A19" s="2">
        <v>18780</v>
      </c>
      <c r="B19" s="7">
        <v>242.64</v>
      </c>
      <c r="C19" s="47">
        <f t="shared" si="0"/>
        <v>-2.8079311035449703</v>
      </c>
    </row>
    <row r="20" spans="1:32" x14ac:dyDescent="0.35">
      <c r="A20" s="2">
        <v>18810</v>
      </c>
      <c r="B20" s="7">
        <v>257.86</v>
      </c>
      <c r="C20" s="47">
        <f t="shared" si="0"/>
        <v>6.2726673260798007</v>
      </c>
    </row>
    <row r="21" spans="1:32" x14ac:dyDescent="0.35">
      <c r="A21" s="2">
        <v>18841</v>
      </c>
      <c r="B21" s="7">
        <v>270.25</v>
      </c>
      <c r="C21" s="47">
        <f t="shared" si="0"/>
        <v>4.8049329093306392</v>
      </c>
    </row>
    <row r="22" spans="1:32" x14ac:dyDescent="0.35">
      <c r="A22" s="2">
        <v>18872</v>
      </c>
      <c r="B22" s="7">
        <v>271.16000000000003</v>
      </c>
      <c r="C22" s="47">
        <f t="shared" si="0"/>
        <v>0.33672525439408885</v>
      </c>
    </row>
    <row r="23" spans="1:32" x14ac:dyDescent="0.35">
      <c r="A23" s="2">
        <v>18902</v>
      </c>
      <c r="B23" s="7">
        <v>262.35000000000002</v>
      </c>
      <c r="C23" s="47">
        <f t="shared" si="0"/>
        <v>-3.2490042779170976</v>
      </c>
    </row>
    <row r="24" spans="1:32" x14ac:dyDescent="0.35">
      <c r="A24" s="2">
        <v>18933</v>
      </c>
      <c r="B24" s="7">
        <v>261.27</v>
      </c>
      <c r="C24" s="47">
        <f t="shared" si="0"/>
        <v>-0.41166380789023854</v>
      </c>
    </row>
    <row r="25" spans="1:32" x14ac:dyDescent="0.35">
      <c r="A25" s="2">
        <v>18963</v>
      </c>
      <c r="B25" s="7">
        <v>269.23</v>
      </c>
      <c r="C25" s="47">
        <f t="shared" si="0"/>
        <v>3.0466567152753998</v>
      </c>
    </row>
    <row r="26" spans="1:32" x14ac:dyDescent="0.35">
      <c r="A26" s="2">
        <v>18994</v>
      </c>
      <c r="B26" s="7">
        <v>270.69</v>
      </c>
      <c r="C26" s="47">
        <f t="shared" si="0"/>
        <v>0.5422872636778886</v>
      </c>
      <c r="D26" s="10">
        <v>4</v>
      </c>
      <c r="E26" s="10" t="s">
        <v>37</v>
      </c>
      <c r="F26" s="10"/>
      <c r="G26" s="11"/>
      <c r="H26" s="11"/>
      <c r="I26" s="11"/>
    </row>
    <row r="27" spans="1:32" x14ac:dyDescent="0.35">
      <c r="A27" s="2">
        <v>19025</v>
      </c>
      <c r="B27" s="7">
        <v>260.08</v>
      </c>
      <c r="C27" s="47">
        <f t="shared" si="0"/>
        <v>-3.919612841257532</v>
      </c>
    </row>
    <row r="28" spans="1:32" x14ac:dyDescent="0.35">
      <c r="A28" s="2">
        <v>19054</v>
      </c>
      <c r="B28" s="7">
        <v>269.45999999999998</v>
      </c>
      <c r="C28" s="47">
        <f t="shared" si="0"/>
        <v>3.6065825899723145</v>
      </c>
    </row>
    <row r="29" spans="1:32" x14ac:dyDescent="0.35">
      <c r="A29" s="2">
        <v>19085</v>
      </c>
      <c r="B29" s="7">
        <v>257.63</v>
      </c>
      <c r="C29" s="47">
        <f t="shared" si="0"/>
        <v>-4.3902620054924606</v>
      </c>
      <c r="Q29" s="10">
        <v>5</v>
      </c>
      <c r="R29" s="36" t="s">
        <v>45</v>
      </c>
      <c r="S29" s="10"/>
    </row>
    <row r="30" spans="1:32" ht="15" thickBot="1" x14ac:dyDescent="0.4">
      <c r="A30" s="2">
        <v>19115</v>
      </c>
      <c r="B30" s="7">
        <v>262.94</v>
      </c>
      <c r="C30" s="47">
        <f t="shared" si="0"/>
        <v>2.0610953693281071</v>
      </c>
    </row>
    <row r="31" spans="1:32" x14ac:dyDescent="0.35">
      <c r="A31" s="2">
        <v>19146</v>
      </c>
      <c r="B31" s="7">
        <v>274.26</v>
      </c>
      <c r="C31" s="47">
        <f t="shared" si="0"/>
        <v>4.3051646763520166</v>
      </c>
      <c r="AE31" s="43" t="s">
        <v>57</v>
      </c>
      <c r="AF31" s="43" t="s">
        <v>59</v>
      </c>
    </row>
    <row r="32" spans="1:32" x14ac:dyDescent="0.35">
      <c r="A32" s="2">
        <v>19176</v>
      </c>
      <c r="B32" s="7">
        <v>279.56</v>
      </c>
      <c r="C32" s="47">
        <f t="shared" si="0"/>
        <v>1.9324728359950454</v>
      </c>
      <c r="AE32" s="37">
        <v>-23.215908915833431</v>
      </c>
      <c r="AF32" s="37">
        <v>1</v>
      </c>
    </row>
    <row r="33" spans="1:32" x14ac:dyDescent="0.35">
      <c r="A33" s="2">
        <v>19207</v>
      </c>
      <c r="B33" s="7">
        <v>275.04000000000002</v>
      </c>
      <c r="C33" s="47">
        <f t="shared" si="0"/>
        <v>-1.6168264415510021</v>
      </c>
      <c r="AE33" s="37">
        <v>-21.871968419436428</v>
      </c>
      <c r="AF33" s="37">
        <v>0</v>
      </c>
    </row>
    <row r="34" spans="1:32" x14ac:dyDescent="0.35">
      <c r="A34" s="2">
        <v>19238</v>
      </c>
      <c r="B34" s="7">
        <v>270.61</v>
      </c>
      <c r="C34" s="47">
        <f t="shared" si="0"/>
        <v>-1.6106748109365934</v>
      </c>
      <c r="AE34" s="37">
        <v>-20.528027923039421</v>
      </c>
      <c r="AF34" s="37">
        <v>0</v>
      </c>
    </row>
    <row r="35" spans="1:32" x14ac:dyDescent="0.35">
      <c r="A35" s="2">
        <v>19268</v>
      </c>
      <c r="B35" s="7">
        <v>269.23</v>
      </c>
      <c r="C35" s="47">
        <f t="shared" si="0"/>
        <v>-0.50995898156017716</v>
      </c>
      <c r="AE35" s="37">
        <v>-19.184087426642417</v>
      </c>
      <c r="AF35" s="37">
        <v>0</v>
      </c>
    </row>
    <row r="36" spans="1:32" x14ac:dyDescent="0.35">
      <c r="A36" s="2">
        <v>19299</v>
      </c>
      <c r="B36" s="7">
        <v>283.66000000000003</v>
      </c>
      <c r="C36" s="47">
        <f t="shared" si="0"/>
        <v>5.3597295992274283</v>
      </c>
      <c r="AE36" s="37">
        <v>-17.840146930245414</v>
      </c>
      <c r="AF36" s="37">
        <v>0</v>
      </c>
    </row>
    <row r="37" spans="1:32" x14ac:dyDescent="0.35">
      <c r="A37" s="2">
        <v>19329</v>
      </c>
      <c r="B37" s="7">
        <v>291.89999999999998</v>
      </c>
      <c r="C37" s="47">
        <f t="shared" si="0"/>
        <v>2.9048861312839143</v>
      </c>
      <c r="AE37" s="37">
        <v>-16.496206433848407</v>
      </c>
      <c r="AF37" s="37">
        <v>0</v>
      </c>
    </row>
    <row r="38" spans="1:32" x14ac:dyDescent="0.35">
      <c r="A38" s="2">
        <v>19360</v>
      </c>
      <c r="B38" s="7">
        <v>289.77</v>
      </c>
      <c r="C38" s="47">
        <f t="shared" si="0"/>
        <v>-0.729701952723534</v>
      </c>
      <c r="AE38" s="37">
        <v>-15.152265937451403</v>
      </c>
      <c r="AF38" s="37">
        <v>0</v>
      </c>
    </row>
    <row r="39" spans="1:32" x14ac:dyDescent="0.35">
      <c r="A39" s="2">
        <v>19391</v>
      </c>
      <c r="B39" s="7">
        <v>284.27</v>
      </c>
      <c r="C39" s="47">
        <f t="shared" si="0"/>
        <v>-1.8980570797529077</v>
      </c>
      <c r="AE39" s="37">
        <v>-13.8083254410544</v>
      </c>
      <c r="AF39" s="37">
        <v>3</v>
      </c>
    </row>
    <row r="40" spans="1:32" x14ac:dyDescent="0.35">
      <c r="A40" s="2">
        <v>19419</v>
      </c>
      <c r="B40" s="7">
        <v>279.87</v>
      </c>
      <c r="C40" s="47">
        <f t="shared" si="0"/>
        <v>-1.5478242515917886</v>
      </c>
      <c r="AE40" s="37">
        <v>-12.464384944657395</v>
      </c>
      <c r="AF40" s="37">
        <v>0</v>
      </c>
    </row>
    <row r="41" spans="1:32" x14ac:dyDescent="0.35">
      <c r="A41" s="2">
        <v>19450</v>
      </c>
      <c r="B41" s="7">
        <v>274.75</v>
      </c>
      <c r="C41" s="47">
        <f t="shared" si="0"/>
        <v>-1.8294208025154552</v>
      </c>
      <c r="AE41" s="37">
        <v>-11.12044444826039</v>
      </c>
      <c r="AF41" s="37">
        <v>2</v>
      </c>
    </row>
    <row r="42" spans="1:32" x14ac:dyDescent="0.35">
      <c r="A42" s="2">
        <v>19480</v>
      </c>
      <c r="B42" s="7">
        <v>272.27999999999997</v>
      </c>
      <c r="C42" s="47">
        <f t="shared" si="0"/>
        <v>-0.89899909008190249</v>
      </c>
      <c r="AE42" s="37">
        <v>-9.7765039518633863</v>
      </c>
      <c r="AF42" s="37">
        <v>5</v>
      </c>
    </row>
    <row r="43" spans="1:32" x14ac:dyDescent="0.35">
      <c r="A43" s="2">
        <v>19511</v>
      </c>
      <c r="B43" s="7">
        <v>268.26</v>
      </c>
      <c r="C43" s="47">
        <f t="shared" si="0"/>
        <v>-1.4764213309828051</v>
      </c>
      <c r="AE43" s="37">
        <v>-8.4325634554663811</v>
      </c>
      <c r="AF43" s="37">
        <v>4</v>
      </c>
    </row>
    <row r="44" spans="1:32" x14ac:dyDescent="0.35">
      <c r="A44" s="2">
        <v>19541</v>
      </c>
      <c r="B44" s="7">
        <v>275.38</v>
      </c>
      <c r="C44" s="47">
        <f t="shared" si="0"/>
        <v>2.6541415045105512</v>
      </c>
      <c r="AE44" s="37">
        <v>-7.0886229590693759</v>
      </c>
      <c r="AF44" s="37">
        <v>11</v>
      </c>
    </row>
    <row r="45" spans="1:32" x14ac:dyDescent="0.35">
      <c r="A45" s="2">
        <v>19572</v>
      </c>
      <c r="B45" s="7">
        <v>261.22000000000003</v>
      </c>
      <c r="C45" s="47">
        <f t="shared" si="0"/>
        <v>-5.141985619870713</v>
      </c>
      <c r="AE45" s="37">
        <v>-5.7446824626723725</v>
      </c>
      <c r="AF45" s="37">
        <v>21</v>
      </c>
    </row>
    <row r="46" spans="1:32" x14ac:dyDescent="0.35">
      <c r="A46" s="2">
        <v>19603</v>
      </c>
      <c r="B46" s="7">
        <v>264.04000000000002</v>
      </c>
      <c r="C46" s="47">
        <f t="shared" si="0"/>
        <v>1.0795498047622667</v>
      </c>
      <c r="AE46" s="37">
        <v>-4.4007419662753691</v>
      </c>
      <c r="AF46" s="37">
        <v>34</v>
      </c>
    </row>
    <row r="47" spans="1:32" x14ac:dyDescent="0.35">
      <c r="A47" s="2">
        <v>19633</v>
      </c>
      <c r="B47" s="7">
        <v>275.81</v>
      </c>
      <c r="C47" s="47">
        <f t="shared" si="0"/>
        <v>4.4576579306165662</v>
      </c>
      <c r="AE47" s="37">
        <v>-3.0568014698783621</v>
      </c>
      <c r="AF47" s="37">
        <v>48</v>
      </c>
    </row>
    <row r="48" spans="1:32" x14ac:dyDescent="0.35">
      <c r="A48" s="2">
        <v>19664</v>
      </c>
      <c r="B48" s="7">
        <v>281.37</v>
      </c>
      <c r="C48" s="47">
        <f t="shared" si="0"/>
        <v>2.0158804974438933</v>
      </c>
      <c r="AE48" s="37">
        <v>-1.7128609734813587</v>
      </c>
      <c r="AF48" s="37">
        <v>68</v>
      </c>
    </row>
    <row r="49" spans="1:32" x14ac:dyDescent="0.35">
      <c r="A49" s="2">
        <v>19694</v>
      </c>
      <c r="B49" s="7">
        <v>280.89999999999998</v>
      </c>
      <c r="C49" s="47">
        <f t="shared" si="0"/>
        <v>-0.16703984077905507</v>
      </c>
      <c r="AE49" s="37">
        <v>-0.36892047708435527</v>
      </c>
      <c r="AF49" s="37">
        <v>103</v>
      </c>
    </row>
    <row r="50" spans="1:32" x14ac:dyDescent="0.35">
      <c r="A50" s="2">
        <v>19725</v>
      </c>
      <c r="B50" s="7">
        <v>292.39</v>
      </c>
      <c r="C50" s="47">
        <f t="shared" si="0"/>
        <v>4.0904236383054497</v>
      </c>
      <c r="AE50" s="37">
        <v>0.9750200193126517</v>
      </c>
      <c r="AF50" s="37">
        <v>122</v>
      </c>
    </row>
    <row r="51" spans="1:32" x14ac:dyDescent="0.35">
      <c r="A51" s="2">
        <v>19756</v>
      </c>
      <c r="B51" s="7">
        <v>294.54000000000002</v>
      </c>
      <c r="C51" s="47">
        <f t="shared" si="0"/>
        <v>0.73531926536476422</v>
      </c>
      <c r="AE51" s="37">
        <v>2.3189605157096551</v>
      </c>
      <c r="AF51" s="37">
        <v>124</v>
      </c>
    </row>
    <row r="52" spans="1:32" x14ac:dyDescent="0.35">
      <c r="A52" s="2">
        <v>19784</v>
      </c>
      <c r="B52" s="7">
        <v>303.51</v>
      </c>
      <c r="C52" s="47">
        <f t="shared" si="0"/>
        <v>3.0454267671623443</v>
      </c>
      <c r="AE52" s="37">
        <v>3.6629010121066585</v>
      </c>
      <c r="AF52" s="37">
        <v>102</v>
      </c>
    </row>
    <row r="53" spans="1:32" x14ac:dyDescent="0.35">
      <c r="A53" s="2">
        <v>19815</v>
      </c>
      <c r="B53" s="7">
        <v>319.33</v>
      </c>
      <c r="C53" s="47">
        <f t="shared" si="0"/>
        <v>5.2123488517676497</v>
      </c>
      <c r="AE53" s="37">
        <v>5.0068415085036655</v>
      </c>
      <c r="AF53" s="37">
        <v>70</v>
      </c>
    </row>
    <row r="54" spans="1:32" x14ac:dyDescent="0.35">
      <c r="A54" s="2">
        <v>19845</v>
      </c>
      <c r="B54" s="7">
        <v>327.49</v>
      </c>
      <c r="C54" s="47">
        <f t="shared" si="0"/>
        <v>2.5553502646165489</v>
      </c>
      <c r="AE54" s="37">
        <v>6.3507820049006689</v>
      </c>
      <c r="AF54" s="37">
        <v>49</v>
      </c>
    </row>
    <row r="55" spans="1:32" x14ac:dyDescent="0.35">
      <c r="A55" s="2">
        <v>19876</v>
      </c>
      <c r="B55" s="7">
        <v>333.53</v>
      </c>
      <c r="C55" s="47">
        <f t="shared" si="0"/>
        <v>1.8443311246144809</v>
      </c>
      <c r="AE55" s="37">
        <v>7.6947225012976723</v>
      </c>
      <c r="AF55" s="37">
        <v>21</v>
      </c>
    </row>
    <row r="56" spans="1:32" ht="15" thickBot="1" x14ac:dyDescent="0.4">
      <c r="A56" s="2">
        <v>19906</v>
      </c>
      <c r="B56" s="7">
        <v>347.92</v>
      </c>
      <c r="C56" s="47">
        <f t="shared" si="0"/>
        <v>4.3144544718616151</v>
      </c>
      <c r="E56" s="6" t="s">
        <v>42</v>
      </c>
      <c r="AE56" s="37">
        <v>9.0386629976946793</v>
      </c>
      <c r="AF56" s="37">
        <v>16</v>
      </c>
    </row>
    <row r="57" spans="1:32" x14ac:dyDescent="0.35">
      <c r="A57" s="2">
        <v>19937</v>
      </c>
      <c r="B57" s="7">
        <v>335.8</v>
      </c>
      <c r="C57" s="47">
        <f t="shared" si="0"/>
        <v>-3.4835594389514841</v>
      </c>
      <c r="E57" s="12">
        <v>1</v>
      </c>
      <c r="F57" s="13" t="s">
        <v>35</v>
      </c>
      <c r="G57" s="13"/>
      <c r="H57" s="13"/>
      <c r="I57" s="13"/>
      <c r="J57" s="13"/>
      <c r="K57" s="13"/>
      <c r="L57" s="13"/>
      <c r="M57" s="13"/>
      <c r="N57" s="14"/>
      <c r="AE57" s="37">
        <v>10.382603494091683</v>
      </c>
      <c r="AF57" s="37">
        <v>9</v>
      </c>
    </row>
    <row r="58" spans="1:32" x14ac:dyDescent="0.35">
      <c r="A58" s="2">
        <v>19968</v>
      </c>
      <c r="B58" s="7">
        <v>360.46</v>
      </c>
      <c r="C58" s="47">
        <f t="shared" si="0"/>
        <v>7.3436569386539512</v>
      </c>
      <c r="E58" s="15">
        <v>2</v>
      </c>
      <c r="F58" s="16" t="s">
        <v>36</v>
      </c>
      <c r="G58" s="16"/>
      <c r="H58" s="16"/>
      <c r="I58" s="16"/>
      <c r="J58" s="16"/>
      <c r="K58" s="16"/>
      <c r="L58" s="16"/>
      <c r="M58" s="16"/>
      <c r="N58" s="17"/>
      <c r="AE58" s="37">
        <v>11.726543990488686</v>
      </c>
      <c r="AF58" s="37">
        <v>4</v>
      </c>
    </row>
    <row r="59" spans="1:32" x14ac:dyDescent="0.35">
      <c r="A59" s="2">
        <v>19998</v>
      </c>
      <c r="B59" s="7">
        <v>352.14</v>
      </c>
      <c r="C59" s="47">
        <f t="shared" si="0"/>
        <v>-2.3081617932641607</v>
      </c>
      <c r="E59" s="15">
        <v>3</v>
      </c>
      <c r="F59" s="16" t="s">
        <v>38</v>
      </c>
      <c r="G59" s="16"/>
      <c r="H59" s="16"/>
      <c r="I59" s="16"/>
      <c r="J59" s="16"/>
      <c r="K59" s="16"/>
      <c r="L59" s="16"/>
      <c r="M59" s="16"/>
      <c r="N59" s="17"/>
      <c r="AE59" s="37">
        <v>13.07048448688569</v>
      </c>
      <c r="AF59" s="37">
        <v>0</v>
      </c>
    </row>
    <row r="60" spans="1:32" ht="15" thickBot="1" x14ac:dyDescent="0.4">
      <c r="A60" s="2">
        <v>20029</v>
      </c>
      <c r="B60" s="7">
        <v>386.77</v>
      </c>
      <c r="C60" s="47">
        <f t="shared" si="0"/>
        <v>9.8341568694269306</v>
      </c>
      <c r="E60" s="15">
        <v>4</v>
      </c>
      <c r="F60" s="16" t="s">
        <v>37</v>
      </c>
      <c r="G60" s="16"/>
      <c r="H60" s="16"/>
      <c r="I60" s="16"/>
      <c r="J60" s="16"/>
      <c r="K60" s="16"/>
      <c r="L60" s="16"/>
      <c r="M60" s="16"/>
      <c r="N60" s="17"/>
      <c r="AE60" s="38" t="s">
        <v>58</v>
      </c>
      <c r="AF60" s="38">
        <v>3</v>
      </c>
    </row>
    <row r="61" spans="1:32" x14ac:dyDescent="0.35">
      <c r="A61" s="2">
        <v>20059</v>
      </c>
      <c r="B61" s="7">
        <v>404.39</v>
      </c>
      <c r="C61" s="47">
        <f t="shared" si="0"/>
        <v>4.5556790857615654</v>
      </c>
      <c r="E61" s="15">
        <v>5</v>
      </c>
      <c r="F61" s="16" t="s">
        <v>45</v>
      </c>
      <c r="G61" s="16"/>
      <c r="H61" s="16"/>
      <c r="I61" s="16"/>
      <c r="J61" s="16"/>
      <c r="K61" s="16"/>
      <c r="L61" s="16"/>
      <c r="M61" s="16"/>
      <c r="N61" s="17"/>
      <c r="R61" s="10">
        <v>6</v>
      </c>
      <c r="S61" s="44" t="s">
        <v>39</v>
      </c>
      <c r="T61" s="16"/>
      <c r="U61" s="16"/>
      <c r="V61" s="16"/>
      <c r="W61" s="16"/>
      <c r="X61" s="16"/>
      <c r="Y61" s="16"/>
      <c r="Z61" s="16"/>
    </row>
    <row r="62" spans="1:32" ht="15" thickBot="1" x14ac:dyDescent="0.4">
      <c r="A62" s="2">
        <v>20090</v>
      </c>
      <c r="B62" s="7">
        <v>408.83</v>
      </c>
      <c r="C62" s="47">
        <f t="shared" si="0"/>
        <v>1.0979499987635692</v>
      </c>
      <c r="E62" s="35">
        <v>6</v>
      </c>
      <c r="F62" s="19" t="s">
        <v>39</v>
      </c>
      <c r="G62" s="19"/>
      <c r="H62" s="19"/>
      <c r="I62" s="19"/>
      <c r="J62" s="19"/>
      <c r="K62" s="19"/>
      <c r="L62" s="19"/>
      <c r="M62" s="19"/>
      <c r="N62" s="20"/>
    </row>
    <row r="63" spans="1:32" x14ac:dyDescent="0.35">
      <c r="A63" s="2">
        <v>20121</v>
      </c>
      <c r="B63" s="7">
        <v>411.87</v>
      </c>
      <c r="C63" s="47">
        <f t="shared" si="0"/>
        <v>0.74358535332534803</v>
      </c>
    </row>
    <row r="64" spans="1:32" x14ac:dyDescent="0.35">
      <c r="A64" s="2">
        <v>20149</v>
      </c>
      <c r="B64" s="7">
        <v>409.7</v>
      </c>
      <c r="C64" s="47">
        <f t="shared" si="0"/>
        <v>-0.52686527302304509</v>
      </c>
    </row>
    <row r="65" spans="1:3" x14ac:dyDescent="0.35">
      <c r="A65" s="2">
        <v>20180</v>
      </c>
      <c r="B65" s="7">
        <v>425.65</v>
      </c>
      <c r="C65" s="47">
        <f t="shared" si="0"/>
        <v>3.8930925067122257</v>
      </c>
    </row>
    <row r="66" spans="1:3" x14ac:dyDescent="0.35">
      <c r="A66" s="2">
        <v>20210</v>
      </c>
      <c r="B66" s="7">
        <v>424.86</v>
      </c>
      <c r="C66" s="47">
        <f t="shared" si="0"/>
        <v>-0.18559849641723566</v>
      </c>
    </row>
    <row r="67" spans="1:3" x14ac:dyDescent="0.35">
      <c r="A67" s="2">
        <v>20241</v>
      </c>
      <c r="B67" s="7">
        <v>451.38</v>
      </c>
      <c r="C67" s="47">
        <f t="shared" si="0"/>
        <v>6.2420562067504539</v>
      </c>
    </row>
    <row r="68" spans="1:3" x14ac:dyDescent="0.35">
      <c r="A68" s="2">
        <v>20271</v>
      </c>
      <c r="B68" s="7">
        <v>465.85</v>
      </c>
      <c r="C68" s="47">
        <f t="shared" ref="C68:C131" si="1">((B68-B67)/B67)*100</f>
        <v>3.2057246665780554</v>
      </c>
    </row>
    <row r="69" spans="1:3" x14ac:dyDescent="0.35">
      <c r="A69" s="2">
        <v>20302</v>
      </c>
      <c r="B69" s="7">
        <v>468.18</v>
      </c>
      <c r="C69" s="47">
        <f t="shared" si="1"/>
        <v>0.50016099602876118</v>
      </c>
    </row>
    <row r="70" spans="1:3" x14ac:dyDescent="0.35">
      <c r="A70" s="2">
        <v>20333</v>
      </c>
      <c r="B70" s="7">
        <v>466.62</v>
      </c>
      <c r="C70" s="47">
        <f t="shared" si="1"/>
        <v>-0.33320517749583545</v>
      </c>
    </row>
    <row r="71" spans="1:3" x14ac:dyDescent="0.35">
      <c r="A71" s="2">
        <v>20363</v>
      </c>
      <c r="B71" s="7">
        <v>454.87</v>
      </c>
      <c r="C71" s="47">
        <f t="shared" si="1"/>
        <v>-2.5181089537525181</v>
      </c>
    </row>
    <row r="72" spans="1:3" x14ac:dyDescent="0.35">
      <c r="A72" s="2">
        <v>20394</v>
      </c>
      <c r="B72" s="7">
        <v>483.26</v>
      </c>
      <c r="C72" s="47">
        <f t="shared" si="1"/>
        <v>6.2413436806120401</v>
      </c>
    </row>
    <row r="73" spans="1:3" x14ac:dyDescent="0.35">
      <c r="A73" s="2">
        <v>20424</v>
      </c>
      <c r="B73" s="7">
        <v>488.4</v>
      </c>
      <c r="C73" s="47">
        <f t="shared" si="1"/>
        <v>1.0636096511194773</v>
      </c>
    </row>
    <row r="74" spans="1:3" x14ac:dyDescent="0.35">
      <c r="A74" s="2">
        <v>20455</v>
      </c>
      <c r="B74" s="7">
        <v>470.74</v>
      </c>
      <c r="C74" s="47">
        <f t="shared" si="1"/>
        <v>-3.6158886158886094</v>
      </c>
    </row>
    <row r="75" spans="1:3" x14ac:dyDescent="0.35">
      <c r="A75" s="2">
        <v>20486</v>
      </c>
      <c r="B75" s="7">
        <v>483.65</v>
      </c>
      <c r="C75" s="47">
        <f t="shared" si="1"/>
        <v>2.7424905467986505</v>
      </c>
    </row>
    <row r="76" spans="1:3" x14ac:dyDescent="0.35">
      <c r="A76" s="2">
        <v>20515</v>
      </c>
      <c r="B76" s="7">
        <v>511.79</v>
      </c>
      <c r="C76" s="47">
        <f t="shared" si="1"/>
        <v>5.8182570040318504</v>
      </c>
    </row>
    <row r="77" spans="1:3" x14ac:dyDescent="0.35">
      <c r="A77" s="2">
        <v>20546</v>
      </c>
      <c r="B77" s="7">
        <v>516.12</v>
      </c>
      <c r="C77" s="47">
        <f t="shared" si="1"/>
        <v>0.84605013775180915</v>
      </c>
    </row>
    <row r="78" spans="1:3" x14ac:dyDescent="0.35">
      <c r="A78" s="2">
        <v>20576</v>
      </c>
      <c r="B78" s="7">
        <v>478.05</v>
      </c>
      <c r="C78" s="47">
        <f t="shared" si="1"/>
        <v>-7.3761915833527079</v>
      </c>
    </row>
    <row r="79" spans="1:3" x14ac:dyDescent="0.35">
      <c r="A79" s="2">
        <v>20607</v>
      </c>
      <c r="B79" s="7">
        <v>492.78</v>
      </c>
      <c r="C79" s="47">
        <f t="shared" si="1"/>
        <v>3.0812676498274159</v>
      </c>
    </row>
    <row r="80" spans="1:3" x14ac:dyDescent="0.35">
      <c r="A80" s="2">
        <v>20637</v>
      </c>
      <c r="B80" s="7">
        <v>517.80999999999995</v>
      </c>
      <c r="C80" s="47">
        <f t="shared" si="1"/>
        <v>5.0793457526685284</v>
      </c>
    </row>
    <row r="81" spans="1:3" x14ac:dyDescent="0.35">
      <c r="A81" s="2">
        <v>20668</v>
      </c>
      <c r="B81" s="7">
        <v>502.04</v>
      </c>
      <c r="C81" s="47">
        <f t="shared" si="1"/>
        <v>-3.0455186265232279</v>
      </c>
    </row>
    <row r="82" spans="1:3" x14ac:dyDescent="0.35">
      <c r="A82" s="2">
        <v>20699</v>
      </c>
      <c r="B82" s="7">
        <v>475.25</v>
      </c>
      <c r="C82" s="47">
        <f t="shared" si="1"/>
        <v>-5.3362281889889296</v>
      </c>
    </row>
    <row r="83" spans="1:3" x14ac:dyDescent="0.35">
      <c r="A83" s="2">
        <v>20729</v>
      </c>
      <c r="B83" s="7">
        <v>479.85</v>
      </c>
      <c r="C83" s="47">
        <f t="shared" si="1"/>
        <v>0.96791162546028886</v>
      </c>
    </row>
    <row r="84" spans="1:3" x14ac:dyDescent="0.35">
      <c r="A84" s="2">
        <v>20760</v>
      </c>
      <c r="B84" s="7">
        <v>472.78</v>
      </c>
      <c r="C84" s="47">
        <f t="shared" si="1"/>
        <v>-1.4733770970094924</v>
      </c>
    </row>
    <row r="85" spans="1:3" x14ac:dyDescent="0.35">
      <c r="A85" s="2">
        <v>20790</v>
      </c>
      <c r="B85" s="7">
        <v>499.47</v>
      </c>
      <c r="C85" s="47">
        <f t="shared" si="1"/>
        <v>5.6453318668302499</v>
      </c>
    </row>
    <row r="86" spans="1:3" x14ac:dyDescent="0.35">
      <c r="A86" s="2">
        <v>20821</v>
      </c>
      <c r="B86" s="7">
        <v>479.16</v>
      </c>
      <c r="C86" s="47">
        <f t="shared" si="1"/>
        <v>-4.0663102889062408</v>
      </c>
    </row>
    <row r="87" spans="1:3" x14ac:dyDescent="0.35">
      <c r="A87" s="2">
        <v>20852</v>
      </c>
      <c r="B87" s="7">
        <v>464.62</v>
      </c>
      <c r="C87" s="47">
        <f t="shared" si="1"/>
        <v>-3.0344770014191544</v>
      </c>
    </row>
    <row r="88" spans="1:3" x14ac:dyDescent="0.35">
      <c r="A88" s="2">
        <v>20880</v>
      </c>
      <c r="B88" s="7">
        <v>474.81</v>
      </c>
      <c r="C88" s="47">
        <f t="shared" si="1"/>
        <v>2.1931901338728417</v>
      </c>
    </row>
    <row r="89" spans="1:3" x14ac:dyDescent="0.35">
      <c r="A89" s="2">
        <v>20911</v>
      </c>
      <c r="B89" s="7">
        <v>494.36</v>
      </c>
      <c r="C89" s="47">
        <f t="shared" si="1"/>
        <v>4.1174364482635184</v>
      </c>
    </row>
    <row r="90" spans="1:3" x14ac:dyDescent="0.35">
      <c r="A90" s="2">
        <v>20941</v>
      </c>
      <c r="B90" s="7">
        <v>504.93</v>
      </c>
      <c r="C90" s="47">
        <f t="shared" si="1"/>
        <v>2.1381179707096027</v>
      </c>
    </row>
    <row r="91" spans="1:3" x14ac:dyDescent="0.35">
      <c r="A91" s="2">
        <v>20972</v>
      </c>
      <c r="B91" s="7">
        <v>503.29</v>
      </c>
      <c r="C91" s="47">
        <f t="shared" si="1"/>
        <v>-0.3247974966827058</v>
      </c>
    </row>
    <row r="92" spans="1:3" x14ac:dyDescent="0.35">
      <c r="A92" s="2">
        <v>21002</v>
      </c>
      <c r="B92" s="7">
        <v>508.52</v>
      </c>
      <c r="C92" s="47">
        <f t="shared" si="1"/>
        <v>1.0391623119871169</v>
      </c>
    </row>
    <row r="93" spans="1:3" x14ac:dyDescent="0.35">
      <c r="A93" s="2">
        <v>21033</v>
      </c>
      <c r="B93" s="7">
        <v>484.35</v>
      </c>
      <c r="C93" s="47">
        <f t="shared" si="1"/>
        <v>-4.7530087312200031</v>
      </c>
    </row>
    <row r="94" spans="1:3" x14ac:dyDescent="0.35">
      <c r="A94" s="2">
        <v>21064</v>
      </c>
      <c r="B94" s="7">
        <v>456.3</v>
      </c>
      <c r="C94" s="47">
        <f t="shared" si="1"/>
        <v>-5.7912666460204418</v>
      </c>
    </row>
    <row r="95" spans="1:3" x14ac:dyDescent="0.35">
      <c r="A95" s="2">
        <v>21094</v>
      </c>
      <c r="B95" s="7">
        <v>441.04</v>
      </c>
      <c r="C95" s="47">
        <f t="shared" si="1"/>
        <v>-3.3442910365987268</v>
      </c>
    </row>
    <row r="96" spans="1:3" x14ac:dyDescent="0.35">
      <c r="A96" s="2">
        <v>21125</v>
      </c>
      <c r="B96" s="7">
        <v>449.87</v>
      </c>
      <c r="C96" s="47">
        <f t="shared" si="1"/>
        <v>2.0020859785960421</v>
      </c>
    </row>
    <row r="97" spans="1:3" x14ac:dyDescent="0.35">
      <c r="A97" s="2">
        <v>21155</v>
      </c>
      <c r="B97" s="7">
        <v>435.69</v>
      </c>
      <c r="C97" s="47">
        <f t="shared" si="1"/>
        <v>-3.1520216951563795</v>
      </c>
    </row>
    <row r="98" spans="1:3" x14ac:dyDescent="0.35">
      <c r="A98" s="2">
        <v>21186</v>
      </c>
      <c r="B98" s="7">
        <v>450.02</v>
      </c>
      <c r="C98" s="47">
        <f t="shared" si="1"/>
        <v>3.2890357823222893</v>
      </c>
    </row>
    <row r="99" spans="1:3" x14ac:dyDescent="0.35">
      <c r="A99" s="2">
        <v>21217</v>
      </c>
      <c r="B99" s="7">
        <v>439.92</v>
      </c>
      <c r="C99" s="47">
        <f t="shared" si="1"/>
        <v>-2.2443446957912907</v>
      </c>
    </row>
    <row r="100" spans="1:3" x14ac:dyDescent="0.35">
      <c r="A100" s="2">
        <v>21245</v>
      </c>
      <c r="B100" s="7">
        <v>446.76</v>
      </c>
      <c r="C100" s="47">
        <f t="shared" si="1"/>
        <v>1.5548281505728256</v>
      </c>
    </row>
    <row r="101" spans="1:3" x14ac:dyDescent="0.35">
      <c r="A101" s="2">
        <v>21276</v>
      </c>
      <c r="B101" s="7">
        <v>455.86</v>
      </c>
      <c r="C101" s="47">
        <f t="shared" si="1"/>
        <v>2.0368878144865303</v>
      </c>
    </row>
    <row r="102" spans="1:3" x14ac:dyDescent="0.35">
      <c r="A102" s="2">
        <v>21306</v>
      </c>
      <c r="B102" s="7">
        <v>462.7</v>
      </c>
      <c r="C102" s="47">
        <f t="shared" si="1"/>
        <v>1.5004606677488648</v>
      </c>
    </row>
    <row r="103" spans="1:3" x14ac:dyDescent="0.35">
      <c r="A103" s="2">
        <v>21337</v>
      </c>
      <c r="B103" s="7">
        <v>478.18</v>
      </c>
      <c r="C103" s="47">
        <f t="shared" si="1"/>
        <v>3.3455802896044995</v>
      </c>
    </row>
    <row r="104" spans="1:3" x14ac:dyDescent="0.35">
      <c r="A104" s="2">
        <v>21367</v>
      </c>
      <c r="B104" s="7">
        <v>502.99</v>
      </c>
      <c r="C104" s="47">
        <f t="shared" si="1"/>
        <v>5.1884227696683265</v>
      </c>
    </row>
    <row r="105" spans="1:3" x14ac:dyDescent="0.35">
      <c r="A105" s="2">
        <v>21398</v>
      </c>
      <c r="B105" s="7">
        <v>508.63</v>
      </c>
      <c r="C105" s="47">
        <f t="shared" si="1"/>
        <v>1.1212946579454832</v>
      </c>
    </row>
    <row r="106" spans="1:3" x14ac:dyDescent="0.35">
      <c r="A106" s="2">
        <v>21429</v>
      </c>
      <c r="B106" s="7">
        <v>532.09</v>
      </c>
      <c r="C106" s="47">
        <f t="shared" si="1"/>
        <v>4.6123901460786891</v>
      </c>
    </row>
    <row r="107" spans="1:3" x14ac:dyDescent="0.35">
      <c r="A107" s="2">
        <v>21459</v>
      </c>
      <c r="B107" s="7">
        <v>543.22</v>
      </c>
      <c r="C107" s="47">
        <f t="shared" si="1"/>
        <v>2.0917513954406197</v>
      </c>
    </row>
    <row r="108" spans="1:3" x14ac:dyDescent="0.35">
      <c r="A108" s="2">
        <v>21490</v>
      </c>
      <c r="B108" s="7">
        <v>557.46</v>
      </c>
      <c r="C108" s="47">
        <f t="shared" si="1"/>
        <v>2.6214056919848328</v>
      </c>
    </row>
    <row r="109" spans="1:3" x14ac:dyDescent="0.35">
      <c r="A109" s="2">
        <v>21520</v>
      </c>
      <c r="B109" s="7">
        <v>583.65</v>
      </c>
      <c r="C109" s="47">
        <f t="shared" si="1"/>
        <v>4.6980949305779678</v>
      </c>
    </row>
    <row r="110" spans="1:3" x14ac:dyDescent="0.35">
      <c r="A110" s="2">
        <v>21551</v>
      </c>
      <c r="B110" s="7">
        <v>593.96</v>
      </c>
      <c r="C110" s="47">
        <f t="shared" si="1"/>
        <v>1.7664696307718768</v>
      </c>
    </row>
    <row r="111" spans="1:3" x14ac:dyDescent="0.35">
      <c r="A111" s="2">
        <v>21582</v>
      </c>
      <c r="B111" s="7">
        <v>603.5</v>
      </c>
      <c r="C111" s="47">
        <f t="shared" si="1"/>
        <v>1.6061687655734329</v>
      </c>
    </row>
    <row r="112" spans="1:3" x14ac:dyDescent="0.35">
      <c r="A112" s="2">
        <v>21610</v>
      </c>
      <c r="B112" s="7">
        <v>601.71</v>
      </c>
      <c r="C112" s="47">
        <f t="shared" si="1"/>
        <v>-0.29660314830156814</v>
      </c>
    </row>
    <row r="113" spans="1:3" x14ac:dyDescent="0.35">
      <c r="A113" s="2">
        <v>21641</v>
      </c>
      <c r="B113" s="7">
        <v>623.75</v>
      </c>
      <c r="C113" s="47">
        <f t="shared" si="1"/>
        <v>3.6628940851905343</v>
      </c>
    </row>
    <row r="114" spans="1:3" x14ac:dyDescent="0.35">
      <c r="A114" s="2">
        <v>21671</v>
      </c>
      <c r="B114" s="7">
        <v>643.79</v>
      </c>
      <c r="C114" s="47">
        <f t="shared" si="1"/>
        <v>3.212825651302599</v>
      </c>
    </row>
    <row r="115" spans="1:3" x14ac:dyDescent="0.35">
      <c r="A115" s="2">
        <v>21702</v>
      </c>
      <c r="B115" s="7">
        <v>643.6</v>
      </c>
      <c r="C115" s="47">
        <f t="shared" si="1"/>
        <v>-2.9512729306131021E-2</v>
      </c>
    </row>
    <row r="116" spans="1:3" x14ac:dyDescent="0.35">
      <c r="A116" s="2">
        <v>21732</v>
      </c>
      <c r="B116" s="7">
        <v>674.88</v>
      </c>
      <c r="C116" s="47">
        <f t="shared" si="1"/>
        <v>4.8601615910503373</v>
      </c>
    </row>
    <row r="117" spans="1:3" x14ac:dyDescent="0.35">
      <c r="A117" s="2">
        <v>21763</v>
      </c>
      <c r="B117" s="7">
        <v>664.41</v>
      </c>
      <c r="C117" s="47">
        <f t="shared" si="1"/>
        <v>-1.5513869132290226</v>
      </c>
    </row>
    <row r="118" spans="1:3" x14ac:dyDescent="0.35">
      <c r="A118" s="2">
        <v>21794</v>
      </c>
      <c r="B118" s="7">
        <v>631.67999999999995</v>
      </c>
      <c r="C118" s="47">
        <f t="shared" si="1"/>
        <v>-4.926175102722719</v>
      </c>
    </row>
    <row r="119" spans="1:3" x14ac:dyDescent="0.35">
      <c r="A119" s="2">
        <v>21824</v>
      </c>
      <c r="B119" s="7">
        <v>646.6</v>
      </c>
      <c r="C119" s="47">
        <f t="shared" si="1"/>
        <v>2.3619554204660704</v>
      </c>
    </row>
    <row r="120" spans="1:3" x14ac:dyDescent="0.35">
      <c r="A120" s="2">
        <v>21855</v>
      </c>
      <c r="B120" s="7">
        <v>659.18</v>
      </c>
      <c r="C120" s="47">
        <f t="shared" si="1"/>
        <v>1.9455613980822652</v>
      </c>
    </row>
    <row r="121" spans="1:3" x14ac:dyDescent="0.35">
      <c r="A121" s="2">
        <v>21885</v>
      </c>
      <c r="B121" s="7">
        <v>679.36</v>
      </c>
      <c r="C121" s="47">
        <f t="shared" si="1"/>
        <v>3.0613792894201985</v>
      </c>
    </row>
    <row r="122" spans="1:3" x14ac:dyDescent="0.35">
      <c r="A122" s="2">
        <v>21916</v>
      </c>
      <c r="B122" s="7">
        <v>622.62</v>
      </c>
      <c r="C122" s="47">
        <f t="shared" si="1"/>
        <v>-8.3519783325482813</v>
      </c>
    </row>
    <row r="123" spans="1:3" x14ac:dyDescent="0.35">
      <c r="A123" s="2">
        <v>21947</v>
      </c>
      <c r="B123" s="7">
        <v>630.12</v>
      </c>
      <c r="C123" s="47">
        <f t="shared" si="1"/>
        <v>1.2045870675532426</v>
      </c>
    </row>
    <row r="124" spans="1:3" x14ac:dyDescent="0.35">
      <c r="A124" s="2">
        <v>21976</v>
      </c>
      <c r="B124" s="7">
        <v>616.59</v>
      </c>
      <c r="C124" s="47">
        <f t="shared" si="1"/>
        <v>-2.1472100552275712</v>
      </c>
    </row>
    <row r="125" spans="1:3" x14ac:dyDescent="0.35">
      <c r="A125" s="2">
        <v>22007</v>
      </c>
      <c r="B125" s="7">
        <v>601.70000000000005</v>
      </c>
      <c r="C125" s="47">
        <f t="shared" si="1"/>
        <v>-2.414894824761995</v>
      </c>
    </row>
    <row r="126" spans="1:3" x14ac:dyDescent="0.35">
      <c r="A126" s="2">
        <v>22037</v>
      </c>
      <c r="B126" s="7">
        <v>625.5</v>
      </c>
      <c r="C126" s="47">
        <f t="shared" si="1"/>
        <v>3.9554595313278962</v>
      </c>
    </row>
    <row r="127" spans="1:3" x14ac:dyDescent="0.35">
      <c r="A127" s="2">
        <v>22068</v>
      </c>
      <c r="B127" s="7">
        <v>640.62</v>
      </c>
      <c r="C127" s="47">
        <f t="shared" si="1"/>
        <v>2.4172661870503607</v>
      </c>
    </row>
    <row r="128" spans="1:3" x14ac:dyDescent="0.35">
      <c r="A128" s="2">
        <v>22098</v>
      </c>
      <c r="B128" s="7">
        <v>616.73</v>
      </c>
      <c r="C128" s="47">
        <f t="shared" si="1"/>
        <v>-3.7291998376572675</v>
      </c>
    </row>
    <row r="129" spans="1:3" x14ac:dyDescent="0.35">
      <c r="A129" s="2">
        <v>22129</v>
      </c>
      <c r="B129" s="7">
        <v>625.99</v>
      </c>
      <c r="C129" s="47">
        <f t="shared" si="1"/>
        <v>1.5014674168598885</v>
      </c>
    </row>
    <row r="130" spans="1:3" x14ac:dyDescent="0.35">
      <c r="A130" s="2">
        <v>22160</v>
      </c>
      <c r="B130" s="7">
        <v>580.14</v>
      </c>
      <c r="C130" s="47">
        <f t="shared" si="1"/>
        <v>-7.3243981533251361</v>
      </c>
    </row>
    <row r="131" spans="1:3" x14ac:dyDescent="0.35">
      <c r="A131" s="2">
        <v>22190</v>
      </c>
      <c r="B131" s="7">
        <v>580.36</v>
      </c>
      <c r="C131" s="47">
        <f t="shared" si="1"/>
        <v>3.79218809252986E-2</v>
      </c>
    </row>
    <row r="132" spans="1:3" x14ac:dyDescent="0.35">
      <c r="A132" s="2">
        <v>22221</v>
      </c>
      <c r="B132" s="7">
        <v>597.22</v>
      </c>
      <c r="C132" s="47">
        <f t="shared" ref="C132:C195" si="2">((B132-B131)/B131)*100</f>
        <v>2.9050933903094651</v>
      </c>
    </row>
    <row r="133" spans="1:3" x14ac:dyDescent="0.35">
      <c r="A133" s="2">
        <v>22251</v>
      </c>
      <c r="B133" s="7">
        <v>615.89</v>
      </c>
      <c r="C133" s="47">
        <f t="shared" si="2"/>
        <v>3.1261511670741031</v>
      </c>
    </row>
    <row r="134" spans="1:3" x14ac:dyDescent="0.35">
      <c r="A134" s="2">
        <v>22282</v>
      </c>
      <c r="B134" s="7">
        <v>648.20000000000005</v>
      </c>
      <c r="C134" s="47">
        <f t="shared" si="2"/>
        <v>5.2460666677491208</v>
      </c>
    </row>
    <row r="135" spans="1:3" x14ac:dyDescent="0.35">
      <c r="A135" s="2">
        <v>22313</v>
      </c>
      <c r="B135" s="7">
        <v>662.08</v>
      </c>
      <c r="C135" s="47">
        <f t="shared" si="2"/>
        <v>2.141314409132983</v>
      </c>
    </row>
    <row r="136" spans="1:3" x14ac:dyDescent="0.35">
      <c r="A136" s="2">
        <v>22341</v>
      </c>
      <c r="B136" s="7">
        <v>676.63</v>
      </c>
      <c r="C136" s="47">
        <f t="shared" si="2"/>
        <v>2.1976196230062763</v>
      </c>
    </row>
    <row r="137" spans="1:3" x14ac:dyDescent="0.35">
      <c r="A137" s="2">
        <v>22372</v>
      </c>
      <c r="B137" s="7">
        <v>678.71</v>
      </c>
      <c r="C137" s="47">
        <f t="shared" si="2"/>
        <v>0.30740582001981009</v>
      </c>
    </row>
    <row r="138" spans="1:3" x14ac:dyDescent="0.35">
      <c r="A138" s="2">
        <v>22402</v>
      </c>
      <c r="B138" s="7">
        <v>696.72</v>
      </c>
      <c r="C138" s="47">
        <f t="shared" si="2"/>
        <v>2.6535633775839442</v>
      </c>
    </row>
    <row r="139" spans="1:3" x14ac:dyDescent="0.35">
      <c r="A139" s="2">
        <v>22433</v>
      </c>
      <c r="B139" s="7">
        <v>683.96</v>
      </c>
      <c r="C139" s="47">
        <f t="shared" si="2"/>
        <v>-1.8314387415317472</v>
      </c>
    </row>
    <row r="140" spans="1:3" x14ac:dyDescent="0.35">
      <c r="A140" s="2">
        <v>22463</v>
      </c>
      <c r="B140" s="7">
        <v>705.37</v>
      </c>
      <c r="C140" s="47">
        <f t="shared" si="2"/>
        <v>3.1303000175448807</v>
      </c>
    </row>
    <row r="141" spans="1:3" x14ac:dyDescent="0.35">
      <c r="A141" s="2">
        <v>22494</v>
      </c>
      <c r="B141" s="7">
        <v>719.94</v>
      </c>
      <c r="C141" s="47">
        <f t="shared" si="2"/>
        <v>2.0655826020386536</v>
      </c>
    </row>
    <row r="142" spans="1:3" x14ac:dyDescent="0.35">
      <c r="A142" s="2">
        <v>22525</v>
      </c>
      <c r="B142" s="7">
        <v>701.21</v>
      </c>
      <c r="C142" s="47">
        <f t="shared" si="2"/>
        <v>-2.6016056893630046</v>
      </c>
    </row>
    <row r="143" spans="1:3" x14ac:dyDescent="0.35">
      <c r="A143" s="2">
        <v>22555</v>
      </c>
      <c r="B143" s="7">
        <v>703.92</v>
      </c>
      <c r="C143" s="47">
        <f t="shared" si="2"/>
        <v>0.38647480783216476</v>
      </c>
    </row>
    <row r="144" spans="1:3" x14ac:dyDescent="0.35">
      <c r="A144" s="2">
        <v>22586</v>
      </c>
      <c r="B144" s="7">
        <v>721.6</v>
      </c>
      <c r="C144" s="47">
        <f t="shared" si="2"/>
        <v>2.511649051028535</v>
      </c>
    </row>
    <row r="145" spans="1:3" x14ac:dyDescent="0.35">
      <c r="A145" s="2">
        <v>22616</v>
      </c>
      <c r="B145" s="7">
        <v>731.14</v>
      </c>
      <c r="C145" s="47">
        <f t="shared" si="2"/>
        <v>1.3220620842572011</v>
      </c>
    </row>
    <row r="146" spans="1:3" x14ac:dyDescent="0.35">
      <c r="A146" s="2">
        <v>22647</v>
      </c>
      <c r="B146" s="7">
        <v>700</v>
      </c>
      <c r="C146" s="47">
        <f t="shared" si="2"/>
        <v>-4.2591022239242804</v>
      </c>
    </row>
    <row r="147" spans="1:3" x14ac:dyDescent="0.35">
      <c r="A147" s="2">
        <v>22678</v>
      </c>
      <c r="B147" s="7">
        <v>708.05</v>
      </c>
      <c r="C147" s="47">
        <f t="shared" si="2"/>
        <v>1.1499999999999935</v>
      </c>
    </row>
    <row r="148" spans="1:3" x14ac:dyDescent="0.35">
      <c r="A148" s="2">
        <v>22706</v>
      </c>
      <c r="B148" s="7">
        <v>706.95</v>
      </c>
      <c r="C148" s="47">
        <f t="shared" si="2"/>
        <v>-0.15535626015110643</v>
      </c>
    </row>
    <row r="149" spans="1:3" x14ac:dyDescent="0.35">
      <c r="A149" s="2">
        <v>22737</v>
      </c>
      <c r="B149" s="7">
        <v>665.33</v>
      </c>
      <c r="C149" s="47">
        <f t="shared" si="2"/>
        <v>-5.8872621826154612</v>
      </c>
    </row>
    <row r="150" spans="1:3" x14ac:dyDescent="0.35">
      <c r="A150" s="2">
        <v>22767</v>
      </c>
      <c r="B150" s="7">
        <v>613.36</v>
      </c>
      <c r="C150" s="47">
        <f t="shared" si="2"/>
        <v>-7.8111613785640248</v>
      </c>
    </row>
    <row r="151" spans="1:3" x14ac:dyDescent="0.35">
      <c r="A151" s="2">
        <v>22798</v>
      </c>
      <c r="B151" s="7">
        <v>561.28</v>
      </c>
      <c r="C151" s="47">
        <f t="shared" si="2"/>
        <v>-8.4909351767314529</v>
      </c>
    </row>
    <row r="152" spans="1:3" x14ac:dyDescent="0.35">
      <c r="A152" s="2">
        <v>22828</v>
      </c>
      <c r="B152" s="7">
        <v>597.92999999999995</v>
      </c>
      <c r="C152" s="47">
        <f t="shared" si="2"/>
        <v>6.5297177879133379</v>
      </c>
    </row>
    <row r="153" spans="1:3" x14ac:dyDescent="0.35">
      <c r="A153" s="2">
        <v>22859</v>
      </c>
      <c r="B153" s="7">
        <v>609.17999999999995</v>
      </c>
      <c r="C153" s="47">
        <f t="shared" si="2"/>
        <v>1.8814911444483471</v>
      </c>
    </row>
    <row r="154" spans="1:3" x14ac:dyDescent="0.35">
      <c r="A154" s="2">
        <v>22890</v>
      </c>
      <c r="B154" s="7">
        <v>578.98</v>
      </c>
      <c r="C154" s="47">
        <f t="shared" si="2"/>
        <v>-4.9574838307232572</v>
      </c>
    </row>
    <row r="155" spans="1:3" x14ac:dyDescent="0.35">
      <c r="A155" s="2">
        <v>22920</v>
      </c>
      <c r="B155" s="7">
        <v>589.77</v>
      </c>
      <c r="C155" s="47">
        <f t="shared" si="2"/>
        <v>1.8636222322014513</v>
      </c>
    </row>
    <row r="156" spans="1:3" x14ac:dyDescent="0.35">
      <c r="A156" s="2">
        <v>22951</v>
      </c>
      <c r="B156" s="7">
        <v>649.29999999999995</v>
      </c>
      <c r="C156" s="47">
        <f t="shared" si="2"/>
        <v>10.093765366159685</v>
      </c>
    </row>
    <row r="157" spans="1:3" x14ac:dyDescent="0.35">
      <c r="A157" s="2">
        <v>22981</v>
      </c>
      <c r="B157" s="7">
        <v>652.1</v>
      </c>
      <c r="C157" s="47">
        <f t="shared" si="2"/>
        <v>0.43123363622363597</v>
      </c>
    </row>
    <row r="158" spans="1:3" x14ac:dyDescent="0.35">
      <c r="A158" s="2">
        <v>23012</v>
      </c>
      <c r="B158" s="7">
        <v>682.85</v>
      </c>
      <c r="C158" s="47">
        <f t="shared" si="2"/>
        <v>4.7155344272350863</v>
      </c>
    </row>
    <row r="159" spans="1:3" x14ac:dyDescent="0.35">
      <c r="A159" s="2">
        <v>23043</v>
      </c>
      <c r="B159" s="7">
        <v>662.94</v>
      </c>
      <c r="C159" s="47">
        <f t="shared" si="2"/>
        <v>-2.9157208757413731</v>
      </c>
    </row>
    <row r="160" spans="1:3" x14ac:dyDescent="0.35">
      <c r="A160" s="2">
        <v>23071</v>
      </c>
      <c r="B160" s="7">
        <v>682.52</v>
      </c>
      <c r="C160" s="47">
        <f t="shared" si="2"/>
        <v>2.9535101215796189</v>
      </c>
    </row>
    <row r="161" spans="1:3" x14ac:dyDescent="0.35">
      <c r="A161" s="2">
        <v>23102</v>
      </c>
      <c r="B161" s="7">
        <v>717.7</v>
      </c>
      <c r="C161" s="47">
        <f t="shared" si="2"/>
        <v>5.1544277090781323</v>
      </c>
    </row>
    <row r="162" spans="1:3" x14ac:dyDescent="0.35">
      <c r="A162" s="2">
        <v>23132</v>
      </c>
      <c r="B162" s="7">
        <v>726.96</v>
      </c>
      <c r="C162" s="47">
        <f t="shared" si="2"/>
        <v>1.2902326877525416</v>
      </c>
    </row>
    <row r="163" spans="1:3" x14ac:dyDescent="0.35">
      <c r="A163" s="2">
        <v>23163</v>
      </c>
      <c r="B163" s="7">
        <v>706.88</v>
      </c>
      <c r="C163" s="47">
        <f t="shared" si="2"/>
        <v>-2.7621877407285189</v>
      </c>
    </row>
    <row r="164" spans="1:3" x14ac:dyDescent="0.35">
      <c r="A164" s="2">
        <v>23193</v>
      </c>
      <c r="B164" s="7">
        <v>695.43</v>
      </c>
      <c r="C164" s="47">
        <f t="shared" si="2"/>
        <v>-1.6197940244454569</v>
      </c>
    </row>
    <row r="165" spans="1:3" x14ac:dyDescent="0.35">
      <c r="A165" s="2">
        <v>23224</v>
      </c>
      <c r="B165" s="7">
        <v>729.32</v>
      </c>
      <c r="C165" s="47">
        <f t="shared" si="2"/>
        <v>4.8732438922681078</v>
      </c>
    </row>
    <row r="166" spans="1:3" x14ac:dyDescent="0.35">
      <c r="A166" s="2">
        <v>23255</v>
      </c>
      <c r="B166" s="7">
        <v>732.79</v>
      </c>
      <c r="C166" s="47">
        <f t="shared" si="2"/>
        <v>0.47578566335763639</v>
      </c>
    </row>
    <row r="167" spans="1:3" x14ac:dyDescent="0.35">
      <c r="A167" s="2">
        <v>23285</v>
      </c>
      <c r="B167" s="7">
        <v>755.23</v>
      </c>
      <c r="C167" s="47">
        <f t="shared" si="2"/>
        <v>3.0622688628392929</v>
      </c>
    </row>
    <row r="168" spans="1:3" x14ac:dyDescent="0.35">
      <c r="A168" s="2">
        <v>23316</v>
      </c>
      <c r="B168" s="7">
        <v>750.52</v>
      </c>
      <c r="C168" s="47">
        <f t="shared" si="2"/>
        <v>-0.62365107318300872</v>
      </c>
    </row>
    <row r="169" spans="1:3" x14ac:dyDescent="0.35">
      <c r="A169" s="2">
        <v>23346</v>
      </c>
      <c r="B169" s="7">
        <v>762.95</v>
      </c>
      <c r="C169" s="47">
        <f t="shared" si="2"/>
        <v>1.6561850450354507</v>
      </c>
    </row>
    <row r="170" spans="1:3" x14ac:dyDescent="0.35">
      <c r="A170" s="2">
        <v>23377</v>
      </c>
      <c r="B170" s="7">
        <v>785.34</v>
      </c>
      <c r="C170" s="47">
        <f t="shared" si="2"/>
        <v>2.9346615112392667</v>
      </c>
    </row>
    <row r="171" spans="1:3" x14ac:dyDescent="0.35">
      <c r="A171" s="2">
        <v>23408</v>
      </c>
      <c r="B171" s="7">
        <v>800.14</v>
      </c>
      <c r="C171" s="47">
        <f t="shared" si="2"/>
        <v>1.8845340871469625</v>
      </c>
    </row>
    <row r="172" spans="1:3" x14ac:dyDescent="0.35">
      <c r="A172" s="2">
        <v>23437</v>
      </c>
      <c r="B172" s="7">
        <v>813.29</v>
      </c>
      <c r="C172" s="47">
        <f t="shared" si="2"/>
        <v>1.6434623940810331</v>
      </c>
    </row>
    <row r="173" spans="1:3" x14ac:dyDescent="0.35">
      <c r="A173" s="2">
        <v>23468</v>
      </c>
      <c r="B173" s="7">
        <v>810.77</v>
      </c>
      <c r="C173" s="47">
        <f t="shared" si="2"/>
        <v>-0.30985257411255296</v>
      </c>
    </row>
    <row r="174" spans="1:3" x14ac:dyDescent="0.35">
      <c r="A174" s="2">
        <v>23498</v>
      </c>
      <c r="B174" s="7">
        <v>820.56</v>
      </c>
      <c r="C174" s="47">
        <f t="shared" si="2"/>
        <v>1.2074941105368926</v>
      </c>
    </row>
    <row r="175" spans="1:3" x14ac:dyDescent="0.35">
      <c r="A175" s="2">
        <v>23529</v>
      </c>
      <c r="B175" s="7">
        <v>831.5</v>
      </c>
      <c r="C175" s="47">
        <f t="shared" si="2"/>
        <v>1.3332358389392678</v>
      </c>
    </row>
    <row r="176" spans="1:3" x14ac:dyDescent="0.35">
      <c r="A176" s="2">
        <v>23559</v>
      </c>
      <c r="B176" s="7">
        <v>841.1</v>
      </c>
      <c r="C176" s="47">
        <f t="shared" si="2"/>
        <v>1.1545399879735445</v>
      </c>
    </row>
    <row r="177" spans="1:3" x14ac:dyDescent="0.35">
      <c r="A177" s="2">
        <v>23590</v>
      </c>
      <c r="B177" s="7">
        <v>838.48</v>
      </c>
      <c r="C177" s="47">
        <f t="shared" si="2"/>
        <v>-0.31149684936392869</v>
      </c>
    </row>
    <row r="178" spans="1:3" x14ac:dyDescent="0.35">
      <c r="A178" s="2">
        <v>23621</v>
      </c>
      <c r="B178" s="7">
        <v>875.37</v>
      </c>
      <c r="C178" s="47">
        <f t="shared" si="2"/>
        <v>4.3996278981013246</v>
      </c>
    </row>
    <row r="179" spans="1:3" x14ac:dyDescent="0.35">
      <c r="A179" s="2">
        <v>23651</v>
      </c>
      <c r="B179" s="7">
        <v>873.08</v>
      </c>
      <c r="C179" s="47">
        <f t="shared" si="2"/>
        <v>-0.26160366473605035</v>
      </c>
    </row>
    <row r="180" spans="1:3" x14ac:dyDescent="0.35">
      <c r="A180" s="2">
        <v>23682</v>
      </c>
      <c r="B180" s="7">
        <v>875.43</v>
      </c>
      <c r="C180" s="47">
        <f t="shared" si="2"/>
        <v>0.26916204700599128</v>
      </c>
    </row>
    <row r="181" spans="1:3" x14ac:dyDescent="0.35">
      <c r="A181" s="2">
        <v>23712</v>
      </c>
      <c r="B181" s="7">
        <v>874.13</v>
      </c>
      <c r="C181" s="47">
        <f t="shared" si="2"/>
        <v>-0.14849845218920468</v>
      </c>
    </row>
    <row r="182" spans="1:3" x14ac:dyDescent="0.35">
      <c r="A182" s="2">
        <v>23743</v>
      </c>
      <c r="B182" s="7">
        <v>902.86</v>
      </c>
      <c r="C182" s="47">
        <f t="shared" si="2"/>
        <v>3.286696486792585</v>
      </c>
    </row>
    <row r="183" spans="1:3" x14ac:dyDescent="0.35">
      <c r="A183" s="2">
        <v>23774</v>
      </c>
      <c r="B183" s="7">
        <v>903.48</v>
      </c>
      <c r="C183" s="47">
        <f t="shared" si="2"/>
        <v>6.8670668763706949E-2</v>
      </c>
    </row>
    <row r="184" spans="1:3" x14ac:dyDescent="0.35">
      <c r="A184" s="2">
        <v>23802</v>
      </c>
      <c r="B184" s="7">
        <v>889.05</v>
      </c>
      <c r="C184" s="47">
        <f t="shared" si="2"/>
        <v>-1.5971576570593775</v>
      </c>
    </row>
    <row r="185" spans="1:3" x14ac:dyDescent="0.35">
      <c r="A185" s="2">
        <v>23833</v>
      </c>
      <c r="B185" s="7">
        <v>922.31</v>
      </c>
      <c r="C185" s="47">
        <f t="shared" si="2"/>
        <v>3.7410719307125575</v>
      </c>
    </row>
    <row r="186" spans="1:3" x14ac:dyDescent="0.35">
      <c r="A186" s="2">
        <v>23863</v>
      </c>
      <c r="B186" s="7">
        <v>918.04</v>
      </c>
      <c r="C186" s="47">
        <f t="shared" si="2"/>
        <v>-0.46296798256551286</v>
      </c>
    </row>
    <row r="187" spans="1:3" x14ac:dyDescent="0.35">
      <c r="A187" s="2">
        <v>23894</v>
      </c>
      <c r="B187" s="7">
        <v>868.03</v>
      </c>
      <c r="C187" s="47">
        <f t="shared" si="2"/>
        <v>-5.4474750555531335</v>
      </c>
    </row>
    <row r="188" spans="1:3" x14ac:dyDescent="0.35">
      <c r="A188" s="2">
        <v>23924</v>
      </c>
      <c r="B188" s="7">
        <v>881.74</v>
      </c>
      <c r="C188" s="47">
        <f t="shared" si="2"/>
        <v>1.579438498669405</v>
      </c>
    </row>
    <row r="189" spans="1:3" x14ac:dyDescent="0.35">
      <c r="A189" s="2">
        <v>23955</v>
      </c>
      <c r="B189" s="7">
        <v>893.1</v>
      </c>
      <c r="C189" s="47">
        <f t="shared" si="2"/>
        <v>1.2883616485585334</v>
      </c>
    </row>
    <row r="190" spans="1:3" x14ac:dyDescent="0.35">
      <c r="A190" s="2">
        <v>23986</v>
      </c>
      <c r="B190" s="7">
        <v>930.58</v>
      </c>
      <c r="C190" s="47">
        <f t="shared" si="2"/>
        <v>4.1966185197626267</v>
      </c>
    </row>
    <row r="191" spans="1:3" x14ac:dyDescent="0.35">
      <c r="A191" s="2">
        <v>24016</v>
      </c>
      <c r="B191" s="7">
        <v>960.82</v>
      </c>
      <c r="C191" s="47">
        <f t="shared" si="2"/>
        <v>3.249586279524598</v>
      </c>
    </row>
    <row r="192" spans="1:3" x14ac:dyDescent="0.35">
      <c r="A192" s="2">
        <v>24047</v>
      </c>
      <c r="B192" s="7">
        <v>946.71</v>
      </c>
      <c r="C192" s="47">
        <f t="shared" si="2"/>
        <v>-1.4685372910638843</v>
      </c>
    </row>
    <row r="193" spans="1:3" x14ac:dyDescent="0.35">
      <c r="A193" s="2">
        <v>24077</v>
      </c>
      <c r="B193" s="7">
        <v>969.26</v>
      </c>
      <c r="C193" s="47">
        <f t="shared" si="2"/>
        <v>2.3819332213666224</v>
      </c>
    </row>
    <row r="194" spans="1:3" x14ac:dyDescent="0.35">
      <c r="A194" s="2">
        <v>24108</v>
      </c>
      <c r="B194" s="7">
        <v>983.51</v>
      </c>
      <c r="C194" s="47">
        <f t="shared" si="2"/>
        <v>1.4701937560613252</v>
      </c>
    </row>
    <row r="195" spans="1:3" x14ac:dyDescent="0.35">
      <c r="A195" s="2">
        <v>24139</v>
      </c>
      <c r="B195" s="7">
        <v>951.89</v>
      </c>
      <c r="C195" s="47">
        <f t="shared" si="2"/>
        <v>-3.2150156073654568</v>
      </c>
    </row>
    <row r="196" spans="1:3" x14ac:dyDescent="0.35">
      <c r="A196" s="2">
        <v>24167</v>
      </c>
      <c r="B196" s="7">
        <v>924.77</v>
      </c>
      <c r="C196" s="47">
        <f t="shared" ref="C196:C259" si="3">((B196-B195)/B195)*100</f>
        <v>-2.8490686949122277</v>
      </c>
    </row>
    <row r="197" spans="1:3" x14ac:dyDescent="0.35">
      <c r="A197" s="2">
        <v>24198</v>
      </c>
      <c r="B197" s="7">
        <v>933.68</v>
      </c>
      <c r="C197" s="47">
        <f t="shared" si="3"/>
        <v>0.96348281194242547</v>
      </c>
    </row>
    <row r="198" spans="1:3" x14ac:dyDescent="0.35">
      <c r="A198" s="2">
        <v>24228</v>
      </c>
      <c r="B198" s="7">
        <v>884.07</v>
      </c>
      <c r="C198" s="47">
        <f t="shared" si="3"/>
        <v>-5.3133836003769925</v>
      </c>
    </row>
    <row r="199" spans="1:3" x14ac:dyDescent="0.35">
      <c r="A199" s="2">
        <v>24259</v>
      </c>
      <c r="B199" s="7">
        <v>870.1</v>
      </c>
      <c r="C199" s="47">
        <f t="shared" si="3"/>
        <v>-1.5801916137862415</v>
      </c>
    </row>
    <row r="200" spans="1:3" x14ac:dyDescent="0.35">
      <c r="A200" s="2">
        <v>24289</v>
      </c>
      <c r="B200" s="7">
        <v>847.38</v>
      </c>
      <c r="C200" s="47">
        <f t="shared" si="3"/>
        <v>-2.6111941156188974</v>
      </c>
    </row>
    <row r="201" spans="1:3" x14ac:dyDescent="0.35">
      <c r="A201" s="2">
        <v>24320</v>
      </c>
      <c r="B201" s="7">
        <v>788.41</v>
      </c>
      <c r="C201" s="47">
        <f t="shared" si="3"/>
        <v>-6.959097453326728</v>
      </c>
    </row>
    <row r="202" spans="1:3" x14ac:dyDescent="0.35">
      <c r="A202" s="2">
        <v>24351</v>
      </c>
      <c r="B202" s="7">
        <v>774.22</v>
      </c>
      <c r="C202" s="47">
        <f t="shared" si="3"/>
        <v>-1.7998249641683821</v>
      </c>
    </row>
    <row r="203" spans="1:3" x14ac:dyDescent="0.35">
      <c r="A203" s="2">
        <v>24381</v>
      </c>
      <c r="B203" s="7">
        <v>807.07</v>
      </c>
      <c r="C203" s="47">
        <f t="shared" si="3"/>
        <v>4.242980031515593</v>
      </c>
    </row>
    <row r="204" spans="1:3" x14ac:dyDescent="0.35">
      <c r="A204" s="2">
        <v>24412</v>
      </c>
      <c r="B204" s="7">
        <v>791.59</v>
      </c>
      <c r="C204" s="47">
        <f t="shared" si="3"/>
        <v>-1.9180492398428906</v>
      </c>
    </row>
    <row r="205" spans="1:3" x14ac:dyDescent="0.35">
      <c r="A205" s="2">
        <v>24442</v>
      </c>
      <c r="B205" s="7">
        <v>785.69</v>
      </c>
      <c r="C205" s="47">
        <f t="shared" si="3"/>
        <v>-0.74533533773796756</v>
      </c>
    </row>
    <row r="206" spans="1:3" x14ac:dyDescent="0.35">
      <c r="A206" s="2">
        <v>24473</v>
      </c>
      <c r="B206" s="7">
        <v>849.89</v>
      </c>
      <c r="C206" s="47">
        <f t="shared" si="3"/>
        <v>8.1711616540874807</v>
      </c>
    </row>
    <row r="207" spans="1:3" x14ac:dyDescent="0.35">
      <c r="A207" s="2">
        <v>24504</v>
      </c>
      <c r="B207" s="7">
        <v>839.37</v>
      </c>
      <c r="C207" s="47">
        <f t="shared" si="3"/>
        <v>-1.2378072456435518</v>
      </c>
    </row>
    <row r="208" spans="1:3" x14ac:dyDescent="0.35">
      <c r="A208" s="2">
        <v>24532</v>
      </c>
      <c r="B208" s="7">
        <v>865.98</v>
      </c>
      <c r="C208" s="47">
        <f t="shared" si="3"/>
        <v>3.1702348189713727</v>
      </c>
    </row>
    <row r="209" spans="1:3" x14ac:dyDescent="0.35">
      <c r="A209" s="2">
        <v>24563</v>
      </c>
      <c r="B209" s="7">
        <v>897.05</v>
      </c>
      <c r="C209" s="47">
        <f t="shared" si="3"/>
        <v>3.5878426753504624</v>
      </c>
    </row>
    <row r="210" spans="1:3" x14ac:dyDescent="0.35">
      <c r="A210" s="2">
        <v>24593</v>
      </c>
      <c r="B210" s="7">
        <v>852.56</v>
      </c>
      <c r="C210" s="47">
        <f t="shared" si="3"/>
        <v>-4.9595897664567206</v>
      </c>
    </row>
    <row r="211" spans="1:3" x14ac:dyDescent="0.35">
      <c r="A211" s="2">
        <v>24624</v>
      </c>
      <c r="B211" s="7">
        <v>860.26</v>
      </c>
      <c r="C211" s="47">
        <f t="shared" si="3"/>
        <v>0.90316224078071294</v>
      </c>
    </row>
    <row r="212" spans="1:3" x14ac:dyDescent="0.35">
      <c r="A212" s="2">
        <v>24654</v>
      </c>
      <c r="B212" s="7">
        <v>904.24</v>
      </c>
      <c r="C212" s="47">
        <f t="shared" si="3"/>
        <v>5.1124078766884455</v>
      </c>
    </row>
    <row r="213" spans="1:3" x14ac:dyDescent="0.35">
      <c r="A213" s="2">
        <v>24685</v>
      </c>
      <c r="B213" s="7">
        <v>901.29</v>
      </c>
      <c r="C213" s="47">
        <f t="shared" si="3"/>
        <v>-0.3262408210209729</v>
      </c>
    </row>
    <row r="214" spans="1:3" x14ac:dyDescent="0.35">
      <c r="A214" s="2">
        <v>24716</v>
      </c>
      <c r="B214" s="7">
        <v>926.66</v>
      </c>
      <c r="C214" s="47">
        <f t="shared" si="3"/>
        <v>2.8148542644431873</v>
      </c>
    </row>
    <row r="215" spans="1:3" x14ac:dyDescent="0.35">
      <c r="A215" s="2">
        <v>24746</v>
      </c>
      <c r="B215" s="7">
        <v>879.74</v>
      </c>
      <c r="C215" s="47">
        <f t="shared" si="3"/>
        <v>-5.0633457794660348</v>
      </c>
    </row>
    <row r="216" spans="1:3" x14ac:dyDescent="0.35">
      <c r="A216" s="2">
        <v>24777</v>
      </c>
      <c r="B216" s="7">
        <v>875.81</v>
      </c>
      <c r="C216" s="47">
        <f t="shared" si="3"/>
        <v>-0.44672289540092114</v>
      </c>
    </row>
    <row r="217" spans="1:3" x14ac:dyDescent="0.35">
      <c r="A217" s="2">
        <v>24807</v>
      </c>
      <c r="B217" s="7">
        <v>905.11</v>
      </c>
      <c r="C217" s="47">
        <f t="shared" si="3"/>
        <v>3.3454744750573835</v>
      </c>
    </row>
    <row r="218" spans="1:3" x14ac:dyDescent="0.35">
      <c r="A218" s="2">
        <v>24838</v>
      </c>
      <c r="B218" s="7">
        <v>855.47</v>
      </c>
      <c r="C218" s="47">
        <f t="shared" si="3"/>
        <v>-5.4844162587972711</v>
      </c>
    </row>
    <row r="219" spans="1:3" x14ac:dyDescent="0.35">
      <c r="A219" s="2">
        <v>24869</v>
      </c>
      <c r="B219" s="7">
        <v>840.5</v>
      </c>
      <c r="C219" s="47">
        <f t="shared" si="3"/>
        <v>-1.7499152512653895</v>
      </c>
    </row>
    <row r="220" spans="1:3" x14ac:dyDescent="0.35">
      <c r="A220" s="2">
        <v>24898</v>
      </c>
      <c r="B220" s="7">
        <v>840.67</v>
      </c>
      <c r="C220" s="47">
        <f t="shared" si="3"/>
        <v>2.0226055919090907E-2</v>
      </c>
    </row>
    <row r="221" spans="1:3" x14ac:dyDescent="0.35">
      <c r="A221" s="2">
        <v>24929</v>
      </c>
      <c r="B221" s="7">
        <v>912.22</v>
      </c>
      <c r="C221" s="47">
        <f t="shared" si="3"/>
        <v>8.5110685524641134</v>
      </c>
    </row>
    <row r="222" spans="1:3" x14ac:dyDescent="0.35">
      <c r="A222" s="2">
        <v>24959</v>
      </c>
      <c r="B222" s="7">
        <v>899</v>
      </c>
      <c r="C222" s="47">
        <f t="shared" si="3"/>
        <v>-1.4492118129398639</v>
      </c>
    </row>
    <row r="223" spans="1:3" x14ac:dyDescent="0.35">
      <c r="A223" s="2">
        <v>24990</v>
      </c>
      <c r="B223" s="7">
        <v>897.8</v>
      </c>
      <c r="C223" s="47">
        <f t="shared" si="3"/>
        <v>-0.13348164627364245</v>
      </c>
    </row>
    <row r="224" spans="1:3" x14ac:dyDescent="0.35">
      <c r="A224" s="2">
        <v>25020</v>
      </c>
      <c r="B224" s="7">
        <v>883</v>
      </c>
      <c r="C224" s="47">
        <f t="shared" si="3"/>
        <v>-1.6484740476720823</v>
      </c>
    </row>
    <row r="225" spans="1:3" x14ac:dyDescent="0.35">
      <c r="A225" s="2">
        <v>25051</v>
      </c>
      <c r="B225" s="7">
        <v>896.01</v>
      </c>
      <c r="C225" s="47">
        <f t="shared" si="3"/>
        <v>1.4733861834654576</v>
      </c>
    </row>
    <row r="226" spans="1:3" x14ac:dyDescent="0.35">
      <c r="A226" s="2">
        <v>25082</v>
      </c>
      <c r="B226" s="7">
        <v>935.79</v>
      </c>
      <c r="C226" s="47">
        <f t="shared" si="3"/>
        <v>4.439682592828202</v>
      </c>
    </row>
    <row r="227" spans="1:3" x14ac:dyDescent="0.35">
      <c r="A227" s="2">
        <v>25112</v>
      </c>
      <c r="B227" s="7">
        <v>952.39</v>
      </c>
      <c r="C227" s="47">
        <f t="shared" si="3"/>
        <v>1.7739022643969291</v>
      </c>
    </row>
    <row r="228" spans="1:3" x14ac:dyDescent="0.35">
      <c r="A228" s="2">
        <v>25143</v>
      </c>
      <c r="B228" s="7">
        <v>985.08</v>
      </c>
      <c r="C228" s="47">
        <f t="shared" si="3"/>
        <v>3.4324173920347811</v>
      </c>
    </row>
    <row r="229" spans="1:3" x14ac:dyDescent="0.35">
      <c r="A229" s="2">
        <v>25173</v>
      </c>
      <c r="B229" s="7">
        <v>943.75</v>
      </c>
      <c r="C229" s="47">
        <f t="shared" si="3"/>
        <v>-4.1955983270394324</v>
      </c>
    </row>
    <row r="230" spans="1:3" x14ac:dyDescent="0.35">
      <c r="A230" s="2">
        <v>25204</v>
      </c>
      <c r="B230" s="7">
        <v>946.05</v>
      </c>
      <c r="C230" s="47">
        <f t="shared" si="3"/>
        <v>0.24370860927151833</v>
      </c>
    </row>
    <row r="231" spans="1:3" x14ac:dyDescent="0.35">
      <c r="A231" s="2">
        <v>25235</v>
      </c>
      <c r="B231" s="7">
        <v>905.21</v>
      </c>
      <c r="C231" s="47">
        <f t="shared" si="3"/>
        <v>-4.3168965699487254</v>
      </c>
    </row>
    <row r="232" spans="1:3" x14ac:dyDescent="0.35">
      <c r="A232" s="2">
        <v>25263</v>
      </c>
      <c r="B232" s="7">
        <v>935.48</v>
      </c>
      <c r="C232" s="47">
        <f t="shared" si="3"/>
        <v>3.3439754311154299</v>
      </c>
    </row>
    <row r="233" spans="1:3" x14ac:dyDescent="0.35">
      <c r="A233" s="2">
        <v>25294</v>
      </c>
      <c r="B233" s="7">
        <v>950.18</v>
      </c>
      <c r="C233" s="47">
        <f t="shared" si="3"/>
        <v>1.5713858126309415</v>
      </c>
    </row>
    <row r="234" spans="1:3" x14ac:dyDescent="0.35">
      <c r="A234" s="2">
        <v>25324</v>
      </c>
      <c r="B234" s="7">
        <v>937.56</v>
      </c>
      <c r="C234" s="47">
        <f t="shared" si="3"/>
        <v>-1.3281693994822039</v>
      </c>
    </row>
    <row r="235" spans="1:3" x14ac:dyDescent="0.35">
      <c r="A235" s="2">
        <v>25355</v>
      </c>
      <c r="B235" s="7">
        <v>873.19</v>
      </c>
      <c r="C235" s="47">
        <f t="shared" si="3"/>
        <v>-6.8656939289218704</v>
      </c>
    </row>
    <row r="236" spans="1:3" x14ac:dyDescent="0.35">
      <c r="A236" s="2">
        <v>25385</v>
      </c>
      <c r="B236" s="7">
        <v>815.47</v>
      </c>
      <c r="C236" s="47">
        <f t="shared" si="3"/>
        <v>-6.610245192913343</v>
      </c>
    </row>
    <row r="237" spans="1:3" x14ac:dyDescent="0.35">
      <c r="A237" s="2">
        <v>25416</v>
      </c>
      <c r="B237" s="7">
        <v>836.72</v>
      </c>
      <c r="C237" s="47">
        <f t="shared" si="3"/>
        <v>2.605859197763253</v>
      </c>
    </row>
    <row r="238" spans="1:3" x14ac:dyDescent="0.35">
      <c r="A238" s="2">
        <v>25447</v>
      </c>
      <c r="B238" s="7">
        <v>813.09</v>
      </c>
      <c r="C238" s="47">
        <f t="shared" si="3"/>
        <v>-2.824122765082703</v>
      </c>
    </row>
    <row r="239" spans="1:3" x14ac:dyDescent="0.35">
      <c r="A239" s="2">
        <v>25477</v>
      </c>
      <c r="B239" s="7">
        <v>855.99</v>
      </c>
      <c r="C239" s="47">
        <f t="shared" si="3"/>
        <v>5.2761686898129332</v>
      </c>
    </row>
    <row r="240" spans="1:3" x14ac:dyDescent="0.35">
      <c r="A240" s="2">
        <v>25508</v>
      </c>
      <c r="B240" s="7">
        <v>812.3</v>
      </c>
      <c r="C240" s="47">
        <f t="shared" si="3"/>
        <v>-5.1040315891540855</v>
      </c>
    </row>
    <row r="241" spans="1:3" x14ac:dyDescent="0.35">
      <c r="A241" s="2">
        <v>25538</v>
      </c>
      <c r="B241" s="7">
        <v>800.36</v>
      </c>
      <c r="C241" s="47">
        <f t="shared" si="3"/>
        <v>-1.4699002831466135</v>
      </c>
    </row>
    <row r="242" spans="1:3" x14ac:dyDescent="0.35">
      <c r="A242" s="2">
        <v>25569</v>
      </c>
      <c r="B242" s="7">
        <v>744.06</v>
      </c>
      <c r="C242" s="47">
        <f t="shared" si="3"/>
        <v>-7.0343345494527547</v>
      </c>
    </row>
    <row r="243" spans="1:3" x14ac:dyDescent="0.35">
      <c r="A243" s="2">
        <v>25600</v>
      </c>
      <c r="B243" s="7">
        <v>777.59</v>
      </c>
      <c r="C243" s="47">
        <f t="shared" si="3"/>
        <v>4.5063570142192955</v>
      </c>
    </row>
    <row r="244" spans="1:3" x14ac:dyDescent="0.35">
      <c r="A244" s="2">
        <v>25628</v>
      </c>
      <c r="B244" s="7">
        <v>785.57</v>
      </c>
      <c r="C244" s="47">
        <f t="shared" si="3"/>
        <v>1.0262477655319664</v>
      </c>
    </row>
    <row r="245" spans="1:3" x14ac:dyDescent="0.35">
      <c r="A245" s="2">
        <v>25659</v>
      </c>
      <c r="B245" s="7">
        <v>736.07</v>
      </c>
      <c r="C245" s="47">
        <f t="shared" si="3"/>
        <v>-6.3011571215805082</v>
      </c>
    </row>
    <row r="246" spans="1:3" x14ac:dyDescent="0.35">
      <c r="A246" s="2">
        <v>25689</v>
      </c>
      <c r="B246" s="7">
        <v>700.44</v>
      </c>
      <c r="C246" s="47">
        <f t="shared" si="3"/>
        <v>-4.8405722281848185</v>
      </c>
    </row>
    <row r="247" spans="1:3" x14ac:dyDescent="0.35">
      <c r="A247" s="2">
        <v>25720</v>
      </c>
      <c r="B247" s="7">
        <v>683.53</v>
      </c>
      <c r="C247" s="47">
        <f t="shared" si="3"/>
        <v>-2.4141967905887842</v>
      </c>
    </row>
    <row r="248" spans="1:3" x14ac:dyDescent="0.35">
      <c r="A248" s="2">
        <v>25750</v>
      </c>
      <c r="B248" s="7">
        <v>734.12</v>
      </c>
      <c r="C248" s="47">
        <f t="shared" si="3"/>
        <v>7.4012845083610124</v>
      </c>
    </row>
    <row r="249" spans="1:3" x14ac:dyDescent="0.35">
      <c r="A249" s="2">
        <v>25781</v>
      </c>
      <c r="B249" s="7">
        <v>764.58</v>
      </c>
      <c r="C249" s="47">
        <f t="shared" si="3"/>
        <v>4.1491854192775079</v>
      </c>
    </row>
    <row r="250" spans="1:3" x14ac:dyDescent="0.35">
      <c r="A250" s="2">
        <v>25812</v>
      </c>
      <c r="B250" s="7">
        <v>760.68</v>
      </c>
      <c r="C250" s="47">
        <f t="shared" si="3"/>
        <v>-0.5100839676685357</v>
      </c>
    </row>
    <row r="251" spans="1:3" x14ac:dyDescent="0.35">
      <c r="A251" s="2">
        <v>25842</v>
      </c>
      <c r="B251" s="7">
        <v>755.61</v>
      </c>
      <c r="C251" s="47">
        <f t="shared" si="3"/>
        <v>-0.66650891307776416</v>
      </c>
    </row>
    <row r="252" spans="1:3" x14ac:dyDescent="0.35">
      <c r="A252" s="2">
        <v>25873</v>
      </c>
      <c r="B252" s="7">
        <v>794.09</v>
      </c>
      <c r="C252" s="47">
        <f t="shared" si="3"/>
        <v>5.0925742115641688</v>
      </c>
    </row>
    <row r="253" spans="1:3" x14ac:dyDescent="0.35">
      <c r="A253" s="2">
        <v>25903</v>
      </c>
      <c r="B253" s="7">
        <v>838.92</v>
      </c>
      <c r="C253" s="47">
        <f t="shared" si="3"/>
        <v>5.6454558047576375</v>
      </c>
    </row>
    <row r="254" spans="1:3" x14ac:dyDescent="0.35">
      <c r="A254" s="2">
        <v>25934</v>
      </c>
      <c r="B254" s="7">
        <v>868.5</v>
      </c>
      <c r="C254" s="47">
        <f t="shared" si="3"/>
        <v>3.5259619510799651</v>
      </c>
    </row>
    <row r="255" spans="1:3" x14ac:dyDescent="0.35">
      <c r="A255" s="2">
        <v>25965</v>
      </c>
      <c r="B255" s="7">
        <v>878.83</v>
      </c>
      <c r="C255" s="47">
        <f t="shared" si="3"/>
        <v>1.1894070236039194</v>
      </c>
    </row>
    <row r="256" spans="1:3" x14ac:dyDescent="0.35">
      <c r="A256" s="2">
        <v>25993</v>
      </c>
      <c r="B256" s="7">
        <v>904.37</v>
      </c>
      <c r="C256" s="47">
        <f t="shared" si="3"/>
        <v>2.9061365679369118</v>
      </c>
    </row>
    <row r="257" spans="1:3" x14ac:dyDescent="0.35">
      <c r="A257" s="2">
        <v>26024</v>
      </c>
      <c r="B257" s="7">
        <v>941.75</v>
      </c>
      <c r="C257" s="47">
        <f t="shared" si="3"/>
        <v>4.1332640401605527</v>
      </c>
    </row>
    <row r="258" spans="1:3" x14ac:dyDescent="0.35">
      <c r="A258" s="2">
        <v>26054</v>
      </c>
      <c r="B258" s="7">
        <v>907.81</v>
      </c>
      <c r="C258" s="47">
        <f t="shared" si="3"/>
        <v>-3.6039288558534701</v>
      </c>
    </row>
    <row r="259" spans="1:3" x14ac:dyDescent="0.35">
      <c r="A259" s="2">
        <v>26085</v>
      </c>
      <c r="B259" s="7">
        <v>891.14</v>
      </c>
      <c r="C259" s="47">
        <f t="shared" si="3"/>
        <v>-1.8362873288463402</v>
      </c>
    </row>
    <row r="260" spans="1:3" x14ac:dyDescent="0.35">
      <c r="A260" s="2">
        <v>26115</v>
      </c>
      <c r="B260" s="7">
        <v>858.43</v>
      </c>
      <c r="C260" s="47">
        <f t="shared" ref="C260:C323" si="4">((B260-B259)/B259)*100</f>
        <v>-3.6705792580290457</v>
      </c>
    </row>
    <row r="261" spans="1:3" x14ac:dyDescent="0.35">
      <c r="A261" s="2">
        <v>26146</v>
      </c>
      <c r="B261" s="7">
        <v>898.07</v>
      </c>
      <c r="C261" s="47">
        <f t="shared" si="4"/>
        <v>4.6177323718882262</v>
      </c>
    </row>
    <row r="262" spans="1:3" x14ac:dyDescent="0.35">
      <c r="A262" s="2">
        <v>26177</v>
      </c>
      <c r="B262" s="7">
        <v>887.19</v>
      </c>
      <c r="C262" s="47">
        <f t="shared" si="4"/>
        <v>-1.2114868551449214</v>
      </c>
    </row>
    <row r="263" spans="1:3" x14ac:dyDescent="0.35">
      <c r="A263" s="2">
        <v>26207</v>
      </c>
      <c r="B263" s="7">
        <v>839</v>
      </c>
      <c r="C263" s="47">
        <f t="shared" si="4"/>
        <v>-5.4317564445045647</v>
      </c>
    </row>
    <row r="264" spans="1:3" x14ac:dyDescent="0.35">
      <c r="A264" s="2">
        <v>26238</v>
      </c>
      <c r="B264" s="7">
        <v>831.34</v>
      </c>
      <c r="C264" s="47">
        <f t="shared" si="4"/>
        <v>-0.91299165673420357</v>
      </c>
    </row>
    <row r="265" spans="1:3" x14ac:dyDescent="0.35">
      <c r="A265" s="2">
        <v>26268</v>
      </c>
      <c r="B265" s="7">
        <v>890.2</v>
      </c>
      <c r="C265" s="47">
        <f t="shared" si="4"/>
        <v>7.0801356845574634</v>
      </c>
    </row>
    <row r="266" spans="1:3" x14ac:dyDescent="0.35">
      <c r="A266" s="2">
        <v>26299</v>
      </c>
      <c r="B266" s="7">
        <v>902.17</v>
      </c>
      <c r="C266" s="47">
        <f t="shared" si="4"/>
        <v>1.3446416535609877</v>
      </c>
    </row>
    <row r="267" spans="1:3" x14ac:dyDescent="0.35">
      <c r="A267" s="2">
        <v>26330</v>
      </c>
      <c r="B267" s="7">
        <v>928.13</v>
      </c>
      <c r="C267" s="47">
        <f t="shared" si="4"/>
        <v>2.877506456654515</v>
      </c>
    </row>
    <row r="268" spans="1:3" x14ac:dyDescent="0.35">
      <c r="A268" s="2">
        <v>26359</v>
      </c>
      <c r="B268" s="7">
        <v>940.7</v>
      </c>
      <c r="C268" s="47">
        <f t="shared" si="4"/>
        <v>1.3543361382564996</v>
      </c>
    </row>
    <row r="269" spans="1:3" x14ac:dyDescent="0.35">
      <c r="A269" s="2">
        <v>26390</v>
      </c>
      <c r="B269" s="7">
        <v>954.17</v>
      </c>
      <c r="C269" s="47">
        <f t="shared" si="4"/>
        <v>1.4319124056553536</v>
      </c>
    </row>
    <row r="270" spans="1:3" x14ac:dyDescent="0.35">
      <c r="A270" s="2">
        <v>26420</v>
      </c>
      <c r="B270" s="7">
        <v>960.72</v>
      </c>
      <c r="C270" s="47">
        <f t="shared" si="4"/>
        <v>0.68646048398084913</v>
      </c>
    </row>
    <row r="271" spans="1:3" x14ac:dyDescent="0.35">
      <c r="A271" s="2">
        <v>26451</v>
      </c>
      <c r="B271" s="7">
        <v>929.03</v>
      </c>
      <c r="C271" s="47">
        <f t="shared" si="4"/>
        <v>-3.2985677408610261</v>
      </c>
    </row>
    <row r="272" spans="1:3" x14ac:dyDescent="0.35">
      <c r="A272" s="2">
        <v>26481</v>
      </c>
      <c r="B272" s="7">
        <v>924.74</v>
      </c>
      <c r="C272" s="47">
        <f t="shared" si="4"/>
        <v>-0.46177195569572177</v>
      </c>
    </row>
    <row r="273" spans="1:3" x14ac:dyDescent="0.35">
      <c r="A273" s="2">
        <v>26512</v>
      </c>
      <c r="B273" s="7">
        <v>963.73</v>
      </c>
      <c r="C273" s="47">
        <f t="shared" si="4"/>
        <v>4.2163202629928422</v>
      </c>
    </row>
    <row r="274" spans="1:3" x14ac:dyDescent="0.35">
      <c r="A274" s="2">
        <v>26543</v>
      </c>
      <c r="B274" s="7">
        <v>953.27</v>
      </c>
      <c r="C274" s="47">
        <f t="shared" si="4"/>
        <v>-1.0853662332811094</v>
      </c>
    </row>
    <row r="275" spans="1:3" x14ac:dyDescent="0.35">
      <c r="A275" s="2">
        <v>26573</v>
      </c>
      <c r="B275" s="7">
        <v>955.52</v>
      </c>
      <c r="C275" s="47">
        <f t="shared" si="4"/>
        <v>0.23602966630650288</v>
      </c>
    </row>
    <row r="276" spans="1:3" x14ac:dyDescent="0.35">
      <c r="A276" s="2">
        <v>26604</v>
      </c>
      <c r="B276" s="7">
        <v>1018.21</v>
      </c>
      <c r="C276" s="47">
        <f t="shared" si="4"/>
        <v>6.5608255190890876</v>
      </c>
    </row>
    <row r="277" spans="1:3" x14ac:dyDescent="0.35">
      <c r="A277" s="2">
        <v>26634</v>
      </c>
      <c r="B277" s="7">
        <v>1020.02</v>
      </c>
      <c r="C277" s="47">
        <f t="shared" si="4"/>
        <v>0.17776293691870493</v>
      </c>
    </row>
    <row r="278" spans="1:3" x14ac:dyDescent="0.35">
      <c r="A278" s="2">
        <v>26665</v>
      </c>
      <c r="B278" s="7">
        <v>999.02</v>
      </c>
      <c r="C278" s="47">
        <f t="shared" si="4"/>
        <v>-2.058783161114488</v>
      </c>
    </row>
    <row r="279" spans="1:3" x14ac:dyDescent="0.35">
      <c r="A279" s="2">
        <v>26696</v>
      </c>
      <c r="B279" s="7">
        <v>955.07</v>
      </c>
      <c r="C279" s="47">
        <f t="shared" si="4"/>
        <v>-4.3993113250985898</v>
      </c>
    </row>
    <row r="280" spans="1:3" x14ac:dyDescent="0.35">
      <c r="A280" s="2">
        <v>26724</v>
      </c>
      <c r="B280" s="7">
        <v>951.01</v>
      </c>
      <c r="C280" s="47">
        <f t="shared" si="4"/>
        <v>-0.42509973090978243</v>
      </c>
    </row>
    <row r="281" spans="1:3" x14ac:dyDescent="0.35">
      <c r="A281" s="2">
        <v>26755</v>
      </c>
      <c r="B281" s="7">
        <v>921.43</v>
      </c>
      <c r="C281" s="47">
        <f t="shared" si="4"/>
        <v>-3.1103773882503907</v>
      </c>
    </row>
    <row r="282" spans="1:3" x14ac:dyDescent="0.35">
      <c r="A282" s="2">
        <v>26785</v>
      </c>
      <c r="B282" s="7">
        <v>901.41</v>
      </c>
      <c r="C282" s="47">
        <f t="shared" si="4"/>
        <v>-2.1727098097522308</v>
      </c>
    </row>
    <row r="283" spans="1:3" x14ac:dyDescent="0.35">
      <c r="A283" s="2">
        <v>26816</v>
      </c>
      <c r="B283" s="7">
        <v>891.71</v>
      </c>
      <c r="C283" s="47">
        <f t="shared" si="4"/>
        <v>-1.0760919004670384</v>
      </c>
    </row>
    <row r="284" spans="1:3" x14ac:dyDescent="0.35">
      <c r="A284" s="2">
        <v>26846</v>
      </c>
      <c r="B284" s="7">
        <v>926.4</v>
      </c>
      <c r="C284" s="47">
        <f t="shared" si="4"/>
        <v>3.8902782294692151</v>
      </c>
    </row>
    <row r="285" spans="1:3" x14ac:dyDescent="0.35">
      <c r="A285" s="2">
        <v>26877</v>
      </c>
      <c r="B285" s="7">
        <v>887.57</v>
      </c>
      <c r="C285" s="47">
        <f t="shared" si="4"/>
        <v>-4.1914939550949839</v>
      </c>
    </row>
    <row r="286" spans="1:3" x14ac:dyDescent="0.35">
      <c r="A286" s="2">
        <v>26908</v>
      </c>
      <c r="B286" s="7">
        <v>947.1</v>
      </c>
      <c r="C286" s="47">
        <f t="shared" si="4"/>
        <v>6.7070766249422542</v>
      </c>
    </row>
    <row r="287" spans="1:3" x14ac:dyDescent="0.35">
      <c r="A287" s="2">
        <v>26938</v>
      </c>
      <c r="B287" s="7">
        <v>956.58</v>
      </c>
      <c r="C287" s="47">
        <f t="shared" si="4"/>
        <v>1.0009502692429542</v>
      </c>
    </row>
    <row r="288" spans="1:3" x14ac:dyDescent="0.35">
      <c r="A288" s="2">
        <v>26969</v>
      </c>
      <c r="B288" s="7">
        <v>822.25</v>
      </c>
      <c r="C288" s="47">
        <f t="shared" si="4"/>
        <v>-14.042735578832929</v>
      </c>
    </row>
    <row r="289" spans="1:3" x14ac:dyDescent="0.35">
      <c r="A289" s="2">
        <v>26999</v>
      </c>
      <c r="B289" s="7">
        <v>850.86</v>
      </c>
      <c r="C289" s="47">
        <f t="shared" si="4"/>
        <v>3.4794770446944381</v>
      </c>
    </row>
    <row r="290" spans="1:3" x14ac:dyDescent="0.35">
      <c r="A290" s="2">
        <v>27030</v>
      </c>
      <c r="B290" s="7">
        <v>855.55</v>
      </c>
      <c r="C290" s="47">
        <f t="shared" si="4"/>
        <v>0.55120701407986517</v>
      </c>
    </row>
    <row r="291" spans="1:3" x14ac:dyDescent="0.35">
      <c r="A291" s="2">
        <v>27061</v>
      </c>
      <c r="B291" s="7">
        <v>860.53</v>
      </c>
      <c r="C291" s="47">
        <f t="shared" si="4"/>
        <v>0.5820817018292348</v>
      </c>
    </row>
    <row r="292" spans="1:3" x14ac:dyDescent="0.35">
      <c r="A292" s="2">
        <v>27089</v>
      </c>
      <c r="B292" s="7">
        <v>846.68</v>
      </c>
      <c r="C292" s="47">
        <f t="shared" si="4"/>
        <v>-1.6094732316130784</v>
      </c>
    </row>
    <row r="293" spans="1:3" x14ac:dyDescent="0.35">
      <c r="A293" s="2">
        <v>27120</v>
      </c>
      <c r="B293" s="7">
        <v>836.75</v>
      </c>
      <c r="C293" s="47">
        <f t="shared" si="4"/>
        <v>-1.1728161761232048</v>
      </c>
    </row>
    <row r="294" spans="1:3" x14ac:dyDescent="0.35">
      <c r="A294" s="2">
        <v>27150</v>
      </c>
      <c r="B294" s="7">
        <v>802.17</v>
      </c>
      <c r="C294" s="47">
        <f t="shared" si="4"/>
        <v>-4.1326561099492132</v>
      </c>
    </row>
    <row r="295" spans="1:3" x14ac:dyDescent="0.35">
      <c r="A295" s="2">
        <v>27181</v>
      </c>
      <c r="B295" s="7">
        <v>802.41</v>
      </c>
      <c r="C295" s="47">
        <f t="shared" si="4"/>
        <v>2.991884513257902E-2</v>
      </c>
    </row>
    <row r="296" spans="1:3" x14ac:dyDescent="0.35">
      <c r="A296" s="2">
        <v>27211</v>
      </c>
      <c r="B296" s="7">
        <v>757.43</v>
      </c>
      <c r="C296" s="47">
        <f t="shared" si="4"/>
        <v>-5.6056130905646757</v>
      </c>
    </row>
    <row r="297" spans="1:3" x14ac:dyDescent="0.35">
      <c r="A297" s="2">
        <v>27242</v>
      </c>
      <c r="B297" s="7">
        <v>678.58</v>
      </c>
      <c r="C297" s="47">
        <f t="shared" si="4"/>
        <v>-10.410202923042382</v>
      </c>
    </row>
    <row r="298" spans="1:3" x14ac:dyDescent="0.35">
      <c r="A298" s="2">
        <v>27273</v>
      </c>
      <c r="B298" s="7">
        <v>607.87</v>
      </c>
      <c r="C298" s="47">
        <f t="shared" si="4"/>
        <v>-10.42028942792302</v>
      </c>
    </row>
    <row r="299" spans="1:3" x14ac:dyDescent="0.35">
      <c r="A299" s="2">
        <v>27303</v>
      </c>
      <c r="B299" s="7">
        <v>665.52</v>
      </c>
      <c r="C299" s="47">
        <f t="shared" si="4"/>
        <v>9.4839357099379775</v>
      </c>
    </row>
    <row r="300" spans="1:3" x14ac:dyDescent="0.35">
      <c r="A300" s="2">
        <v>27334</v>
      </c>
      <c r="B300" s="7">
        <v>618.66</v>
      </c>
      <c r="C300" s="47">
        <f t="shared" si="4"/>
        <v>-7.0411107104219273</v>
      </c>
    </row>
    <row r="301" spans="1:3" x14ac:dyDescent="0.35">
      <c r="A301" s="2">
        <v>27364</v>
      </c>
      <c r="B301" s="7">
        <v>616.24</v>
      </c>
      <c r="C301" s="47">
        <f t="shared" si="4"/>
        <v>-0.39116800827594467</v>
      </c>
    </row>
    <row r="302" spans="1:3" x14ac:dyDescent="0.35">
      <c r="A302" s="2">
        <v>27395</v>
      </c>
      <c r="B302" s="7">
        <v>703.69</v>
      </c>
      <c r="C302" s="47">
        <f t="shared" si="4"/>
        <v>14.190899649487221</v>
      </c>
    </row>
    <row r="303" spans="1:3" x14ac:dyDescent="0.35">
      <c r="A303" s="2">
        <v>27426</v>
      </c>
      <c r="B303" s="7">
        <v>739.05</v>
      </c>
      <c r="C303" s="47">
        <f t="shared" si="4"/>
        <v>5.0249399593570887</v>
      </c>
    </row>
    <row r="304" spans="1:3" x14ac:dyDescent="0.35">
      <c r="A304" s="2">
        <v>27454</v>
      </c>
      <c r="B304" s="7">
        <v>768.15</v>
      </c>
      <c r="C304" s="47">
        <f t="shared" si="4"/>
        <v>3.9374873147960252</v>
      </c>
    </row>
    <row r="305" spans="1:3" x14ac:dyDescent="0.35">
      <c r="A305" s="2">
        <v>27485</v>
      </c>
      <c r="B305" s="7">
        <v>821.34</v>
      </c>
      <c r="C305" s="47">
        <f t="shared" si="4"/>
        <v>6.9244288224956136</v>
      </c>
    </row>
    <row r="306" spans="1:3" x14ac:dyDescent="0.35">
      <c r="A306" s="2">
        <v>27515</v>
      </c>
      <c r="B306" s="7">
        <v>832.29</v>
      </c>
      <c r="C306" s="47">
        <f t="shared" si="4"/>
        <v>1.3331872306231196</v>
      </c>
    </row>
    <row r="307" spans="1:3" x14ac:dyDescent="0.35">
      <c r="A307" s="2">
        <v>27546</v>
      </c>
      <c r="B307" s="7">
        <v>878.99</v>
      </c>
      <c r="C307" s="47">
        <f t="shared" si="4"/>
        <v>5.6110250033041424</v>
      </c>
    </row>
    <row r="308" spans="1:3" x14ac:dyDescent="0.35">
      <c r="A308" s="2">
        <v>27576</v>
      </c>
      <c r="B308" s="7">
        <v>831.51</v>
      </c>
      <c r="C308" s="47">
        <f t="shared" si="4"/>
        <v>-5.4016541712647488</v>
      </c>
    </row>
    <row r="309" spans="1:3" x14ac:dyDescent="0.35">
      <c r="A309" s="2">
        <v>27607</v>
      </c>
      <c r="B309" s="7">
        <v>835.34</v>
      </c>
      <c r="C309" s="47">
        <f t="shared" si="4"/>
        <v>0.4606078098880399</v>
      </c>
    </row>
    <row r="310" spans="1:3" x14ac:dyDescent="0.35">
      <c r="A310" s="2">
        <v>27638</v>
      </c>
      <c r="B310" s="7">
        <v>793.88</v>
      </c>
      <c r="C310" s="47">
        <f t="shared" si="4"/>
        <v>-4.9632484976177409</v>
      </c>
    </row>
    <row r="311" spans="1:3" x14ac:dyDescent="0.35">
      <c r="A311" s="2">
        <v>27668</v>
      </c>
      <c r="B311" s="7">
        <v>836.04</v>
      </c>
      <c r="C311" s="47">
        <f t="shared" si="4"/>
        <v>5.310626291127118</v>
      </c>
    </row>
    <row r="312" spans="1:3" x14ac:dyDescent="0.35">
      <c r="A312" s="2">
        <v>27699</v>
      </c>
      <c r="B312" s="7">
        <v>860.67</v>
      </c>
      <c r="C312" s="47">
        <f t="shared" si="4"/>
        <v>2.9460312903688815</v>
      </c>
    </row>
    <row r="313" spans="1:3" x14ac:dyDescent="0.35">
      <c r="A313" s="2">
        <v>27729</v>
      </c>
      <c r="B313" s="7">
        <v>852.41</v>
      </c>
      <c r="C313" s="47">
        <f t="shared" si="4"/>
        <v>-0.95971742944450156</v>
      </c>
    </row>
    <row r="314" spans="1:3" x14ac:dyDescent="0.35">
      <c r="A314" s="2">
        <v>27760</v>
      </c>
      <c r="B314" s="7">
        <v>975.28</v>
      </c>
      <c r="C314" s="47">
        <f t="shared" si="4"/>
        <v>14.414424983282695</v>
      </c>
    </row>
    <row r="315" spans="1:3" x14ac:dyDescent="0.35">
      <c r="A315" s="2">
        <v>27791</v>
      </c>
      <c r="B315" s="7">
        <v>972.61</v>
      </c>
      <c r="C315" s="47">
        <f t="shared" si="4"/>
        <v>-0.2737675334262939</v>
      </c>
    </row>
    <row r="316" spans="1:3" x14ac:dyDescent="0.35">
      <c r="A316" s="2">
        <v>27820</v>
      </c>
      <c r="B316" s="7">
        <v>999.45</v>
      </c>
      <c r="C316" s="47">
        <f t="shared" si="4"/>
        <v>2.7595850340835519</v>
      </c>
    </row>
    <row r="317" spans="1:3" x14ac:dyDescent="0.35">
      <c r="A317" s="2">
        <v>27851</v>
      </c>
      <c r="B317" s="7">
        <v>996.85</v>
      </c>
      <c r="C317" s="47">
        <f t="shared" si="4"/>
        <v>-0.26014307869328357</v>
      </c>
    </row>
    <row r="318" spans="1:3" x14ac:dyDescent="0.35">
      <c r="A318" s="2">
        <v>27881</v>
      </c>
      <c r="B318" s="7">
        <v>975.23</v>
      </c>
      <c r="C318" s="47">
        <f t="shared" si="4"/>
        <v>-2.1688318202337369</v>
      </c>
    </row>
    <row r="319" spans="1:3" x14ac:dyDescent="0.35">
      <c r="A319" s="2">
        <v>27912</v>
      </c>
      <c r="B319" s="7">
        <v>1002.78</v>
      </c>
      <c r="C319" s="47">
        <f t="shared" si="4"/>
        <v>2.8249746213713638</v>
      </c>
    </row>
    <row r="320" spans="1:3" x14ac:dyDescent="0.35">
      <c r="A320" s="2">
        <v>27942</v>
      </c>
      <c r="B320" s="7">
        <v>984.64</v>
      </c>
      <c r="C320" s="47">
        <f t="shared" si="4"/>
        <v>-1.8089710604519422</v>
      </c>
    </row>
    <row r="321" spans="1:3" x14ac:dyDescent="0.35">
      <c r="A321" s="2">
        <v>27973</v>
      </c>
      <c r="B321" s="7">
        <v>973.74</v>
      </c>
      <c r="C321" s="47">
        <f t="shared" si="4"/>
        <v>-1.1070035749106251</v>
      </c>
    </row>
    <row r="322" spans="1:3" x14ac:dyDescent="0.35">
      <c r="A322" s="2">
        <v>28004</v>
      </c>
      <c r="B322" s="7">
        <v>990.19</v>
      </c>
      <c r="C322" s="47">
        <f t="shared" si="4"/>
        <v>1.6893626635446881</v>
      </c>
    </row>
    <row r="323" spans="1:3" x14ac:dyDescent="0.35">
      <c r="A323" s="2">
        <v>28034</v>
      </c>
      <c r="B323" s="7">
        <v>964.93</v>
      </c>
      <c r="C323" s="47">
        <f t="shared" si="4"/>
        <v>-2.5510255607509773</v>
      </c>
    </row>
    <row r="324" spans="1:3" x14ac:dyDescent="0.35">
      <c r="A324" s="2">
        <v>28065</v>
      </c>
      <c r="B324" s="7">
        <v>947.22</v>
      </c>
      <c r="C324" s="47">
        <f t="shared" ref="C324:C387" si="5">((B324-B323)/B323)*100</f>
        <v>-1.8353662960007382</v>
      </c>
    </row>
    <row r="325" spans="1:3" x14ac:dyDescent="0.35">
      <c r="A325" s="2">
        <v>28095</v>
      </c>
      <c r="B325" s="7">
        <v>1004.65</v>
      </c>
      <c r="C325" s="47">
        <f t="shared" si="5"/>
        <v>6.0630054264056872</v>
      </c>
    </row>
    <row r="326" spans="1:3" x14ac:dyDescent="0.35">
      <c r="A326" s="2">
        <v>28126</v>
      </c>
      <c r="B326" s="7">
        <v>954.37</v>
      </c>
      <c r="C326" s="47">
        <f t="shared" si="5"/>
        <v>-5.0047280147314961</v>
      </c>
    </row>
    <row r="327" spans="1:3" x14ac:dyDescent="0.35">
      <c r="A327" s="2">
        <v>28157</v>
      </c>
      <c r="B327" s="7">
        <v>936.42</v>
      </c>
      <c r="C327" s="47">
        <f t="shared" si="5"/>
        <v>-1.8808219034546398</v>
      </c>
    </row>
    <row r="328" spans="1:3" x14ac:dyDescent="0.35">
      <c r="A328" s="2">
        <v>28185</v>
      </c>
      <c r="B328" s="7">
        <v>919.13</v>
      </c>
      <c r="C328" s="47">
        <f t="shared" si="5"/>
        <v>-1.846393712223144</v>
      </c>
    </row>
    <row r="329" spans="1:3" x14ac:dyDescent="0.35">
      <c r="A329" s="2">
        <v>28216</v>
      </c>
      <c r="B329" s="7">
        <v>926.9</v>
      </c>
      <c r="C329" s="47">
        <f t="shared" si="5"/>
        <v>0.84536463829925934</v>
      </c>
    </row>
    <row r="330" spans="1:3" x14ac:dyDescent="0.35">
      <c r="A330" s="2">
        <v>28246</v>
      </c>
      <c r="B330" s="7">
        <v>898.66</v>
      </c>
      <c r="C330" s="47">
        <f t="shared" si="5"/>
        <v>-3.0467148559715191</v>
      </c>
    </row>
    <row r="331" spans="1:3" x14ac:dyDescent="0.35">
      <c r="A331" s="2">
        <v>28277</v>
      </c>
      <c r="B331" s="7">
        <v>916.3</v>
      </c>
      <c r="C331" s="47">
        <f t="shared" si="5"/>
        <v>1.9629225736095952</v>
      </c>
    </row>
    <row r="332" spans="1:3" x14ac:dyDescent="0.35">
      <c r="A332" s="2">
        <v>28307</v>
      </c>
      <c r="B332" s="7">
        <v>890.07</v>
      </c>
      <c r="C332" s="47">
        <f t="shared" si="5"/>
        <v>-2.8625995852886508</v>
      </c>
    </row>
    <row r="333" spans="1:3" x14ac:dyDescent="0.35">
      <c r="A333" s="2">
        <v>28338</v>
      </c>
      <c r="B333" s="7">
        <v>861.49</v>
      </c>
      <c r="C333" s="47">
        <f t="shared" si="5"/>
        <v>-3.2109834057995479</v>
      </c>
    </row>
    <row r="334" spans="1:3" x14ac:dyDescent="0.35">
      <c r="A334" s="2">
        <v>28369</v>
      </c>
      <c r="B334" s="7">
        <v>847.11</v>
      </c>
      <c r="C334" s="47">
        <f t="shared" si="5"/>
        <v>-1.6692010354153846</v>
      </c>
    </row>
    <row r="335" spans="1:3" x14ac:dyDescent="0.35">
      <c r="A335" s="2">
        <v>28399</v>
      </c>
      <c r="B335" s="7">
        <v>818.35</v>
      </c>
      <c r="C335" s="47">
        <f t="shared" si="5"/>
        <v>-3.3950726588046405</v>
      </c>
    </row>
    <row r="336" spans="1:3" x14ac:dyDescent="0.35">
      <c r="A336" s="2">
        <v>28430</v>
      </c>
      <c r="B336" s="7">
        <v>829.7</v>
      </c>
      <c r="C336" s="47">
        <f t="shared" si="5"/>
        <v>1.3869371295900315</v>
      </c>
    </row>
    <row r="337" spans="1:3" x14ac:dyDescent="0.35">
      <c r="A337" s="2">
        <v>28460</v>
      </c>
      <c r="B337" s="7">
        <v>831.17</v>
      </c>
      <c r="C337" s="47">
        <f t="shared" si="5"/>
        <v>0.17717247197781288</v>
      </c>
    </row>
    <row r="338" spans="1:3" x14ac:dyDescent="0.35">
      <c r="A338" s="2">
        <v>28491</v>
      </c>
      <c r="B338" s="7">
        <v>769.92</v>
      </c>
      <c r="C338" s="47">
        <f t="shared" si="5"/>
        <v>-7.3691302621605699</v>
      </c>
    </row>
    <row r="339" spans="1:3" x14ac:dyDescent="0.35">
      <c r="A339" s="2">
        <v>28522</v>
      </c>
      <c r="B339" s="7">
        <v>742.12</v>
      </c>
      <c r="C339" s="47">
        <f t="shared" si="5"/>
        <v>-3.6107647547797121</v>
      </c>
    </row>
    <row r="340" spans="1:3" x14ac:dyDescent="0.35">
      <c r="A340" s="2">
        <v>28550</v>
      </c>
      <c r="B340" s="7">
        <v>757.36</v>
      </c>
      <c r="C340" s="47">
        <f t="shared" si="5"/>
        <v>2.053576241039186</v>
      </c>
    </row>
    <row r="341" spans="1:3" x14ac:dyDescent="0.35">
      <c r="A341" s="2">
        <v>28581</v>
      </c>
      <c r="B341" s="7">
        <v>837.32</v>
      </c>
      <c r="C341" s="47">
        <f t="shared" si="5"/>
        <v>10.557726840604209</v>
      </c>
    </row>
    <row r="342" spans="1:3" x14ac:dyDescent="0.35">
      <c r="A342" s="2">
        <v>28611</v>
      </c>
      <c r="B342" s="7">
        <v>840.61</v>
      </c>
      <c r="C342" s="47">
        <f t="shared" si="5"/>
        <v>0.39292026943103753</v>
      </c>
    </row>
    <row r="343" spans="1:3" x14ac:dyDescent="0.35">
      <c r="A343" s="2">
        <v>28642</v>
      </c>
      <c r="B343" s="7">
        <v>818.95</v>
      </c>
      <c r="C343" s="47">
        <f t="shared" si="5"/>
        <v>-2.576700253387417</v>
      </c>
    </row>
    <row r="344" spans="1:3" x14ac:dyDescent="0.35">
      <c r="A344" s="2">
        <v>28672</v>
      </c>
      <c r="B344" s="7">
        <v>862.27</v>
      </c>
      <c r="C344" s="47">
        <f t="shared" si="5"/>
        <v>5.2897002258990096</v>
      </c>
    </row>
    <row r="345" spans="1:3" x14ac:dyDescent="0.35">
      <c r="A345" s="2">
        <v>28703</v>
      </c>
      <c r="B345" s="7">
        <v>876.82</v>
      </c>
      <c r="C345" s="47">
        <f t="shared" si="5"/>
        <v>1.6874064968049531</v>
      </c>
    </row>
    <row r="346" spans="1:3" x14ac:dyDescent="0.35">
      <c r="A346" s="2">
        <v>28734</v>
      </c>
      <c r="B346" s="7">
        <v>865.82</v>
      </c>
      <c r="C346" s="47">
        <f t="shared" si="5"/>
        <v>-1.254533427613421</v>
      </c>
    </row>
    <row r="347" spans="1:3" x14ac:dyDescent="0.35">
      <c r="A347" s="2">
        <v>28764</v>
      </c>
      <c r="B347" s="7">
        <v>792.45</v>
      </c>
      <c r="C347" s="47">
        <f t="shared" si="5"/>
        <v>-8.4740477235453096</v>
      </c>
    </row>
    <row r="348" spans="1:3" x14ac:dyDescent="0.35">
      <c r="A348" s="2">
        <v>28795</v>
      </c>
      <c r="B348" s="7">
        <v>799.03</v>
      </c>
      <c r="C348" s="47">
        <f t="shared" si="5"/>
        <v>0.83033629882010551</v>
      </c>
    </row>
    <row r="349" spans="1:3" x14ac:dyDescent="0.35">
      <c r="A349" s="2">
        <v>28825</v>
      </c>
      <c r="B349" s="7">
        <v>805.01</v>
      </c>
      <c r="C349" s="47">
        <f t="shared" si="5"/>
        <v>0.74840744402588366</v>
      </c>
    </row>
    <row r="350" spans="1:3" x14ac:dyDescent="0.35">
      <c r="A350" s="2">
        <v>28856</v>
      </c>
      <c r="B350" s="7">
        <v>839.22</v>
      </c>
      <c r="C350" s="47">
        <f t="shared" si="5"/>
        <v>4.249636650476396</v>
      </c>
    </row>
    <row r="351" spans="1:3" x14ac:dyDescent="0.35">
      <c r="A351" s="2">
        <v>28887</v>
      </c>
      <c r="B351" s="7">
        <v>808.82</v>
      </c>
      <c r="C351" s="47">
        <f t="shared" si="5"/>
        <v>-3.6224112866709532</v>
      </c>
    </row>
    <row r="352" spans="1:3" x14ac:dyDescent="0.35">
      <c r="A352" s="2">
        <v>28915</v>
      </c>
      <c r="B352" s="7">
        <v>862.18</v>
      </c>
      <c r="C352" s="47">
        <f t="shared" si="5"/>
        <v>6.5972651517024676</v>
      </c>
    </row>
    <row r="353" spans="1:3" x14ac:dyDescent="0.35">
      <c r="A353" s="2">
        <v>28946</v>
      </c>
      <c r="B353" s="7">
        <v>854.9</v>
      </c>
      <c r="C353" s="47">
        <f t="shared" si="5"/>
        <v>-0.84437124498364291</v>
      </c>
    </row>
    <row r="354" spans="1:3" x14ac:dyDescent="0.35">
      <c r="A354" s="2">
        <v>28976</v>
      </c>
      <c r="B354" s="7">
        <v>822.33</v>
      </c>
      <c r="C354" s="47">
        <f t="shared" si="5"/>
        <v>-3.8098023160603502</v>
      </c>
    </row>
    <row r="355" spans="1:3" x14ac:dyDescent="0.35">
      <c r="A355" s="2">
        <v>29007</v>
      </c>
      <c r="B355" s="7">
        <v>841.98</v>
      </c>
      <c r="C355" s="47">
        <f t="shared" si="5"/>
        <v>2.3895516398526109</v>
      </c>
    </row>
    <row r="356" spans="1:3" x14ac:dyDescent="0.35">
      <c r="A356" s="2">
        <v>29037</v>
      </c>
      <c r="B356" s="7">
        <v>846.42</v>
      </c>
      <c r="C356" s="47">
        <f t="shared" si="5"/>
        <v>0.52732844010545865</v>
      </c>
    </row>
    <row r="357" spans="1:3" x14ac:dyDescent="0.35">
      <c r="A357" s="2">
        <v>29068</v>
      </c>
      <c r="B357" s="7">
        <v>887.63</v>
      </c>
      <c r="C357" s="47">
        <f t="shared" si="5"/>
        <v>4.8687412868316011</v>
      </c>
    </row>
    <row r="358" spans="1:3" x14ac:dyDescent="0.35">
      <c r="A358" s="2">
        <v>29099</v>
      </c>
      <c r="B358" s="7">
        <v>878.58</v>
      </c>
      <c r="C358" s="47">
        <f t="shared" si="5"/>
        <v>-1.0195689645460333</v>
      </c>
    </row>
    <row r="359" spans="1:3" x14ac:dyDescent="0.35">
      <c r="A359" s="2">
        <v>29129</v>
      </c>
      <c r="B359" s="7">
        <v>815.7</v>
      </c>
      <c r="C359" s="47">
        <f t="shared" si="5"/>
        <v>-7.1570033463088158</v>
      </c>
    </row>
    <row r="360" spans="1:3" x14ac:dyDescent="0.35">
      <c r="A360" s="2">
        <v>29160</v>
      </c>
      <c r="B360" s="7">
        <v>822.35</v>
      </c>
      <c r="C360" s="47">
        <f t="shared" si="5"/>
        <v>0.81525070491602014</v>
      </c>
    </row>
    <row r="361" spans="1:3" x14ac:dyDescent="0.35">
      <c r="A361" s="2">
        <v>29190</v>
      </c>
      <c r="B361" s="7">
        <v>838.74</v>
      </c>
      <c r="C361" s="47">
        <f t="shared" si="5"/>
        <v>1.9930686447376402</v>
      </c>
    </row>
    <row r="362" spans="1:3" x14ac:dyDescent="0.35">
      <c r="A362" s="2">
        <v>29221</v>
      </c>
      <c r="B362" s="7">
        <v>875.85</v>
      </c>
      <c r="C362" s="47">
        <f t="shared" si="5"/>
        <v>4.4244938836826684</v>
      </c>
    </row>
    <row r="363" spans="1:3" x14ac:dyDescent="0.35">
      <c r="A363" s="2">
        <v>29252</v>
      </c>
      <c r="B363" s="7">
        <v>863.14</v>
      </c>
      <c r="C363" s="47">
        <f t="shared" si="5"/>
        <v>-1.4511617286065006</v>
      </c>
    </row>
    <row r="364" spans="1:3" x14ac:dyDescent="0.35">
      <c r="A364" s="2">
        <v>29281</v>
      </c>
      <c r="B364" s="7">
        <v>785.75</v>
      </c>
      <c r="C364" s="47">
        <f t="shared" si="5"/>
        <v>-8.9661005167180292</v>
      </c>
    </row>
    <row r="365" spans="1:3" x14ac:dyDescent="0.35">
      <c r="A365" s="2">
        <v>29312</v>
      </c>
      <c r="B365" s="7">
        <v>817.06</v>
      </c>
      <c r="C365" s="47">
        <f t="shared" si="5"/>
        <v>3.9847279669105879</v>
      </c>
    </row>
    <row r="366" spans="1:3" x14ac:dyDescent="0.35">
      <c r="A366" s="2">
        <v>29342</v>
      </c>
      <c r="B366" s="7">
        <v>850.85</v>
      </c>
      <c r="C366" s="47">
        <f t="shared" si="5"/>
        <v>4.1355592000587569</v>
      </c>
    </row>
    <row r="367" spans="1:3" x14ac:dyDescent="0.35">
      <c r="A367" s="2">
        <v>29373</v>
      </c>
      <c r="B367" s="7">
        <v>867.92</v>
      </c>
      <c r="C367" s="47">
        <f t="shared" si="5"/>
        <v>2.0062290650525871</v>
      </c>
    </row>
    <row r="368" spans="1:3" x14ac:dyDescent="0.35">
      <c r="A368" s="2">
        <v>29403</v>
      </c>
      <c r="B368" s="7">
        <v>935.32</v>
      </c>
      <c r="C368" s="47">
        <f t="shared" si="5"/>
        <v>7.765692690570571</v>
      </c>
    </row>
    <row r="369" spans="1:3" x14ac:dyDescent="0.35">
      <c r="A369" s="2">
        <v>29434</v>
      </c>
      <c r="B369" s="7">
        <v>932.59</v>
      </c>
      <c r="C369" s="47">
        <f t="shared" si="5"/>
        <v>-0.29187871530599346</v>
      </c>
    </row>
    <row r="370" spans="1:3" x14ac:dyDescent="0.35">
      <c r="A370" s="2">
        <v>29465</v>
      </c>
      <c r="B370" s="7">
        <v>932.42</v>
      </c>
      <c r="C370" s="47">
        <f t="shared" si="5"/>
        <v>-1.822880365434679E-2</v>
      </c>
    </row>
    <row r="371" spans="1:3" x14ac:dyDescent="0.35">
      <c r="A371" s="2">
        <v>29495</v>
      </c>
      <c r="B371" s="7">
        <v>924.49</v>
      </c>
      <c r="C371" s="47">
        <f t="shared" si="5"/>
        <v>-0.85047510778404056</v>
      </c>
    </row>
    <row r="372" spans="1:3" x14ac:dyDescent="0.35">
      <c r="A372" s="2">
        <v>29526</v>
      </c>
      <c r="B372" s="7">
        <v>993.34</v>
      </c>
      <c r="C372" s="47">
        <f t="shared" si="5"/>
        <v>7.4473493493710077</v>
      </c>
    </row>
    <row r="373" spans="1:3" x14ac:dyDescent="0.35">
      <c r="A373" s="2">
        <v>29556</v>
      </c>
      <c r="B373" s="7">
        <v>963.99</v>
      </c>
      <c r="C373" s="47">
        <f t="shared" si="5"/>
        <v>-2.9546781565224416</v>
      </c>
    </row>
    <row r="374" spans="1:3" x14ac:dyDescent="0.35">
      <c r="A374" s="2">
        <v>29587</v>
      </c>
      <c r="B374" s="7">
        <v>947.27</v>
      </c>
      <c r="C374" s="47">
        <f t="shared" si="5"/>
        <v>-1.734457826326002</v>
      </c>
    </row>
    <row r="375" spans="1:3" x14ac:dyDescent="0.35">
      <c r="A375" s="2">
        <v>29618</v>
      </c>
      <c r="B375" s="7">
        <v>974.58</v>
      </c>
      <c r="C375" s="47">
        <f t="shared" si="5"/>
        <v>2.8830217361470392</v>
      </c>
    </row>
    <row r="376" spans="1:3" x14ac:dyDescent="0.35">
      <c r="A376" s="2">
        <v>29646</v>
      </c>
      <c r="B376" s="7">
        <v>1003.87</v>
      </c>
      <c r="C376" s="47">
        <f t="shared" si="5"/>
        <v>3.0053971967411561</v>
      </c>
    </row>
    <row r="377" spans="1:3" x14ac:dyDescent="0.35">
      <c r="A377" s="2">
        <v>29677</v>
      </c>
      <c r="B377" s="7">
        <v>997.75</v>
      </c>
      <c r="C377" s="47">
        <f t="shared" si="5"/>
        <v>-0.60964069052765846</v>
      </c>
    </row>
    <row r="378" spans="1:3" x14ac:dyDescent="0.35">
      <c r="A378" s="2">
        <v>29707</v>
      </c>
      <c r="B378" s="7">
        <v>991.75</v>
      </c>
      <c r="C378" s="47">
        <f t="shared" si="5"/>
        <v>-0.60135304434978698</v>
      </c>
    </row>
    <row r="379" spans="1:3" x14ac:dyDescent="0.35">
      <c r="A379" s="2">
        <v>29738</v>
      </c>
      <c r="B379" s="7">
        <v>976.88</v>
      </c>
      <c r="C379" s="47">
        <f t="shared" si="5"/>
        <v>-1.4993698008570713</v>
      </c>
    </row>
    <row r="380" spans="1:3" x14ac:dyDescent="0.35">
      <c r="A380" s="2">
        <v>29768</v>
      </c>
      <c r="B380" s="7">
        <v>952.34</v>
      </c>
      <c r="C380" s="47">
        <f t="shared" si="5"/>
        <v>-2.5120792727868277</v>
      </c>
    </row>
    <row r="381" spans="1:3" x14ac:dyDescent="0.35">
      <c r="A381" s="2">
        <v>29799</v>
      </c>
      <c r="B381" s="7">
        <v>881.47</v>
      </c>
      <c r="C381" s="47">
        <f t="shared" si="5"/>
        <v>-7.4416699918096478</v>
      </c>
    </row>
    <row r="382" spans="1:3" x14ac:dyDescent="0.35">
      <c r="A382" s="2">
        <v>29830</v>
      </c>
      <c r="B382" s="7">
        <v>849.98</v>
      </c>
      <c r="C382" s="47">
        <f t="shared" si="5"/>
        <v>-3.5724414897841115</v>
      </c>
    </row>
    <row r="383" spans="1:3" x14ac:dyDescent="0.35">
      <c r="A383" s="2">
        <v>29860</v>
      </c>
      <c r="B383" s="7">
        <v>852.55</v>
      </c>
      <c r="C383" s="47">
        <f t="shared" si="5"/>
        <v>0.30236005553071088</v>
      </c>
    </row>
    <row r="384" spans="1:3" x14ac:dyDescent="0.35">
      <c r="A384" s="2">
        <v>29891</v>
      </c>
      <c r="B384" s="7">
        <v>888.98</v>
      </c>
      <c r="C384" s="47">
        <f t="shared" si="5"/>
        <v>4.273063163450832</v>
      </c>
    </row>
    <row r="385" spans="1:3" x14ac:dyDescent="0.35">
      <c r="A385" s="2">
        <v>29921</v>
      </c>
      <c r="B385" s="7">
        <v>875</v>
      </c>
      <c r="C385" s="47">
        <f t="shared" si="5"/>
        <v>-1.5725888096470131</v>
      </c>
    </row>
    <row r="386" spans="1:3" x14ac:dyDescent="0.35">
      <c r="A386" s="2">
        <v>29952</v>
      </c>
      <c r="B386" s="7">
        <v>871.1</v>
      </c>
      <c r="C386" s="47">
        <f t="shared" si="5"/>
        <v>-0.44571428571428312</v>
      </c>
    </row>
    <row r="387" spans="1:3" x14ac:dyDescent="0.35">
      <c r="A387" s="2">
        <v>29983</v>
      </c>
      <c r="B387" s="7">
        <v>824.39</v>
      </c>
      <c r="C387" s="47">
        <f t="shared" si="5"/>
        <v>-5.3621857421650825</v>
      </c>
    </row>
    <row r="388" spans="1:3" x14ac:dyDescent="0.35">
      <c r="A388" s="2">
        <v>30011</v>
      </c>
      <c r="B388" s="7">
        <v>822.77</v>
      </c>
      <c r="C388" s="47">
        <f t="shared" ref="C388:C451" si="6">((B388-B387)/B387)*100</f>
        <v>-0.19650893387838336</v>
      </c>
    </row>
    <row r="389" spans="1:3" x14ac:dyDescent="0.35">
      <c r="A389" s="2">
        <v>30042</v>
      </c>
      <c r="B389" s="7">
        <v>848.36</v>
      </c>
      <c r="C389" s="47">
        <f t="shared" si="6"/>
        <v>3.1102252148231013</v>
      </c>
    </row>
    <row r="390" spans="1:3" x14ac:dyDescent="0.35">
      <c r="A390" s="2">
        <v>30072</v>
      </c>
      <c r="B390" s="7">
        <v>819.54</v>
      </c>
      <c r="C390" s="47">
        <f t="shared" si="6"/>
        <v>-3.3971427224291633</v>
      </c>
    </row>
    <row r="391" spans="1:3" x14ac:dyDescent="0.35">
      <c r="A391" s="2">
        <v>30103</v>
      </c>
      <c r="B391" s="7">
        <v>811.93</v>
      </c>
      <c r="C391" s="47">
        <f t="shared" si="6"/>
        <v>-0.92856968543329355</v>
      </c>
    </row>
    <row r="392" spans="1:3" x14ac:dyDescent="0.35">
      <c r="A392" s="2">
        <v>30133</v>
      </c>
      <c r="B392" s="7">
        <v>808.6</v>
      </c>
      <c r="C392" s="47">
        <f t="shared" si="6"/>
        <v>-0.41013387853631811</v>
      </c>
    </row>
    <row r="393" spans="1:3" x14ac:dyDescent="0.35">
      <c r="A393" s="2">
        <v>30164</v>
      </c>
      <c r="B393" s="7">
        <v>901.31</v>
      </c>
      <c r="C393" s="47">
        <f t="shared" si="6"/>
        <v>11.465495918872115</v>
      </c>
    </row>
    <row r="394" spans="1:3" x14ac:dyDescent="0.35">
      <c r="A394" s="2">
        <v>30195</v>
      </c>
      <c r="B394" s="7">
        <v>896.25</v>
      </c>
      <c r="C394" s="47">
        <f t="shared" si="6"/>
        <v>-0.56140506595954176</v>
      </c>
    </row>
    <row r="395" spans="1:3" x14ac:dyDescent="0.35">
      <c r="A395" s="2">
        <v>30225</v>
      </c>
      <c r="B395" s="7">
        <v>991.72</v>
      </c>
      <c r="C395" s="47">
        <f t="shared" si="6"/>
        <v>10.652161785216181</v>
      </c>
    </row>
    <row r="396" spans="1:3" x14ac:dyDescent="0.35">
      <c r="A396" s="2">
        <v>30256</v>
      </c>
      <c r="B396" s="7">
        <v>1039.28</v>
      </c>
      <c r="C396" s="47">
        <f t="shared" si="6"/>
        <v>4.7957084660992964</v>
      </c>
    </row>
    <row r="397" spans="1:3" x14ac:dyDescent="0.35">
      <c r="A397" s="2">
        <v>30286</v>
      </c>
      <c r="B397" s="7">
        <v>1046.54</v>
      </c>
      <c r="C397" s="47">
        <f t="shared" si="6"/>
        <v>0.69856054191363171</v>
      </c>
    </row>
    <row r="398" spans="1:3" x14ac:dyDescent="0.35">
      <c r="A398" s="2">
        <v>30317</v>
      </c>
      <c r="B398" s="7">
        <v>1075.7</v>
      </c>
      <c r="C398" s="47">
        <f t="shared" si="6"/>
        <v>2.7863244596479908</v>
      </c>
    </row>
    <row r="399" spans="1:3" x14ac:dyDescent="0.35">
      <c r="A399" s="2">
        <v>30348</v>
      </c>
      <c r="B399" s="7">
        <v>1112.1600000000001</v>
      </c>
      <c r="C399" s="47">
        <f t="shared" si="6"/>
        <v>3.3894208422422643</v>
      </c>
    </row>
    <row r="400" spans="1:3" x14ac:dyDescent="0.35">
      <c r="A400" s="2">
        <v>30376</v>
      </c>
      <c r="B400" s="7">
        <v>1130.03</v>
      </c>
      <c r="C400" s="47">
        <f t="shared" si="6"/>
        <v>1.6067831966623407</v>
      </c>
    </row>
    <row r="401" spans="1:3" x14ac:dyDescent="0.35">
      <c r="A401" s="2">
        <v>30407</v>
      </c>
      <c r="B401" s="7">
        <v>1226.2</v>
      </c>
      <c r="C401" s="47">
        <f t="shared" si="6"/>
        <v>8.5103935293753334</v>
      </c>
    </row>
    <row r="402" spans="1:3" x14ac:dyDescent="0.35">
      <c r="A402" s="2">
        <v>30437</v>
      </c>
      <c r="B402" s="7">
        <v>1199.98</v>
      </c>
      <c r="C402" s="47">
        <f t="shared" si="6"/>
        <v>-2.1383134888272735</v>
      </c>
    </row>
    <row r="403" spans="1:3" x14ac:dyDescent="0.35">
      <c r="A403" s="2">
        <v>30468</v>
      </c>
      <c r="B403" s="7">
        <v>1221.96</v>
      </c>
      <c r="C403" s="47">
        <f t="shared" si="6"/>
        <v>1.8316971949532506</v>
      </c>
    </row>
    <row r="404" spans="1:3" x14ac:dyDescent="0.35">
      <c r="A404" s="2">
        <v>30498</v>
      </c>
      <c r="B404" s="7">
        <v>1199.22</v>
      </c>
      <c r="C404" s="47">
        <f t="shared" si="6"/>
        <v>-1.860944711774527</v>
      </c>
    </row>
    <row r="405" spans="1:3" x14ac:dyDescent="0.35">
      <c r="A405" s="2">
        <v>30529</v>
      </c>
      <c r="B405" s="7">
        <v>1216.1600000000001</v>
      </c>
      <c r="C405" s="47">
        <f t="shared" si="6"/>
        <v>1.4125848468171023</v>
      </c>
    </row>
    <row r="406" spans="1:3" x14ac:dyDescent="0.35">
      <c r="A406" s="2">
        <v>30560</v>
      </c>
      <c r="B406" s="7">
        <v>1233.1300000000001</v>
      </c>
      <c r="C406" s="47">
        <f t="shared" si="6"/>
        <v>1.3953756084725715</v>
      </c>
    </row>
    <row r="407" spans="1:3" x14ac:dyDescent="0.35">
      <c r="A407" s="2">
        <v>30590</v>
      </c>
      <c r="B407" s="7">
        <v>1225.2</v>
      </c>
      <c r="C407" s="47">
        <f t="shared" si="6"/>
        <v>-0.64307899410443858</v>
      </c>
    </row>
    <row r="408" spans="1:3" x14ac:dyDescent="0.35">
      <c r="A408" s="2">
        <v>30621</v>
      </c>
      <c r="B408" s="7">
        <v>1276.02</v>
      </c>
      <c r="C408" s="47">
        <f t="shared" si="6"/>
        <v>4.1478942213516108</v>
      </c>
    </row>
    <row r="409" spans="1:3" x14ac:dyDescent="0.35">
      <c r="A409" s="2">
        <v>30651</v>
      </c>
      <c r="B409" s="7">
        <v>1258.6400000000001</v>
      </c>
      <c r="C409" s="47">
        <f t="shared" si="6"/>
        <v>-1.3620476168085047</v>
      </c>
    </row>
    <row r="410" spans="1:3" x14ac:dyDescent="0.35">
      <c r="A410" s="2">
        <v>30682</v>
      </c>
      <c r="B410" s="7">
        <v>1220.58</v>
      </c>
      <c r="C410" s="47">
        <f t="shared" si="6"/>
        <v>-3.0238988114155099</v>
      </c>
    </row>
    <row r="411" spans="1:3" x14ac:dyDescent="0.35">
      <c r="A411" s="2">
        <v>30713</v>
      </c>
      <c r="B411" s="7">
        <v>1154.6300000000001</v>
      </c>
      <c r="C411" s="47">
        <f t="shared" si="6"/>
        <v>-5.4031689852365128</v>
      </c>
    </row>
    <row r="412" spans="1:3" x14ac:dyDescent="0.35">
      <c r="A412" s="2">
        <v>30742</v>
      </c>
      <c r="B412" s="7">
        <v>1164.8900000000001</v>
      </c>
      <c r="C412" s="47">
        <f t="shared" si="6"/>
        <v>0.8885963468816841</v>
      </c>
    </row>
    <row r="413" spans="1:3" x14ac:dyDescent="0.35">
      <c r="A413" s="2">
        <v>30773</v>
      </c>
      <c r="B413" s="7">
        <v>1170.75</v>
      </c>
      <c r="C413" s="47">
        <f t="shared" si="6"/>
        <v>0.50305179029778768</v>
      </c>
    </row>
    <row r="414" spans="1:3" x14ac:dyDescent="0.35">
      <c r="A414" s="2">
        <v>30803</v>
      </c>
      <c r="B414" s="7">
        <v>1104.8499999999999</v>
      </c>
      <c r="C414" s="47">
        <f t="shared" si="6"/>
        <v>-5.628870382233619</v>
      </c>
    </row>
    <row r="415" spans="1:3" x14ac:dyDescent="0.35">
      <c r="A415" s="2">
        <v>30834</v>
      </c>
      <c r="B415" s="7">
        <v>1132.4000000000001</v>
      </c>
      <c r="C415" s="47">
        <f t="shared" si="6"/>
        <v>2.4935511607910743</v>
      </c>
    </row>
    <row r="416" spans="1:3" x14ac:dyDescent="0.35">
      <c r="A416" s="2">
        <v>30864</v>
      </c>
      <c r="B416" s="7">
        <v>1115.28</v>
      </c>
      <c r="C416" s="47">
        <f t="shared" si="6"/>
        <v>-1.5118332744613314</v>
      </c>
    </row>
    <row r="417" spans="1:3" x14ac:dyDescent="0.35">
      <c r="A417" s="2">
        <v>30895</v>
      </c>
      <c r="B417" s="7">
        <v>1224.3800000000001</v>
      </c>
      <c r="C417" s="47">
        <f t="shared" si="6"/>
        <v>9.7822968223226567</v>
      </c>
    </row>
    <row r="418" spans="1:3" x14ac:dyDescent="0.35">
      <c r="A418" s="2">
        <v>30926</v>
      </c>
      <c r="B418" s="7">
        <v>1206.71</v>
      </c>
      <c r="C418" s="47">
        <f t="shared" si="6"/>
        <v>-1.443179405086662</v>
      </c>
    </row>
    <row r="419" spans="1:3" x14ac:dyDescent="0.35">
      <c r="A419" s="2">
        <v>30956</v>
      </c>
      <c r="B419" s="7">
        <v>1207.3800000000001</v>
      </c>
      <c r="C419" s="47">
        <f t="shared" si="6"/>
        <v>5.5522867963311212E-2</v>
      </c>
    </row>
    <row r="420" spans="1:3" x14ac:dyDescent="0.35">
      <c r="A420" s="2">
        <v>30987</v>
      </c>
      <c r="B420" s="7">
        <v>1188.94</v>
      </c>
      <c r="C420" s="47">
        <f t="shared" si="6"/>
        <v>-1.5272739319849635</v>
      </c>
    </row>
    <row r="421" spans="1:3" x14ac:dyDescent="0.35">
      <c r="A421" s="2">
        <v>31017</v>
      </c>
      <c r="B421" s="7">
        <v>1211.57</v>
      </c>
      <c r="C421" s="47">
        <f t="shared" si="6"/>
        <v>1.9033761165407743</v>
      </c>
    </row>
    <row r="422" spans="1:3" x14ac:dyDescent="0.35">
      <c r="A422" s="2">
        <v>31048</v>
      </c>
      <c r="B422" s="7">
        <v>1286.77</v>
      </c>
      <c r="C422" s="47">
        <f t="shared" si="6"/>
        <v>6.2068225525557787</v>
      </c>
    </row>
    <row r="423" spans="1:3" x14ac:dyDescent="0.35">
      <c r="A423" s="2">
        <v>31079</v>
      </c>
      <c r="B423" s="7">
        <v>1284.01</v>
      </c>
      <c r="C423" s="47">
        <f t="shared" si="6"/>
        <v>-0.21449054609603821</v>
      </c>
    </row>
    <row r="424" spans="1:3" x14ac:dyDescent="0.35">
      <c r="A424" s="2">
        <v>31107</v>
      </c>
      <c r="B424" s="7">
        <v>1266.78</v>
      </c>
      <c r="C424" s="47">
        <f t="shared" si="6"/>
        <v>-1.3418898606708685</v>
      </c>
    </row>
    <row r="425" spans="1:3" x14ac:dyDescent="0.35">
      <c r="A425" s="2">
        <v>31138</v>
      </c>
      <c r="B425" s="7">
        <v>1258.06</v>
      </c>
      <c r="C425" s="47">
        <f t="shared" si="6"/>
        <v>-0.68835946257440339</v>
      </c>
    </row>
    <row r="426" spans="1:3" x14ac:dyDescent="0.35">
      <c r="A426" s="2">
        <v>31168</v>
      </c>
      <c r="B426" s="7">
        <v>1315.41</v>
      </c>
      <c r="C426" s="47">
        <f t="shared" si="6"/>
        <v>4.5586061078168081</v>
      </c>
    </row>
    <row r="427" spans="1:3" x14ac:dyDescent="0.35">
      <c r="A427" s="2">
        <v>31199</v>
      </c>
      <c r="B427" s="7">
        <v>1335.46</v>
      </c>
      <c r="C427" s="47">
        <f t="shared" si="6"/>
        <v>1.5242395906979538</v>
      </c>
    </row>
    <row r="428" spans="1:3" x14ac:dyDescent="0.35">
      <c r="A428" s="2">
        <v>31229</v>
      </c>
      <c r="B428" s="7">
        <v>1347.45</v>
      </c>
      <c r="C428" s="47">
        <f t="shared" si="6"/>
        <v>0.89781798032138804</v>
      </c>
    </row>
    <row r="429" spans="1:3" x14ac:dyDescent="0.35">
      <c r="A429" s="2">
        <v>31260</v>
      </c>
      <c r="B429" s="7">
        <v>1334.01</v>
      </c>
      <c r="C429" s="47">
        <f t="shared" si="6"/>
        <v>-0.99743960814872945</v>
      </c>
    </row>
    <row r="430" spans="1:3" x14ac:dyDescent="0.35">
      <c r="A430" s="2">
        <v>31291</v>
      </c>
      <c r="B430" s="7">
        <v>1328.63</v>
      </c>
      <c r="C430" s="47">
        <f t="shared" si="6"/>
        <v>-0.40329532762122333</v>
      </c>
    </row>
    <row r="431" spans="1:3" x14ac:dyDescent="0.35">
      <c r="A431" s="2">
        <v>31321</v>
      </c>
      <c r="B431" s="7">
        <v>1374.31</v>
      </c>
      <c r="C431" s="47">
        <f t="shared" si="6"/>
        <v>3.4381279965076681</v>
      </c>
    </row>
    <row r="432" spans="1:3" x14ac:dyDescent="0.35">
      <c r="A432" s="2">
        <v>31352</v>
      </c>
      <c r="B432" s="7">
        <v>1472.13</v>
      </c>
      <c r="C432" s="47">
        <f t="shared" si="6"/>
        <v>7.1177536363702636</v>
      </c>
    </row>
    <row r="433" spans="1:3" x14ac:dyDescent="0.35">
      <c r="A433" s="2">
        <v>31382</v>
      </c>
      <c r="B433" s="7">
        <v>1546.67</v>
      </c>
      <c r="C433" s="47">
        <f t="shared" si="6"/>
        <v>5.0634115193630969</v>
      </c>
    </row>
    <row r="434" spans="1:3" x14ac:dyDescent="0.35">
      <c r="A434" s="2">
        <v>31413</v>
      </c>
      <c r="B434" s="7">
        <v>1570.99</v>
      </c>
      <c r="C434" s="47">
        <f t="shared" si="6"/>
        <v>1.5724104042879175</v>
      </c>
    </row>
    <row r="435" spans="1:3" x14ac:dyDescent="0.35">
      <c r="A435" s="2">
        <v>31444</v>
      </c>
      <c r="B435" s="7">
        <v>1709.06</v>
      </c>
      <c r="C435" s="47">
        <f t="shared" si="6"/>
        <v>8.7887255806847868</v>
      </c>
    </row>
    <row r="436" spans="1:3" x14ac:dyDescent="0.35">
      <c r="A436" s="2">
        <v>31472</v>
      </c>
      <c r="B436" s="7">
        <v>1818.61</v>
      </c>
      <c r="C436" s="47">
        <f t="shared" si="6"/>
        <v>6.4099563502744177</v>
      </c>
    </row>
    <row r="437" spans="1:3" x14ac:dyDescent="0.35">
      <c r="A437" s="2">
        <v>31503</v>
      </c>
      <c r="B437" s="7">
        <v>1783.98</v>
      </c>
      <c r="C437" s="47">
        <f t="shared" si="6"/>
        <v>-1.9042015605324882</v>
      </c>
    </row>
    <row r="438" spans="1:3" x14ac:dyDescent="0.35">
      <c r="A438" s="2">
        <v>31533</v>
      </c>
      <c r="B438" s="7">
        <v>1876.71</v>
      </c>
      <c r="C438" s="47">
        <f t="shared" si="6"/>
        <v>5.1979282278949324</v>
      </c>
    </row>
    <row r="439" spans="1:3" x14ac:dyDescent="0.35">
      <c r="A439" s="2">
        <v>31564</v>
      </c>
      <c r="B439" s="7">
        <v>1892.72</v>
      </c>
      <c r="C439" s="47">
        <f t="shared" si="6"/>
        <v>0.85308864981803212</v>
      </c>
    </row>
    <row r="440" spans="1:3" x14ac:dyDescent="0.35">
      <c r="A440" s="2">
        <v>31594</v>
      </c>
      <c r="B440" s="7">
        <v>1775.31</v>
      </c>
      <c r="C440" s="47">
        <f t="shared" si="6"/>
        <v>-6.2032418952618498</v>
      </c>
    </row>
    <row r="441" spans="1:3" x14ac:dyDescent="0.35">
      <c r="A441" s="2">
        <v>31625</v>
      </c>
      <c r="B441" s="7">
        <v>1898.34</v>
      </c>
      <c r="C441" s="47">
        <f t="shared" si="6"/>
        <v>6.9300572857698084</v>
      </c>
    </row>
    <row r="442" spans="1:3" x14ac:dyDescent="0.35">
      <c r="A442" s="2">
        <v>31656</v>
      </c>
      <c r="B442" s="7">
        <v>1767.58</v>
      </c>
      <c r="C442" s="47">
        <f t="shared" si="6"/>
        <v>-6.8881233077320179</v>
      </c>
    </row>
    <row r="443" spans="1:3" x14ac:dyDescent="0.35">
      <c r="A443" s="2">
        <v>31686</v>
      </c>
      <c r="B443" s="7">
        <v>1877.71</v>
      </c>
      <c r="C443" s="47">
        <f t="shared" si="6"/>
        <v>6.2305525068172374</v>
      </c>
    </row>
    <row r="444" spans="1:3" x14ac:dyDescent="0.35">
      <c r="A444" s="2">
        <v>31717</v>
      </c>
      <c r="B444" s="7">
        <v>1914.23</v>
      </c>
      <c r="C444" s="47">
        <f t="shared" si="6"/>
        <v>1.9449222723423736</v>
      </c>
    </row>
    <row r="445" spans="1:3" x14ac:dyDescent="0.35">
      <c r="A445" s="2">
        <v>31747</v>
      </c>
      <c r="B445" s="7">
        <v>1895.95</v>
      </c>
      <c r="C445" s="47">
        <f t="shared" si="6"/>
        <v>-0.95495316654738327</v>
      </c>
    </row>
    <row r="446" spans="1:3" x14ac:dyDescent="0.35">
      <c r="A446" s="2">
        <v>31778</v>
      </c>
      <c r="B446" s="7">
        <v>2158.04</v>
      </c>
      <c r="C446" s="47">
        <f t="shared" si="6"/>
        <v>13.823676784725331</v>
      </c>
    </row>
    <row r="447" spans="1:3" x14ac:dyDescent="0.35">
      <c r="A447" s="2">
        <v>31809</v>
      </c>
      <c r="B447" s="7">
        <v>2223.9899999999998</v>
      </c>
      <c r="C447" s="47">
        <f t="shared" si="6"/>
        <v>3.0560137902911819</v>
      </c>
    </row>
    <row r="448" spans="1:3" x14ac:dyDescent="0.35">
      <c r="A448" s="2">
        <v>31837</v>
      </c>
      <c r="B448" s="7">
        <v>2304.69</v>
      </c>
      <c r="C448" s="47">
        <f t="shared" si="6"/>
        <v>3.6286134380100754</v>
      </c>
    </row>
    <row r="449" spans="1:3" x14ac:dyDescent="0.35">
      <c r="A449" s="2">
        <v>31868</v>
      </c>
      <c r="B449" s="7">
        <v>2286.36</v>
      </c>
      <c r="C449" s="47">
        <f t="shared" si="6"/>
        <v>-0.79533473048435699</v>
      </c>
    </row>
    <row r="450" spans="1:3" x14ac:dyDescent="0.35">
      <c r="A450" s="2">
        <v>31898</v>
      </c>
      <c r="B450" s="7">
        <v>2291.5700000000002</v>
      </c>
      <c r="C450" s="47">
        <f t="shared" si="6"/>
        <v>0.22787312584195124</v>
      </c>
    </row>
    <row r="451" spans="1:3" x14ac:dyDescent="0.35">
      <c r="A451" s="2">
        <v>31929</v>
      </c>
      <c r="B451" s="7">
        <v>2418.5300000000002</v>
      </c>
      <c r="C451" s="47">
        <f t="shared" si="6"/>
        <v>5.5403064274711236</v>
      </c>
    </row>
    <row r="452" spans="1:3" x14ac:dyDescent="0.35">
      <c r="A452" s="2">
        <v>31959</v>
      </c>
      <c r="B452" s="7">
        <v>2572.0700000000002</v>
      </c>
      <c r="C452" s="47">
        <f t="shared" ref="C452:C515" si="7">((B452-B451)/B451)*100</f>
        <v>6.3484844099514977</v>
      </c>
    </row>
    <row r="453" spans="1:3" x14ac:dyDescent="0.35">
      <c r="A453" s="2">
        <v>31990</v>
      </c>
      <c r="B453" s="7">
        <v>2662.95</v>
      </c>
      <c r="C453" s="47">
        <f t="shared" si="7"/>
        <v>3.5333408499768528</v>
      </c>
    </row>
    <row r="454" spans="1:3" x14ac:dyDescent="0.35">
      <c r="A454" s="2">
        <v>32021</v>
      </c>
      <c r="B454" s="7">
        <v>2596.2800000000002</v>
      </c>
      <c r="C454" s="47">
        <f t="shared" si="7"/>
        <v>-2.5036144125875297</v>
      </c>
    </row>
    <row r="455" spans="1:3" x14ac:dyDescent="0.35">
      <c r="A455" s="2">
        <v>32051</v>
      </c>
      <c r="B455" s="7">
        <v>1993.53</v>
      </c>
      <c r="C455" s="47">
        <f t="shared" si="7"/>
        <v>-23.215908915833431</v>
      </c>
    </row>
    <row r="456" spans="1:3" x14ac:dyDescent="0.35">
      <c r="A456" s="2">
        <v>32082</v>
      </c>
      <c r="B456" s="7">
        <v>1833.55</v>
      </c>
      <c r="C456" s="47">
        <f t="shared" si="7"/>
        <v>-8.0249607480198453</v>
      </c>
    </row>
    <row r="457" spans="1:3" x14ac:dyDescent="0.35">
      <c r="A457" s="2">
        <v>32112</v>
      </c>
      <c r="B457" s="7">
        <v>1938.83</v>
      </c>
      <c r="C457" s="47">
        <f t="shared" si="7"/>
        <v>5.7418668702789661</v>
      </c>
    </row>
    <row r="458" spans="1:3" x14ac:dyDescent="0.35">
      <c r="A458" s="2">
        <v>32143</v>
      </c>
      <c r="B458" s="7">
        <v>1958.22</v>
      </c>
      <c r="C458" s="47">
        <f t="shared" si="7"/>
        <v>1.000087681746213</v>
      </c>
    </row>
    <row r="459" spans="1:3" x14ac:dyDescent="0.35">
      <c r="A459" s="2">
        <v>32174</v>
      </c>
      <c r="B459" s="7">
        <v>2071.62</v>
      </c>
      <c r="C459" s="47">
        <f t="shared" si="7"/>
        <v>5.7909734350583619</v>
      </c>
    </row>
    <row r="460" spans="1:3" x14ac:dyDescent="0.35">
      <c r="A460" s="2">
        <v>32203</v>
      </c>
      <c r="B460" s="7">
        <v>1988.06</v>
      </c>
      <c r="C460" s="47">
        <f t="shared" si="7"/>
        <v>-4.0335582780625767</v>
      </c>
    </row>
    <row r="461" spans="1:3" x14ac:dyDescent="0.35">
      <c r="A461" s="2">
        <v>32234</v>
      </c>
      <c r="B461" s="7">
        <v>2032.33</v>
      </c>
      <c r="C461" s="47">
        <f t="shared" si="7"/>
        <v>2.2267939599408462</v>
      </c>
    </row>
    <row r="462" spans="1:3" x14ac:dyDescent="0.35">
      <c r="A462" s="2">
        <v>32264</v>
      </c>
      <c r="B462" s="7">
        <v>2031.12</v>
      </c>
      <c r="C462" s="47">
        <f t="shared" si="7"/>
        <v>-5.9537575098534017E-2</v>
      </c>
    </row>
    <row r="463" spans="1:3" x14ac:dyDescent="0.35">
      <c r="A463" s="2">
        <v>32295</v>
      </c>
      <c r="B463" s="7">
        <v>2141.71</v>
      </c>
      <c r="C463" s="47">
        <f t="shared" si="7"/>
        <v>5.4447792351018229</v>
      </c>
    </row>
    <row r="464" spans="1:3" x14ac:dyDescent="0.35">
      <c r="A464" s="2">
        <v>32325</v>
      </c>
      <c r="B464" s="7">
        <v>2128.73</v>
      </c>
      <c r="C464" s="47">
        <f t="shared" si="7"/>
        <v>-0.60605777626289359</v>
      </c>
    </row>
    <row r="465" spans="1:3" x14ac:dyDescent="0.35">
      <c r="A465" s="2">
        <v>32356</v>
      </c>
      <c r="B465" s="7">
        <v>2031.65</v>
      </c>
      <c r="C465" s="47">
        <f t="shared" si="7"/>
        <v>-4.5604656297416737</v>
      </c>
    </row>
    <row r="466" spans="1:3" x14ac:dyDescent="0.35">
      <c r="A466" s="2">
        <v>32387</v>
      </c>
      <c r="B466" s="7">
        <v>2112.91</v>
      </c>
      <c r="C466" s="47">
        <f t="shared" si="7"/>
        <v>3.9997046735411983</v>
      </c>
    </row>
    <row r="467" spans="1:3" x14ac:dyDescent="0.35">
      <c r="A467" s="2">
        <v>32417</v>
      </c>
      <c r="B467" s="7">
        <v>2148.65</v>
      </c>
      <c r="C467" s="47">
        <f t="shared" si="7"/>
        <v>1.6915060272325957</v>
      </c>
    </row>
    <row r="468" spans="1:3" x14ac:dyDescent="0.35">
      <c r="A468" s="2">
        <v>32448</v>
      </c>
      <c r="B468" s="7">
        <v>2114.5100000000002</v>
      </c>
      <c r="C468" s="47">
        <f t="shared" si="7"/>
        <v>-1.5889046610662447</v>
      </c>
    </row>
    <row r="469" spans="1:3" x14ac:dyDescent="0.35">
      <c r="A469" s="2">
        <v>32478</v>
      </c>
      <c r="B469" s="7">
        <v>2168.5700000000002</v>
      </c>
      <c r="C469" s="47">
        <f t="shared" si="7"/>
        <v>2.5566206828059426</v>
      </c>
    </row>
    <row r="470" spans="1:3" x14ac:dyDescent="0.35">
      <c r="A470" s="2">
        <v>32509</v>
      </c>
      <c r="B470" s="7">
        <v>2342.3200000000002</v>
      </c>
      <c r="C470" s="47">
        <f t="shared" si="7"/>
        <v>8.012192366398132</v>
      </c>
    </row>
    <row r="471" spans="1:3" x14ac:dyDescent="0.35">
      <c r="A471" s="2">
        <v>32540</v>
      </c>
      <c r="B471" s="7">
        <v>2258.39</v>
      </c>
      <c r="C471" s="47">
        <f t="shared" si="7"/>
        <v>-3.5831995628266111</v>
      </c>
    </row>
    <row r="472" spans="1:3" x14ac:dyDescent="0.35">
      <c r="A472" s="2">
        <v>32568</v>
      </c>
      <c r="B472" s="7">
        <v>2293.62</v>
      </c>
      <c r="C472" s="47">
        <f t="shared" si="7"/>
        <v>1.5599608570707459</v>
      </c>
    </row>
    <row r="473" spans="1:3" x14ac:dyDescent="0.35">
      <c r="A473" s="2">
        <v>32599</v>
      </c>
      <c r="B473" s="7">
        <v>2418.8000000000002</v>
      </c>
      <c r="C473" s="47">
        <f t="shared" si="7"/>
        <v>5.4577480140563956</v>
      </c>
    </row>
    <row r="474" spans="1:3" x14ac:dyDescent="0.35">
      <c r="A474" s="2">
        <v>32629</v>
      </c>
      <c r="B474" s="7">
        <v>2480.15</v>
      </c>
      <c r="C474" s="47">
        <f t="shared" si="7"/>
        <v>2.5363816768645568</v>
      </c>
    </row>
    <row r="475" spans="1:3" x14ac:dyDescent="0.35">
      <c r="A475" s="2">
        <v>32660</v>
      </c>
      <c r="B475" s="7">
        <v>2440.06</v>
      </c>
      <c r="C475" s="47">
        <f t="shared" si="7"/>
        <v>-1.6164344898494099</v>
      </c>
    </row>
    <row r="476" spans="1:3" x14ac:dyDescent="0.35">
      <c r="A476" s="2">
        <v>32690</v>
      </c>
      <c r="B476" s="7">
        <v>2660.66</v>
      </c>
      <c r="C476" s="47">
        <f t="shared" si="7"/>
        <v>9.0407612927550929</v>
      </c>
    </row>
    <row r="477" spans="1:3" x14ac:dyDescent="0.35">
      <c r="A477" s="2">
        <v>32721</v>
      </c>
      <c r="B477" s="7">
        <v>2737.27</v>
      </c>
      <c r="C477" s="47">
        <f t="shared" si="7"/>
        <v>2.8793607601121574</v>
      </c>
    </row>
    <row r="478" spans="1:3" x14ac:dyDescent="0.35">
      <c r="A478" s="2">
        <v>32752</v>
      </c>
      <c r="B478" s="7">
        <v>2692.82</v>
      </c>
      <c r="C478" s="47">
        <f t="shared" si="7"/>
        <v>-1.6238807278784999</v>
      </c>
    </row>
    <row r="479" spans="1:3" x14ac:dyDescent="0.35">
      <c r="A479" s="2">
        <v>32782</v>
      </c>
      <c r="B479" s="7">
        <v>2645.08</v>
      </c>
      <c r="C479" s="47">
        <f t="shared" si="7"/>
        <v>-1.7728626495644058</v>
      </c>
    </row>
    <row r="480" spans="1:3" x14ac:dyDescent="0.35">
      <c r="A480" s="2">
        <v>32813</v>
      </c>
      <c r="B480" s="7">
        <v>2706.27</v>
      </c>
      <c r="C480" s="47">
        <f t="shared" si="7"/>
        <v>2.3133515810485905</v>
      </c>
    </row>
    <row r="481" spans="1:3" x14ac:dyDescent="0.35">
      <c r="A481" s="2">
        <v>32843</v>
      </c>
      <c r="B481" s="7">
        <v>2753.2</v>
      </c>
      <c r="C481" s="47">
        <f t="shared" si="7"/>
        <v>1.7341211335158664</v>
      </c>
    </row>
    <row r="482" spans="1:3" x14ac:dyDescent="0.35">
      <c r="A482" s="2">
        <v>32874</v>
      </c>
      <c r="B482" s="7">
        <v>2590.54</v>
      </c>
      <c r="C482" s="47">
        <f t="shared" si="7"/>
        <v>-5.9080342873746865</v>
      </c>
    </row>
    <row r="483" spans="1:3" x14ac:dyDescent="0.35">
      <c r="A483" s="2">
        <v>32905</v>
      </c>
      <c r="B483" s="7">
        <v>2627.25</v>
      </c>
      <c r="C483" s="47">
        <f t="shared" si="7"/>
        <v>1.4170790645965721</v>
      </c>
    </row>
    <row r="484" spans="1:3" x14ac:dyDescent="0.35">
      <c r="A484" s="2">
        <v>32933</v>
      </c>
      <c r="B484" s="7">
        <v>2707.21</v>
      </c>
      <c r="C484" s="47">
        <f t="shared" si="7"/>
        <v>3.0434865353506533</v>
      </c>
    </row>
    <row r="485" spans="1:3" x14ac:dyDescent="0.35">
      <c r="A485" s="2">
        <v>32964</v>
      </c>
      <c r="B485" s="7">
        <v>2656.76</v>
      </c>
      <c r="C485" s="47">
        <f t="shared" si="7"/>
        <v>-1.8635421707218804</v>
      </c>
    </row>
    <row r="486" spans="1:3" x14ac:dyDescent="0.35">
      <c r="A486" s="2">
        <v>32994</v>
      </c>
      <c r="B486" s="7">
        <v>2876.66</v>
      </c>
      <c r="C486" s="47">
        <f t="shared" si="7"/>
        <v>8.2769990514762188</v>
      </c>
    </row>
    <row r="487" spans="1:3" x14ac:dyDescent="0.35">
      <c r="A487" s="2">
        <v>33025</v>
      </c>
      <c r="B487" s="7">
        <v>2880.69</v>
      </c>
      <c r="C487" s="47">
        <f t="shared" si="7"/>
        <v>0.14009302454931066</v>
      </c>
    </row>
    <row r="488" spans="1:3" x14ac:dyDescent="0.35">
      <c r="A488" s="2">
        <v>33055</v>
      </c>
      <c r="B488" s="7">
        <v>2905.2</v>
      </c>
      <c r="C488" s="47">
        <f t="shared" si="7"/>
        <v>0.8508378201055915</v>
      </c>
    </row>
    <row r="489" spans="1:3" x14ac:dyDescent="0.35">
      <c r="A489" s="2">
        <v>33086</v>
      </c>
      <c r="B489" s="7">
        <v>2614.36</v>
      </c>
      <c r="C489" s="47">
        <f t="shared" si="7"/>
        <v>-10.011014732204314</v>
      </c>
    </row>
    <row r="490" spans="1:3" x14ac:dyDescent="0.35">
      <c r="A490" s="2">
        <v>33117</v>
      </c>
      <c r="B490" s="7">
        <v>2452.48</v>
      </c>
      <c r="C490" s="47">
        <f t="shared" si="7"/>
        <v>-6.1919552012729726</v>
      </c>
    </row>
    <row r="491" spans="1:3" x14ac:dyDescent="0.35">
      <c r="A491" s="2">
        <v>33147</v>
      </c>
      <c r="B491" s="7">
        <v>2442.33</v>
      </c>
      <c r="C491" s="47">
        <f t="shared" si="7"/>
        <v>-0.41386677974948177</v>
      </c>
    </row>
    <row r="492" spans="1:3" x14ac:dyDescent="0.35">
      <c r="A492" s="2">
        <v>33178</v>
      </c>
      <c r="B492" s="7">
        <v>2559.65</v>
      </c>
      <c r="C492" s="47">
        <f t="shared" si="7"/>
        <v>4.8036096678172147</v>
      </c>
    </row>
    <row r="493" spans="1:3" x14ac:dyDescent="0.35">
      <c r="A493" s="2">
        <v>33208</v>
      </c>
      <c r="B493" s="7">
        <v>2633.66</v>
      </c>
      <c r="C493" s="47">
        <f t="shared" si="7"/>
        <v>2.8914109350887722</v>
      </c>
    </row>
    <row r="494" spans="1:3" x14ac:dyDescent="0.35">
      <c r="A494" s="2">
        <v>33239</v>
      </c>
      <c r="B494" s="7">
        <v>2736.39</v>
      </c>
      <c r="C494" s="47">
        <f t="shared" si="7"/>
        <v>3.9006553617399367</v>
      </c>
    </row>
    <row r="495" spans="1:3" x14ac:dyDescent="0.35">
      <c r="A495" s="2">
        <v>33270</v>
      </c>
      <c r="B495" s="7">
        <v>2882.18</v>
      </c>
      <c r="C495" s="47">
        <f t="shared" si="7"/>
        <v>5.3278224229733322</v>
      </c>
    </row>
    <row r="496" spans="1:3" x14ac:dyDescent="0.35">
      <c r="A496" s="2">
        <v>33298</v>
      </c>
      <c r="B496" s="7">
        <v>2913.86</v>
      </c>
      <c r="C496" s="47">
        <f t="shared" si="7"/>
        <v>1.0991679908957905</v>
      </c>
    </row>
    <row r="497" spans="1:3" x14ac:dyDescent="0.35">
      <c r="A497" s="2">
        <v>33329</v>
      </c>
      <c r="B497" s="7">
        <v>2887.87</v>
      </c>
      <c r="C497" s="47">
        <f t="shared" si="7"/>
        <v>-0.89194401927341171</v>
      </c>
    </row>
    <row r="498" spans="1:3" x14ac:dyDescent="0.35">
      <c r="A498" s="2">
        <v>33359</v>
      </c>
      <c r="B498" s="7">
        <v>3027.5</v>
      </c>
      <c r="C498" s="47">
        <f t="shared" si="7"/>
        <v>4.8350514392960937</v>
      </c>
    </row>
    <row r="499" spans="1:3" x14ac:dyDescent="0.35">
      <c r="A499" s="2">
        <v>33390</v>
      </c>
      <c r="B499" s="7">
        <v>2906.75</v>
      </c>
      <c r="C499" s="47">
        <f t="shared" si="7"/>
        <v>-3.9884393063583814</v>
      </c>
    </row>
    <row r="500" spans="1:3" x14ac:dyDescent="0.35">
      <c r="A500" s="2">
        <v>33420</v>
      </c>
      <c r="B500" s="7">
        <v>3024.82</v>
      </c>
      <c r="C500" s="47">
        <f t="shared" si="7"/>
        <v>4.0619248301367561</v>
      </c>
    </row>
    <row r="501" spans="1:3" x14ac:dyDescent="0.35">
      <c r="A501" s="2">
        <v>33451</v>
      </c>
      <c r="B501" s="7">
        <v>3043.6</v>
      </c>
      <c r="C501" s="47">
        <f t="shared" si="7"/>
        <v>0.62086339021825243</v>
      </c>
    </row>
    <row r="502" spans="1:3" x14ac:dyDescent="0.35">
      <c r="A502" s="2">
        <v>33482</v>
      </c>
      <c r="B502" s="7">
        <v>3016.77</v>
      </c>
      <c r="C502" s="47">
        <f t="shared" si="7"/>
        <v>-0.88152188198186121</v>
      </c>
    </row>
    <row r="503" spans="1:3" x14ac:dyDescent="0.35">
      <c r="A503" s="2">
        <v>33512</v>
      </c>
      <c r="B503" s="7">
        <v>3069.1</v>
      </c>
      <c r="C503" s="47">
        <f t="shared" si="7"/>
        <v>1.7346367141015033</v>
      </c>
    </row>
    <row r="504" spans="1:3" x14ac:dyDescent="0.35">
      <c r="A504" s="2">
        <v>33543</v>
      </c>
      <c r="B504" s="7">
        <v>2894.68</v>
      </c>
      <c r="C504" s="47">
        <f t="shared" si="7"/>
        <v>-5.6830992799191975</v>
      </c>
    </row>
    <row r="505" spans="1:3" x14ac:dyDescent="0.35">
      <c r="A505" s="2">
        <v>33573</v>
      </c>
      <c r="B505" s="7">
        <v>3168.83</v>
      </c>
      <c r="C505" s="47">
        <f t="shared" si="7"/>
        <v>9.4708223361476946</v>
      </c>
    </row>
    <row r="506" spans="1:3" x14ac:dyDescent="0.35">
      <c r="A506" s="2">
        <v>33604</v>
      </c>
      <c r="B506" s="7">
        <v>3223.39</v>
      </c>
      <c r="C506" s="47">
        <f t="shared" si="7"/>
        <v>1.7217711268827911</v>
      </c>
    </row>
    <row r="507" spans="1:3" x14ac:dyDescent="0.35">
      <c r="A507" s="2">
        <v>33635</v>
      </c>
      <c r="B507" s="7">
        <v>3267.67</v>
      </c>
      <c r="C507" s="47">
        <f t="shared" si="7"/>
        <v>1.3737090454459497</v>
      </c>
    </row>
    <row r="508" spans="1:3" x14ac:dyDescent="0.35">
      <c r="A508" s="2">
        <v>33664</v>
      </c>
      <c r="B508" s="7">
        <v>3235.47</v>
      </c>
      <c r="C508" s="47">
        <f t="shared" si="7"/>
        <v>-0.98541162357276813</v>
      </c>
    </row>
    <row r="509" spans="1:3" x14ac:dyDescent="0.35">
      <c r="A509" s="2">
        <v>33695</v>
      </c>
      <c r="B509" s="7">
        <v>3359.12</v>
      </c>
      <c r="C509" s="47">
        <f t="shared" si="7"/>
        <v>3.8217013293277362</v>
      </c>
    </row>
    <row r="510" spans="1:3" x14ac:dyDescent="0.35">
      <c r="A510" s="2">
        <v>33725</v>
      </c>
      <c r="B510" s="7">
        <v>3396.88</v>
      </c>
      <c r="C510" s="47">
        <f t="shared" si="7"/>
        <v>1.1241039319821924</v>
      </c>
    </row>
    <row r="511" spans="1:3" x14ac:dyDescent="0.35">
      <c r="A511" s="2">
        <v>33756</v>
      </c>
      <c r="B511" s="7">
        <v>3318.52</v>
      </c>
      <c r="C511" s="47">
        <f t="shared" si="7"/>
        <v>-2.306822731447685</v>
      </c>
    </row>
    <row r="512" spans="1:3" x14ac:dyDescent="0.35">
      <c r="A512" s="2">
        <v>33786</v>
      </c>
      <c r="B512" s="7">
        <v>3393.78</v>
      </c>
      <c r="C512" s="47">
        <f t="shared" si="7"/>
        <v>2.2678784518399833</v>
      </c>
    </row>
    <row r="513" spans="1:3" x14ac:dyDescent="0.35">
      <c r="A513" s="2">
        <v>33817</v>
      </c>
      <c r="B513" s="7">
        <v>3257.35</v>
      </c>
      <c r="C513" s="47">
        <f t="shared" si="7"/>
        <v>-4.0200012964894682</v>
      </c>
    </row>
    <row r="514" spans="1:3" x14ac:dyDescent="0.35">
      <c r="A514" s="2">
        <v>33848</v>
      </c>
      <c r="B514" s="7">
        <v>3271.66</v>
      </c>
      <c r="C514" s="47">
        <f t="shared" si="7"/>
        <v>0.43931416642362492</v>
      </c>
    </row>
    <row r="515" spans="1:3" x14ac:dyDescent="0.35">
      <c r="A515" s="2">
        <v>33878</v>
      </c>
      <c r="B515" s="7">
        <v>3226.28</v>
      </c>
      <c r="C515" s="47">
        <f t="shared" si="7"/>
        <v>-1.3870634479132813</v>
      </c>
    </row>
    <row r="516" spans="1:3" x14ac:dyDescent="0.35">
      <c r="A516" s="2">
        <v>33909</v>
      </c>
      <c r="B516" s="7">
        <v>3305.16</v>
      </c>
      <c r="C516" s="47">
        <f t="shared" ref="C516:C579" si="8">((B516-B515)/B515)*100</f>
        <v>2.4449210855846255</v>
      </c>
    </row>
    <row r="517" spans="1:3" x14ac:dyDescent="0.35">
      <c r="A517" s="2">
        <v>33939</v>
      </c>
      <c r="B517" s="7">
        <v>3301.11</v>
      </c>
      <c r="C517" s="47">
        <f t="shared" si="8"/>
        <v>-0.12253567149547154</v>
      </c>
    </row>
    <row r="518" spans="1:3" x14ac:dyDescent="0.35">
      <c r="A518" s="2">
        <v>33970</v>
      </c>
      <c r="B518" s="7">
        <v>3310.03</v>
      </c>
      <c r="C518" s="47">
        <f t="shared" si="8"/>
        <v>0.27021214076477523</v>
      </c>
    </row>
    <row r="519" spans="1:3" x14ac:dyDescent="0.35">
      <c r="A519" s="2">
        <v>34001</v>
      </c>
      <c r="B519" s="7">
        <v>3370.81</v>
      </c>
      <c r="C519" s="47">
        <f t="shared" si="8"/>
        <v>1.8362371338024048</v>
      </c>
    </row>
    <row r="520" spans="1:3" x14ac:dyDescent="0.35">
      <c r="A520" s="2">
        <v>34029</v>
      </c>
      <c r="B520" s="7">
        <v>3435.11</v>
      </c>
      <c r="C520" s="47">
        <f t="shared" si="8"/>
        <v>1.907553377378143</v>
      </c>
    </row>
    <row r="521" spans="1:3" x14ac:dyDescent="0.35">
      <c r="A521" s="2">
        <v>34060</v>
      </c>
      <c r="B521" s="7">
        <v>3427.55</v>
      </c>
      <c r="C521" s="47">
        <f t="shared" si="8"/>
        <v>-0.22008028854971004</v>
      </c>
    </row>
    <row r="522" spans="1:3" x14ac:dyDescent="0.35">
      <c r="A522" s="2">
        <v>34090</v>
      </c>
      <c r="B522" s="7">
        <v>3527.43</v>
      </c>
      <c r="C522" s="47">
        <f t="shared" si="8"/>
        <v>2.9140348062026709</v>
      </c>
    </row>
    <row r="523" spans="1:3" x14ac:dyDescent="0.35">
      <c r="A523" s="2">
        <v>34121</v>
      </c>
      <c r="B523" s="7">
        <v>3516.08</v>
      </c>
      <c r="C523" s="47">
        <f t="shared" si="8"/>
        <v>-0.32176400382147652</v>
      </c>
    </row>
    <row r="524" spans="1:3" x14ac:dyDescent="0.35">
      <c r="A524" s="2">
        <v>34151</v>
      </c>
      <c r="B524" s="7">
        <v>3539.47</v>
      </c>
      <c r="C524" s="47">
        <f t="shared" si="8"/>
        <v>0.66522946008054062</v>
      </c>
    </row>
    <row r="525" spans="1:3" x14ac:dyDescent="0.35">
      <c r="A525" s="2">
        <v>34182</v>
      </c>
      <c r="B525" s="7">
        <v>3651.25</v>
      </c>
      <c r="C525" s="47">
        <f t="shared" si="8"/>
        <v>3.1580999415166735</v>
      </c>
    </row>
    <row r="526" spans="1:3" x14ac:dyDescent="0.35">
      <c r="A526" s="2">
        <v>34213</v>
      </c>
      <c r="B526" s="7">
        <v>3555.12</v>
      </c>
      <c r="C526" s="47">
        <f t="shared" si="8"/>
        <v>-2.6327969873331081</v>
      </c>
    </row>
    <row r="527" spans="1:3" x14ac:dyDescent="0.35">
      <c r="A527" s="2">
        <v>34243</v>
      </c>
      <c r="B527" s="7">
        <v>3680.59</v>
      </c>
      <c r="C527" s="47">
        <f t="shared" si="8"/>
        <v>3.5292760863205821</v>
      </c>
    </row>
    <row r="528" spans="1:3" x14ac:dyDescent="0.35">
      <c r="A528" s="2">
        <v>34274</v>
      </c>
      <c r="B528" s="7">
        <v>3683.95</v>
      </c>
      <c r="C528" s="47">
        <f t="shared" si="8"/>
        <v>9.1289711703821191E-2</v>
      </c>
    </row>
    <row r="529" spans="1:3" x14ac:dyDescent="0.35">
      <c r="A529" s="2">
        <v>34304</v>
      </c>
      <c r="B529" s="7">
        <v>3754.09</v>
      </c>
      <c r="C529" s="47">
        <f t="shared" si="8"/>
        <v>1.9039346353777964</v>
      </c>
    </row>
    <row r="530" spans="1:3" x14ac:dyDescent="0.35">
      <c r="A530" s="2">
        <v>34335</v>
      </c>
      <c r="B530" s="7">
        <v>3978.36</v>
      </c>
      <c r="C530" s="47">
        <f t="shared" si="8"/>
        <v>5.9740176713930664</v>
      </c>
    </row>
    <row r="531" spans="1:3" x14ac:dyDescent="0.35">
      <c r="A531" s="2">
        <v>34366</v>
      </c>
      <c r="B531" s="7">
        <v>3832.02</v>
      </c>
      <c r="C531" s="47">
        <f t="shared" si="8"/>
        <v>-3.6784001447832808</v>
      </c>
    </row>
    <row r="532" spans="1:3" x14ac:dyDescent="0.35">
      <c r="A532" s="2">
        <v>34394</v>
      </c>
      <c r="B532" s="7">
        <v>3635.96</v>
      </c>
      <c r="C532" s="47">
        <f t="shared" si="8"/>
        <v>-5.1163616056283621</v>
      </c>
    </row>
    <row r="533" spans="1:3" x14ac:dyDescent="0.35">
      <c r="A533" s="2">
        <v>34425</v>
      </c>
      <c r="B533" s="7">
        <v>3681.69</v>
      </c>
      <c r="C533" s="47">
        <f t="shared" si="8"/>
        <v>1.2577146063213021</v>
      </c>
    </row>
    <row r="534" spans="1:3" x14ac:dyDescent="0.35">
      <c r="A534" s="2">
        <v>34455</v>
      </c>
      <c r="B534" s="7">
        <v>3758.37</v>
      </c>
      <c r="C534" s="47">
        <f t="shared" si="8"/>
        <v>2.0827391768454118</v>
      </c>
    </row>
    <row r="535" spans="1:3" x14ac:dyDescent="0.35">
      <c r="A535" s="2">
        <v>34486</v>
      </c>
      <c r="B535" s="7">
        <v>3624.96</v>
      </c>
      <c r="C535" s="47">
        <f t="shared" si="8"/>
        <v>-3.5496771206666682</v>
      </c>
    </row>
    <row r="536" spans="1:3" x14ac:dyDescent="0.35">
      <c r="A536" s="2">
        <v>34516</v>
      </c>
      <c r="B536" s="7">
        <v>3764.5</v>
      </c>
      <c r="C536" s="47">
        <f t="shared" si="8"/>
        <v>3.849421786723163</v>
      </c>
    </row>
    <row r="537" spans="1:3" x14ac:dyDescent="0.35">
      <c r="A537" s="2">
        <v>34547</v>
      </c>
      <c r="B537" s="7">
        <v>3913.42</v>
      </c>
      <c r="C537" s="47">
        <f t="shared" si="8"/>
        <v>3.9559038384911696</v>
      </c>
    </row>
    <row r="538" spans="1:3" x14ac:dyDescent="0.35">
      <c r="A538" s="2">
        <v>34578</v>
      </c>
      <c r="B538" s="7">
        <v>3843.19</v>
      </c>
      <c r="C538" s="47">
        <f t="shared" si="8"/>
        <v>-1.7945939868452661</v>
      </c>
    </row>
    <row r="539" spans="1:3" x14ac:dyDescent="0.35">
      <c r="A539" s="2">
        <v>34608</v>
      </c>
      <c r="B539" s="7">
        <v>3908.12</v>
      </c>
      <c r="C539" s="47">
        <f t="shared" si="8"/>
        <v>1.6894819147635125</v>
      </c>
    </row>
    <row r="540" spans="1:3" x14ac:dyDescent="0.35">
      <c r="A540" s="2">
        <v>34639</v>
      </c>
      <c r="B540" s="7">
        <v>3739.23</v>
      </c>
      <c r="C540" s="47">
        <f t="shared" si="8"/>
        <v>-4.3215152042414227</v>
      </c>
    </row>
    <row r="541" spans="1:3" x14ac:dyDescent="0.35">
      <c r="A541" s="2">
        <v>34669</v>
      </c>
      <c r="B541" s="7">
        <v>3834.44</v>
      </c>
      <c r="C541" s="47">
        <f t="shared" si="8"/>
        <v>2.54624615228269</v>
      </c>
    </row>
    <row r="542" spans="1:3" x14ac:dyDescent="0.35">
      <c r="A542" s="2">
        <v>34700</v>
      </c>
      <c r="B542" s="7">
        <v>3843.86</v>
      </c>
      <c r="C542" s="47">
        <f t="shared" si="8"/>
        <v>0.24566820709151982</v>
      </c>
    </row>
    <row r="543" spans="1:3" x14ac:dyDescent="0.35">
      <c r="A543" s="2">
        <v>34731</v>
      </c>
      <c r="B543" s="7">
        <v>4011.05</v>
      </c>
      <c r="C543" s="47">
        <f t="shared" si="8"/>
        <v>4.3495340621146461</v>
      </c>
    </row>
    <row r="544" spans="1:3" x14ac:dyDescent="0.35">
      <c r="A544" s="2">
        <v>34759</v>
      </c>
      <c r="B544" s="7">
        <v>4157.6899999999996</v>
      </c>
      <c r="C544" s="47">
        <f t="shared" si="8"/>
        <v>3.6559005746624802</v>
      </c>
    </row>
    <row r="545" spans="1:3" x14ac:dyDescent="0.35">
      <c r="A545" s="2">
        <v>34790</v>
      </c>
      <c r="B545" s="7">
        <v>4321.2700000000004</v>
      </c>
      <c r="C545" s="47">
        <f t="shared" si="8"/>
        <v>3.9343962633096945</v>
      </c>
    </row>
    <row r="546" spans="1:3" x14ac:dyDescent="0.35">
      <c r="A546" s="2">
        <v>34820</v>
      </c>
      <c r="B546" s="7">
        <v>4465.1400000000003</v>
      </c>
      <c r="C546" s="47">
        <f t="shared" si="8"/>
        <v>3.3293453082080009</v>
      </c>
    </row>
    <row r="547" spans="1:3" x14ac:dyDescent="0.35">
      <c r="A547" s="2">
        <v>34851</v>
      </c>
      <c r="B547" s="7">
        <v>4556.1000000000004</v>
      </c>
      <c r="C547" s="47">
        <f t="shared" si="8"/>
        <v>2.0371141778309307</v>
      </c>
    </row>
    <row r="548" spans="1:3" x14ac:dyDescent="0.35">
      <c r="A548" s="2">
        <v>34881</v>
      </c>
      <c r="B548" s="7">
        <v>4708.47</v>
      </c>
      <c r="C548" s="47">
        <f t="shared" si="8"/>
        <v>3.3443076315269611</v>
      </c>
    </row>
    <row r="549" spans="1:3" x14ac:dyDescent="0.35">
      <c r="A549" s="2">
        <v>34912</v>
      </c>
      <c r="B549" s="7">
        <v>4610.5600000000004</v>
      </c>
      <c r="C549" s="47">
        <f t="shared" si="8"/>
        <v>-2.0794440656943731</v>
      </c>
    </row>
    <row r="550" spans="1:3" x14ac:dyDescent="0.35">
      <c r="A550" s="2">
        <v>34943</v>
      </c>
      <c r="B550" s="7">
        <v>4789.08</v>
      </c>
      <c r="C550" s="47">
        <f t="shared" si="8"/>
        <v>3.8719808439755585</v>
      </c>
    </row>
    <row r="551" spans="1:3" x14ac:dyDescent="0.35">
      <c r="A551" s="2">
        <v>34973</v>
      </c>
      <c r="B551" s="7">
        <v>4755.4799999999996</v>
      </c>
      <c r="C551" s="47">
        <f t="shared" si="8"/>
        <v>-0.70159613119848407</v>
      </c>
    </row>
    <row r="552" spans="1:3" x14ac:dyDescent="0.35">
      <c r="A552" s="2">
        <v>35004</v>
      </c>
      <c r="B552" s="7">
        <v>5074.49</v>
      </c>
      <c r="C552" s="47">
        <f t="shared" si="8"/>
        <v>6.7082607854517367</v>
      </c>
    </row>
    <row r="553" spans="1:3" x14ac:dyDescent="0.35">
      <c r="A553" s="2">
        <v>35034</v>
      </c>
      <c r="B553" s="7">
        <v>5117.12</v>
      </c>
      <c r="C553" s="47">
        <f t="shared" si="8"/>
        <v>0.84008442227692071</v>
      </c>
    </row>
    <row r="554" spans="1:3" x14ac:dyDescent="0.35">
      <c r="A554" s="2">
        <v>35065</v>
      </c>
      <c r="B554" s="7">
        <v>5395.3</v>
      </c>
      <c r="C554" s="47">
        <f t="shared" si="8"/>
        <v>5.436261021824782</v>
      </c>
    </row>
    <row r="555" spans="1:3" x14ac:dyDescent="0.35">
      <c r="A555" s="2">
        <v>35096</v>
      </c>
      <c r="B555" s="7">
        <v>5485.62</v>
      </c>
      <c r="C555" s="47">
        <f t="shared" si="8"/>
        <v>1.6740496357941115</v>
      </c>
    </row>
    <row r="556" spans="1:3" x14ac:dyDescent="0.35">
      <c r="A556" s="2">
        <v>35125</v>
      </c>
      <c r="B556" s="7">
        <v>5587.14</v>
      </c>
      <c r="C556" s="47">
        <f t="shared" si="8"/>
        <v>1.8506568081638985</v>
      </c>
    </row>
    <row r="557" spans="1:3" x14ac:dyDescent="0.35">
      <c r="A557" s="2">
        <v>35156</v>
      </c>
      <c r="B557" s="7">
        <v>5569.08</v>
      </c>
      <c r="C557" s="47">
        <f t="shared" si="8"/>
        <v>-0.32324230285978872</v>
      </c>
    </row>
    <row r="558" spans="1:3" x14ac:dyDescent="0.35">
      <c r="A558" s="2">
        <v>35186</v>
      </c>
      <c r="B558" s="7">
        <v>5643.18</v>
      </c>
      <c r="C558" s="47">
        <f t="shared" si="8"/>
        <v>1.3305608825874358</v>
      </c>
    </row>
    <row r="559" spans="1:3" x14ac:dyDescent="0.35">
      <c r="A559" s="2">
        <v>35217</v>
      </c>
      <c r="B559" s="7">
        <v>5654.63</v>
      </c>
      <c r="C559" s="47">
        <f t="shared" si="8"/>
        <v>0.20289978345542437</v>
      </c>
    </row>
    <row r="560" spans="1:3" x14ac:dyDescent="0.35">
      <c r="A560" s="2">
        <v>35247</v>
      </c>
      <c r="B560" s="7">
        <v>5528.91</v>
      </c>
      <c r="C560" s="47">
        <f t="shared" si="8"/>
        <v>-2.223310809018455</v>
      </c>
    </row>
    <row r="561" spans="1:3" x14ac:dyDescent="0.35">
      <c r="A561" s="2">
        <v>35278</v>
      </c>
      <c r="B561" s="7">
        <v>5616.21</v>
      </c>
      <c r="C561" s="47">
        <f t="shared" si="8"/>
        <v>1.5789730706414138</v>
      </c>
    </row>
    <row r="562" spans="1:3" x14ac:dyDescent="0.35">
      <c r="A562" s="2">
        <v>35309</v>
      </c>
      <c r="B562" s="7">
        <v>5882.17</v>
      </c>
      <c r="C562" s="47">
        <f t="shared" si="8"/>
        <v>4.7355779075212645</v>
      </c>
    </row>
    <row r="563" spans="1:3" x14ac:dyDescent="0.35">
      <c r="A563" s="2">
        <v>35339</v>
      </c>
      <c r="B563" s="7">
        <v>6029.38</v>
      </c>
      <c r="C563" s="47">
        <f t="shared" si="8"/>
        <v>2.5026478323475865</v>
      </c>
    </row>
    <row r="564" spans="1:3" x14ac:dyDescent="0.35">
      <c r="A564" s="2">
        <v>35370</v>
      </c>
      <c r="B564" s="7">
        <v>6521.7</v>
      </c>
      <c r="C564" s="47">
        <f t="shared" si="8"/>
        <v>8.1653503345285863</v>
      </c>
    </row>
    <row r="565" spans="1:3" x14ac:dyDescent="0.35">
      <c r="A565" s="2">
        <v>35400</v>
      </c>
      <c r="B565" s="7">
        <v>6448.27</v>
      </c>
      <c r="C565" s="47">
        <f t="shared" si="8"/>
        <v>-1.1259334222671908</v>
      </c>
    </row>
    <row r="566" spans="1:3" x14ac:dyDescent="0.35">
      <c r="A566" s="2">
        <v>35431</v>
      </c>
      <c r="B566" s="7">
        <v>6813.09</v>
      </c>
      <c r="C566" s="47">
        <f t="shared" si="8"/>
        <v>5.6576415069468196</v>
      </c>
    </row>
    <row r="567" spans="1:3" x14ac:dyDescent="0.35">
      <c r="A567" s="2">
        <v>35462</v>
      </c>
      <c r="B567" s="7">
        <v>6877.74</v>
      </c>
      <c r="C567" s="47">
        <f t="shared" si="8"/>
        <v>0.94890864497606275</v>
      </c>
    </row>
    <row r="568" spans="1:3" x14ac:dyDescent="0.35">
      <c r="A568" s="2">
        <v>35490</v>
      </c>
      <c r="B568" s="7">
        <v>6583.48</v>
      </c>
      <c r="C568" s="47">
        <f t="shared" si="8"/>
        <v>-4.2784403016107069</v>
      </c>
    </row>
    <row r="569" spans="1:3" x14ac:dyDescent="0.35">
      <c r="A569" s="2">
        <v>35521</v>
      </c>
      <c r="B569" s="7">
        <v>7008.99</v>
      </c>
      <c r="C569" s="47">
        <f t="shared" si="8"/>
        <v>6.4632990454896238</v>
      </c>
    </row>
    <row r="570" spans="1:3" x14ac:dyDescent="0.35">
      <c r="A570" s="2">
        <v>35551</v>
      </c>
      <c r="B570" s="7">
        <v>7331.04</v>
      </c>
      <c r="C570" s="47">
        <f t="shared" si="8"/>
        <v>4.5948132327196953</v>
      </c>
    </row>
    <row r="571" spans="1:3" x14ac:dyDescent="0.35">
      <c r="A571" s="2">
        <v>35582</v>
      </c>
      <c r="B571" s="7">
        <v>7672.79</v>
      </c>
      <c r="C571" s="47">
        <f t="shared" si="8"/>
        <v>4.661685108797661</v>
      </c>
    </row>
    <row r="572" spans="1:3" x14ac:dyDescent="0.35">
      <c r="A572" s="2">
        <v>35612</v>
      </c>
      <c r="B572" s="7">
        <v>8222.61</v>
      </c>
      <c r="C572" s="47">
        <f t="shared" si="8"/>
        <v>7.1658418906291015</v>
      </c>
    </row>
    <row r="573" spans="1:3" x14ac:dyDescent="0.35">
      <c r="A573" s="2">
        <v>35643</v>
      </c>
      <c r="B573" s="7">
        <v>7622.42</v>
      </c>
      <c r="C573" s="47">
        <f t="shared" si="8"/>
        <v>-7.2992638590423295</v>
      </c>
    </row>
    <row r="574" spans="1:3" x14ac:dyDescent="0.35">
      <c r="A574" s="2">
        <v>35674</v>
      </c>
      <c r="B574" s="7">
        <v>7945.26</v>
      </c>
      <c r="C574" s="47">
        <f t="shared" si="8"/>
        <v>4.2354003059395851</v>
      </c>
    </row>
    <row r="575" spans="1:3" x14ac:dyDescent="0.35">
      <c r="A575" s="2">
        <v>35704</v>
      </c>
      <c r="B575" s="7">
        <v>7442.08</v>
      </c>
      <c r="C575" s="47">
        <f t="shared" si="8"/>
        <v>-6.3330841281468491</v>
      </c>
    </row>
    <row r="576" spans="1:3" x14ac:dyDescent="0.35">
      <c r="A576" s="2">
        <v>35735</v>
      </c>
      <c r="B576" s="7">
        <v>7823.13</v>
      </c>
      <c r="C576" s="47">
        <f t="shared" si="8"/>
        <v>5.120208328854301</v>
      </c>
    </row>
    <row r="577" spans="1:3" x14ac:dyDescent="0.35">
      <c r="A577" s="2">
        <v>35765</v>
      </c>
      <c r="B577" s="7">
        <v>7908.25</v>
      </c>
      <c r="C577" s="47">
        <f t="shared" si="8"/>
        <v>1.088055548099033</v>
      </c>
    </row>
    <row r="578" spans="1:3" x14ac:dyDescent="0.35">
      <c r="A578" s="2">
        <v>35796</v>
      </c>
      <c r="B578" s="7">
        <v>7906.5</v>
      </c>
      <c r="C578" s="47">
        <f t="shared" si="8"/>
        <v>-2.2128789555211331E-2</v>
      </c>
    </row>
    <row r="579" spans="1:3" x14ac:dyDescent="0.35">
      <c r="A579" s="2">
        <v>35827</v>
      </c>
      <c r="B579" s="7">
        <v>8545.7199999999993</v>
      </c>
      <c r="C579" s="47">
        <f t="shared" si="8"/>
        <v>8.0847404034654939</v>
      </c>
    </row>
    <row r="580" spans="1:3" x14ac:dyDescent="0.35">
      <c r="A580" s="2">
        <v>35855</v>
      </c>
      <c r="B580" s="7">
        <v>8799.81</v>
      </c>
      <c r="C580" s="47">
        <f t="shared" ref="C580:C643" si="9">((B580-B579)/B579)*100</f>
        <v>2.9733012548971902</v>
      </c>
    </row>
    <row r="581" spans="1:3" x14ac:dyDescent="0.35">
      <c r="A581" s="2">
        <v>35886</v>
      </c>
      <c r="B581" s="7">
        <v>9063.3700000000008</v>
      </c>
      <c r="C581" s="47">
        <f t="shared" si="9"/>
        <v>2.9950646661689437</v>
      </c>
    </row>
    <row r="582" spans="1:3" x14ac:dyDescent="0.35">
      <c r="A582" s="2">
        <v>35916</v>
      </c>
      <c r="B582" s="7">
        <v>8899.9500000000007</v>
      </c>
      <c r="C582" s="47">
        <f t="shared" si="9"/>
        <v>-1.8030820765344464</v>
      </c>
    </row>
    <row r="583" spans="1:3" x14ac:dyDescent="0.35">
      <c r="A583" s="2">
        <v>35947</v>
      </c>
      <c r="B583" s="7">
        <v>8952.02</v>
      </c>
      <c r="C583" s="47">
        <f t="shared" si="9"/>
        <v>0.58505946662621378</v>
      </c>
    </row>
    <row r="584" spans="1:3" x14ac:dyDescent="0.35">
      <c r="A584" s="2">
        <v>35977</v>
      </c>
      <c r="B584" s="7">
        <v>8883.2900000000009</v>
      </c>
      <c r="C584" s="47">
        <f t="shared" si="9"/>
        <v>-0.76775967882108798</v>
      </c>
    </row>
    <row r="585" spans="1:3" x14ac:dyDescent="0.35">
      <c r="A585" s="2">
        <v>36008</v>
      </c>
      <c r="B585" s="7">
        <v>7539.07</v>
      </c>
      <c r="C585" s="47">
        <f t="shared" si="9"/>
        <v>-15.132006272450871</v>
      </c>
    </row>
    <row r="586" spans="1:3" x14ac:dyDescent="0.35">
      <c r="A586" s="2">
        <v>36039</v>
      </c>
      <c r="B586" s="7">
        <v>7842.62</v>
      </c>
      <c r="C586" s="47">
        <f t="shared" si="9"/>
        <v>4.0263586888037937</v>
      </c>
    </row>
    <row r="587" spans="1:3" x14ac:dyDescent="0.35">
      <c r="A587" s="2">
        <v>36069</v>
      </c>
      <c r="B587" s="7">
        <v>8592.1</v>
      </c>
      <c r="C587" s="47">
        <f t="shared" si="9"/>
        <v>9.5565002511915722</v>
      </c>
    </row>
    <row r="588" spans="1:3" x14ac:dyDescent="0.35">
      <c r="A588" s="2">
        <v>36100</v>
      </c>
      <c r="B588" s="7">
        <v>9116.5499999999993</v>
      </c>
      <c r="C588" s="47">
        <f t="shared" si="9"/>
        <v>6.103862850758242</v>
      </c>
    </row>
    <row r="589" spans="1:3" x14ac:dyDescent="0.35">
      <c r="A589" s="2">
        <v>36130</v>
      </c>
      <c r="B589" s="7">
        <v>9181.43</v>
      </c>
      <c r="C589" s="47">
        <f t="shared" si="9"/>
        <v>0.71167272707330109</v>
      </c>
    </row>
    <row r="590" spans="1:3" x14ac:dyDescent="0.35">
      <c r="A590" s="2">
        <v>36161</v>
      </c>
      <c r="B590" s="7">
        <v>9358.83</v>
      </c>
      <c r="C590" s="47">
        <f t="shared" si="9"/>
        <v>1.9321608943269144</v>
      </c>
    </row>
    <row r="591" spans="1:3" x14ac:dyDescent="0.35">
      <c r="A591" s="2">
        <v>36192</v>
      </c>
      <c r="B591" s="7">
        <v>9306.58</v>
      </c>
      <c r="C591" s="47">
        <f t="shared" si="9"/>
        <v>-0.55829628276184096</v>
      </c>
    </row>
    <row r="592" spans="1:3" x14ac:dyDescent="0.35">
      <c r="A592" s="2">
        <v>36220</v>
      </c>
      <c r="B592" s="7">
        <v>9786.16</v>
      </c>
      <c r="C592" s="47">
        <f t="shared" si="9"/>
        <v>5.1531282168100416</v>
      </c>
    </row>
    <row r="593" spans="1:3" x14ac:dyDescent="0.35">
      <c r="A593" s="2">
        <v>36251</v>
      </c>
      <c r="B593" s="7">
        <v>10789.04</v>
      </c>
      <c r="C593" s="47">
        <f t="shared" si="9"/>
        <v>10.247941991547258</v>
      </c>
    </row>
    <row r="594" spans="1:3" x14ac:dyDescent="0.35">
      <c r="A594" s="2">
        <v>36281</v>
      </c>
      <c r="B594" s="7">
        <v>10559.74</v>
      </c>
      <c r="C594" s="47">
        <f t="shared" si="9"/>
        <v>-2.1253049390863419</v>
      </c>
    </row>
    <row r="595" spans="1:3" x14ac:dyDescent="0.35">
      <c r="A595" s="2">
        <v>36312</v>
      </c>
      <c r="B595" s="7">
        <v>10970.8</v>
      </c>
      <c r="C595" s="47">
        <f t="shared" si="9"/>
        <v>3.8927094795894548</v>
      </c>
    </row>
    <row r="596" spans="1:3" x14ac:dyDescent="0.35">
      <c r="A596" s="2">
        <v>36342</v>
      </c>
      <c r="B596" s="7">
        <v>10655.15</v>
      </c>
      <c r="C596" s="47">
        <f t="shared" si="9"/>
        <v>-2.8771830677799217</v>
      </c>
    </row>
    <row r="597" spans="1:3" x14ac:dyDescent="0.35">
      <c r="A597" s="2">
        <v>36373</v>
      </c>
      <c r="B597" s="7">
        <v>10829.28</v>
      </c>
      <c r="C597" s="47">
        <f t="shared" si="9"/>
        <v>1.6342332111701952</v>
      </c>
    </row>
    <row r="598" spans="1:3" x14ac:dyDescent="0.35">
      <c r="A598" s="2">
        <v>36404</v>
      </c>
      <c r="B598" s="7">
        <v>10336.950000000001</v>
      </c>
      <c r="C598" s="47">
        <f t="shared" si="9"/>
        <v>-4.5462856256371609</v>
      </c>
    </row>
    <row r="599" spans="1:3" x14ac:dyDescent="0.35">
      <c r="A599" s="2">
        <v>36434</v>
      </c>
      <c r="B599" s="7">
        <v>10729.86</v>
      </c>
      <c r="C599" s="47">
        <f t="shared" si="9"/>
        <v>3.801024480141626</v>
      </c>
    </row>
    <row r="600" spans="1:3" x14ac:dyDescent="0.35">
      <c r="A600" s="2">
        <v>36465</v>
      </c>
      <c r="B600" s="7">
        <v>10877.81</v>
      </c>
      <c r="C600" s="47">
        <f t="shared" si="9"/>
        <v>1.3788623523512784</v>
      </c>
    </row>
    <row r="601" spans="1:3" x14ac:dyDescent="0.35">
      <c r="A601" s="2">
        <v>36495</v>
      </c>
      <c r="B601" s="7">
        <v>11497.12</v>
      </c>
      <c r="C601" s="47">
        <f t="shared" si="9"/>
        <v>5.6933334926791455</v>
      </c>
    </row>
    <row r="602" spans="1:3" x14ac:dyDescent="0.35">
      <c r="A602" s="2">
        <v>36526</v>
      </c>
      <c r="B602" s="7">
        <v>10940.53</v>
      </c>
      <c r="C602" s="47">
        <f t="shared" si="9"/>
        <v>-4.8411254296728234</v>
      </c>
    </row>
    <row r="603" spans="1:3" x14ac:dyDescent="0.35">
      <c r="A603" s="2">
        <v>36557</v>
      </c>
      <c r="B603" s="7">
        <v>10128.31</v>
      </c>
      <c r="C603" s="47">
        <f t="shared" si="9"/>
        <v>-7.4239547809841131</v>
      </c>
    </row>
    <row r="604" spans="1:3" x14ac:dyDescent="0.35">
      <c r="A604" s="2">
        <v>36586</v>
      </c>
      <c r="B604" s="7">
        <v>10921.92</v>
      </c>
      <c r="C604" s="47">
        <f t="shared" si="9"/>
        <v>7.8355619051944565</v>
      </c>
    </row>
    <row r="605" spans="1:3" x14ac:dyDescent="0.35">
      <c r="A605" s="2">
        <v>36617</v>
      </c>
      <c r="B605" s="7">
        <v>10733.91</v>
      </c>
      <c r="C605" s="47">
        <f t="shared" si="9"/>
        <v>-1.7214006328557636</v>
      </c>
    </row>
    <row r="606" spans="1:3" x14ac:dyDescent="0.35">
      <c r="A606" s="2">
        <v>36647</v>
      </c>
      <c r="B606" s="7">
        <v>10522.33</v>
      </c>
      <c r="C606" s="47">
        <f t="shared" si="9"/>
        <v>-1.9711363333584868</v>
      </c>
    </row>
    <row r="607" spans="1:3" x14ac:dyDescent="0.35">
      <c r="A607" s="2">
        <v>36678</v>
      </c>
      <c r="B607" s="7">
        <v>10447.89</v>
      </c>
      <c r="C607" s="47">
        <f t="shared" si="9"/>
        <v>-0.70744787513792573</v>
      </c>
    </row>
    <row r="608" spans="1:3" x14ac:dyDescent="0.35">
      <c r="A608" s="2">
        <v>36708</v>
      </c>
      <c r="B608" s="7">
        <v>10521.98</v>
      </c>
      <c r="C608" s="47">
        <f t="shared" si="9"/>
        <v>0.70913840019372476</v>
      </c>
    </row>
    <row r="609" spans="1:3" x14ac:dyDescent="0.35">
      <c r="A609" s="2">
        <v>36739</v>
      </c>
      <c r="B609" s="7">
        <v>11215.1</v>
      </c>
      <c r="C609" s="47">
        <f t="shared" si="9"/>
        <v>6.5873533308369803</v>
      </c>
    </row>
    <row r="610" spans="1:3" x14ac:dyDescent="0.35">
      <c r="A610" s="2">
        <v>36770</v>
      </c>
      <c r="B610" s="7">
        <v>10650.92</v>
      </c>
      <c r="C610" s="47">
        <f t="shared" si="9"/>
        <v>-5.0305391837790143</v>
      </c>
    </row>
    <row r="611" spans="1:3" x14ac:dyDescent="0.35">
      <c r="A611" s="2">
        <v>36800</v>
      </c>
      <c r="B611" s="7">
        <v>10971.14</v>
      </c>
      <c r="C611" s="47">
        <f t="shared" si="9"/>
        <v>3.0065008468751935</v>
      </c>
    </row>
    <row r="612" spans="1:3" x14ac:dyDescent="0.35">
      <c r="A612" s="2">
        <v>36831</v>
      </c>
      <c r="B612" s="7">
        <v>10414.49</v>
      </c>
      <c r="C612" s="47">
        <f t="shared" si="9"/>
        <v>-5.0737662631230629</v>
      </c>
    </row>
    <row r="613" spans="1:3" x14ac:dyDescent="0.35">
      <c r="A613" s="2">
        <v>36861</v>
      </c>
      <c r="B613" s="7">
        <v>10787.99</v>
      </c>
      <c r="C613" s="47">
        <f t="shared" si="9"/>
        <v>3.5863494035713703</v>
      </c>
    </row>
    <row r="614" spans="1:3" x14ac:dyDescent="0.35">
      <c r="A614" s="2">
        <v>36892</v>
      </c>
      <c r="B614" s="7">
        <v>10887.36</v>
      </c>
      <c r="C614" s="47">
        <f t="shared" si="9"/>
        <v>0.92111690871052732</v>
      </c>
    </row>
    <row r="615" spans="1:3" x14ac:dyDescent="0.35">
      <c r="A615" s="2">
        <v>36923</v>
      </c>
      <c r="B615" s="7">
        <v>10495.28</v>
      </c>
      <c r="C615" s="47">
        <f t="shared" si="9"/>
        <v>-3.6012403374188038</v>
      </c>
    </row>
    <row r="616" spans="1:3" x14ac:dyDescent="0.35">
      <c r="A616" s="2">
        <v>36951</v>
      </c>
      <c r="B616" s="7">
        <v>9878.7800000000007</v>
      </c>
      <c r="C616" s="47">
        <f t="shared" si="9"/>
        <v>-5.8740691053502143</v>
      </c>
    </row>
    <row r="617" spans="1:3" x14ac:dyDescent="0.35">
      <c r="A617" s="2">
        <v>36982</v>
      </c>
      <c r="B617" s="7">
        <v>10734.97</v>
      </c>
      <c r="C617" s="47">
        <f t="shared" si="9"/>
        <v>8.6669609000301513</v>
      </c>
    </row>
    <row r="618" spans="1:3" x14ac:dyDescent="0.35">
      <c r="A618" s="2">
        <v>37012</v>
      </c>
      <c r="B618" s="7">
        <v>10911.94</v>
      </c>
      <c r="C618" s="47">
        <f t="shared" si="9"/>
        <v>1.6485374435140592</v>
      </c>
    </row>
    <row r="619" spans="1:3" x14ac:dyDescent="0.35">
      <c r="A619" s="2">
        <v>37043</v>
      </c>
      <c r="B619" s="7">
        <v>10502.4</v>
      </c>
      <c r="C619" s="47">
        <f t="shared" si="9"/>
        <v>-3.7531364725245999</v>
      </c>
    </row>
    <row r="620" spans="1:3" x14ac:dyDescent="0.35">
      <c r="A620" s="2">
        <v>37073</v>
      </c>
      <c r="B620" s="7">
        <v>10522.81</v>
      </c>
      <c r="C620" s="47">
        <f t="shared" si="9"/>
        <v>0.19433653260207054</v>
      </c>
    </row>
    <row r="621" spans="1:3" x14ac:dyDescent="0.35">
      <c r="A621" s="2">
        <v>37104</v>
      </c>
      <c r="B621" s="7">
        <v>9949.75</v>
      </c>
      <c r="C621" s="47">
        <f t="shared" si="9"/>
        <v>-5.4458837515834597</v>
      </c>
    </row>
    <row r="622" spans="1:3" x14ac:dyDescent="0.35">
      <c r="A622" s="2">
        <v>37135</v>
      </c>
      <c r="B622" s="7">
        <v>8847.56</v>
      </c>
      <c r="C622" s="47">
        <f t="shared" si="9"/>
        <v>-11.077564762933747</v>
      </c>
    </row>
    <row r="623" spans="1:3" x14ac:dyDescent="0.35">
      <c r="A623" s="2">
        <v>37165</v>
      </c>
      <c r="B623" s="7">
        <v>9075.14</v>
      </c>
      <c r="C623" s="47">
        <f t="shared" si="9"/>
        <v>2.5722346047949936</v>
      </c>
    </row>
    <row r="624" spans="1:3" x14ac:dyDescent="0.35">
      <c r="A624" s="2">
        <v>37196</v>
      </c>
      <c r="B624" s="7">
        <v>9851.56</v>
      </c>
      <c r="C624" s="47">
        <f t="shared" si="9"/>
        <v>8.5554603014388775</v>
      </c>
    </row>
    <row r="625" spans="1:3" x14ac:dyDescent="0.35">
      <c r="A625" s="2">
        <v>37226</v>
      </c>
      <c r="B625" s="7">
        <v>10021.57</v>
      </c>
      <c r="C625" s="47">
        <f t="shared" si="9"/>
        <v>1.7257165362643097</v>
      </c>
    </row>
    <row r="626" spans="1:3" x14ac:dyDescent="0.35">
      <c r="A626" s="2">
        <v>37257</v>
      </c>
      <c r="B626" s="7">
        <v>9920</v>
      </c>
      <c r="C626" s="47">
        <f t="shared" si="9"/>
        <v>-1.0135138506242007</v>
      </c>
    </row>
    <row r="627" spans="1:3" x14ac:dyDescent="0.35">
      <c r="A627" s="2">
        <v>37288</v>
      </c>
      <c r="B627" s="7">
        <v>10106.129999999999</v>
      </c>
      <c r="C627" s="47">
        <f t="shared" si="9"/>
        <v>1.8763104838709597</v>
      </c>
    </row>
    <row r="628" spans="1:3" x14ac:dyDescent="0.35">
      <c r="A628" s="2">
        <v>37316</v>
      </c>
      <c r="B628" s="7">
        <v>10403.94</v>
      </c>
      <c r="C628" s="47">
        <f t="shared" si="9"/>
        <v>2.94682534263859</v>
      </c>
    </row>
    <row r="629" spans="1:3" x14ac:dyDescent="0.35">
      <c r="A629" s="2">
        <v>37347</v>
      </c>
      <c r="B629" s="7">
        <v>9946.2199999999993</v>
      </c>
      <c r="C629" s="47">
        <f t="shared" si="9"/>
        <v>-4.3994871173805423</v>
      </c>
    </row>
    <row r="630" spans="1:3" x14ac:dyDescent="0.35">
      <c r="A630" s="2">
        <v>37377</v>
      </c>
      <c r="B630" s="7">
        <v>9925.25</v>
      </c>
      <c r="C630" s="47">
        <f t="shared" si="9"/>
        <v>-0.21083386452340031</v>
      </c>
    </row>
    <row r="631" spans="1:3" x14ac:dyDescent="0.35">
      <c r="A631" s="2">
        <v>37408</v>
      </c>
      <c r="B631" s="7">
        <v>9243.26</v>
      </c>
      <c r="C631" s="47">
        <f t="shared" si="9"/>
        <v>-6.8712626885972625</v>
      </c>
    </row>
    <row r="632" spans="1:3" x14ac:dyDescent="0.35">
      <c r="A632" s="2">
        <v>37438</v>
      </c>
      <c r="B632" s="7">
        <v>8736.59</v>
      </c>
      <c r="C632" s="47">
        <f t="shared" si="9"/>
        <v>-5.4815076066236372</v>
      </c>
    </row>
    <row r="633" spans="1:3" x14ac:dyDescent="0.35">
      <c r="A633" s="2">
        <v>37469</v>
      </c>
      <c r="B633" s="7">
        <v>8663.5</v>
      </c>
      <c r="C633" s="47">
        <f t="shared" si="9"/>
        <v>-0.83659642949938295</v>
      </c>
    </row>
    <row r="634" spans="1:3" x14ac:dyDescent="0.35">
      <c r="A634" s="2">
        <v>37500</v>
      </c>
      <c r="B634" s="7">
        <v>7591.93</v>
      </c>
      <c r="C634" s="47">
        <f t="shared" si="9"/>
        <v>-12.36878859583309</v>
      </c>
    </row>
    <row r="635" spans="1:3" x14ac:dyDescent="0.35">
      <c r="A635" s="2">
        <v>37530</v>
      </c>
      <c r="B635" s="7">
        <v>8397.0300000000007</v>
      </c>
      <c r="C635" s="47">
        <f t="shared" si="9"/>
        <v>10.604681550014297</v>
      </c>
    </row>
    <row r="636" spans="1:3" x14ac:dyDescent="0.35">
      <c r="A636" s="2">
        <v>37561</v>
      </c>
      <c r="B636" s="7">
        <v>8896.09</v>
      </c>
      <c r="C636" s="47">
        <f t="shared" si="9"/>
        <v>5.9432918543818403</v>
      </c>
    </row>
    <row r="637" spans="1:3" x14ac:dyDescent="0.35">
      <c r="A637" s="2">
        <v>37591</v>
      </c>
      <c r="B637" s="7">
        <v>8341.6299999999992</v>
      </c>
      <c r="C637" s="47">
        <f t="shared" si="9"/>
        <v>-6.2326257940286229</v>
      </c>
    </row>
    <row r="638" spans="1:3" x14ac:dyDescent="0.35">
      <c r="A638" s="2">
        <v>37622</v>
      </c>
      <c r="B638" s="7">
        <v>8053.81</v>
      </c>
      <c r="C638" s="47">
        <f t="shared" si="9"/>
        <v>-3.4504047770040005</v>
      </c>
    </row>
    <row r="639" spans="1:3" x14ac:dyDescent="0.35">
      <c r="A639" s="2">
        <v>37653</v>
      </c>
      <c r="B639" s="7">
        <v>7891.08</v>
      </c>
      <c r="C639" s="47">
        <f t="shared" si="9"/>
        <v>-2.0205343806223448</v>
      </c>
    </row>
    <row r="640" spans="1:3" x14ac:dyDescent="0.35">
      <c r="A640" s="2">
        <v>37681</v>
      </c>
      <c r="B640" s="7">
        <v>7992.13</v>
      </c>
      <c r="C640" s="47">
        <f t="shared" si="9"/>
        <v>1.2805598219762082</v>
      </c>
    </row>
    <row r="641" spans="1:3" x14ac:dyDescent="0.35">
      <c r="A641" s="2">
        <v>37712</v>
      </c>
      <c r="B641" s="7">
        <v>8480.09</v>
      </c>
      <c r="C641" s="47">
        <f t="shared" si="9"/>
        <v>6.1055062918145726</v>
      </c>
    </row>
    <row r="642" spans="1:3" x14ac:dyDescent="0.35">
      <c r="A642" s="2">
        <v>37742</v>
      </c>
      <c r="B642" s="7">
        <v>8850.26</v>
      </c>
      <c r="C642" s="47">
        <f t="shared" si="9"/>
        <v>4.3651659357388901</v>
      </c>
    </row>
    <row r="643" spans="1:3" x14ac:dyDescent="0.35">
      <c r="A643" s="2">
        <v>37773</v>
      </c>
      <c r="B643" s="7">
        <v>8985.44</v>
      </c>
      <c r="C643" s="47">
        <f t="shared" si="9"/>
        <v>1.5274127539755926</v>
      </c>
    </row>
    <row r="644" spans="1:3" x14ac:dyDescent="0.35">
      <c r="A644" s="2">
        <v>37803</v>
      </c>
      <c r="B644" s="7">
        <v>9233.7999999999993</v>
      </c>
      <c r="C644" s="47">
        <f t="shared" ref="C644:C707" si="10">((B644-B643)/B643)*100</f>
        <v>2.7640271372353356</v>
      </c>
    </row>
    <row r="645" spans="1:3" x14ac:dyDescent="0.35">
      <c r="A645" s="2">
        <v>37834</v>
      </c>
      <c r="B645" s="7">
        <v>9415.82</v>
      </c>
      <c r="C645" s="47">
        <f t="shared" si="10"/>
        <v>1.9712361108102889</v>
      </c>
    </row>
    <row r="646" spans="1:3" x14ac:dyDescent="0.35">
      <c r="A646" s="2">
        <v>37865</v>
      </c>
      <c r="B646" s="7">
        <v>9275.06</v>
      </c>
      <c r="C646" s="47">
        <f t="shared" si="10"/>
        <v>-1.4949308716606757</v>
      </c>
    </row>
    <row r="647" spans="1:3" x14ac:dyDescent="0.35">
      <c r="A647" s="2">
        <v>37895</v>
      </c>
      <c r="B647" s="7">
        <v>9801.1200000000008</v>
      </c>
      <c r="C647" s="47">
        <f t="shared" si="10"/>
        <v>5.6717692392286558</v>
      </c>
    </row>
    <row r="648" spans="1:3" x14ac:dyDescent="0.35">
      <c r="A648" s="2">
        <v>37926</v>
      </c>
      <c r="B648" s="7">
        <v>9782.4599999999991</v>
      </c>
      <c r="C648" s="47">
        <f t="shared" si="10"/>
        <v>-0.19038640481905814</v>
      </c>
    </row>
    <row r="649" spans="1:3" x14ac:dyDescent="0.35">
      <c r="A649" s="2">
        <v>37956</v>
      </c>
      <c r="B649" s="7">
        <v>10453.92</v>
      </c>
      <c r="C649" s="47">
        <f t="shared" si="10"/>
        <v>6.8639176648818498</v>
      </c>
    </row>
    <row r="650" spans="1:3" x14ac:dyDescent="0.35">
      <c r="A650" s="2">
        <v>37987</v>
      </c>
      <c r="B650" s="7">
        <v>10488.07</v>
      </c>
      <c r="C650" s="47">
        <f t="shared" si="10"/>
        <v>0.32667171740361162</v>
      </c>
    </row>
    <row r="651" spans="1:3" x14ac:dyDescent="0.35">
      <c r="A651" s="2">
        <v>38018</v>
      </c>
      <c r="B651" s="7">
        <v>10583.92</v>
      </c>
      <c r="C651" s="47">
        <f t="shared" si="10"/>
        <v>0.91389550222300531</v>
      </c>
    </row>
    <row r="652" spans="1:3" x14ac:dyDescent="0.35">
      <c r="A652" s="2">
        <v>38047</v>
      </c>
      <c r="B652" s="7">
        <v>10357.700000000001</v>
      </c>
      <c r="C652" s="47">
        <f t="shared" si="10"/>
        <v>-2.1373933287477547</v>
      </c>
    </row>
    <row r="653" spans="1:3" x14ac:dyDescent="0.35">
      <c r="A653" s="2">
        <v>38078</v>
      </c>
      <c r="B653" s="7">
        <v>10225.57</v>
      </c>
      <c r="C653" s="47">
        <f t="shared" si="10"/>
        <v>-1.2756693088233972</v>
      </c>
    </row>
    <row r="654" spans="1:3" x14ac:dyDescent="0.35">
      <c r="A654" s="2">
        <v>38108</v>
      </c>
      <c r="B654" s="7">
        <v>10188.450000000001</v>
      </c>
      <c r="C654" s="47">
        <f t="shared" si="10"/>
        <v>-0.36301154850046485</v>
      </c>
    </row>
    <row r="655" spans="1:3" x14ac:dyDescent="0.35">
      <c r="A655" s="2">
        <v>38139</v>
      </c>
      <c r="B655" s="7">
        <v>10435.48</v>
      </c>
      <c r="C655" s="47">
        <f t="shared" si="10"/>
        <v>2.4246082573894832</v>
      </c>
    </row>
    <row r="656" spans="1:3" x14ac:dyDescent="0.35">
      <c r="A656" s="2">
        <v>38169</v>
      </c>
      <c r="B656" s="7">
        <v>10139.709999999999</v>
      </c>
      <c r="C656" s="47">
        <f t="shared" si="10"/>
        <v>-2.8342730760827526</v>
      </c>
    </row>
    <row r="657" spans="1:3" x14ac:dyDescent="0.35">
      <c r="A657" s="2">
        <v>38200</v>
      </c>
      <c r="B657" s="7">
        <v>10173.92</v>
      </c>
      <c r="C657" s="47">
        <f t="shared" si="10"/>
        <v>0.33738637495550611</v>
      </c>
    </row>
    <row r="658" spans="1:3" x14ac:dyDescent="0.35">
      <c r="A658" s="2">
        <v>38231</v>
      </c>
      <c r="B658" s="7">
        <v>10080.27</v>
      </c>
      <c r="C658" s="47">
        <f t="shared" si="10"/>
        <v>-0.92049082359601453</v>
      </c>
    </row>
    <row r="659" spans="1:3" x14ac:dyDescent="0.35">
      <c r="A659" s="2">
        <v>38261</v>
      </c>
      <c r="B659" s="7">
        <v>10027.469999999999</v>
      </c>
      <c r="C659" s="47">
        <f t="shared" si="10"/>
        <v>-0.52379549357309962</v>
      </c>
    </row>
    <row r="660" spans="1:3" x14ac:dyDescent="0.35">
      <c r="A660" s="2">
        <v>38292</v>
      </c>
      <c r="B660" s="7">
        <v>10428.02</v>
      </c>
      <c r="C660" s="47">
        <f t="shared" si="10"/>
        <v>3.9945270342369623</v>
      </c>
    </row>
    <row r="661" spans="1:3" x14ac:dyDescent="0.35">
      <c r="A661" s="2">
        <v>38322</v>
      </c>
      <c r="B661" s="7">
        <v>10783.01</v>
      </c>
      <c r="C661" s="47">
        <f t="shared" si="10"/>
        <v>3.4041937012011845</v>
      </c>
    </row>
    <row r="662" spans="1:3" x14ac:dyDescent="0.35">
      <c r="A662" s="2">
        <v>38353</v>
      </c>
      <c r="B662" s="7">
        <v>10489.94</v>
      </c>
      <c r="C662" s="47">
        <f t="shared" si="10"/>
        <v>-2.7178867496181467</v>
      </c>
    </row>
    <row r="663" spans="1:3" x14ac:dyDescent="0.35">
      <c r="A663" s="2">
        <v>38384</v>
      </c>
      <c r="B663" s="7">
        <v>10766.23</v>
      </c>
      <c r="C663" s="47">
        <f t="shared" si="10"/>
        <v>2.6338568190094418</v>
      </c>
    </row>
    <row r="664" spans="1:3" x14ac:dyDescent="0.35">
      <c r="A664" s="2">
        <v>38412</v>
      </c>
      <c r="B664" s="7">
        <v>10503.76</v>
      </c>
      <c r="C664" s="47">
        <f t="shared" si="10"/>
        <v>-2.4379007321968729</v>
      </c>
    </row>
    <row r="665" spans="1:3" x14ac:dyDescent="0.35">
      <c r="A665" s="2">
        <v>38443</v>
      </c>
      <c r="B665" s="7">
        <v>10192.51</v>
      </c>
      <c r="C665" s="47">
        <f t="shared" si="10"/>
        <v>-2.9632245976678826</v>
      </c>
    </row>
    <row r="666" spans="1:3" x14ac:dyDescent="0.35">
      <c r="A666" s="2">
        <v>38473</v>
      </c>
      <c r="B666" s="7">
        <v>10467.48</v>
      </c>
      <c r="C666" s="47">
        <f t="shared" si="10"/>
        <v>2.697765319827985</v>
      </c>
    </row>
    <row r="667" spans="1:3" x14ac:dyDescent="0.35">
      <c r="A667" s="2">
        <v>38504</v>
      </c>
      <c r="B667" s="7">
        <v>10274.969999999999</v>
      </c>
      <c r="C667" s="47">
        <f t="shared" si="10"/>
        <v>-1.8391246030563253</v>
      </c>
    </row>
    <row r="668" spans="1:3" x14ac:dyDescent="0.35">
      <c r="A668" s="2">
        <v>38534</v>
      </c>
      <c r="B668" s="7">
        <v>10640.91</v>
      </c>
      <c r="C668" s="47">
        <f t="shared" si="10"/>
        <v>3.5614702524678958</v>
      </c>
    </row>
    <row r="669" spans="1:3" x14ac:dyDescent="0.35">
      <c r="A669" s="2">
        <v>38565</v>
      </c>
      <c r="B669" s="7">
        <v>10481.6</v>
      </c>
      <c r="C669" s="47">
        <f t="shared" si="10"/>
        <v>-1.4971463906752289</v>
      </c>
    </row>
    <row r="670" spans="1:3" x14ac:dyDescent="0.35">
      <c r="A670" s="2">
        <v>38596</v>
      </c>
      <c r="B670" s="7">
        <v>10568.7</v>
      </c>
      <c r="C670" s="47">
        <f t="shared" si="10"/>
        <v>0.83098000305297237</v>
      </c>
    </row>
    <row r="671" spans="1:3" x14ac:dyDescent="0.35">
      <c r="A671" s="2">
        <v>38626</v>
      </c>
      <c r="B671" s="7">
        <v>10440.07</v>
      </c>
      <c r="C671" s="47">
        <f t="shared" si="10"/>
        <v>-1.217084409624656</v>
      </c>
    </row>
    <row r="672" spans="1:3" x14ac:dyDescent="0.35">
      <c r="A672" s="2">
        <v>38657</v>
      </c>
      <c r="B672" s="7">
        <v>10805.87</v>
      </c>
      <c r="C672" s="47">
        <f t="shared" si="10"/>
        <v>3.5038079246595197</v>
      </c>
    </row>
    <row r="673" spans="1:3" x14ac:dyDescent="0.35">
      <c r="A673" s="2">
        <v>38687</v>
      </c>
      <c r="B673" s="7">
        <v>10717.5</v>
      </c>
      <c r="C673" s="47">
        <f t="shared" si="10"/>
        <v>-0.8177962533326868</v>
      </c>
    </row>
    <row r="674" spans="1:3" x14ac:dyDescent="0.35">
      <c r="A674" s="2">
        <v>38718</v>
      </c>
      <c r="B674" s="7">
        <v>10864.86</v>
      </c>
      <c r="C674" s="47">
        <f t="shared" si="10"/>
        <v>1.374947515745282</v>
      </c>
    </row>
    <row r="675" spans="1:3" x14ac:dyDescent="0.35">
      <c r="A675" s="2">
        <v>38749</v>
      </c>
      <c r="B675" s="7">
        <v>10993.41</v>
      </c>
      <c r="C675" s="47">
        <f t="shared" si="10"/>
        <v>1.1831721715696222</v>
      </c>
    </row>
    <row r="676" spans="1:3" x14ac:dyDescent="0.35">
      <c r="A676" s="2">
        <v>38777</v>
      </c>
      <c r="B676" s="7">
        <v>11109.32</v>
      </c>
      <c r="C676" s="47">
        <f t="shared" si="10"/>
        <v>1.0543589295768996</v>
      </c>
    </row>
    <row r="677" spans="1:3" x14ac:dyDescent="0.35">
      <c r="A677" s="2">
        <v>38808</v>
      </c>
      <c r="B677" s="7">
        <v>11367.14</v>
      </c>
      <c r="C677" s="47">
        <f t="shared" si="10"/>
        <v>2.3207541055618139</v>
      </c>
    </row>
    <row r="678" spans="1:3" x14ac:dyDescent="0.35">
      <c r="A678" s="2">
        <v>38838</v>
      </c>
      <c r="B678" s="7">
        <v>11168.31</v>
      </c>
      <c r="C678" s="47">
        <f t="shared" si="10"/>
        <v>-1.7491646975404538</v>
      </c>
    </row>
    <row r="679" spans="1:3" x14ac:dyDescent="0.35">
      <c r="A679" s="2">
        <v>38869</v>
      </c>
      <c r="B679" s="7">
        <v>11150.22</v>
      </c>
      <c r="C679" s="47">
        <f t="shared" si="10"/>
        <v>-0.16197616291095202</v>
      </c>
    </row>
    <row r="680" spans="1:3" x14ac:dyDescent="0.35">
      <c r="A680" s="2">
        <v>38899</v>
      </c>
      <c r="B680" s="7">
        <v>11185.68</v>
      </c>
      <c r="C680" s="47">
        <f t="shared" si="10"/>
        <v>0.31802063098307431</v>
      </c>
    </row>
    <row r="681" spans="1:3" x14ac:dyDescent="0.35">
      <c r="A681" s="2">
        <v>38930</v>
      </c>
      <c r="B681" s="7">
        <v>11381.15</v>
      </c>
      <c r="C681" s="47">
        <f t="shared" si="10"/>
        <v>1.7475021634804442</v>
      </c>
    </row>
    <row r="682" spans="1:3" x14ac:dyDescent="0.35">
      <c r="A682" s="2">
        <v>38961</v>
      </c>
      <c r="B682" s="7">
        <v>11679.07</v>
      </c>
      <c r="C682" s="47">
        <f t="shared" si="10"/>
        <v>2.6176616598498401</v>
      </c>
    </row>
    <row r="683" spans="1:3" x14ac:dyDescent="0.35">
      <c r="A683" s="2">
        <v>38991</v>
      </c>
      <c r="B683" s="7">
        <v>12080.73</v>
      </c>
      <c r="C683" s="47">
        <f t="shared" si="10"/>
        <v>3.439143698941781</v>
      </c>
    </row>
    <row r="684" spans="1:3" x14ac:dyDescent="0.35">
      <c r="A684" s="2">
        <v>39022</v>
      </c>
      <c r="B684" s="7">
        <v>12221.93</v>
      </c>
      <c r="C684" s="47">
        <f t="shared" si="10"/>
        <v>1.1688035408456336</v>
      </c>
    </row>
    <row r="685" spans="1:3" x14ac:dyDescent="0.35">
      <c r="A685" s="2">
        <v>39052</v>
      </c>
      <c r="B685" s="7">
        <v>12463.15</v>
      </c>
      <c r="C685" s="47">
        <f t="shared" si="10"/>
        <v>1.9736653703629405</v>
      </c>
    </row>
    <row r="686" spans="1:3" x14ac:dyDescent="0.35">
      <c r="A686" s="2">
        <v>39083</v>
      </c>
      <c r="B686" s="7">
        <v>12621.69</v>
      </c>
      <c r="C686" s="47">
        <f t="shared" si="10"/>
        <v>1.2720700625443879</v>
      </c>
    </row>
    <row r="687" spans="1:3" x14ac:dyDescent="0.35">
      <c r="A687" s="2">
        <v>39114</v>
      </c>
      <c r="B687" s="7">
        <v>12268.63</v>
      </c>
      <c r="C687" s="47">
        <f t="shared" si="10"/>
        <v>-2.7972482290406537</v>
      </c>
    </row>
    <row r="688" spans="1:3" x14ac:dyDescent="0.35">
      <c r="A688" s="2">
        <v>39142</v>
      </c>
      <c r="B688" s="7">
        <v>12354.35</v>
      </c>
      <c r="C688" s="47">
        <f t="shared" si="10"/>
        <v>0.69869251905062879</v>
      </c>
    </row>
    <row r="689" spans="1:3" x14ac:dyDescent="0.35">
      <c r="A689" s="2">
        <v>39173</v>
      </c>
      <c r="B689" s="7">
        <v>13062.91</v>
      </c>
      <c r="C689" s="47">
        <f t="shared" si="10"/>
        <v>5.7353078065620569</v>
      </c>
    </row>
    <row r="690" spans="1:3" x14ac:dyDescent="0.35">
      <c r="A690" s="2">
        <v>39203</v>
      </c>
      <c r="B690" s="7">
        <v>13627.64</v>
      </c>
      <c r="C690" s="47">
        <f t="shared" si="10"/>
        <v>4.3231561727057723</v>
      </c>
    </row>
    <row r="691" spans="1:3" x14ac:dyDescent="0.35">
      <c r="A691" s="2">
        <v>39234</v>
      </c>
      <c r="B691" s="7">
        <v>13408.62</v>
      </c>
      <c r="C691" s="47">
        <f t="shared" si="10"/>
        <v>-1.6071748299778879</v>
      </c>
    </row>
    <row r="692" spans="1:3" x14ac:dyDescent="0.35">
      <c r="A692" s="2">
        <v>39264</v>
      </c>
      <c r="B692" s="7">
        <v>13211.99</v>
      </c>
      <c r="C692" s="47">
        <f t="shared" si="10"/>
        <v>-1.4664447198891535</v>
      </c>
    </row>
    <row r="693" spans="1:3" x14ac:dyDescent="0.35">
      <c r="A693" s="2">
        <v>39295</v>
      </c>
      <c r="B693" s="7">
        <v>13357.74</v>
      </c>
      <c r="C693" s="47">
        <f t="shared" si="10"/>
        <v>1.1031646254652023</v>
      </c>
    </row>
    <row r="694" spans="1:3" x14ac:dyDescent="0.35">
      <c r="A694" s="2">
        <v>39326</v>
      </c>
      <c r="B694" s="7">
        <v>13895.63</v>
      </c>
      <c r="C694" s="47">
        <f t="shared" si="10"/>
        <v>4.026803935396253</v>
      </c>
    </row>
    <row r="695" spans="1:3" x14ac:dyDescent="0.35">
      <c r="A695" s="2">
        <v>39356</v>
      </c>
      <c r="B695" s="7">
        <v>13930.01</v>
      </c>
      <c r="C695" s="47">
        <f t="shared" si="10"/>
        <v>0.24741591421188544</v>
      </c>
    </row>
    <row r="696" spans="1:3" x14ac:dyDescent="0.35">
      <c r="A696" s="2">
        <v>39387</v>
      </c>
      <c r="B696" s="7">
        <v>13371.72</v>
      </c>
      <c r="C696" s="47">
        <f t="shared" si="10"/>
        <v>-4.007821961362561</v>
      </c>
    </row>
    <row r="697" spans="1:3" x14ac:dyDescent="0.35">
      <c r="A697" s="2">
        <v>39417</v>
      </c>
      <c r="B697" s="7">
        <v>13264.82</v>
      </c>
      <c r="C697" s="47">
        <f t="shared" si="10"/>
        <v>-0.79944838809068419</v>
      </c>
    </row>
    <row r="698" spans="1:3" x14ac:dyDescent="0.35">
      <c r="A698" s="2">
        <v>39448</v>
      </c>
      <c r="B698" s="7">
        <v>12650.36</v>
      </c>
      <c r="C698" s="47">
        <f t="shared" si="10"/>
        <v>-4.632252831172976</v>
      </c>
    </row>
    <row r="699" spans="1:3" x14ac:dyDescent="0.35">
      <c r="A699" s="2">
        <v>39479</v>
      </c>
      <c r="B699" s="7">
        <v>12266.39</v>
      </c>
      <c r="C699" s="47">
        <f t="shared" si="10"/>
        <v>-3.0352495897350047</v>
      </c>
    </row>
    <row r="700" spans="1:3" x14ac:dyDescent="0.35">
      <c r="A700" s="2">
        <v>39508</v>
      </c>
      <c r="B700" s="7">
        <v>12262.89</v>
      </c>
      <c r="C700" s="47">
        <f t="shared" si="10"/>
        <v>-2.8533252244547908E-2</v>
      </c>
    </row>
    <row r="701" spans="1:3" x14ac:dyDescent="0.35">
      <c r="A701" s="2">
        <v>39539</v>
      </c>
      <c r="B701" s="7">
        <v>12820.13</v>
      </c>
      <c r="C701" s="47">
        <f t="shared" si="10"/>
        <v>4.5441164358483181</v>
      </c>
    </row>
    <row r="702" spans="1:3" x14ac:dyDescent="0.35">
      <c r="A702" s="2">
        <v>39569</v>
      </c>
      <c r="B702" s="7">
        <v>12638.32</v>
      </c>
      <c r="C702" s="47">
        <f t="shared" si="10"/>
        <v>-1.4181603462679357</v>
      </c>
    </row>
    <row r="703" spans="1:3" x14ac:dyDescent="0.35">
      <c r="A703" s="2">
        <v>39600</v>
      </c>
      <c r="B703" s="7">
        <v>11350.01</v>
      </c>
      <c r="C703" s="47">
        <f t="shared" si="10"/>
        <v>-10.193680805676699</v>
      </c>
    </row>
    <row r="704" spans="1:3" x14ac:dyDescent="0.35">
      <c r="A704" s="2">
        <v>39630</v>
      </c>
      <c r="B704" s="7">
        <v>11378.02</v>
      </c>
      <c r="C704" s="47">
        <f t="shared" si="10"/>
        <v>0.24678392353839526</v>
      </c>
    </row>
    <row r="705" spans="1:3" x14ac:dyDescent="0.35">
      <c r="A705" s="2">
        <v>39661</v>
      </c>
      <c r="B705" s="7">
        <v>11543.55</v>
      </c>
      <c r="C705" s="47">
        <f t="shared" si="10"/>
        <v>1.454822543816928</v>
      </c>
    </row>
    <row r="706" spans="1:3" x14ac:dyDescent="0.35">
      <c r="A706" s="2">
        <v>39692</v>
      </c>
      <c r="B706" s="7">
        <v>10850.66</v>
      </c>
      <c r="C706" s="47">
        <f t="shared" si="10"/>
        <v>-6.0023996084393403</v>
      </c>
    </row>
    <row r="707" spans="1:3" x14ac:dyDescent="0.35">
      <c r="A707" s="2">
        <v>39722</v>
      </c>
      <c r="B707" s="7">
        <v>9325.01</v>
      </c>
      <c r="C707" s="47">
        <f t="shared" si="10"/>
        <v>-14.060435033444968</v>
      </c>
    </row>
    <row r="708" spans="1:3" x14ac:dyDescent="0.35">
      <c r="A708" s="2">
        <v>39753</v>
      </c>
      <c r="B708" s="7">
        <v>8829.0400000000009</v>
      </c>
      <c r="C708" s="47">
        <f t="shared" ref="C708:C771" si="11">((B708-B707)/B707)*100</f>
        <v>-5.3187074330215127</v>
      </c>
    </row>
    <row r="709" spans="1:3" x14ac:dyDescent="0.35">
      <c r="A709" s="2">
        <v>39783</v>
      </c>
      <c r="B709" s="7">
        <v>8776.39</v>
      </c>
      <c r="C709" s="47">
        <f t="shared" si="11"/>
        <v>-0.5963275735527469</v>
      </c>
    </row>
    <row r="710" spans="1:3" x14ac:dyDescent="0.35">
      <c r="A710" s="2">
        <v>39814</v>
      </c>
      <c r="B710" s="7">
        <v>8000.86</v>
      </c>
      <c r="C710" s="47">
        <f t="shared" si="11"/>
        <v>-8.8365489683115701</v>
      </c>
    </row>
    <row r="711" spans="1:3" x14ac:dyDescent="0.35">
      <c r="A711" s="2">
        <v>39845</v>
      </c>
      <c r="B711" s="7">
        <v>7062.93</v>
      </c>
      <c r="C711" s="47">
        <f t="shared" si="11"/>
        <v>-11.722864792034848</v>
      </c>
    </row>
    <row r="712" spans="1:3" x14ac:dyDescent="0.35">
      <c r="A712" s="2">
        <v>39873</v>
      </c>
      <c r="B712" s="7">
        <v>7608.92</v>
      </c>
      <c r="C712" s="47">
        <f t="shared" si="11"/>
        <v>7.7303611957077276</v>
      </c>
    </row>
    <row r="713" spans="1:3" x14ac:dyDescent="0.35">
      <c r="A713" s="2">
        <v>39904</v>
      </c>
      <c r="B713" s="7">
        <v>8168.12</v>
      </c>
      <c r="C713" s="47">
        <f t="shared" si="11"/>
        <v>7.3492690158393019</v>
      </c>
    </row>
    <row r="714" spans="1:3" x14ac:dyDescent="0.35">
      <c r="A714" s="2">
        <v>39934</v>
      </c>
      <c r="B714" s="7">
        <v>8500.33</v>
      </c>
      <c r="C714" s="47">
        <f t="shared" si="11"/>
        <v>4.0671537636567532</v>
      </c>
    </row>
    <row r="715" spans="1:3" x14ac:dyDescent="0.35">
      <c r="A715" s="2">
        <v>39965</v>
      </c>
      <c r="B715" s="7">
        <v>8447</v>
      </c>
      <c r="C715" s="47">
        <f t="shared" si="11"/>
        <v>-0.62738740731242115</v>
      </c>
    </row>
    <row r="716" spans="1:3" x14ac:dyDescent="0.35">
      <c r="A716" s="2">
        <v>39995</v>
      </c>
      <c r="B716" s="7">
        <v>9171.61</v>
      </c>
      <c r="C716" s="47">
        <f t="shared" si="11"/>
        <v>8.5783118266840361</v>
      </c>
    </row>
    <row r="717" spans="1:3" x14ac:dyDescent="0.35">
      <c r="A717" s="2">
        <v>40026</v>
      </c>
      <c r="B717" s="7">
        <v>9496.2800000000007</v>
      </c>
      <c r="C717" s="47">
        <f t="shared" si="11"/>
        <v>3.5399455493637442</v>
      </c>
    </row>
    <row r="718" spans="1:3" x14ac:dyDescent="0.35">
      <c r="A718" s="2">
        <v>40057</v>
      </c>
      <c r="B718" s="7">
        <v>9712.2800000000007</v>
      </c>
      <c r="C718" s="47">
        <f t="shared" si="11"/>
        <v>2.2745748861659512</v>
      </c>
    </row>
    <row r="719" spans="1:3" x14ac:dyDescent="0.35">
      <c r="A719" s="2">
        <v>40087</v>
      </c>
      <c r="B719" s="7">
        <v>9712.73</v>
      </c>
      <c r="C719" s="47">
        <f t="shared" si="11"/>
        <v>4.6333095833203794E-3</v>
      </c>
    </row>
    <row r="720" spans="1:3" x14ac:dyDescent="0.35">
      <c r="A720" s="2">
        <v>40118</v>
      </c>
      <c r="B720" s="7">
        <v>10344.84</v>
      </c>
      <c r="C720" s="47">
        <f t="shared" si="11"/>
        <v>6.5080569520618887</v>
      </c>
    </row>
    <row r="721" spans="1:3" x14ac:dyDescent="0.35">
      <c r="A721" s="2">
        <v>40148</v>
      </c>
      <c r="B721" s="7">
        <v>10428.049999999999</v>
      </c>
      <c r="C721" s="47">
        <f t="shared" si="11"/>
        <v>0.80436236809848305</v>
      </c>
    </row>
    <row r="722" spans="1:3" x14ac:dyDescent="0.35">
      <c r="A722" s="2">
        <v>40179</v>
      </c>
      <c r="B722" s="7">
        <v>10067.33</v>
      </c>
      <c r="C722" s="47">
        <f t="shared" si="11"/>
        <v>-3.4591318607026182</v>
      </c>
    </row>
    <row r="723" spans="1:3" x14ac:dyDescent="0.35">
      <c r="A723" s="2">
        <v>40210</v>
      </c>
      <c r="B723" s="7">
        <v>10325.26</v>
      </c>
      <c r="C723" s="47">
        <f t="shared" si="11"/>
        <v>2.5620497192403575</v>
      </c>
    </row>
    <row r="724" spans="1:3" x14ac:dyDescent="0.35">
      <c r="A724" s="2">
        <v>40238</v>
      </c>
      <c r="B724" s="7">
        <v>10856.63</v>
      </c>
      <c r="C724" s="47">
        <f t="shared" si="11"/>
        <v>5.1463110856288266</v>
      </c>
    </row>
    <row r="725" spans="1:3" x14ac:dyDescent="0.35">
      <c r="A725" s="2">
        <v>40269</v>
      </c>
      <c r="B725" s="7">
        <v>11008.61</v>
      </c>
      <c r="C725" s="47">
        <f t="shared" si="11"/>
        <v>1.3998819154747044</v>
      </c>
    </row>
    <row r="726" spans="1:3" x14ac:dyDescent="0.35">
      <c r="A726" s="2">
        <v>40299</v>
      </c>
      <c r="B726" s="7">
        <v>10136.629999999999</v>
      </c>
      <c r="C726" s="47">
        <f t="shared" si="11"/>
        <v>-7.9208910116717854</v>
      </c>
    </row>
    <row r="727" spans="1:3" x14ac:dyDescent="0.35">
      <c r="A727" s="2">
        <v>40330</v>
      </c>
      <c r="B727" s="7">
        <v>9774.02</v>
      </c>
      <c r="C727" s="47">
        <f t="shared" si="11"/>
        <v>-3.5772243832516213</v>
      </c>
    </row>
    <row r="728" spans="1:3" x14ac:dyDescent="0.35">
      <c r="A728" s="2">
        <v>40360</v>
      </c>
      <c r="B728" s="7">
        <v>10465.94</v>
      </c>
      <c r="C728" s="47">
        <f t="shared" si="11"/>
        <v>7.0791752011966427</v>
      </c>
    </row>
    <row r="729" spans="1:3" x14ac:dyDescent="0.35">
      <c r="A729" s="2">
        <v>40391</v>
      </c>
      <c r="B729" s="7">
        <v>10014.719999999999</v>
      </c>
      <c r="C729" s="47">
        <f t="shared" si="11"/>
        <v>-4.3113184291138795</v>
      </c>
    </row>
    <row r="730" spans="1:3" x14ac:dyDescent="0.35">
      <c r="A730" s="2">
        <v>40422</v>
      </c>
      <c r="B730" s="7">
        <v>10788.05</v>
      </c>
      <c r="C730" s="47">
        <f t="shared" si="11"/>
        <v>7.7219333141615536</v>
      </c>
    </row>
    <row r="731" spans="1:3" x14ac:dyDescent="0.35">
      <c r="A731" s="2">
        <v>40452</v>
      </c>
      <c r="B731" s="7">
        <v>11118.4</v>
      </c>
      <c r="C731" s="47">
        <f t="shared" si="11"/>
        <v>3.0621845467902022</v>
      </c>
    </row>
    <row r="732" spans="1:3" x14ac:dyDescent="0.35">
      <c r="A732" s="2">
        <v>40483</v>
      </c>
      <c r="B732" s="7">
        <v>11006.02</v>
      </c>
      <c r="C732" s="47">
        <f t="shared" si="11"/>
        <v>-1.0107569434450929</v>
      </c>
    </row>
    <row r="733" spans="1:3" x14ac:dyDescent="0.35">
      <c r="A733" s="2">
        <v>40513</v>
      </c>
      <c r="B733" s="7">
        <v>11577.51</v>
      </c>
      <c r="C733" s="47">
        <f t="shared" si="11"/>
        <v>5.1925219107361222</v>
      </c>
    </row>
    <row r="734" spans="1:3" x14ac:dyDescent="0.35">
      <c r="A734" s="2">
        <v>40544</v>
      </c>
      <c r="B734" s="7">
        <v>11891.93</v>
      </c>
      <c r="C734" s="47">
        <f t="shared" si="11"/>
        <v>2.7157825819196018</v>
      </c>
    </row>
    <row r="735" spans="1:3" x14ac:dyDescent="0.35">
      <c r="A735" s="2">
        <v>40575</v>
      </c>
      <c r="B735" s="7">
        <v>12226.34</v>
      </c>
      <c r="C735" s="47">
        <f t="shared" si="11"/>
        <v>2.812075079486676</v>
      </c>
    </row>
    <row r="736" spans="1:3" x14ac:dyDescent="0.35">
      <c r="A736" s="2">
        <v>40603</v>
      </c>
      <c r="B736" s="7">
        <v>12319.73</v>
      </c>
      <c r="C736" s="47">
        <f t="shared" si="11"/>
        <v>0.76384265446568167</v>
      </c>
    </row>
    <row r="737" spans="1:3" x14ac:dyDescent="0.35">
      <c r="A737" s="2">
        <v>40634</v>
      </c>
      <c r="B737" s="7">
        <v>12810.54</v>
      </c>
      <c r="C737" s="47">
        <f t="shared" si="11"/>
        <v>3.9839347128549187</v>
      </c>
    </row>
    <row r="738" spans="1:3" x14ac:dyDescent="0.35">
      <c r="A738" s="2">
        <v>40664</v>
      </c>
      <c r="B738" s="7">
        <v>12569.79</v>
      </c>
      <c r="C738" s="47">
        <f t="shared" si="11"/>
        <v>-1.8793118791245333</v>
      </c>
    </row>
    <row r="739" spans="1:3" x14ac:dyDescent="0.35">
      <c r="A739" s="2">
        <v>40695</v>
      </c>
      <c r="B739" s="7">
        <v>12414.34</v>
      </c>
      <c r="C739" s="47">
        <f t="shared" si="11"/>
        <v>-1.2366952828965379</v>
      </c>
    </row>
    <row r="740" spans="1:3" x14ac:dyDescent="0.35">
      <c r="A740" s="2">
        <v>40725</v>
      </c>
      <c r="B740" s="7">
        <v>12143.24</v>
      </c>
      <c r="C740" s="47">
        <f t="shared" si="11"/>
        <v>-2.1837649041350597</v>
      </c>
    </row>
    <row r="741" spans="1:3" x14ac:dyDescent="0.35">
      <c r="A741" s="2">
        <v>40756</v>
      </c>
      <c r="B741" s="7">
        <v>11613.53</v>
      </c>
      <c r="C741" s="47">
        <f t="shared" si="11"/>
        <v>-4.3621801100859336</v>
      </c>
    </row>
    <row r="742" spans="1:3" x14ac:dyDescent="0.35">
      <c r="A742" s="2">
        <v>40787</v>
      </c>
      <c r="B742" s="7">
        <v>10913.38</v>
      </c>
      <c r="C742" s="47">
        <f t="shared" si="11"/>
        <v>-6.0287440597303439</v>
      </c>
    </row>
    <row r="743" spans="1:3" x14ac:dyDescent="0.35">
      <c r="A743" s="2">
        <v>40817</v>
      </c>
      <c r="B743" s="7">
        <v>11955.01</v>
      </c>
      <c r="C743" s="47">
        <f t="shared" si="11"/>
        <v>9.5445224119383827</v>
      </c>
    </row>
    <row r="744" spans="1:3" x14ac:dyDescent="0.35">
      <c r="A744" s="2">
        <v>40848</v>
      </c>
      <c r="B744" s="7">
        <v>12045.68</v>
      </c>
      <c r="C744" s="47">
        <f t="shared" si="11"/>
        <v>0.75842680181781585</v>
      </c>
    </row>
    <row r="745" spans="1:3" x14ac:dyDescent="0.35">
      <c r="A745" s="2">
        <v>40878</v>
      </c>
      <c r="B745" s="7">
        <v>12217.56</v>
      </c>
      <c r="C745" s="47">
        <f t="shared" si="11"/>
        <v>1.4269015945965624</v>
      </c>
    </row>
    <row r="746" spans="1:3" x14ac:dyDescent="0.35">
      <c r="A746" s="2">
        <v>40909</v>
      </c>
      <c r="B746" s="8">
        <v>12632.91</v>
      </c>
      <c r="C746" s="47">
        <f t="shared" si="11"/>
        <v>3.3996149804052558</v>
      </c>
    </row>
    <row r="747" spans="1:3" x14ac:dyDescent="0.35">
      <c r="A747" s="2">
        <v>40940</v>
      </c>
      <c r="B747" s="8">
        <v>12952.07</v>
      </c>
      <c r="C747" s="47">
        <f t="shared" si="11"/>
        <v>2.5264171121301415</v>
      </c>
    </row>
    <row r="748" spans="1:3" x14ac:dyDescent="0.35">
      <c r="A748" s="2">
        <v>40969</v>
      </c>
      <c r="B748" s="8">
        <v>13212.04</v>
      </c>
      <c r="C748" s="47">
        <f t="shared" si="11"/>
        <v>2.0071695103562686</v>
      </c>
    </row>
    <row r="749" spans="1:3" x14ac:dyDescent="0.35">
      <c r="A749" s="2">
        <v>41000</v>
      </c>
      <c r="B749" s="8">
        <v>13213.63</v>
      </c>
      <c r="C749" s="47">
        <f t="shared" si="11"/>
        <v>1.203447764310679E-2</v>
      </c>
    </row>
    <row r="750" spans="1:3" x14ac:dyDescent="0.35">
      <c r="A750" s="2">
        <v>41030</v>
      </c>
      <c r="B750" s="8">
        <v>12393.45</v>
      </c>
      <c r="C750" s="47">
        <f t="shared" si="11"/>
        <v>-6.2070755727230029</v>
      </c>
    </row>
    <row r="751" spans="1:3" x14ac:dyDescent="0.35">
      <c r="A751" s="2">
        <v>41061</v>
      </c>
      <c r="B751" s="8">
        <v>12880.09</v>
      </c>
      <c r="C751" s="47">
        <f t="shared" si="11"/>
        <v>3.9265902553364831</v>
      </c>
    </row>
    <row r="752" spans="1:3" x14ac:dyDescent="0.35">
      <c r="A752" s="2">
        <v>41091</v>
      </c>
      <c r="B752" s="8">
        <v>13008.68</v>
      </c>
      <c r="C752" s="47">
        <f t="shared" si="11"/>
        <v>0.99836258908128861</v>
      </c>
    </row>
    <row r="753" spans="1:3" x14ac:dyDescent="0.35">
      <c r="A753" s="2">
        <v>41122</v>
      </c>
      <c r="B753" s="8">
        <v>13090.84</v>
      </c>
      <c r="C753" s="47">
        <f t="shared" si="11"/>
        <v>0.63157830002736515</v>
      </c>
    </row>
    <row r="754" spans="1:3" x14ac:dyDescent="0.35">
      <c r="A754" s="2">
        <v>41153</v>
      </c>
      <c r="B754" s="8">
        <v>13437.13</v>
      </c>
      <c r="C754" s="47">
        <f t="shared" si="11"/>
        <v>2.6452847945586306</v>
      </c>
    </row>
    <row r="755" spans="1:3" x14ac:dyDescent="0.35">
      <c r="A755" s="2">
        <v>41183</v>
      </c>
      <c r="B755" s="8">
        <v>13096.46</v>
      </c>
      <c r="C755" s="47">
        <f t="shared" si="11"/>
        <v>-2.5352884135228289</v>
      </c>
    </row>
    <row r="756" spans="1:3" x14ac:dyDescent="0.35">
      <c r="A756" s="2">
        <v>41214</v>
      </c>
      <c r="B756" s="8">
        <v>13025.58</v>
      </c>
      <c r="C756" s="47">
        <f t="shared" si="11"/>
        <v>-0.54121495427007915</v>
      </c>
    </row>
    <row r="757" spans="1:3" x14ac:dyDescent="0.35">
      <c r="A757" s="2">
        <v>41244</v>
      </c>
      <c r="B757" s="8">
        <v>13104.14</v>
      </c>
      <c r="C757" s="47">
        <f t="shared" si="11"/>
        <v>0.60312093588154614</v>
      </c>
    </row>
    <row r="758" spans="1:3" x14ac:dyDescent="0.35">
      <c r="A758" s="2">
        <v>41275</v>
      </c>
      <c r="B758" s="8">
        <v>13860.58</v>
      </c>
      <c r="C758" s="47">
        <f t="shared" si="11"/>
        <v>5.7725268502931177</v>
      </c>
    </row>
    <row r="759" spans="1:3" x14ac:dyDescent="0.35">
      <c r="A759" s="2">
        <v>41306</v>
      </c>
      <c r="B759" s="8">
        <v>14054.49</v>
      </c>
      <c r="C759" s="47">
        <f t="shared" si="11"/>
        <v>1.3990035049038341</v>
      </c>
    </row>
    <row r="760" spans="1:3" x14ac:dyDescent="0.35">
      <c r="A760" s="2">
        <v>41334</v>
      </c>
      <c r="B760" s="8">
        <v>14578.54</v>
      </c>
      <c r="C760" s="47">
        <f t="shared" si="11"/>
        <v>3.7287016462354812</v>
      </c>
    </row>
    <row r="761" spans="1:3" x14ac:dyDescent="0.35">
      <c r="A761" s="2">
        <v>41365</v>
      </c>
      <c r="B761" s="8">
        <v>14839.8</v>
      </c>
      <c r="C761" s="47">
        <f t="shared" si="11"/>
        <v>1.792086175981946</v>
      </c>
    </row>
    <row r="762" spans="1:3" x14ac:dyDescent="0.35">
      <c r="A762" s="2">
        <v>41395</v>
      </c>
      <c r="B762" s="9">
        <v>15115.57</v>
      </c>
      <c r="C762" s="47">
        <f t="shared" si="11"/>
        <v>1.8583134543592263</v>
      </c>
    </row>
    <row r="763" spans="1:3" x14ac:dyDescent="0.35">
      <c r="A763" s="2">
        <v>41426</v>
      </c>
      <c r="B763" s="9">
        <v>14909.6</v>
      </c>
      <c r="C763" s="47">
        <f t="shared" si="11"/>
        <v>-1.3626346872794035</v>
      </c>
    </row>
    <row r="764" spans="1:3" x14ac:dyDescent="0.35">
      <c r="A764" s="2">
        <v>41456</v>
      </c>
      <c r="B764" s="9">
        <v>15499.54</v>
      </c>
      <c r="C764" s="47">
        <f t="shared" si="11"/>
        <v>3.9567795246016022</v>
      </c>
    </row>
    <row r="765" spans="1:3" x14ac:dyDescent="0.35">
      <c r="A765" s="2">
        <v>41487</v>
      </c>
      <c r="B765" s="9">
        <v>14810.31</v>
      </c>
      <c r="C765" s="47">
        <f t="shared" si="11"/>
        <v>-4.4467771301600001</v>
      </c>
    </row>
    <row r="766" spans="1:3" x14ac:dyDescent="0.35">
      <c r="A766" s="2">
        <v>41518</v>
      </c>
      <c r="B766" s="9">
        <v>15129.67</v>
      </c>
      <c r="C766" s="47">
        <f t="shared" si="11"/>
        <v>2.1563356877742641</v>
      </c>
    </row>
    <row r="767" spans="1:3" x14ac:dyDescent="0.35">
      <c r="A767" s="2">
        <v>41548</v>
      </c>
      <c r="B767" s="9">
        <v>15545.75</v>
      </c>
      <c r="C767" s="47">
        <f t="shared" si="11"/>
        <v>2.7500930291275352</v>
      </c>
    </row>
    <row r="768" spans="1:3" x14ac:dyDescent="0.35">
      <c r="A768" s="2">
        <v>41579</v>
      </c>
      <c r="B768" s="9">
        <v>16086.41</v>
      </c>
      <c r="C768" s="47">
        <f t="shared" si="11"/>
        <v>3.4778637248122468</v>
      </c>
    </row>
    <row r="769" spans="1:3" x14ac:dyDescent="0.35">
      <c r="A769" s="2">
        <v>41609</v>
      </c>
      <c r="B769" s="9">
        <v>16576.66</v>
      </c>
      <c r="C769" s="47">
        <f t="shared" si="11"/>
        <v>3.0476035361525664</v>
      </c>
    </row>
    <row r="770" spans="1:3" x14ac:dyDescent="0.35">
      <c r="A770" s="2">
        <v>41640</v>
      </c>
      <c r="B770" s="9">
        <v>15698.85</v>
      </c>
      <c r="C770" s="47">
        <f t="shared" si="11"/>
        <v>-5.2954575891645215</v>
      </c>
    </row>
    <row r="771" spans="1:3" x14ac:dyDescent="0.35">
      <c r="A771" s="2">
        <v>41671</v>
      </c>
      <c r="B771" s="9">
        <v>16321.71</v>
      </c>
      <c r="C771" s="47">
        <f t="shared" si="11"/>
        <v>3.9675517633457149</v>
      </c>
    </row>
    <row r="772" spans="1:3" x14ac:dyDescent="0.35">
      <c r="A772" s="2">
        <v>41699</v>
      </c>
      <c r="B772" s="9">
        <v>16457.66</v>
      </c>
      <c r="C772" s="47">
        <f t="shared" ref="C772:C821" si="12">((B772-B771)/B771)*100</f>
        <v>0.83293968585399902</v>
      </c>
    </row>
    <row r="773" spans="1:3" x14ac:dyDescent="0.35">
      <c r="A773" s="2">
        <v>41730</v>
      </c>
      <c r="B773" s="9">
        <v>16580.84</v>
      </c>
      <c r="C773" s="47">
        <f t="shared" si="12"/>
        <v>0.74846606382681546</v>
      </c>
    </row>
    <row r="774" spans="1:3" x14ac:dyDescent="0.35">
      <c r="A774" s="2">
        <v>41760</v>
      </c>
      <c r="B774" s="9">
        <v>16717.169999999998</v>
      </c>
      <c r="C774" s="47">
        <f t="shared" si="12"/>
        <v>0.82221407359336496</v>
      </c>
    </row>
    <row r="775" spans="1:3" x14ac:dyDescent="0.35">
      <c r="A775" s="2">
        <v>41791</v>
      </c>
      <c r="B775" s="9">
        <v>16826.599999999999</v>
      </c>
      <c r="C775" s="47">
        <f t="shared" si="12"/>
        <v>0.65459644186187205</v>
      </c>
    </row>
    <row r="776" spans="1:3" x14ac:dyDescent="0.35">
      <c r="A776" s="2">
        <v>41821</v>
      </c>
      <c r="B776" s="9">
        <v>16563.3</v>
      </c>
      <c r="C776" s="47">
        <f t="shared" si="12"/>
        <v>-1.5647843295734094</v>
      </c>
    </row>
    <row r="777" spans="1:3" x14ac:dyDescent="0.35">
      <c r="A777" s="2">
        <v>41852</v>
      </c>
      <c r="B777" s="9">
        <v>17098.45</v>
      </c>
      <c r="C777" s="47">
        <f t="shared" si="12"/>
        <v>3.2309382792076549</v>
      </c>
    </row>
    <row r="778" spans="1:3" x14ac:dyDescent="0.35">
      <c r="A778" s="2">
        <v>41883</v>
      </c>
      <c r="B778" s="9">
        <v>17042.900000000001</v>
      </c>
      <c r="C778" s="47">
        <f t="shared" si="12"/>
        <v>-0.3248832496512799</v>
      </c>
    </row>
    <row r="779" spans="1:3" x14ac:dyDescent="0.35">
      <c r="A779" s="2">
        <v>41913</v>
      </c>
      <c r="B779" s="9">
        <v>17390.52</v>
      </c>
      <c r="C779" s="47">
        <f t="shared" si="12"/>
        <v>2.0396763461617384</v>
      </c>
    </row>
    <row r="780" spans="1:3" x14ac:dyDescent="0.35">
      <c r="A780" s="2">
        <v>41944</v>
      </c>
      <c r="B780" s="9">
        <v>17828.240000000002</v>
      </c>
      <c r="C780" s="47">
        <f t="shared" si="12"/>
        <v>2.5170035168586171</v>
      </c>
    </row>
    <row r="781" spans="1:3" x14ac:dyDescent="0.35">
      <c r="A781" s="2">
        <v>41974</v>
      </c>
      <c r="B781" s="9">
        <v>17823.07</v>
      </c>
      <c r="C781" s="47">
        <f t="shared" si="12"/>
        <v>-2.8998936518702303E-2</v>
      </c>
    </row>
    <row r="782" spans="1:3" x14ac:dyDescent="0.35">
      <c r="A782" s="2">
        <v>42005</v>
      </c>
      <c r="B782" s="9">
        <v>17164.95</v>
      </c>
      <c r="C782" s="47">
        <f t="shared" si="12"/>
        <v>-3.6925176190184912</v>
      </c>
    </row>
    <row r="783" spans="1:3" x14ac:dyDescent="0.35">
      <c r="A783" s="2">
        <v>42036</v>
      </c>
      <c r="B783" s="9">
        <v>18132.7</v>
      </c>
      <c r="C783" s="47">
        <f t="shared" si="12"/>
        <v>5.637942435020201</v>
      </c>
    </row>
    <row r="784" spans="1:3" x14ac:dyDescent="0.35">
      <c r="A784" s="2">
        <v>42064</v>
      </c>
      <c r="B784" s="9">
        <v>17776.12</v>
      </c>
      <c r="C784" s="47">
        <f t="shared" si="12"/>
        <v>-1.966502506521377</v>
      </c>
    </row>
    <row r="785" spans="1:3" x14ac:dyDescent="0.35">
      <c r="A785" s="2">
        <v>42095</v>
      </c>
      <c r="B785" s="9">
        <v>17840.52</v>
      </c>
      <c r="C785" s="47">
        <f t="shared" si="12"/>
        <v>0.36228378296276947</v>
      </c>
    </row>
    <row r="786" spans="1:3" x14ac:dyDescent="0.35">
      <c r="A786" s="2">
        <v>42125</v>
      </c>
      <c r="B786" s="9">
        <v>18010.68</v>
      </c>
      <c r="C786" s="47">
        <f t="shared" si="12"/>
        <v>0.95378385831803025</v>
      </c>
    </row>
    <row r="787" spans="1:3" x14ac:dyDescent="0.35">
      <c r="A787" s="2">
        <v>42156</v>
      </c>
      <c r="B787" s="9">
        <v>17619.509999999998</v>
      </c>
      <c r="C787" s="47">
        <f t="shared" si="12"/>
        <v>-2.1718780190420452</v>
      </c>
    </row>
    <row r="788" spans="1:3" x14ac:dyDescent="0.35">
      <c r="A788" s="2">
        <v>42186</v>
      </c>
      <c r="B788" s="9">
        <v>17689.86</v>
      </c>
      <c r="C788" s="47">
        <f t="shared" si="12"/>
        <v>0.39927330555731788</v>
      </c>
    </row>
    <row r="789" spans="1:3" x14ac:dyDescent="0.35">
      <c r="A789" s="2">
        <v>42217</v>
      </c>
      <c r="B789" s="9">
        <v>16528.03</v>
      </c>
      <c r="C789" s="47">
        <f t="shared" si="12"/>
        <v>-6.5677738546263322</v>
      </c>
    </row>
    <row r="790" spans="1:3" x14ac:dyDescent="0.35">
      <c r="A790" s="2">
        <v>42248</v>
      </c>
      <c r="B790" s="9">
        <v>16284.7</v>
      </c>
      <c r="C790" s="47">
        <f t="shared" si="12"/>
        <v>-1.4722262725805684</v>
      </c>
    </row>
    <row r="791" spans="1:3" x14ac:dyDescent="0.35">
      <c r="A791" s="2">
        <v>42278</v>
      </c>
      <c r="B791" s="9">
        <v>17663.54</v>
      </c>
      <c r="C791" s="47">
        <f t="shared" si="12"/>
        <v>8.4670887397372994</v>
      </c>
    </row>
    <row r="792" spans="1:3" x14ac:dyDescent="0.35">
      <c r="A792" s="2">
        <v>42309</v>
      </c>
      <c r="B792" s="9">
        <v>17719.919999999998</v>
      </c>
      <c r="C792" s="47">
        <f t="shared" si="12"/>
        <v>0.31918856582540861</v>
      </c>
    </row>
    <row r="793" spans="1:3" x14ac:dyDescent="0.35">
      <c r="A793" s="2">
        <v>42339</v>
      </c>
      <c r="B793" s="9">
        <v>17425.03</v>
      </c>
      <c r="C793" s="47">
        <f t="shared" si="12"/>
        <v>-1.6641722987462666</v>
      </c>
    </row>
    <row r="794" spans="1:3" x14ac:dyDescent="0.35">
      <c r="A794" s="2">
        <v>42370</v>
      </c>
      <c r="B794" s="9">
        <v>16466.3</v>
      </c>
      <c r="C794" s="47">
        <f t="shared" si="12"/>
        <v>-5.5020278300812091</v>
      </c>
    </row>
    <row r="795" spans="1:3" x14ac:dyDescent="0.35">
      <c r="A795" s="2">
        <v>42401</v>
      </c>
      <c r="B795" s="9">
        <v>16516.5</v>
      </c>
      <c r="C795" s="47">
        <f t="shared" si="12"/>
        <v>0.30486508808901047</v>
      </c>
    </row>
    <row r="796" spans="1:3" x14ac:dyDescent="0.35">
      <c r="A796" s="2">
        <v>42430</v>
      </c>
      <c r="B796" s="9">
        <v>17685.09</v>
      </c>
      <c r="C796" s="47">
        <f t="shared" si="12"/>
        <v>7.0752883480156221</v>
      </c>
    </row>
    <row r="797" spans="1:3" x14ac:dyDescent="0.35">
      <c r="A797" s="2">
        <v>42461</v>
      </c>
      <c r="B797" s="9">
        <v>17773.64</v>
      </c>
      <c r="C797" s="47">
        <f t="shared" si="12"/>
        <v>0.50070426557059799</v>
      </c>
    </row>
    <row r="798" spans="1:3" x14ac:dyDescent="0.35">
      <c r="A798" s="2">
        <v>42491</v>
      </c>
      <c r="B798" s="9">
        <v>17787.2</v>
      </c>
      <c r="C798" s="47">
        <f t="shared" si="12"/>
        <v>7.6292757139231518E-2</v>
      </c>
    </row>
    <row r="799" spans="1:3" x14ac:dyDescent="0.35">
      <c r="A799" s="2">
        <v>42522</v>
      </c>
      <c r="B799" s="9">
        <v>17929.990000000002</v>
      </c>
      <c r="C799" s="47">
        <f t="shared" si="12"/>
        <v>0.80276828281011547</v>
      </c>
    </row>
    <row r="800" spans="1:3" x14ac:dyDescent="0.35">
      <c r="A800" s="2">
        <v>42552</v>
      </c>
      <c r="B800" s="9">
        <v>18432.240000000002</v>
      </c>
      <c r="C800" s="47">
        <f t="shared" si="12"/>
        <v>2.8011727836992657</v>
      </c>
    </row>
    <row r="801" spans="1:3" x14ac:dyDescent="0.35">
      <c r="A801" s="2">
        <v>42583</v>
      </c>
      <c r="B801" s="9">
        <v>18400.88</v>
      </c>
      <c r="C801" s="47">
        <f t="shared" si="12"/>
        <v>-0.17013667356762163</v>
      </c>
    </row>
    <row r="802" spans="1:3" x14ac:dyDescent="0.35">
      <c r="A802" s="2">
        <v>42614</v>
      </c>
      <c r="B802" s="9">
        <v>18308.150000000001</v>
      </c>
      <c r="C802" s="47">
        <f t="shared" si="12"/>
        <v>-0.50394328966875257</v>
      </c>
    </row>
    <row r="803" spans="1:3" x14ac:dyDescent="0.35">
      <c r="A803" s="2">
        <v>42644</v>
      </c>
      <c r="B803" s="9">
        <v>18142.419999999998</v>
      </c>
      <c r="C803" s="47">
        <f t="shared" si="12"/>
        <v>-0.90522526852796803</v>
      </c>
    </row>
    <row r="804" spans="1:3" x14ac:dyDescent="0.35">
      <c r="A804" s="2">
        <v>42675</v>
      </c>
      <c r="B804" s="9">
        <v>19123.580000000002</v>
      </c>
      <c r="C804" s="47">
        <f t="shared" si="12"/>
        <v>5.408098809309914</v>
      </c>
    </row>
    <row r="805" spans="1:3" x14ac:dyDescent="0.35">
      <c r="A805" s="2">
        <v>42705</v>
      </c>
      <c r="B805" s="9">
        <v>19762.599999999999</v>
      </c>
      <c r="C805" s="47">
        <f t="shared" si="12"/>
        <v>3.3415291488309027</v>
      </c>
    </row>
    <row r="806" spans="1:3" x14ac:dyDescent="0.35">
      <c r="A806" s="2">
        <v>42736</v>
      </c>
      <c r="B806" s="9">
        <v>19864.09</v>
      </c>
      <c r="C806" s="47">
        <f t="shared" si="12"/>
        <v>0.51354578850961718</v>
      </c>
    </row>
    <row r="807" spans="1:3" x14ac:dyDescent="0.35">
      <c r="A807" s="2">
        <v>42767</v>
      </c>
      <c r="B807" s="9">
        <v>20812.240000000002</v>
      </c>
      <c r="C807" s="47">
        <f t="shared" si="12"/>
        <v>4.7731861867319436</v>
      </c>
    </row>
    <row r="808" spans="1:3" x14ac:dyDescent="0.35">
      <c r="A808" s="2">
        <v>42795</v>
      </c>
      <c r="B808" s="9">
        <v>20663.22</v>
      </c>
      <c r="C808" s="47">
        <f t="shared" si="12"/>
        <v>-0.71602095689844258</v>
      </c>
    </row>
    <row r="809" spans="1:3" x14ac:dyDescent="0.35">
      <c r="A809" s="2">
        <v>42826</v>
      </c>
      <c r="B809" s="9">
        <v>20940.509999999998</v>
      </c>
      <c r="C809" s="47">
        <f t="shared" si="12"/>
        <v>1.3419496090154255</v>
      </c>
    </row>
    <row r="810" spans="1:3" x14ac:dyDescent="0.35">
      <c r="A810" s="2">
        <v>42856</v>
      </c>
      <c r="B810" s="9">
        <v>21008.65</v>
      </c>
      <c r="C810" s="47">
        <f t="shared" si="12"/>
        <v>0.3253979965149037</v>
      </c>
    </row>
    <row r="811" spans="1:3" x14ac:dyDescent="0.35">
      <c r="A811" s="2">
        <v>42887</v>
      </c>
      <c r="B811" s="9">
        <v>21349.63</v>
      </c>
      <c r="C811" s="47">
        <f t="shared" si="12"/>
        <v>1.6230457454429463</v>
      </c>
    </row>
    <row r="812" spans="1:3" x14ac:dyDescent="0.35">
      <c r="A812" s="2">
        <v>42917</v>
      </c>
      <c r="B812" s="9">
        <v>21891.119999999999</v>
      </c>
      <c r="C812" s="47">
        <f t="shared" si="12"/>
        <v>2.5362968819600056</v>
      </c>
    </row>
    <row r="813" spans="1:3" x14ac:dyDescent="0.35">
      <c r="A813" s="2">
        <v>42948</v>
      </c>
      <c r="B813" s="9">
        <v>21948.1</v>
      </c>
      <c r="C813" s="47">
        <f t="shared" si="12"/>
        <v>0.26028818991444735</v>
      </c>
    </row>
    <row r="814" spans="1:3" x14ac:dyDescent="0.35">
      <c r="A814" s="2">
        <v>42979</v>
      </c>
      <c r="B814" s="9">
        <v>22405.09</v>
      </c>
      <c r="C814" s="47">
        <f t="shared" si="12"/>
        <v>2.0821392284525841</v>
      </c>
    </row>
    <row r="815" spans="1:3" x14ac:dyDescent="0.35">
      <c r="A815" s="2">
        <v>43009</v>
      </c>
      <c r="B815" s="9">
        <v>23377.24</v>
      </c>
      <c r="C815" s="47">
        <f t="shared" si="12"/>
        <v>4.3389694038274405</v>
      </c>
    </row>
    <row r="816" spans="1:3" x14ac:dyDescent="0.35">
      <c r="A816" s="2">
        <v>43040</v>
      </c>
      <c r="B816" s="9">
        <v>24272.35</v>
      </c>
      <c r="C816" s="47">
        <f t="shared" si="12"/>
        <v>3.8289806666655131</v>
      </c>
    </row>
    <row r="817" spans="1:3" x14ac:dyDescent="0.35">
      <c r="A817" s="2">
        <v>43070</v>
      </c>
      <c r="B817" s="9">
        <v>24719.22</v>
      </c>
      <c r="C817" s="47">
        <f t="shared" si="12"/>
        <v>1.841066069004454</v>
      </c>
    </row>
    <row r="818" spans="1:3" x14ac:dyDescent="0.35">
      <c r="A818" s="2">
        <v>43101</v>
      </c>
      <c r="B818" s="9">
        <v>26149.39</v>
      </c>
      <c r="C818" s="47">
        <f t="shared" si="12"/>
        <v>5.7856599035082752</v>
      </c>
    </row>
    <row r="819" spans="1:3" x14ac:dyDescent="0.35">
      <c r="A819" s="2">
        <v>43132</v>
      </c>
      <c r="B819" s="9">
        <v>25029.200000000001</v>
      </c>
      <c r="C819" s="47">
        <f t="shared" si="12"/>
        <v>-4.2838092972723212</v>
      </c>
    </row>
    <row r="820" spans="1:3" x14ac:dyDescent="0.35">
      <c r="A820" s="2">
        <v>43160</v>
      </c>
      <c r="B820" s="9">
        <v>24103.11</v>
      </c>
      <c r="C820" s="47">
        <f t="shared" si="12"/>
        <v>-3.7000383552011256</v>
      </c>
    </row>
    <row r="821" spans="1:3" x14ac:dyDescent="0.35">
      <c r="A821" s="2">
        <v>43191</v>
      </c>
      <c r="B821" s="9">
        <v>24360.14</v>
      </c>
      <c r="C821" s="47">
        <f t="shared" si="12"/>
        <v>1.0663769115271797</v>
      </c>
    </row>
    <row r="1576" spans="1:1" x14ac:dyDescent="0.35">
      <c r="A1576"/>
    </row>
    <row r="2364" spans="1:1" x14ac:dyDescent="0.35">
      <c r="A2364"/>
    </row>
  </sheetData>
  <sortState ref="A2366:A3152">
    <sortCondition ref="A2366"/>
  </sortState>
  <pageMargins left="0.75" right="0.75" top="1" bottom="1" header="0.5" footer="0.5"/>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ADB6F-925C-4095-9FFE-95BD30C0D547}">
  <sheetPr codeName="Sheet3"/>
  <dimension ref="A1:N27"/>
  <sheetViews>
    <sheetView tabSelected="1" zoomScale="65" zoomScaleNormal="65" workbookViewId="0">
      <selection activeCell="L4" sqref="L4"/>
    </sheetView>
  </sheetViews>
  <sheetFormatPr defaultRowHeight="14.5" x14ac:dyDescent="0.35"/>
  <cols>
    <col min="2" max="2" width="14.6328125" customWidth="1"/>
    <col min="3" max="3" width="18.36328125" bestFit="1" customWidth="1"/>
    <col min="6" max="6" width="30.54296875" bestFit="1" customWidth="1"/>
    <col min="7" max="8" width="13.1796875" bestFit="1" customWidth="1"/>
    <col min="9" max="9" width="13.81640625" customWidth="1"/>
    <col min="13" max="13" width="21.36328125" bestFit="1" customWidth="1"/>
    <col min="14" max="14" width="11.81640625" bestFit="1" customWidth="1"/>
  </cols>
  <sheetData>
    <row r="1" spans="1:14" ht="15" thickBot="1" x14ac:dyDescent="0.4">
      <c r="A1" s="6" t="s">
        <v>13</v>
      </c>
      <c r="F1" s="3" t="s">
        <v>5</v>
      </c>
    </row>
    <row r="2" spans="1:14" ht="15" thickBot="1" x14ac:dyDescent="0.4">
      <c r="F2" s="25" t="s">
        <v>6</v>
      </c>
      <c r="G2" s="26">
        <v>1</v>
      </c>
      <c r="H2" s="26">
        <v>2</v>
      </c>
      <c r="I2" s="21">
        <v>3</v>
      </c>
    </row>
    <row r="3" spans="1:14" ht="15" thickBot="1" x14ac:dyDescent="0.4">
      <c r="B3" s="40" t="s">
        <v>14</v>
      </c>
      <c r="C3" s="42" t="s">
        <v>2</v>
      </c>
      <c r="F3" s="27" t="s">
        <v>7</v>
      </c>
      <c r="G3" s="48">
        <f>C12-C14</f>
        <v>-905.98357200429473</v>
      </c>
      <c r="H3" s="48">
        <f>C12-(2*C14)</f>
        <v>-6593.2723879110272</v>
      </c>
      <c r="I3" s="22">
        <f>C12-3*C14</f>
        <v>-12280.561203817759</v>
      </c>
    </row>
    <row r="4" spans="1:14" x14ac:dyDescent="0.35">
      <c r="B4" s="15" t="s">
        <v>15</v>
      </c>
      <c r="C4" s="17">
        <f>COUNT('Data-Part 1'!B2:B821)</f>
        <v>820</v>
      </c>
      <c r="F4" s="27" t="s">
        <v>8</v>
      </c>
      <c r="G4" s="48">
        <f>C12+C14</f>
        <v>10468.594059809169</v>
      </c>
      <c r="H4" s="48">
        <f>C12+(2*C14)</f>
        <v>16155.882875715903</v>
      </c>
      <c r="I4" s="22">
        <f>C12+(3*C14)</f>
        <v>21843.171691622636</v>
      </c>
    </row>
    <row r="5" spans="1:14" x14ac:dyDescent="0.35">
      <c r="B5" s="15" t="s">
        <v>16</v>
      </c>
      <c r="C5" s="17">
        <f>COUNT('Data-Part 1'!C:C)</f>
        <v>820</v>
      </c>
      <c r="F5" s="27" t="s">
        <v>10</v>
      </c>
      <c r="G5" s="28">
        <v>0.16</v>
      </c>
      <c r="H5" s="28">
        <v>2.35E-2</v>
      </c>
      <c r="I5" s="29">
        <v>1.5E-3</v>
      </c>
    </row>
    <row r="6" spans="1:14" ht="15" thickBot="1" x14ac:dyDescent="0.4">
      <c r="B6" s="18" t="s">
        <v>17</v>
      </c>
      <c r="C6" s="20">
        <f>COUNTBLANK('Data-Part 1'!B2:B821)</f>
        <v>0</v>
      </c>
      <c r="F6" s="27" t="s">
        <v>11</v>
      </c>
      <c r="G6" s="28">
        <v>0.16</v>
      </c>
      <c r="H6" s="28">
        <v>2.35E-2</v>
      </c>
      <c r="I6" s="29">
        <v>1.5E-3</v>
      </c>
    </row>
    <row r="7" spans="1:14" ht="15" thickBot="1" x14ac:dyDescent="0.4">
      <c r="F7" s="27" t="s">
        <v>9</v>
      </c>
      <c r="G7" s="30">
        <v>0.68</v>
      </c>
      <c r="H7" s="30">
        <v>0.95</v>
      </c>
      <c r="I7" s="31">
        <v>0.997</v>
      </c>
    </row>
    <row r="8" spans="1:14" ht="15" thickBot="1" x14ac:dyDescent="0.4">
      <c r="B8" s="40" t="s">
        <v>29</v>
      </c>
      <c r="C8" s="41"/>
      <c r="F8" s="32" t="s">
        <v>12</v>
      </c>
      <c r="G8" s="33">
        <v>0.68</v>
      </c>
      <c r="H8" s="33">
        <v>0.95</v>
      </c>
      <c r="I8" s="34">
        <v>0.997</v>
      </c>
      <c r="M8" s="39" t="s">
        <v>1</v>
      </c>
      <c r="N8" s="39"/>
    </row>
    <row r="9" spans="1:14" x14ac:dyDescent="0.35">
      <c r="B9" s="15" t="s">
        <v>18</v>
      </c>
      <c r="C9" s="22">
        <f>MIN('Data-Part 1'!B:B)</f>
        <v>201.79</v>
      </c>
      <c r="M9" s="37"/>
      <c r="N9" s="37"/>
    </row>
    <row r="10" spans="1:14" x14ac:dyDescent="0.35">
      <c r="B10" s="15" t="s">
        <v>19</v>
      </c>
      <c r="C10" s="22">
        <f>MAX('Data-Part 1'!B:B)</f>
        <v>26149.39</v>
      </c>
      <c r="M10" s="37" t="s">
        <v>3</v>
      </c>
      <c r="N10" s="37">
        <v>4781.3052439024377</v>
      </c>
    </row>
    <row r="11" spans="1:14" x14ac:dyDescent="0.35">
      <c r="B11" s="15" t="s">
        <v>20</v>
      </c>
      <c r="C11" s="22">
        <f>SUM('Data-Part 1'!B:B)</f>
        <v>3920670.2999999989</v>
      </c>
      <c r="M11" s="37" t="s">
        <v>46</v>
      </c>
      <c r="N11" s="37">
        <v>198.60874049103765</v>
      </c>
    </row>
    <row r="12" spans="1:14" x14ac:dyDescent="0.35">
      <c r="B12" s="15" t="s">
        <v>3</v>
      </c>
      <c r="C12" s="49">
        <f>AVERAGE('Data-Part 1'!B:B)</f>
        <v>4781.3052439024377</v>
      </c>
      <c r="M12" s="37" t="s">
        <v>4</v>
      </c>
      <c r="N12" s="37">
        <v>1209.4749999999999</v>
      </c>
    </row>
    <row r="13" spans="1:14" x14ac:dyDescent="0.35">
      <c r="B13" s="15" t="s">
        <v>4</v>
      </c>
      <c r="C13" s="22">
        <f>MEDIAN('Data-Part 1'!B:B)</f>
        <v>1209.4749999999999</v>
      </c>
      <c r="M13" s="37" t="s">
        <v>47</v>
      </c>
      <c r="N13" s="37">
        <v>269.23</v>
      </c>
    </row>
    <row r="14" spans="1:14" x14ac:dyDescent="0.35">
      <c r="B14" s="15" t="s">
        <v>21</v>
      </c>
      <c r="C14" s="49">
        <f>_xlfn.STDEV.S('Data-Part 1'!B:B)</f>
        <v>5687.2888159067325</v>
      </c>
      <c r="M14" s="37" t="s">
        <v>48</v>
      </c>
      <c r="N14" s="37">
        <v>5687.2888159067325</v>
      </c>
    </row>
    <row r="15" spans="1:14" x14ac:dyDescent="0.35">
      <c r="B15" s="15" t="s">
        <v>30</v>
      </c>
      <c r="C15" s="22">
        <f>ABS('Data-Part 1'!B:B)</f>
        <v>252.05</v>
      </c>
      <c r="M15" s="37" t="s">
        <v>49</v>
      </c>
      <c r="N15" s="37">
        <v>32345254.075537805</v>
      </c>
    </row>
    <row r="16" spans="1:14" x14ac:dyDescent="0.35">
      <c r="B16" s="15" t="s">
        <v>23</v>
      </c>
      <c r="C16" s="22">
        <f>QUARTILE('Data-Part 1'!B:B,1)</f>
        <v>806.55500000000006</v>
      </c>
      <c r="M16" s="37" t="s">
        <v>34</v>
      </c>
      <c r="N16" s="37">
        <v>0.8245904880902466</v>
      </c>
    </row>
    <row r="17" spans="2:14" x14ac:dyDescent="0.35">
      <c r="B17" s="15" t="s">
        <v>31</v>
      </c>
      <c r="C17" s="22">
        <f>QUARTILE('Data-Part 1'!B:B,3)</f>
        <v>9311.1875</v>
      </c>
      <c r="M17" s="37" t="s">
        <v>33</v>
      </c>
      <c r="N17" s="37">
        <v>1.3039496595516546</v>
      </c>
    </row>
    <row r="18" spans="2:14" x14ac:dyDescent="0.35">
      <c r="B18" s="15" t="s">
        <v>24</v>
      </c>
      <c r="C18" s="22">
        <f>C17-C16</f>
        <v>8504.6324999999997</v>
      </c>
      <c r="M18" s="37" t="s">
        <v>50</v>
      </c>
      <c r="N18" s="37">
        <v>25947.599999999999</v>
      </c>
    </row>
    <row r="19" spans="2:14" x14ac:dyDescent="0.35">
      <c r="B19" s="15" t="s">
        <v>25</v>
      </c>
      <c r="C19" s="22">
        <f>_xlfn.PERCENTILE.INC('Data-Part 1'!B:B,1%)</f>
        <v>225.26650000000001</v>
      </c>
      <c r="M19" s="37" t="s">
        <v>51</v>
      </c>
      <c r="N19" s="37">
        <v>201.79</v>
      </c>
    </row>
    <row r="20" spans="2:14" x14ac:dyDescent="0.35">
      <c r="B20" s="15" t="s">
        <v>26</v>
      </c>
      <c r="C20" s="22">
        <f>_xlfn.PERCENTILE.INC('Data-Part 1'!B:B,5%)</f>
        <v>279.85450000000003</v>
      </c>
      <c r="M20" s="37" t="s">
        <v>52</v>
      </c>
      <c r="N20" s="37">
        <v>26149.39</v>
      </c>
    </row>
    <row r="21" spans="2:14" x14ac:dyDescent="0.35">
      <c r="B21" s="15" t="s">
        <v>27</v>
      </c>
      <c r="C21" s="22">
        <f>_xlfn.PERCENTILE.INC('Data-Part 1'!B:B,95%)</f>
        <v>16837.41499999999</v>
      </c>
      <c r="M21" s="37" t="s">
        <v>20</v>
      </c>
      <c r="N21" s="37">
        <v>3920670.2999999989</v>
      </c>
    </row>
    <row r="22" spans="2:14" ht="15" thickBot="1" x14ac:dyDescent="0.4">
      <c r="B22" s="18" t="s">
        <v>28</v>
      </c>
      <c r="C22" s="23">
        <f>_xlfn.PERCENTILE.INC('Data-Part 1'!B:B,99%)</f>
        <v>21937.273799999995</v>
      </c>
      <c r="M22" s="37" t="s">
        <v>53</v>
      </c>
      <c r="N22" s="37">
        <v>820</v>
      </c>
    </row>
    <row r="23" spans="2:14" ht="15" thickBot="1" x14ac:dyDescent="0.4">
      <c r="M23" s="37" t="s">
        <v>54</v>
      </c>
      <c r="N23" s="37">
        <v>26149.39</v>
      </c>
    </row>
    <row r="24" spans="2:14" ht="15" thickBot="1" x14ac:dyDescent="0.4">
      <c r="B24" s="40" t="s">
        <v>32</v>
      </c>
      <c r="C24" s="41"/>
      <c r="F24" s="6" t="s">
        <v>43</v>
      </c>
      <c r="M24" s="37" t="s">
        <v>55</v>
      </c>
      <c r="N24" s="37">
        <v>201.79</v>
      </c>
    </row>
    <row r="25" spans="2:14" ht="15" thickBot="1" x14ac:dyDescent="0.4">
      <c r="B25" s="15" t="s">
        <v>22</v>
      </c>
      <c r="C25" s="24">
        <f>_xlfn.VAR.S('Data-Part 1'!B:B)</f>
        <v>32345254.075537805</v>
      </c>
      <c r="F25" s="50" t="s">
        <v>44</v>
      </c>
      <c r="G25" s="51"/>
      <c r="H25" s="51"/>
      <c r="I25" s="51"/>
      <c r="J25" s="52"/>
      <c r="M25" s="38" t="s">
        <v>56</v>
      </c>
      <c r="N25" s="38">
        <v>389.8420943952338</v>
      </c>
    </row>
    <row r="26" spans="2:14" x14ac:dyDescent="0.35">
      <c r="B26" s="15" t="s">
        <v>33</v>
      </c>
      <c r="C26" s="22">
        <f>_xlfn.SKEW.P('Data-Part 1'!B:B)</f>
        <v>1.3015631727191537</v>
      </c>
    </row>
    <row r="27" spans="2:14" ht="15" thickBot="1" x14ac:dyDescent="0.4">
      <c r="B27" s="18" t="s">
        <v>34</v>
      </c>
      <c r="C27" s="23">
        <f>KURT('Data-Part 1'!B:B)</f>
        <v>0.8245904880902466</v>
      </c>
    </row>
  </sheetData>
  <mergeCells count="1">
    <mergeCell ref="F25:J25"/>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4E3006BB389C9469D55ED4BAE914F03" ma:contentTypeVersion="9" ma:contentTypeDescription="Create a new document." ma:contentTypeScope="" ma:versionID="dee67e6fda33b8adffeb5bacd43ace44">
  <xsd:schema xmlns:xsd="http://www.w3.org/2001/XMLSchema" xmlns:xs="http://www.w3.org/2001/XMLSchema" xmlns:p="http://schemas.microsoft.com/office/2006/metadata/properties" xmlns:ns3="ef852120-2f3e-4215-8234-e4772ad2b3f5" xmlns:ns4="db89a5f5-5f67-4cd9-a734-3ed92e0d4f29" targetNamespace="http://schemas.microsoft.com/office/2006/metadata/properties" ma:root="true" ma:fieldsID="3475a4f65f0ca6cce00491f09debf9db" ns3:_="" ns4:_="">
    <xsd:import namespace="ef852120-2f3e-4215-8234-e4772ad2b3f5"/>
    <xsd:import namespace="db89a5f5-5f67-4cd9-a734-3ed92e0d4f29"/>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f852120-2f3e-4215-8234-e4772ad2b3f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b89a5f5-5f67-4cd9-a734-3ed92e0d4f29"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C88529C-DDAB-42FA-82D7-207688CDF004}">
  <ds:schemaRefs>
    <ds:schemaRef ds:uri="http://schemas.microsoft.com/sharepoint/v3/contenttype/forms"/>
  </ds:schemaRefs>
</ds:datastoreItem>
</file>

<file path=customXml/itemProps2.xml><?xml version="1.0" encoding="utf-8"?>
<ds:datastoreItem xmlns:ds="http://schemas.openxmlformats.org/officeDocument/2006/customXml" ds:itemID="{4CFD931C-E3AE-4B4D-BCC0-E2ABDF0F8215}">
  <ds:schemaRefs>
    <ds:schemaRef ds:uri="http://schemas.microsoft.com/office/2006/metadata/properties"/>
    <ds:schemaRef ds:uri="http://schemas.microsoft.com/office/2006/documentManagement/types"/>
    <ds:schemaRef ds:uri="http://purl.org/dc/elements/1.1/"/>
    <ds:schemaRef ds:uri="http://schemas.openxmlformats.org/package/2006/metadata/core-properties"/>
    <ds:schemaRef ds:uri="http://www.w3.org/XML/1998/namespace"/>
    <ds:schemaRef ds:uri="ef852120-2f3e-4215-8234-e4772ad2b3f5"/>
    <ds:schemaRef ds:uri="http://purl.org/dc/dcmitype/"/>
    <ds:schemaRef ds:uri="http://purl.org/dc/terms/"/>
    <ds:schemaRef ds:uri="http://schemas.microsoft.com/office/infopath/2007/PartnerControls"/>
    <ds:schemaRef ds:uri="db89a5f5-5f67-4cd9-a734-3ed92e0d4f29"/>
  </ds:schemaRefs>
</ds:datastoreItem>
</file>

<file path=customXml/itemProps3.xml><?xml version="1.0" encoding="utf-8"?>
<ds:datastoreItem xmlns:ds="http://schemas.openxmlformats.org/officeDocument/2006/customXml" ds:itemID="{529B9AF0-3C4B-491A-8A0D-04EEEE71752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f852120-2f3e-4215-8234-e4772ad2b3f5"/>
    <ds:schemaRef ds:uri="db89a5f5-5f67-4cd9-a734-3ed92e0d4f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Source</vt:lpstr>
      <vt:lpstr>Data-Part 1</vt:lpstr>
      <vt:lpstr>Data_Summ-Part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Ramasamy, Viji</dc:creator>
  <cp:lastModifiedBy>Gogi, Komal   (gogi0001)</cp:lastModifiedBy>
  <dcterms:created xsi:type="dcterms:W3CDTF">2010-01-25T01:57:31Z</dcterms:created>
  <dcterms:modified xsi:type="dcterms:W3CDTF">2022-09-25T19:32:16Z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0x010100D4E3006BB389C9469D55ED4BAE914F03</vt:lpwstr>
  </property>
</Properties>
</file>