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GanttChart" sheetId="1" r:id="rId3"/>
    <sheet state="visible" name="Lead Key" sheetId="2" r:id="rId4"/>
    <sheet state="visible" name="Help" sheetId="3" r:id="rId5"/>
    <sheet state="visible" name="GanttChartPro" sheetId="4" r:id="rId6"/>
    <sheet state="visible" name="TermsOfUse" sheetId="5" r:id="rId7"/>
    <sheet state="hidden" name="©" sheetId="6" r:id="rId8"/>
  </sheets>
  <definedNames>
    <definedName hidden="1" localSheetId="0" name="_xlnm._FilterDatabase">GanttChart!$A$8:$BN$159</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B5">
      <text>
        <t xml:space="preserve">Today's Date:
Use the formula =TODAY() to make the red line in the gantt chart display the current day, or enter the date manually.</t>
      </text>
    </comment>
    <comment authorId="0" ref="A8">
      <text>
        <t xml:space="preserve">Work Breakdown Structure:
Level 1: 1, 2, 3, ...
Level 2: 1.1, 1.2, 1.3,
Level 3: 1.1.1, 1.1.2,
The WBS uses a formula to control the numbering, but the formulas are different for different levels.</t>
      </text>
    </comment>
    <comment authorId="0" ref="B8">
      <text>
        <t xml:space="preserve">Task:
Enter the name of each task and sub-task. Use spaces to indent sub-tasks.</t>
      </text>
    </comment>
    <comment authorId="0" ref="C8">
      <text>
        <t xml:space="preserve">Task Lead
Enter the name of the Task Lead in this column.</t>
      </text>
    </comment>
    <comment authorId="0" ref="D8">
      <text>
        <t xml:space="preserve">Task Start Date:
You can manually enter the Start Date for each task or use a formula to create a dependency on a Predecessor. For example, you could enter =enddate+1 to set the Start date to the next calendar day, or =WORKDAY(enddate,1) to set the Start date to the next work day (excluding weekends), where enddate is the cell reference for the End date of the Predecessor task.</t>
      </text>
    </comment>
    <comment authorId="0" ref="E8">
      <text>
        <t xml:space="preserve">End Date:
Calculated based on the Start Date and the duration of the task.</t>
      </text>
    </comment>
    <comment authorId="0" ref="F8">
      <text>
        <t xml:space="preserve">Duration:
The duration is the number of calendar days for the given task.</t>
      </text>
    </comment>
    <comment authorId="0" ref="G8">
      <text>
        <t xml:space="preserve">Percent Complete:
Update the status of this task by entering the percent complete (between 0% and 100%).</t>
      </text>
    </comment>
    <comment authorId="0" ref="H8">
      <text>
        <t xml:space="preserve">Work Days:
Work Days exclude Saturday and Sunday. The Pro version allows you to use this column as an input.</t>
      </text>
    </comment>
    <comment authorId="0" ref="I8">
      <text>
        <t xml:space="preserve">Calendar Days Complete:
This column is calculated by multiplying the Duration by the %Complete and rounding down to the nearest integer.
Note: This column is required, but may be hidden prior to printing.</t>
      </text>
    </comment>
    <comment authorId="0" ref="J8">
      <text>
        <t xml:space="preserve">Calendar Days Remaining:
This column is calculated by subtracting the Days Complete from the Duration.
Note: This column is required, but may be hidden prior to printing.</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See the Terms Of Use worksheet and the license agreement on Vertex42.com for information about terms of use, copyright, warranties, and disclaimers. Removing copyright notices is illegal.</t>
      </text>
    </comment>
    <comment authorId="0" ref="C15">
      <text>
        <t xml:space="preserve">This is an example comment.</t>
      </text>
    </comment>
  </commentList>
</comments>
</file>

<file path=xl/sharedStrings.xml><?xml version="1.0" encoding="utf-8"?>
<sst xmlns="http://schemas.openxmlformats.org/spreadsheetml/2006/main" count="474" uniqueCount="333">
  <si>
    <t>Lead Short Code</t>
  </si>
  <si>
    <t>Lead Description</t>
  </si>
  <si>
    <t>Role Description</t>
  </si>
  <si>
    <t>TKN</t>
  </si>
  <si>
    <t>Tom Komal Neha</t>
  </si>
  <si>
    <t>The best PM's in J Currey's class</t>
  </si>
  <si>
    <t>HR</t>
  </si>
  <si>
    <t>Human Resources</t>
  </si>
  <si>
    <t>Hiring &amp; Firing</t>
  </si>
  <si>
    <t>Cober Insights Project Schedule</t>
  </si>
  <si>
    <t>IS</t>
  </si>
  <si>
    <t>Information Security</t>
  </si>
  <si>
    <t>Help</t>
  </si>
  <si>
    <t>© 2012-2018 Vertex42 LLC</t>
  </si>
  <si>
    <t>Secure technology from threats, cloud security</t>
  </si>
  <si>
    <t>IT</t>
  </si>
  <si>
    <t>IT System Administrator</t>
  </si>
  <si>
    <t>Tech support, deployments, updates, etc.</t>
  </si>
  <si>
    <t>CE</t>
  </si>
  <si>
    <t>Computer Engineer</t>
  </si>
  <si>
    <t>Computer hardware professional (build the in house dcd)</t>
  </si>
  <si>
    <t>DS</t>
  </si>
  <si>
    <t>Data Scientist</t>
  </si>
  <si>
    <t>Big data and analytics specialist</t>
  </si>
  <si>
    <t>SD</t>
  </si>
  <si>
    <t>Software Developer</t>
  </si>
  <si>
    <t>Specializes in creating software</t>
  </si>
  <si>
    <t>SE</t>
  </si>
  <si>
    <t>Software Engineer</t>
  </si>
  <si>
    <t>UX</t>
  </si>
  <si>
    <t>UX/UI Designer</t>
  </si>
  <si>
    <t>Specializes in human interaction with software</t>
  </si>
  <si>
    <t>StkHld</t>
  </si>
  <si>
    <t>Stakeholder(s)</t>
  </si>
  <si>
    <t>those affected by the project</t>
  </si>
  <si>
    <t>MK</t>
  </si>
  <si>
    <t>Matthew Krieger (project sponsor)</t>
  </si>
  <si>
    <t>Actual Cober, Inc. VP of technology</t>
  </si>
  <si>
    <t>PT</t>
  </si>
  <si>
    <t>selected resources from departments to make up project team</t>
  </si>
  <si>
    <t>project team</t>
  </si>
  <si>
    <t>DBA</t>
  </si>
  <si>
    <t>Database administrator</t>
  </si>
  <si>
    <t>database design, implementation, maintenance, support</t>
  </si>
  <si>
    <t>Completed</t>
  </si>
  <si>
    <t>In progress (not completed)</t>
  </si>
  <si>
    <t>Cober</t>
  </si>
  <si>
    <t>Introduction</t>
  </si>
  <si>
    <t>This Gantt Chart spreadsheet makes creating a project schedule very easy. You only need to know some basic spreadsheet operations to make this gantt chart work for you, such as how to insert, delete, copy and paste entire rows.</t>
  </si>
  <si>
    <t>Project Lead:</t>
  </si>
  <si>
    <t>Be sure to read the Getting Started Tips below.</t>
  </si>
  <si>
    <t>Tom, Komal, Neha</t>
  </si>
  <si>
    <t>The Share settings for this spreadsheet must always be set to "Private"</t>
  </si>
  <si>
    <t>See the TermsOfUse worksheet for more information about how you may or may not share this template.</t>
  </si>
  <si>
    <t>Project Start Date:</t>
  </si>
  <si>
    <t>Getting Started Tips</t>
  </si>
  <si>
    <t xml:space="preserve"> - </t>
  </si>
  <si>
    <t>Input cells for defining the task dates and durations have a light green background.</t>
  </si>
  <si>
    <t>Input Cell</t>
  </si>
  <si>
    <t>[ Bracketed Text ] is also meant to be edited, like the project title and task descriptions.</t>
  </si>
  <si>
    <t>Some of the labels include cell notes to provide extra help information.</t>
  </si>
  <si>
    <t>Label</t>
  </si>
  <si>
    <t>The Project Start Date determines the first week shown in the gantt chart.</t>
  </si>
  <si>
    <t>To adjust the range of dates shown in the gantt chart, change the Display Week.</t>
  </si>
  <si>
    <t>The red line in the gantt chart represents the date in the Today's Date cell. You can enter Today's Date manually or use the formula =TODAY()</t>
  </si>
  <si>
    <t>To insert a new task, insert a new row, then copy/paste an existing row from the selection of Template Rows at the bottom of the worksheet.</t>
  </si>
  <si>
    <t>Today's Date:</t>
  </si>
  <si>
    <t>Edit the Holidays worksheet to choose which dates you want to exclude from Work Days.</t>
  </si>
  <si>
    <t>Cell Color Key</t>
  </si>
  <si>
    <r>
      <rPr>
        <b/>
      </rPr>
      <t>Input Cell</t>
    </r>
    <r>
      <t xml:space="preserve"> :: Indicates which set of inputs to use</t>
    </r>
  </si>
  <si>
    <r>
      <rPr>
        <b/>
      </rPr>
      <t>Completed Task</t>
    </r>
    <r>
      <t xml:space="preserve"> :: In the Gantt chart, indicates the completed portion of the task</t>
    </r>
  </si>
  <si>
    <r>
      <rPr>
        <b/>
      </rPr>
      <t>Incomplete Task</t>
    </r>
    <r>
      <t xml:space="preserve"> :: In the Gantt chart, indicates the incomplete portion of the task</t>
    </r>
  </si>
  <si>
    <t>Using the Template Rows and Choosing a WBS Level</t>
  </si>
  <si>
    <t>Inserting New Tasks</t>
  </si>
  <si>
    <t>[42]</t>
  </si>
  <si>
    <t>1. Insert a new blank row where you want the new task to be</t>
  </si>
  <si>
    <t>2. Copy the entire row you want to use from the set of template rows</t>
  </si>
  <si>
    <t>3. Paste the row you copied on top of the blank row you just inserted</t>
  </si>
  <si>
    <t>4. Copy and paste the WBS cell separately, based on the level (1,  2.1,  3.2.1,  4.3.2.1)</t>
  </si>
  <si>
    <t xml:space="preserve"> - When inserting new rows, you must copy and paste an entire row, because the cells of the Gantt chart area are formulas.</t>
  </si>
  <si>
    <t>Changing the WBS Level in the WBS Column</t>
  </si>
  <si>
    <t xml:space="preserve"> - The WBS numbering uses a different formula for each level, but the formula does not reference any other cell in the row. So, you can copy and paste just the WBS cell that you want to use.</t>
  </si>
  <si>
    <t xml:space="preserve"> - If you leave a blank cell above a WBS number, the numbering will reset to 1.x.x. The formulas are meant for convenience, but you can manually enter them if you need to.</t>
  </si>
  <si>
    <t xml:space="preserve"> - You can indent the task description for sub-tasks by entering spaces (until Google decides to add an indent option).</t>
  </si>
  <si>
    <t>Category Tasks</t>
  </si>
  <si>
    <t xml:space="preserve"> - You can use tasks that are just labels, but it can be even more useful for a category task to display the minimum Start date and maximum End date of its sub tasks. This can be done using =MIN(range_of_startdates) and =MAX(range_of_enddates). An example template row is provided, but you will need to update the MIN() and MAX() formulas.</t>
  </si>
  <si>
    <t>Creating Task Dependencies</t>
  </si>
  <si>
    <t xml:space="preserve"> - You can enter the Start date manually, or define task dependecies using a formula. Below are the most common options for defining the Start date:</t>
  </si>
  <si>
    <t>A.</t>
  </si>
  <si>
    <t>Enter the date manually (e.g. 1/3/2015)</t>
  </si>
  <si>
    <t>B.</t>
  </si>
  <si>
    <t>Reference the Project Start Date (e.g. =$E$4 )</t>
  </si>
  <si>
    <t>C.</t>
  </si>
  <si>
    <t>Set the Start date to the next Work Day after another task's End date.</t>
  </si>
  <si>
    <t xml:space="preserve"> - Use the formula =WORKDAY(enddate,1) where enddate is the reference to the End date of a predecessor task.</t>
  </si>
  <si>
    <t xml:space="preserve"> - For multiple predecessors, the formula would be =MAX(WORKDAY(enddate1,1),WORKDAY(enddate2,1))</t>
  </si>
  <si>
    <t>D.</t>
  </si>
  <si>
    <t>Set the Start date to the next Calendar Day after another task's End date.</t>
  </si>
  <si>
    <t xml:space="preserve"> - This formula is very simple: =enddate+1</t>
  </si>
  <si>
    <t xml:space="preserve"> - For multiple predecessors, the formula would be =MAX(enddate1,enddate2,enddate3 )+1</t>
  </si>
  <si>
    <t>E.</t>
  </si>
  <si>
    <t>Set the Start date to a number of days before or after another date.</t>
  </si>
  <si>
    <t xml:space="preserve"> - This formula is just like the one in C or D, except that in place of the "1" you enter the number of days, such as =WORKDAY(enddate,5) or =WORKDAY(startdate,-5)</t>
  </si>
  <si>
    <t>FAQs</t>
  </si>
  <si>
    <t>Q:</t>
  </si>
  <si>
    <t>What is the best way to Print?</t>
  </si>
  <si>
    <t>A:</t>
  </si>
  <si>
    <t>First, select all of the rows you want to print. Then, in the Print Settings, choose "Selection" and check "No Gridlines". Fit to width and print in landscape.</t>
  </si>
  <si>
    <t>You also may want to hide the Days Done, Days Left, and Color columns prior to printing.</t>
  </si>
  <si>
    <t>How do I only show Monday-Friday in the chart area?</t>
  </si>
  <si>
    <t>You can hide the columns that show the weekends.</t>
  </si>
  <si>
    <t>Display Week:</t>
  </si>
  <si>
    <t>How do I print the entire range of dates for my project?</t>
  </si>
  <si>
    <t>You would first need to add more columns to the displayed chart area. You can insert more columns to the right of the chart area and then copy and paste columns (7 at a time) to extend the display.</t>
  </si>
  <si>
    <t>Note: The more columns you add to the right of the Gantt chart, the slower the recalculation speed will be, because of the number of additional formulas.</t>
  </si>
  <si>
    <t>How do I calculate the %Complete for a Summary task?</t>
  </si>
  <si>
    <t>The %Complete for a summary task can be calculated from its sub tasks using the formula below, where "workdays" is a reference to the range of work days and "complete" is a reference to the %complete for each of the subtasks.</t>
  </si>
  <si>
    <t xml:space="preserve"> =ARRAYFORMULA( SUMPRODUCT( workdays, complete ) / SUM ( workdays ) )</t>
  </si>
  <si>
    <t>Gantt Chart Template Pro for Google Sheets</t>
  </si>
  <si>
    <t>The Start date, End date, or %Complete for a Level 1 task is wrong. How do I fix it?</t>
  </si>
  <si>
    <t>When using =MIN(), =MAX(), and =SUMPRODUCT(), it is easy for the references to get messed up if you move rows around or insert new rows. You should verify and fix these formulas if they are not referencing the correct ranges.</t>
  </si>
  <si>
    <t>Gantt Chart Template Pro, by Vertex42.com, is a spreadsheet template designed originally for Microsoft Excel that offers more features than the free version. When you purchase it, you will also get a link to download the Pro version for Google Sheets!!</t>
  </si>
  <si>
    <t>I've messed up the chart area somehow. How do I fix it?</t>
  </si>
  <si>
    <t>Find a row that works, then copy the cells that make up the gantt chart area from that row into the cells that are messed up.</t>
  </si>
  <si>
    <t xml:space="preserve"> - Visit the web page above to view screenshots and watch demo videos</t>
  </si>
  <si>
    <t>Features in the Pro version for Google Sheets</t>
  </si>
  <si>
    <t>Define task durations by specifying the number of Work Days</t>
  </si>
  <si>
    <t xml:space="preserve"> - In this free version, the inputs to define a task are the Start Date and the Calendar Day duration. In the Pro version, the default option is to enter the Start Date and the number of Work Days.</t>
  </si>
  <si>
    <t>Choose whether to define task durations using Calendar Days or Work Days or End Dates</t>
  </si>
  <si>
    <t xml:space="preserve"> - The Pro version includes a larger set of template rows that provide more options for defining the Start date, End date, duration, and dependency of tasks.</t>
  </si>
  <si>
    <t>Exclude holidays from work days</t>
  </si>
  <si>
    <t xml:space="preserve"> - List holidays and other non-working days in a separate sheet. When defining task durations using Work Days, these dates will be excluded.</t>
  </si>
  <si>
    <t>Define what you mean by "Weekend" when using Work Days</t>
  </si>
  <si>
    <t xml:space="preserve"> - The Pro version allows you to define exactly which day(s) of the week you want to use as your weekend. The default is Saturday and Sunday.</t>
  </si>
  <si>
    <t>Color-Code bars in the Gantt chart</t>
  </si>
  <si>
    <t xml:space="preserve"> - The Pro version includes a column for entering a color code like "k", "r", or "y" to change the color of the bars in the Gantt chart. The Help worksheet explains some advanced formulas that you could use in the Color column to automatically color a bar based on the name in the Lead column.</t>
  </si>
  <si>
    <t>Define tasks dependences by specifying the predecessor WBS</t>
  </si>
  <si>
    <t xml:space="preserve"> - The template rows include an option for entering a Predecessor WBS. The Start date will be calculated as the day following the End date of the predecessor.</t>
  </si>
  <si>
    <t>Gantt Chart Template</t>
  </si>
  <si>
    <t>Terms of Use</t>
  </si>
  <si>
    <t>© 2012-2014 Vertex42 LLC</t>
  </si>
  <si>
    <t>Please note the Terms Of Use</t>
  </si>
  <si>
    <t>http://www.vertex42.com/licensing/EULA_privateuse.html</t>
  </si>
  <si>
    <t>© 2012-2018 Vertex42 LLC. All rights reserved.</t>
  </si>
  <si>
    <t>This template is a copyrighted work under the Unites States and other copyright laws and is the property of Vertex42 LLC. The items listed below are additional points to help clarify how you may use this template.</t>
  </si>
  <si>
    <t>You may make archival copies and customize this template only for your personal use or use within your company or organization and not for resale or public sharing.</t>
  </si>
  <si>
    <t>You may not remove or alter any logo, trademark, copyright, disclaimer, brand, terms of use, attribution, or other proprietary notices or marks within this template.</t>
  </si>
  <si>
    <t>This template and any customized or modified version of this template may NOT be sold, distributed, published to an online gallery, hosted on a website, or placed on a public server.</t>
  </si>
  <si>
    <t>The Share Settings for this spreadsheet must always be set to "Private"</t>
  </si>
  <si>
    <t>Limited Private Sharing and Other Allowed Uses</t>
  </si>
  <si>
    <t>See the complete license agreement to learn more about how you may or may not use this template.</t>
  </si>
  <si>
    <t>View the Complete License Agreement</t>
  </si>
  <si>
    <t>WBS</t>
  </si>
  <si>
    <t>Task</t>
  </si>
  <si>
    <t>Lead</t>
  </si>
  <si>
    <t>Start</t>
  </si>
  <si>
    <t>End</t>
  </si>
  <si>
    <t>Cal
Days</t>
  </si>
  <si>
    <t>%
Done</t>
  </si>
  <si>
    <t>Work
Days</t>
  </si>
  <si>
    <t>Days
Done</t>
  </si>
  <si>
    <t>Days
Left</t>
  </si>
  <si>
    <t>Phase 1 - Initiating (Concept)</t>
  </si>
  <si>
    <t>Develop Project Charter</t>
  </si>
  <si>
    <t>Identify Stakeholders</t>
  </si>
  <si>
    <t>Initiate project documentation</t>
  </si>
  <si>
    <t>[Insert new rows above this one, then hide or delete this row]</t>
  </si>
  <si>
    <t>Phase 2 - Planning</t>
  </si>
  <si>
    <t>Team planning meeting</t>
  </si>
  <si>
    <t>Define sprint schedule</t>
  </si>
  <si>
    <t>Scope Management</t>
  </si>
  <si>
    <t>Prepare and define scope</t>
  </si>
  <si>
    <t>Human Resource Management</t>
  </si>
  <si>
    <t>TKN, HR/MK</t>
  </si>
  <si>
    <t>Identify one System Administrator from current IT staff</t>
  </si>
  <si>
    <t>Hire one additional Computer Engineer</t>
  </si>
  <si>
    <t>Hire one Manufacturing Data Scientist</t>
  </si>
  <si>
    <t>Hire one Software Engineer</t>
  </si>
  <si>
    <t>Hire one Software Developer</t>
  </si>
  <si>
    <t>Hire one UX/UI Designer</t>
  </si>
  <si>
    <t>Hire one Info Security Specialist</t>
  </si>
  <si>
    <t>Schedule First Townhall to introduce project team members</t>
  </si>
  <si>
    <t>Collect requirements</t>
  </si>
  <si>
    <t>Estimate activities requirements (non-labour)</t>
  </si>
  <si>
    <t>Prepare requirement change request process</t>
  </si>
  <si>
    <t>Schedule Management</t>
  </si>
  <si>
    <t>Review individual resource schedules (ie. vacations, known busy periods...)</t>
  </si>
  <si>
    <t>Define activities</t>
  </si>
  <si>
    <t>Sequence activities</t>
  </si>
  <si>
    <t>Identify activities dependencies</t>
  </si>
  <si>
    <t>Estimate activities resources (labour)</t>
  </si>
  <si>
    <t>Estimate activities duration</t>
  </si>
  <si>
    <t>Prepare and define schedule</t>
  </si>
  <si>
    <t>Prepare estimate of cost baseline</t>
  </si>
  <si>
    <t>TKN, MK</t>
  </si>
  <si>
    <t>Estimate activities cost (labour and non-labour)</t>
  </si>
  <si>
    <t>Risk Management</t>
  </si>
  <si>
    <t>Prepare risk management questionnaire for brainstorming session</t>
  </si>
  <si>
    <t>Identify risk</t>
  </si>
  <si>
    <t>Define risk appetite &amp; intolerance</t>
  </si>
  <si>
    <t>Perform qualitative risk analysis</t>
  </si>
  <si>
    <t>Perform quantitative risk analysis</t>
  </si>
  <si>
    <t>Document response plan</t>
  </si>
  <si>
    <t>Identify possible fallback plan</t>
  </si>
  <si>
    <t>Procurement Management</t>
  </si>
  <si>
    <t>Plan &amp; Conduct third party analysis for external resources (eWon Flexy alternative)</t>
  </si>
  <si>
    <t>Control procurement (manage contract)</t>
  </si>
  <si>
    <t>Close procurement (ensure proper execution of contract)</t>
  </si>
  <si>
    <t>Plan &amp; Conduct third party analysis for external resources (Azure)</t>
  </si>
  <si>
    <t>Milestone Mapping</t>
  </si>
  <si>
    <t>Survey project team for possible milestone identifiers</t>
  </si>
  <si>
    <t>Phase 3 - Executing (Designing, Implementation (&amp; build), Testing)</t>
  </si>
  <si>
    <t>Phase 1 - Architecture</t>
  </si>
  <si>
    <t>Meeting to discuss stakeholder needs and concerns with architecture (ie. security, reporting templates...)</t>
  </si>
  <si>
    <t>TKN, StkHld</t>
  </si>
  <si>
    <t>Meeting to discuss high level connections</t>
  </si>
  <si>
    <t>IS, IT</t>
  </si>
  <si>
    <r>
      <rPr>
        <b/>
      </rPr>
      <t xml:space="preserve">SPRINT 1.1 </t>
    </r>
    <r>
      <t>Cloud Architecture</t>
    </r>
  </si>
  <si>
    <t>Define single connectivity between eWon Flexy and Azure Iot Hub MQTT</t>
  </si>
  <si>
    <t>IT, CE</t>
  </si>
  <si>
    <t>Define multiple connectivity between eWon Flexy and Azure Iot Hub MQTT (as Cober has multiple clients with multiple machines...)</t>
  </si>
  <si>
    <t>Test message relay between eWon Flexy and Azure Iot Hub MQTT</t>
  </si>
  <si>
    <t>Define security protocols for multi connectivity to ensure client data confidentiality</t>
  </si>
  <si>
    <r>
      <rPr>
        <b/>
      </rPr>
      <t>SPRINT 1.2</t>
    </r>
    <r>
      <t xml:space="preserve"> Cloud to App Connection</t>
    </r>
  </si>
  <si>
    <t>IS, IT, DS</t>
  </si>
  <si>
    <t xml:space="preserve">Map data parsing channels from Azure IoT Hub to Azure Service Bus
</t>
  </si>
  <si>
    <t xml:space="preserve">Map data parsing channels from Azure IoT Hub to Stream Anayltics Job
</t>
  </si>
  <si>
    <t>Map data parsing channels from Azure IoT Hub to Blob Storage</t>
  </si>
  <si>
    <t>Define Azure Service Bus connection to Logic Apps &amp; Email functions</t>
  </si>
  <si>
    <t>IS, IT, CE</t>
  </si>
  <si>
    <t>Define Stream Analytics Jobs to Power BI's Live Dashboards</t>
  </si>
  <si>
    <t>Define Power BI's Live Dashboards connectivity with Blob Storage and SQL/App Service</t>
  </si>
  <si>
    <r>
      <rPr>
        <b/>
      </rPr>
      <t>SPRINT 1.3</t>
    </r>
    <r>
      <t xml:space="preserve"> SQL DB Architecture</t>
    </r>
  </si>
  <si>
    <t>Review E-R Model, SQL DB and Job Scheduler</t>
  </si>
  <si>
    <t>DBA, CE</t>
  </si>
  <si>
    <t>Configure SQL DB with Cober Data Analytics Flask Webapp</t>
  </si>
  <si>
    <t>Configure basic SQL reports based on internal expertise input (ie. what would machine tech's want to see)</t>
  </si>
  <si>
    <r>
      <rPr>
        <b/>
      </rPr>
      <t xml:space="preserve">SPRINT 1.4 </t>
    </r>
    <r>
      <t>Security Assignment</t>
    </r>
  </si>
  <si>
    <t>IS, IT, DBA</t>
  </si>
  <si>
    <t>Assign personel to cloud security</t>
  </si>
  <si>
    <t>Assign personel as DBMA</t>
  </si>
  <si>
    <t>Define security change management protocol</t>
  </si>
  <si>
    <r>
      <rPr>
        <b/>
      </rPr>
      <t>SPRINT 1.5</t>
    </r>
    <r>
      <t xml:space="preserve"> Perform security testing</t>
    </r>
  </si>
  <si>
    <t>IS, IT, DBA, CE, PT</t>
  </si>
  <si>
    <r>
      <rPr>
        <b/>
      </rPr>
      <t>SPRINT 1.6</t>
    </r>
    <r>
      <t xml:space="preserve"> App Access Right Config</t>
    </r>
  </si>
  <si>
    <t xml:space="preserve">IT, SD, SE, UX
</t>
  </si>
  <si>
    <t>Determine population for the following security access levels Global Administrator, Company Administrator, Regular User</t>
  </si>
  <si>
    <t xml:space="preserve">IT, SD, UX
</t>
  </si>
  <si>
    <t>Determine security access level rights (add, remove users, restrict views, export functionality)</t>
  </si>
  <si>
    <r>
      <rPr>
        <b/>
      </rPr>
      <t>SPRINT 1.7</t>
    </r>
    <r>
      <t xml:space="preserve"> Data to Application config</t>
    </r>
  </si>
  <si>
    <t>CE, DS, SE, SD</t>
  </si>
  <si>
    <t>Identification of data tags (service bus, blob storage, Power BI Rest API)</t>
  </si>
  <si>
    <t>Perform data tag formatting testing to identify breaks</t>
  </si>
  <si>
    <r>
      <rPr>
        <b/>
      </rPr>
      <t xml:space="preserve">SPRINT 1.8 </t>
    </r>
    <r>
      <t>App User Interface Configuration- Functional Specifications &amp; Testing</t>
    </r>
  </si>
  <si>
    <t>SD, UX</t>
  </si>
  <si>
    <t>Survey key stakeholders for needs and data visualization suggestions (ie. branding)</t>
  </si>
  <si>
    <t>Create beta of live dashboard visiualization</t>
  </si>
  <si>
    <t>Create beta of report manager library</t>
  </si>
  <si>
    <t>Perform testing of report to validate data</t>
  </si>
  <si>
    <r>
      <rPr>
        <b/>
      </rPr>
      <t>SPRINT 1.9</t>
    </r>
    <r>
      <t xml:space="preserve"> Application Alerts</t>
    </r>
  </si>
  <si>
    <t>DS, SE, SD</t>
  </si>
  <si>
    <t>Determine triggerable thresholds for basing alerts</t>
  </si>
  <si>
    <t>DS, PT</t>
  </si>
  <si>
    <t>Define what data is communicated via alert</t>
  </si>
  <si>
    <t>Define frequency for alerts</t>
  </si>
  <si>
    <t>Define contact population to receive alerts</t>
  </si>
  <si>
    <t>Create alerts</t>
  </si>
  <si>
    <t>SE, SD</t>
  </si>
  <si>
    <t>Perform testing on alert receipt by internal and external parties</t>
  </si>
  <si>
    <r>
      <rPr>
        <b/>
      </rPr>
      <t xml:space="preserve">SPRINT 1.10 </t>
    </r>
    <r>
      <t>Data Integration</t>
    </r>
  </si>
  <si>
    <t>IT, DS, SE</t>
  </si>
  <si>
    <t>Confirm IoT MQTT protocol and HTTPS secure web protocol</t>
  </si>
  <si>
    <t>Confirm JSON initiation events and output messages</t>
  </si>
  <si>
    <t>Document control of BASIC Script maintenance</t>
  </si>
  <si>
    <t>Phase 2 - Data Collection &amp; Analysis</t>
  </si>
  <si>
    <r>
      <rPr>
        <b/>
      </rPr>
      <t>SPRINT 2.1</t>
    </r>
    <r>
      <t xml:space="preserve"> Data Connectivity</t>
    </r>
  </si>
  <si>
    <t>IS, IT, SE, SD</t>
  </si>
  <si>
    <t>Define connectivity between Application and Data Collection Device Cloud Data</t>
  </si>
  <si>
    <t>Define data to pull from machines programmable logic controllers (plcs)</t>
  </si>
  <si>
    <t>Parse and codify data to be pulled by the data collection device</t>
  </si>
  <si>
    <t>DS, SE</t>
  </si>
  <si>
    <t>Configure data dump/collection into usable metrics display</t>
  </si>
  <si>
    <t>DS, SD, SE</t>
  </si>
  <si>
    <r>
      <rPr>
        <b/>
      </rPr>
      <t>SPRINT 2.2</t>
    </r>
    <r>
      <t xml:space="preserve"> Milestone Confirmation</t>
    </r>
  </si>
  <si>
    <t>Milestone 2 - supporting metrics to determine machine maintenance trends</t>
  </si>
  <si>
    <t>Milestone 3 - confirm sufficient data to being predictive forcasting</t>
  </si>
  <si>
    <r>
      <rPr>
        <b/>
      </rPr>
      <t>SPRINT 2.3</t>
    </r>
    <r>
      <t xml:space="preserve"> Periodic review of database, data storage and collection</t>
    </r>
  </si>
  <si>
    <t>DBA, DS</t>
  </si>
  <si>
    <t>Collect 1 years worth of data</t>
  </si>
  <si>
    <t>Phase 3 - In-house development of data collection device</t>
  </si>
  <si>
    <r>
      <t xml:space="preserve">SPRINT 3.1 </t>
    </r>
    <r>
      <rPr/>
      <t>Review knowns to assist in potential unknowns</t>
    </r>
  </si>
  <si>
    <t>Review mapped data tags from eWon Flexy DCD</t>
  </si>
  <si>
    <t>Review pain points from eWon Flexy usage</t>
  </si>
  <si>
    <t>Develop IIoT application</t>
  </si>
  <si>
    <t>CE, IS, IT, SE</t>
  </si>
  <si>
    <t>Prepare resolutions to be input into in-house dcd</t>
  </si>
  <si>
    <r>
      <rPr>
        <b/>
      </rPr>
      <t xml:space="preserve">SPRINT 3.2 </t>
    </r>
    <r>
      <t xml:space="preserve"> Begin plans for in-house dcd application</t>
    </r>
  </si>
  <si>
    <t>Replicate in-house Talk2M</t>
  </si>
  <si>
    <t>Configure in-house dcd to application &amp; application interface</t>
  </si>
  <si>
    <r>
      <rPr>
        <b/>
      </rPr>
      <t>SPRINT 3.3</t>
    </r>
    <r>
      <t xml:space="preserve"> In-house DCD to achieve milestones</t>
    </r>
  </si>
  <si>
    <t>Milestone 1 - supporting metrics for a 1% reduction in scrap</t>
  </si>
  <si>
    <r>
      <rPr>
        <b/>
      </rPr>
      <t>SPRINT 3.4</t>
    </r>
    <r>
      <t xml:space="preserve"> Stress test application</t>
    </r>
  </si>
  <si>
    <r>
      <rPr>
        <b/>
      </rPr>
      <t>SPRINT 3.5</t>
    </r>
    <r>
      <t xml:space="preserve"> Documentation</t>
    </r>
  </si>
  <si>
    <t>Provide internal personel with documented training material</t>
  </si>
  <si>
    <t>Draft new client demonstration of application &amp; reporting packages</t>
  </si>
  <si>
    <t>Phase 4 - Monitor &amp; Controlling</t>
  </si>
  <si>
    <t>Initial Monitor &amp; Control meeting</t>
  </si>
  <si>
    <t>Determine communication plan (format and frequency)</t>
  </si>
  <si>
    <t>Determine who needs to be communicated to (poss. sub frequency communications based on stakeholder involvement)</t>
  </si>
  <si>
    <t>Review eWon Flexy &amp; application testing results</t>
  </si>
  <si>
    <t>Review data validation test results</t>
  </si>
  <si>
    <t>Review report testing results</t>
  </si>
  <si>
    <t>Review security testing results</t>
  </si>
  <si>
    <t>DBA, IS, IT</t>
  </si>
  <si>
    <t>Document resolutions to failed testing</t>
  </si>
  <si>
    <t>Review in-house dcd &amp; application testing results</t>
  </si>
  <si>
    <t>IS, IT, CE, DS, SD</t>
  </si>
  <si>
    <t>Document results &amp; version</t>
  </si>
  <si>
    <t>Schedule periodic review of in-house dcd &amp; application for poss. enhancements, address user feedback issues</t>
  </si>
  <si>
    <t>Phase 5 - Closing</t>
  </si>
  <si>
    <t>Confirm work is done as per requirements</t>
  </si>
  <si>
    <t>Complete the procurement closing process</t>
  </si>
  <si>
    <t>Confirm formal acceptance (based on acceptance criteria noted in scope)</t>
  </si>
  <si>
    <t>Complete final performance reporting documentation</t>
  </si>
  <si>
    <t>Index &amp; archive results</t>
  </si>
  <si>
    <t>Perform lessons learned meeting</t>
  </si>
  <si>
    <t>TEMPLATE ROWS</t>
  </si>
  <si>
    <t>See the Help worksheet for information about using template rows.</t>
  </si>
  <si>
    <t>[ Task Category (label only) ]</t>
  </si>
  <si>
    <t>[ Task Category (summary) ]</t>
  </si>
  <si>
    <t>[ Level 2 Task ]</t>
  </si>
  <si>
    <t xml:space="preserve"> . [ Level 3 Task ]</t>
  </si>
  <si>
    <t xml:space="preserve"> . . [ Level 4 Task ]</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</si>
</sst>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dddd&quot;, &quot;mmmm&quot; &quot;d&quot;, &quot;yyyy"/>
    <numFmt numFmtId="165" formatCode="d"/>
    <numFmt numFmtId="166" formatCode="m/d/yyyy h:mm:ss"/>
    <numFmt numFmtId="167" formatCode="M / d / yy"/>
    <numFmt numFmtId="168" formatCode="M/d/yyyy"/>
  </numFmts>
  <fonts count="46">
    <font>
      <sz val="10.0"/>
      <color rgb="FF000000"/>
      <name val="Arial"/>
    </font>
    <font>
      <b/>
    </font>
    <font>
      <sz val="11.0"/>
      <color rgb="FF000000"/>
      <name val="Calibri"/>
    </font>
    <font/>
    <font>
      <sz val="14.0"/>
      <color rgb="FF003366"/>
    </font>
    <font>
      <b/>
      <sz val="18.0"/>
      <color rgb="FFFFFFFF"/>
      <name val="Arial"/>
    </font>
    <font>
      <sz val="11.0"/>
      <color rgb="FF000000"/>
      <name val="Arial"/>
    </font>
    <font>
      <b/>
      <sz val="8.0"/>
      <color rgb="FFFFFFFF"/>
      <name val="Arial"/>
    </font>
    <font>
      <name val="Arial"/>
    </font>
    <font>
      <sz val="8.0"/>
      <color rgb="FF003366"/>
    </font>
    <font>
      <sz val="9.0"/>
      <color rgb="FF000000"/>
      <name val="Arial"/>
    </font>
    <font>
      <i/>
      <sz val="8.0"/>
      <color rgb="FF666666"/>
    </font>
    <font>
      <u/>
      <sz val="10.0"/>
      <color rgb="FF0000FF"/>
      <name val="Arial"/>
    </font>
    <font>
      <sz val="11.0"/>
      <name val="Arial"/>
    </font>
    <font>
      <sz val="9.0"/>
      <color rgb="FF000000"/>
    </font>
    <font>
      <b/>
      <sz val="14.0"/>
      <color rgb="FF1C4587"/>
      <name val="Arial"/>
    </font>
    <font>
      <sz val="8.0"/>
      <color rgb="FF000000"/>
    </font>
    <font>
      <sz val="10.0"/>
      <color rgb="FF000000"/>
    </font>
    <font>
      <b/>
      <sz val="12.0"/>
      <color rgb="FFFFFFFF"/>
      <name val="Arial"/>
    </font>
    <font>
      <sz val="8.0"/>
      <color rgb="FF000000"/>
      <name val="Arial"/>
    </font>
    <font>
      <b/>
      <sz val="10.0"/>
      <color rgb="FF000000"/>
      <name val="Arial"/>
    </font>
    <font>
      <sz val="1.0"/>
      <color rgb="FFFFFFFF"/>
    </font>
    <font>
      <sz val="6.0"/>
      <color rgb="FFF3F3F3"/>
    </font>
    <font>
      <b/>
      <name val="Arial"/>
    </font>
    <font>
      <b/>
      <sz val="18.0"/>
      <color rgb="FFFFFFFF"/>
    </font>
    <font>
      <u/>
      <sz val="14.0"/>
      <color rgb="FF0000FF"/>
    </font>
    <font>
      <sz val="8.0"/>
    </font>
    <font>
      <u/>
      <color rgb="FF0000FF"/>
    </font>
    <font>
      <u/>
      <sz val="12.0"/>
      <color rgb="FF0000FF"/>
    </font>
    <font>
      <sz val="12.0"/>
      <color rgb="FF000000"/>
    </font>
    <font>
      <sz val="11.0"/>
      <color rgb="FF000000"/>
    </font>
    <font>
      <sz val="11.0"/>
    </font>
    <font>
      <b/>
      <sz val="11.0"/>
      <color rgb="FF000000"/>
    </font>
    <font>
      <b/>
      <sz val="9.0"/>
      <color rgb="FF000000"/>
    </font>
    <font>
      <u/>
      <sz val="11.0"/>
      <color rgb="FF0000FF"/>
    </font>
    <font>
      <b/>
      <sz val="8.0"/>
      <color rgb="FF000000"/>
    </font>
    <font>
      <b/>
      <sz val="10.0"/>
      <color rgb="FF000000"/>
    </font>
    <font>
      <sz val="7.0"/>
      <color rgb="FF000000"/>
    </font>
    <font>
      <sz val="8.0"/>
      <name val="Arial"/>
    </font>
    <font>
      <sz val="8.0"/>
      <color rgb="FF999999"/>
      <name val="Arial"/>
    </font>
    <font>
      <sz val="8.0"/>
      <color rgb="FF6699FF"/>
      <name val="Arial"/>
    </font>
    <font>
      <sz val="8.0"/>
      <color rgb="FFFF0000"/>
      <name val="Arial"/>
    </font>
    <font>
      <color rgb="FFFF0000"/>
      <name val="Arial"/>
    </font>
    <font>
      <b/>
      <sz val="8.0"/>
      <color rgb="FF000000"/>
      <name val="Arial"/>
    </font>
    <font>
      <sz val="10.0"/>
    </font>
    <font>
      <b/>
      <sz val="9.0"/>
    </font>
  </fonts>
  <fills count="15">
    <fill>
      <patternFill patternType="none"/>
    </fill>
    <fill>
      <patternFill patternType="lightGray"/>
    </fill>
    <fill>
      <patternFill patternType="solid">
        <fgColor rgb="FFF3F3F3"/>
        <bgColor rgb="FFF3F3F3"/>
      </patternFill>
    </fill>
    <fill>
      <patternFill patternType="solid">
        <fgColor rgb="FF003366"/>
        <bgColor rgb="FF003366"/>
      </patternFill>
    </fill>
    <fill>
      <patternFill patternType="solid">
        <fgColor rgb="FF999999"/>
        <bgColor rgb="FF999999"/>
      </patternFill>
    </fill>
    <fill>
      <patternFill patternType="solid">
        <fgColor rgb="FF6699FF"/>
        <bgColor rgb="FF6699FF"/>
      </patternFill>
    </fill>
    <fill>
      <patternFill patternType="solid">
        <fgColor rgb="FFC9DAF8"/>
        <bgColor rgb="FFC9DAF8"/>
      </patternFill>
    </fill>
    <fill>
      <patternFill patternType="solid">
        <fgColor rgb="FFFFFFFF"/>
        <bgColor rgb="FFFFFFFF"/>
      </patternFill>
    </fill>
    <fill>
      <patternFill patternType="solid">
        <fgColor rgb="FF3C78D8"/>
        <bgColor rgb="FF3C78D8"/>
      </patternFill>
    </fill>
    <fill>
      <patternFill patternType="solid">
        <fgColor rgb="FFD6F4D9"/>
        <bgColor rgb="FFD6F4D9"/>
      </patternFill>
    </fill>
    <fill>
      <patternFill patternType="solid">
        <fgColor rgb="FFEAEAEA"/>
        <bgColor rgb="FFEAEAEA"/>
      </patternFill>
    </fill>
    <fill>
      <patternFill patternType="solid">
        <fgColor rgb="FFC0C0C0"/>
        <bgColor rgb="FFC0C0C0"/>
      </patternFill>
    </fill>
    <fill>
      <patternFill patternType="solid">
        <fgColor rgb="FFD9D9D9"/>
        <bgColor rgb="FFD9D9D9"/>
      </patternFill>
    </fill>
    <fill>
      <patternFill patternType="solid">
        <fgColor rgb="FFFF0000"/>
        <bgColor rgb="FFFF0000"/>
      </patternFill>
    </fill>
    <fill>
      <patternFill patternType="solid">
        <fgColor rgb="FFD9D2E9"/>
        <bgColor rgb="FFD9D2E9"/>
      </patternFill>
    </fill>
  </fills>
  <borders count="11">
    <border/>
    <border>
      <right/>
    </border>
    <border>
      <bottom style="thin">
        <color rgb="FF999999"/>
      </bottom>
    </border>
    <border>
      <top style="thin">
        <color rgb="FF999999"/>
      </top>
      <bottom style="thin">
        <color rgb="FF999999"/>
      </bottom>
    </border>
    <border>
      <top style="thin">
        <color rgb="FF999999"/>
      </top>
    </border>
    <border>
      <left style="thin">
        <color rgb="FF000000"/>
      </left>
    </border>
    <border>
      <right style="thin">
        <color rgb="FF000000"/>
      </right>
    </border>
    <border>
      <bottom style="thin">
        <color rgb="FFEFEFEF"/>
      </bottom>
    </border>
    <border>
      <left style="thin">
        <color rgb="FF000000"/>
      </left>
      <right style="thin">
        <color rgb="FF000000"/>
      </right>
      <bottom style="thin">
        <color rgb="FFEFEFEF"/>
      </bottom>
    </border>
    <border>
      <top style="thin">
        <color rgb="FFEFEFEF"/>
      </top>
      <bottom style="thin">
        <color rgb="FFEFEFEF"/>
      </bottom>
    </border>
    <border>
      <top style="thin">
        <color rgb="FFEFEFEF"/>
      </top>
    </border>
  </borders>
  <cellStyleXfs count="1">
    <xf borderId="0" fillId="0" fontId="0" numFmtId="0" applyAlignment="1" applyFont="1"/>
  </cellStyleXfs>
  <cellXfs count="197">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shrinkToFit="0" vertical="bottom" wrapText="0"/>
    </xf>
    <xf borderId="0" fillId="0" fontId="3" numFmtId="0" xfId="0" applyAlignment="1" applyFont="1">
      <alignment readingOrder="0"/>
    </xf>
    <xf borderId="0" fillId="2" fontId="4" numFmtId="0" xfId="0" applyAlignment="1" applyFill="1" applyFont="1">
      <alignment horizontal="left" readingOrder="0" shrinkToFit="0" vertical="center" wrapText="0"/>
    </xf>
    <xf borderId="0" fillId="3" fontId="5" numFmtId="0" xfId="0" applyAlignment="1" applyFill="1" applyFont="1">
      <alignment readingOrder="0" shrinkToFit="0" vertical="center" wrapText="0"/>
    </xf>
    <xf borderId="0" fillId="0" fontId="6" numFmtId="0" xfId="0" applyAlignment="1" applyFont="1">
      <alignment readingOrder="0" shrinkToFit="0" vertical="bottom" wrapText="0"/>
    </xf>
    <xf borderId="0" fillId="3" fontId="7" numFmtId="0" xfId="0" applyAlignment="1" applyFont="1">
      <alignment horizontal="right" readingOrder="0" shrinkToFit="0" vertical="center" wrapText="0"/>
    </xf>
    <xf borderId="0" fillId="2" fontId="4" numFmtId="0" xfId="0" applyAlignment="1" applyFont="1">
      <alignment horizontal="left" readingOrder="0" shrinkToFit="0" vertical="center" wrapText="1"/>
    </xf>
    <xf borderId="0" fillId="0" fontId="8" numFmtId="0" xfId="0" applyFont="1"/>
    <xf borderId="0" fillId="2" fontId="9" numFmtId="0" xfId="0" applyAlignment="1" applyFont="1">
      <alignment horizontal="left" readingOrder="0" shrinkToFit="0" vertical="center" wrapText="1"/>
    </xf>
    <xf borderId="0" fillId="0" fontId="10" numFmtId="0" xfId="0" applyAlignment="1" applyFont="1">
      <alignment horizontal="right" readingOrder="0" shrinkToFit="0" vertical="bottom" wrapText="0"/>
    </xf>
    <xf borderId="0" fillId="2" fontId="4" numFmtId="164" xfId="0" applyAlignment="1" applyFont="1" applyNumberFormat="1">
      <alignment horizontal="left" readingOrder="0" shrinkToFit="0" vertical="center" wrapText="0"/>
    </xf>
    <xf borderId="0" fillId="4" fontId="1" numFmtId="0" xfId="0" applyAlignment="1" applyFill="1" applyFont="1">
      <alignment horizontal="center" readingOrder="0" vertical="center"/>
    </xf>
    <xf borderId="0" fillId="0" fontId="1" numFmtId="0" xfId="0" applyAlignment="1" applyFont="1">
      <alignment horizontal="left" readingOrder="0" vertical="center"/>
    </xf>
    <xf borderId="0" fillId="0" fontId="1" numFmtId="0" xfId="0" applyAlignment="1" applyFont="1">
      <alignment horizontal="center" readingOrder="0" vertical="center"/>
    </xf>
    <xf borderId="0" fillId="5" fontId="3" numFmtId="0" xfId="0" applyFill="1" applyFont="1"/>
    <xf borderId="0" fillId="0" fontId="11" numFmtId="0" xfId="0" applyAlignment="1" applyFont="1">
      <alignment readingOrder="0" vertical="center"/>
    </xf>
    <xf borderId="0" fillId="0" fontId="12" numFmtId="0" xfId="0" applyAlignment="1" applyFont="1">
      <alignment horizontal="center" shrinkToFit="0" vertical="bottom" wrapText="0"/>
    </xf>
    <xf borderId="0" fillId="0" fontId="13" numFmtId="0" xfId="0" applyAlignment="1" applyFont="1">
      <alignment readingOrder="0" shrinkToFit="0" vertical="center" wrapText="0"/>
    </xf>
    <xf borderId="0" fillId="0" fontId="14" numFmtId="0" xfId="0" applyAlignment="1" applyFont="1">
      <alignment horizontal="left" readingOrder="0" shrinkToFit="0" vertical="bottom" wrapText="0"/>
    </xf>
    <xf borderId="0" fillId="0" fontId="13" numFmtId="0" xfId="0" applyAlignment="1" applyFont="1">
      <alignment vertical="center"/>
    </xf>
    <xf borderId="0" fillId="0" fontId="14" numFmtId="0" xfId="0" applyAlignment="1" applyFont="1">
      <alignment horizontal="left" readingOrder="0" shrinkToFit="0" vertical="bottom" wrapText="1"/>
    </xf>
    <xf borderId="1" fillId="6" fontId="15" numFmtId="0" xfId="0" applyAlignment="1" applyBorder="1" applyFill="1" applyFont="1">
      <alignment readingOrder="0" shrinkToFit="0" vertical="center" wrapText="0"/>
    </xf>
    <xf borderId="0" fillId="0" fontId="16" numFmtId="0" xfId="0" applyAlignment="1" applyFont="1">
      <alignment horizontal="left" readingOrder="0" shrinkToFit="0" vertical="bottom" wrapText="1"/>
    </xf>
    <xf borderId="0" fillId="6" fontId="8" numFmtId="0" xfId="0" applyAlignment="1" applyFont="1">
      <alignment vertical="center"/>
    </xf>
    <xf borderId="0" fillId="0" fontId="3" numFmtId="164" xfId="0" applyFont="1" applyNumberFormat="1"/>
    <xf borderId="0" fillId="0" fontId="8" numFmtId="0" xfId="0" applyAlignment="1" applyFont="1">
      <alignment vertical="top"/>
    </xf>
    <xf borderId="0" fillId="7" fontId="17" numFmtId="0" xfId="0" applyAlignment="1" applyFill="1" applyFont="1">
      <alignment shrinkToFit="0" vertical="bottom" wrapText="0"/>
    </xf>
    <xf borderId="0" fillId="0" fontId="0" numFmtId="0" xfId="0" applyAlignment="1" applyFont="1">
      <alignment horizontal="left" readingOrder="0" shrinkToFit="0" vertical="top" wrapText="1"/>
    </xf>
    <xf borderId="0" fillId="0" fontId="0" numFmtId="0" xfId="0" applyAlignment="1" applyFont="1">
      <alignment horizontal="left" shrinkToFit="0" vertical="top" wrapText="0"/>
    </xf>
    <xf borderId="0" fillId="0" fontId="17" numFmtId="0" xfId="0" applyAlignment="1" applyFont="1">
      <alignment horizontal="right" readingOrder="0" shrinkToFit="0" vertical="bottom" wrapText="1"/>
    </xf>
    <xf borderId="0" fillId="8" fontId="18" numFmtId="0" xfId="0" applyAlignment="1" applyFill="1" applyFont="1">
      <alignment readingOrder="0" shrinkToFit="0" vertical="top" wrapText="0"/>
    </xf>
    <xf borderId="2" fillId="0" fontId="17" numFmtId="164" xfId="0" applyAlignment="1" applyBorder="1" applyFont="1" applyNumberFormat="1">
      <alignment horizontal="left" readingOrder="0" shrinkToFit="0" vertical="bottom" wrapText="0"/>
    </xf>
    <xf borderId="0" fillId="0" fontId="0" numFmtId="0" xfId="0" applyAlignment="1" applyFont="1">
      <alignment readingOrder="0" shrinkToFit="0" vertical="top" wrapText="1"/>
    </xf>
    <xf borderId="2" fillId="0" fontId="3" numFmtId="0" xfId="0" applyBorder="1" applyFont="1"/>
    <xf borderId="0" fillId="0" fontId="0" numFmtId="0" xfId="0" applyAlignment="1" applyFont="1">
      <alignment readingOrder="0" shrinkToFit="0" wrapText="1"/>
    </xf>
    <xf borderId="0" fillId="0" fontId="8" numFmtId="0" xfId="0" applyAlignment="1" applyFont="1">
      <alignment horizontal="right" readingOrder="0" shrinkToFit="0" vertical="top" wrapText="1"/>
    </xf>
    <xf borderId="3" fillId="0" fontId="17" numFmtId="164" xfId="0" applyAlignment="1" applyBorder="1" applyFont="1" applyNumberFormat="1">
      <alignment horizontal="left" readingOrder="0" shrinkToFit="0" vertical="bottom" wrapText="0"/>
    </xf>
    <xf borderId="0" fillId="9" fontId="0" numFmtId="0" xfId="0" applyAlignment="1" applyFill="1" applyFont="1">
      <alignment horizontal="center" readingOrder="0" shrinkToFit="0" vertical="bottom" wrapText="0"/>
    </xf>
    <xf borderId="3" fillId="0" fontId="3" numFmtId="0" xfId="0" applyBorder="1" applyFont="1"/>
    <xf borderId="0" fillId="10" fontId="0" numFmtId="0" xfId="0" applyAlignment="1" applyFill="1" applyFont="1">
      <alignment horizontal="center" readingOrder="0" shrinkToFit="0" vertical="bottom" wrapText="0"/>
    </xf>
    <xf borderId="0" fillId="0" fontId="3" numFmtId="0" xfId="0" applyAlignment="1" applyFont="1">
      <alignment readingOrder="0" vertical="center"/>
    </xf>
    <xf borderId="0" fillId="0" fontId="17" numFmtId="0" xfId="0" applyAlignment="1" applyFont="1">
      <alignment horizontal="right" readingOrder="0" shrinkToFit="0" vertical="center" wrapText="1"/>
    </xf>
    <xf borderId="0" fillId="9" fontId="0" numFmtId="0" xfId="0" applyAlignment="1" applyFont="1">
      <alignment readingOrder="0" shrinkToFit="0" vertical="bottom" wrapText="0"/>
    </xf>
    <xf borderId="0" fillId="0" fontId="0" numFmtId="0" xfId="0" applyAlignment="1" applyFont="1">
      <alignment readingOrder="0" shrinkToFit="0" vertical="bottom" wrapText="0"/>
    </xf>
    <xf borderId="0" fillId="11" fontId="19" numFmtId="0" xfId="0" applyAlignment="1" applyFill="1" applyFont="1">
      <alignment readingOrder="0" shrinkToFit="0" vertical="bottom" wrapText="0"/>
    </xf>
    <xf borderId="0" fillId="5" fontId="19" numFmtId="0" xfId="0" applyAlignment="1" applyFont="1">
      <alignment readingOrder="0" shrinkToFit="0" vertical="bottom" wrapText="0"/>
    </xf>
    <xf borderId="3" fillId="0" fontId="17" numFmtId="164" xfId="0" applyAlignment="1" applyBorder="1" applyFont="1" applyNumberFormat="1">
      <alignment horizontal="left" readingOrder="0" vertical="center"/>
    </xf>
    <xf borderId="0" fillId="0" fontId="0" numFmtId="0" xfId="0" applyAlignment="1" applyFont="1">
      <alignment readingOrder="0" shrinkToFit="0" vertical="bottom" wrapText="0"/>
    </xf>
    <xf borderId="0" fillId="0" fontId="3" numFmtId="0" xfId="0" applyAlignment="1" applyFont="1">
      <alignment vertical="center"/>
    </xf>
    <xf borderId="0" fillId="0" fontId="20" numFmtId="0" xfId="0" applyAlignment="1" applyFont="1">
      <alignment readingOrder="0" shrinkToFit="0" vertical="bottom" wrapText="0"/>
    </xf>
    <xf borderId="0" fillId="0" fontId="21" numFmtId="0" xfId="0" applyAlignment="1" applyFont="1">
      <alignment readingOrder="0" vertical="center"/>
    </xf>
    <xf borderId="0" fillId="0" fontId="0" numFmtId="0" xfId="0" applyAlignment="1" applyFont="1">
      <alignment readingOrder="0" shrinkToFit="0" vertical="bottom" wrapText="1"/>
    </xf>
    <xf borderId="0" fillId="0" fontId="0" numFmtId="0" xfId="0" applyAlignment="1" applyFont="1">
      <alignment shrinkToFit="0" vertical="bottom" wrapText="0"/>
    </xf>
    <xf borderId="0" fillId="0" fontId="20" numFmtId="0" xfId="0" applyAlignment="1" applyFont="1">
      <alignment readingOrder="0" shrinkToFit="0" vertical="bottom" wrapText="0"/>
    </xf>
    <xf borderId="0" fillId="2" fontId="22" numFmtId="165" xfId="0" applyFont="1" applyNumberFormat="1"/>
    <xf borderId="0" fillId="0" fontId="23" numFmtId="0" xfId="0" applyFont="1"/>
    <xf borderId="0" fillId="0" fontId="20" numFmtId="0" xfId="0" applyAlignment="1" applyFont="1">
      <alignment horizontal="right" readingOrder="0" shrinkToFit="0" vertical="bottom" wrapText="0"/>
    </xf>
    <xf borderId="0" fillId="0" fontId="0" numFmtId="0" xfId="0" applyAlignment="1" applyFont="1">
      <alignment horizontal="left" readingOrder="0" shrinkToFit="0" vertical="bottom" wrapText="1"/>
    </xf>
    <xf borderId="0" fillId="0" fontId="0" numFmtId="0" xfId="0" applyAlignment="1" applyFont="1">
      <alignment horizontal="left" readingOrder="0" vertical="bottom"/>
    </xf>
    <xf borderId="0" fillId="0" fontId="0" numFmtId="0" xfId="0" applyAlignment="1" applyFont="1">
      <alignment horizontal="left" readingOrder="0" vertical="bottom"/>
    </xf>
    <xf borderId="0" fillId="0" fontId="8" numFmtId="0" xfId="0" applyAlignment="1" applyFont="1">
      <alignment horizontal="right" readingOrder="0" vertical="top"/>
    </xf>
    <xf borderId="0" fillId="0" fontId="0" numFmtId="0" xfId="0" applyAlignment="1" applyFont="1">
      <alignment horizontal="left" readingOrder="0" shrinkToFit="0" vertical="bottom" wrapText="1"/>
    </xf>
    <xf borderId="4" fillId="0" fontId="17" numFmtId="0" xfId="0" applyAlignment="1" applyBorder="1" applyFont="1">
      <alignment horizontal="center" readingOrder="0" shrinkToFit="0" vertical="bottom" wrapText="0"/>
    </xf>
    <xf borderId="0" fillId="0" fontId="8" numFmtId="0" xfId="0" applyAlignment="1" applyFont="1">
      <alignment readingOrder="0" shrinkToFit="0" wrapText="1"/>
    </xf>
    <xf borderId="4" fillId="0" fontId="3" numFmtId="0" xfId="0" applyAlignment="1" applyBorder="1" applyFont="1">
      <alignment readingOrder="0"/>
    </xf>
    <xf borderId="0" fillId="0" fontId="8" numFmtId="0" xfId="0" applyAlignment="1" applyFont="1">
      <alignment readingOrder="0"/>
    </xf>
    <xf borderId="0" fillId="8" fontId="24" numFmtId="0" xfId="0" applyAlignment="1" applyFont="1">
      <alignment readingOrder="0" vertical="center"/>
    </xf>
    <xf borderId="0" fillId="0" fontId="3" numFmtId="0" xfId="0" applyAlignment="1" applyFont="1">
      <alignment readingOrder="0" shrinkToFit="0" wrapText="1"/>
    </xf>
    <xf borderId="5" fillId="0" fontId="16" numFmtId="166" xfId="0" applyAlignment="1" applyBorder="1" applyFont="1" applyNumberFormat="1">
      <alignment horizontal="left" shrinkToFit="0" vertical="center" wrapText="0"/>
    </xf>
    <xf borderId="0" fillId="0" fontId="0" numFmtId="0" xfId="0" applyAlignment="1" applyFont="1">
      <alignment horizontal="left" shrinkToFit="0" vertical="bottom" wrapText="0"/>
    </xf>
    <xf borderId="0" fillId="0" fontId="25" numFmtId="0" xfId="0" applyAlignment="1" applyFont="1">
      <alignment readingOrder="0" shrinkToFit="0" wrapText="0"/>
    </xf>
    <xf borderId="6" fillId="0" fontId="3" numFmtId="0" xfId="0" applyBorder="1" applyFont="1"/>
    <xf borderId="0" fillId="0" fontId="3" numFmtId="0" xfId="0" applyAlignment="1" applyFont="1">
      <alignment shrinkToFit="0" wrapText="1"/>
    </xf>
    <xf borderId="0" fillId="0" fontId="3" numFmtId="0" xfId="0" applyAlignment="1" applyFont="1">
      <alignment shrinkToFit="0" wrapText="1"/>
    </xf>
    <xf borderId="0" fillId="0" fontId="26" numFmtId="0" xfId="0" applyAlignment="1" applyFont="1">
      <alignment shrinkToFit="0" wrapText="1"/>
    </xf>
    <xf borderId="0" fillId="0" fontId="27" numFmtId="0" xfId="0" applyAlignment="1" applyFont="1">
      <alignment readingOrder="0"/>
    </xf>
    <xf borderId="0" fillId="0" fontId="28" numFmtId="0" xfId="0" applyAlignment="1" applyFont="1">
      <alignment shrinkToFit="0" wrapText="1"/>
    </xf>
    <xf borderId="5" fillId="0" fontId="16" numFmtId="167" xfId="0" applyAlignment="1" applyBorder="1" applyFont="1" applyNumberFormat="1">
      <alignment horizontal="left" shrinkToFit="0" vertical="center" wrapText="0"/>
    </xf>
    <xf borderId="0" fillId="0" fontId="29" numFmtId="0" xfId="0" applyAlignment="1" applyFont="1">
      <alignment readingOrder="0" shrinkToFit="0" vertical="top" wrapText="1"/>
    </xf>
    <xf borderId="0" fillId="0" fontId="30" numFmtId="0" xfId="0" applyAlignment="1" applyFont="1">
      <alignment readingOrder="0" shrinkToFit="0" vertical="top" wrapText="1"/>
    </xf>
    <xf borderId="0" fillId="0" fontId="31" numFmtId="0" xfId="0" applyAlignment="1" applyFont="1">
      <alignment shrinkToFit="0" wrapText="1"/>
    </xf>
    <xf borderId="0" fillId="0" fontId="30" numFmtId="0" xfId="0" applyAlignment="1" applyFont="1">
      <alignment readingOrder="0" shrinkToFit="0" vertical="top" wrapText="1"/>
    </xf>
    <xf borderId="0" fillId="0" fontId="32" numFmtId="0" xfId="0" applyAlignment="1" applyFont="1">
      <alignment readingOrder="0" shrinkToFit="0" vertical="top" wrapText="1"/>
    </xf>
    <xf borderId="0" fillId="0" fontId="3" numFmtId="0" xfId="0" applyAlignment="1" applyFont="1">
      <alignment horizontal="left" vertical="center"/>
    </xf>
    <xf borderId="0" fillId="6" fontId="32" numFmtId="0" xfId="0" applyAlignment="1" applyFont="1">
      <alignment horizontal="left" readingOrder="0" shrinkToFit="0" vertical="center" wrapText="1"/>
    </xf>
    <xf borderId="0" fillId="0" fontId="32" numFmtId="0" xfId="0" applyAlignment="1" applyFont="1">
      <alignment readingOrder="0" shrinkToFit="0" vertical="top" wrapText="1"/>
    </xf>
    <xf borderId="7" fillId="0" fontId="33" numFmtId="0" xfId="0" applyAlignment="1" applyBorder="1" applyFont="1">
      <alignment readingOrder="0" shrinkToFit="0" vertical="bottom" wrapText="0"/>
    </xf>
    <xf borderId="0" fillId="0" fontId="34" numFmtId="0" xfId="0" applyAlignment="1" applyFont="1">
      <alignment shrinkToFit="0" vertical="top" wrapText="1"/>
    </xf>
    <xf borderId="7" fillId="0" fontId="33" numFmtId="0" xfId="0" applyAlignment="1" applyBorder="1" applyFont="1">
      <alignment horizontal="left" readingOrder="0" shrinkToFit="0" vertical="bottom" wrapText="1"/>
    </xf>
    <xf borderId="7" fillId="0" fontId="35" numFmtId="0" xfId="0" applyAlignment="1" applyBorder="1" applyFont="1">
      <alignment horizontal="left" readingOrder="0" shrinkToFit="0" vertical="bottom" wrapText="1"/>
    </xf>
    <xf borderId="7" fillId="0" fontId="33" numFmtId="164" xfId="0" applyAlignment="1" applyBorder="1" applyFont="1" applyNumberFormat="1">
      <alignment horizontal="center" readingOrder="0" shrinkToFit="0" vertical="bottom" wrapText="0"/>
    </xf>
    <xf borderId="7" fillId="0" fontId="36" numFmtId="164" xfId="0" applyAlignment="1" applyBorder="1" applyFont="1" applyNumberFormat="1">
      <alignment horizontal="center" readingOrder="0" shrinkToFit="0" vertical="bottom" wrapText="0"/>
    </xf>
    <xf borderId="7" fillId="0" fontId="16" numFmtId="0" xfId="0" applyAlignment="1" applyBorder="1" applyFont="1">
      <alignment horizontal="center" readingOrder="0" vertical="bottom"/>
    </xf>
    <xf borderId="8" fillId="0" fontId="37" numFmtId="166" xfId="0" applyAlignment="1" applyBorder="1" applyFont="1" applyNumberFormat="1">
      <alignment horizontal="center" shrinkToFit="0" vertical="bottom" wrapText="0"/>
    </xf>
    <xf borderId="7" fillId="12" fontId="33" numFmtId="0" xfId="0" applyAlignment="1" applyBorder="1" applyFill="1" applyFont="1">
      <alignment horizontal="left" shrinkToFit="0" vertical="bottom" wrapText="0"/>
    </xf>
    <xf borderId="7" fillId="12" fontId="33" numFmtId="0" xfId="0" applyAlignment="1" applyBorder="1" applyFont="1">
      <alignment readingOrder="0" shrinkToFit="0" wrapText="1"/>
    </xf>
    <xf borderId="7" fillId="12" fontId="16" numFmtId="0" xfId="0" applyAlignment="1" applyBorder="1" applyFont="1">
      <alignment readingOrder="0" shrinkToFit="0" vertical="bottom" wrapText="1"/>
    </xf>
    <xf borderId="9" fillId="12" fontId="16" numFmtId="168" xfId="0" applyAlignment="1" applyBorder="1" applyFont="1" applyNumberFormat="1">
      <alignment horizontal="right" readingOrder="0" shrinkToFit="0" vertical="bottom" wrapText="0"/>
    </xf>
    <xf borderId="9" fillId="12" fontId="16" numFmtId="1" xfId="0" applyAlignment="1" applyBorder="1" applyFont="1" applyNumberFormat="1">
      <alignment horizontal="center" shrinkToFit="0" vertical="bottom" wrapText="0"/>
    </xf>
    <xf borderId="9" fillId="12" fontId="16" numFmtId="9" xfId="0" applyAlignment="1" applyBorder="1" applyFont="1" applyNumberFormat="1">
      <alignment horizontal="center" shrinkToFit="0" vertical="bottom" wrapText="0"/>
    </xf>
    <xf borderId="9" fillId="12" fontId="16" numFmtId="0" xfId="0" applyAlignment="1" applyBorder="1" applyFont="1">
      <alignment horizontal="center" shrinkToFit="0" vertical="bottom" wrapText="0"/>
    </xf>
    <xf borderId="9" fillId="0" fontId="16" numFmtId="0" xfId="0" applyAlignment="1" applyBorder="1" applyFont="1">
      <alignment horizontal="left" shrinkToFit="0" vertical="bottom" wrapText="0"/>
    </xf>
    <xf borderId="9" fillId="0" fontId="16" numFmtId="0" xfId="0" applyAlignment="1" applyBorder="1" applyFont="1">
      <alignment readingOrder="0" shrinkToFit="0" wrapText="1"/>
    </xf>
    <xf borderId="9" fillId="0" fontId="16" numFmtId="0" xfId="0" applyAlignment="1" applyBorder="1" applyFont="1">
      <alignment readingOrder="0" shrinkToFit="0" vertical="bottom" wrapText="1"/>
    </xf>
    <xf borderId="9" fillId="9" fontId="16" numFmtId="168" xfId="0" applyAlignment="1" applyBorder="1" applyFont="1" applyNumberFormat="1">
      <alignment horizontal="right" readingOrder="0" shrinkToFit="0" vertical="bottom" wrapText="0"/>
    </xf>
    <xf borderId="9" fillId="0" fontId="16" numFmtId="168" xfId="0" applyAlignment="1" applyBorder="1" applyFont="1" applyNumberFormat="1">
      <alignment horizontal="right" readingOrder="0" shrinkToFit="0" vertical="bottom" wrapText="0"/>
    </xf>
    <xf borderId="9" fillId="9" fontId="16" numFmtId="1" xfId="0" applyAlignment="1" applyBorder="1" applyFont="1" applyNumberFormat="1">
      <alignment horizontal="center" readingOrder="0" shrinkToFit="0" vertical="bottom" wrapText="0"/>
    </xf>
    <xf borderId="9" fillId="9" fontId="16" numFmtId="9" xfId="0" applyAlignment="1" applyBorder="1" applyFont="1" applyNumberFormat="1">
      <alignment horizontal="center" readingOrder="0" shrinkToFit="0" vertical="bottom" wrapText="0"/>
    </xf>
    <xf borderId="9" fillId="0" fontId="16" numFmtId="1" xfId="0" applyAlignment="1" applyBorder="1" applyFont="1" applyNumberFormat="1">
      <alignment horizontal="center" shrinkToFit="0" vertical="bottom" wrapText="0"/>
    </xf>
    <xf borderId="9" fillId="0" fontId="8" numFmtId="0" xfId="0" applyAlignment="1" applyBorder="1" applyFont="1">
      <alignment vertical="bottom"/>
    </xf>
    <xf borderId="9" fillId="0" fontId="16" numFmtId="0" xfId="0" applyAlignment="1" applyBorder="1" applyFont="1">
      <alignment horizontal="center" shrinkToFit="0" vertical="bottom" wrapText="0"/>
    </xf>
    <xf borderId="9" fillId="0" fontId="19" numFmtId="0" xfId="0" applyAlignment="1" applyBorder="1" applyFont="1">
      <alignment vertical="bottom"/>
    </xf>
    <xf borderId="9" fillId="0" fontId="19" numFmtId="0" xfId="0" applyAlignment="1" applyBorder="1" applyFont="1">
      <alignment shrinkToFit="0" vertical="bottom" wrapText="1"/>
    </xf>
    <xf borderId="9" fillId="0" fontId="38" numFmtId="0" xfId="0" applyAlignment="1" applyBorder="1" applyFont="1">
      <alignment shrinkToFit="0" vertical="bottom" wrapText="1"/>
    </xf>
    <xf borderId="9" fillId="0" fontId="8" numFmtId="168" xfId="0" applyAlignment="1" applyBorder="1" applyFont="1" applyNumberFormat="1">
      <alignment vertical="bottom"/>
    </xf>
    <xf borderId="9" fillId="0" fontId="8" numFmtId="1" xfId="0" applyAlignment="1" applyBorder="1" applyFont="1" applyNumberFormat="1">
      <alignment vertical="bottom"/>
    </xf>
    <xf borderId="9" fillId="0" fontId="8" numFmtId="9" xfId="0" applyAlignment="1" applyBorder="1" applyFont="1" applyNumberFormat="1">
      <alignment vertical="bottom"/>
    </xf>
    <xf borderId="9" fillId="12" fontId="33" numFmtId="0" xfId="0" applyAlignment="1" applyBorder="1" applyFont="1">
      <alignment horizontal="left" shrinkToFit="0" vertical="bottom" wrapText="0"/>
    </xf>
    <xf borderId="9" fillId="12" fontId="16" numFmtId="0" xfId="0" applyAlignment="1" applyBorder="1" applyFont="1">
      <alignment readingOrder="0" shrinkToFit="0" vertical="bottom" wrapText="1"/>
    </xf>
    <xf borderId="9" fillId="0" fontId="19" numFmtId="0" xfId="0" applyAlignment="1" applyBorder="1" applyFont="1">
      <alignment readingOrder="0" shrinkToFit="0" vertical="bottom" wrapText="1"/>
    </xf>
    <xf borderId="9" fillId="9" fontId="19" numFmtId="168" xfId="0" applyAlignment="1" applyBorder="1" applyFont="1" applyNumberFormat="1">
      <alignment horizontal="right" vertical="bottom"/>
    </xf>
    <xf borderId="9" fillId="0" fontId="19" numFmtId="168" xfId="0" applyAlignment="1" applyBorder="1" applyFont="1" applyNumberFormat="1">
      <alignment horizontal="right" vertical="bottom"/>
    </xf>
    <xf borderId="9" fillId="9" fontId="19" numFmtId="1" xfId="0" applyAlignment="1" applyBorder="1" applyFont="1" applyNumberFormat="1">
      <alignment horizontal="center" vertical="bottom"/>
    </xf>
    <xf borderId="9" fillId="9" fontId="19" numFmtId="9" xfId="0" applyAlignment="1" applyBorder="1" applyFont="1" applyNumberFormat="1">
      <alignment horizontal="center" vertical="bottom"/>
    </xf>
    <xf borderId="9" fillId="0" fontId="19" numFmtId="1" xfId="0" applyAlignment="1" applyBorder="1" applyFont="1" applyNumberFormat="1">
      <alignment horizontal="center" vertical="bottom"/>
    </xf>
    <xf borderId="9" fillId="0" fontId="16" numFmtId="0" xfId="0" applyAlignment="1" applyBorder="1" applyFont="1">
      <alignment horizontal="left" readingOrder="0" shrinkToFit="0" vertical="bottom" wrapText="1"/>
    </xf>
    <xf borderId="9" fillId="9" fontId="19" numFmtId="168" xfId="0" applyAlignment="1" applyBorder="1" applyFont="1" applyNumberFormat="1">
      <alignment horizontal="right" readingOrder="0" vertical="bottom"/>
    </xf>
    <xf borderId="9" fillId="0" fontId="19" numFmtId="168" xfId="0" applyAlignment="1" applyBorder="1" applyFont="1" applyNumberFormat="1">
      <alignment horizontal="right" readingOrder="0" vertical="bottom"/>
    </xf>
    <xf borderId="9" fillId="9" fontId="19" numFmtId="9" xfId="0" applyAlignment="1" applyBorder="1" applyFont="1" applyNumberFormat="1">
      <alignment horizontal="center" readingOrder="0" vertical="bottom"/>
    </xf>
    <xf borderId="9" fillId="4" fontId="39" numFmtId="0" xfId="0" applyAlignment="1" applyBorder="1" applyFont="1">
      <alignment horizontal="center" vertical="bottom"/>
    </xf>
    <xf borderId="9" fillId="5" fontId="40" numFmtId="0" xfId="0" applyAlignment="1" applyBorder="1" applyFont="1">
      <alignment horizontal="center" vertical="bottom"/>
    </xf>
    <xf borderId="9" fillId="13" fontId="41" numFmtId="0" xfId="0" applyAlignment="1" applyBorder="1" applyFill="1" applyFont="1">
      <alignment horizontal="center" vertical="bottom"/>
    </xf>
    <xf borderId="9" fillId="0" fontId="38" numFmtId="0" xfId="0" applyAlignment="1" applyBorder="1" applyFont="1">
      <alignment readingOrder="0" shrinkToFit="0" vertical="bottom" wrapText="1"/>
    </xf>
    <xf borderId="9" fillId="14" fontId="19" numFmtId="0" xfId="0" applyAlignment="1" applyBorder="1" applyFill="1" applyFont="1">
      <alignment vertical="bottom"/>
    </xf>
    <xf borderId="9" fillId="14" fontId="19" numFmtId="0" xfId="0" applyAlignment="1" applyBorder="1" applyFont="1">
      <alignment readingOrder="0" shrinkToFit="0" vertical="bottom" wrapText="1"/>
    </xf>
    <xf borderId="9" fillId="14" fontId="38" numFmtId="0" xfId="0" applyAlignment="1" applyBorder="1" applyFont="1">
      <alignment readingOrder="0" shrinkToFit="0" vertical="bottom" wrapText="1"/>
    </xf>
    <xf borderId="9" fillId="14" fontId="19" numFmtId="168" xfId="0" applyAlignment="1" applyBorder="1" applyFont="1" applyNumberFormat="1">
      <alignment horizontal="right" readingOrder="0" vertical="bottom"/>
    </xf>
    <xf borderId="9" fillId="14" fontId="16" numFmtId="1" xfId="0" applyAlignment="1" applyBorder="1" applyFont="1" applyNumberFormat="1">
      <alignment horizontal="center" readingOrder="0" shrinkToFit="0" vertical="bottom" wrapText="0"/>
    </xf>
    <xf borderId="9" fillId="14" fontId="19" numFmtId="9" xfId="0" applyAlignment="1" applyBorder="1" applyFont="1" applyNumberFormat="1">
      <alignment horizontal="center" vertical="bottom"/>
    </xf>
    <xf borderId="9" fillId="14" fontId="19" numFmtId="1" xfId="0" applyAlignment="1" applyBorder="1" applyFont="1" applyNumberFormat="1">
      <alignment horizontal="center" vertical="bottom"/>
    </xf>
    <xf borderId="9" fillId="14" fontId="8" numFmtId="0" xfId="0" applyAlignment="1" applyBorder="1" applyFont="1">
      <alignment vertical="bottom"/>
    </xf>
    <xf borderId="9" fillId="14" fontId="40" numFmtId="0" xfId="0" applyAlignment="1" applyBorder="1" applyFont="1">
      <alignment horizontal="center" vertical="bottom"/>
    </xf>
    <xf borderId="9" fillId="14" fontId="41" numFmtId="0" xfId="0" applyAlignment="1" applyBorder="1" applyFont="1">
      <alignment horizontal="center" vertical="bottom"/>
    </xf>
    <xf borderId="9" fillId="13" fontId="8" numFmtId="0" xfId="0" applyAlignment="1" applyBorder="1" applyFont="1">
      <alignment vertical="bottom"/>
    </xf>
    <xf borderId="9" fillId="13" fontId="42" numFmtId="0" xfId="0" applyAlignment="1" applyBorder="1" applyFont="1">
      <alignment vertical="bottom"/>
    </xf>
    <xf borderId="9" fillId="14" fontId="16" numFmtId="0" xfId="0" applyAlignment="1" applyBorder="1" applyFont="1">
      <alignment horizontal="left" shrinkToFit="0" vertical="bottom" wrapText="0"/>
    </xf>
    <xf borderId="9" fillId="14" fontId="16" numFmtId="0" xfId="0" applyAlignment="1" applyBorder="1" applyFont="1">
      <alignment readingOrder="0" shrinkToFit="0" wrapText="1"/>
    </xf>
    <xf borderId="9" fillId="14" fontId="16" numFmtId="0" xfId="0" applyAlignment="1" applyBorder="1" applyFont="1">
      <alignment readingOrder="0" shrinkToFit="0" vertical="bottom" wrapText="1"/>
    </xf>
    <xf borderId="9" fillId="14" fontId="16" numFmtId="168" xfId="0" applyAlignment="1" applyBorder="1" applyFont="1" applyNumberFormat="1">
      <alignment horizontal="right" readingOrder="0" shrinkToFit="0" vertical="bottom" wrapText="0"/>
    </xf>
    <xf borderId="9" fillId="14" fontId="16" numFmtId="9" xfId="0" applyAlignment="1" applyBorder="1" applyFont="1" applyNumberFormat="1">
      <alignment horizontal="center" readingOrder="0" shrinkToFit="0" vertical="bottom" wrapText="0"/>
    </xf>
    <xf borderId="9" fillId="14" fontId="16" numFmtId="1" xfId="0" applyAlignment="1" applyBorder="1" applyFont="1" applyNumberFormat="1">
      <alignment horizontal="center" shrinkToFit="0" vertical="bottom" wrapText="0"/>
    </xf>
    <xf borderId="9" fillId="14" fontId="16" numFmtId="0" xfId="0" applyAlignment="1" applyBorder="1" applyFont="1">
      <alignment horizontal="center" shrinkToFit="0" vertical="bottom" wrapText="0"/>
    </xf>
    <xf borderId="9" fillId="0" fontId="43" numFmtId="0" xfId="0" applyAlignment="1" applyBorder="1" applyFont="1">
      <alignment readingOrder="0" shrinkToFit="0" vertical="bottom" wrapText="1"/>
    </xf>
    <xf borderId="9" fillId="0" fontId="16" numFmtId="0" xfId="0" applyAlignment="1" applyBorder="1" applyFont="1">
      <alignment shrinkToFit="0" vertical="bottom" wrapText="1"/>
    </xf>
    <xf borderId="9" fillId="0" fontId="16" numFmtId="168" xfId="0" applyAlignment="1" applyBorder="1" applyFont="1" applyNumberFormat="1">
      <alignment horizontal="right" shrinkToFit="0" vertical="bottom" wrapText="0"/>
    </xf>
    <xf borderId="9" fillId="0" fontId="16" numFmtId="9" xfId="0" applyAlignment="1" applyBorder="1" applyFont="1" applyNumberFormat="1">
      <alignment horizontal="center" shrinkToFit="0" vertical="bottom" wrapText="0"/>
    </xf>
    <xf borderId="9" fillId="0" fontId="44" numFmtId="168" xfId="0" applyAlignment="1" applyBorder="1" applyFont="1" applyNumberFormat="1">
      <alignment vertical="bottom"/>
    </xf>
    <xf borderId="9" fillId="0" fontId="44" numFmtId="1" xfId="0" applyAlignment="1" applyBorder="1" applyFont="1" applyNumberFormat="1">
      <alignment vertical="bottom"/>
    </xf>
    <xf borderId="9" fillId="0" fontId="44" numFmtId="9" xfId="0" applyAlignment="1" applyBorder="1" applyFont="1" applyNumberFormat="1">
      <alignment vertical="bottom"/>
    </xf>
    <xf borderId="9" fillId="0" fontId="44" numFmtId="0" xfId="0" applyAlignment="1" applyBorder="1" applyFont="1">
      <alignment vertical="bottom"/>
    </xf>
    <xf borderId="9" fillId="9" fontId="16" numFmtId="164" xfId="0" applyAlignment="1" applyBorder="1" applyFont="1" applyNumberFormat="1">
      <alignment horizontal="right" readingOrder="0" shrinkToFit="0" vertical="bottom" wrapText="0"/>
    </xf>
    <xf borderId="9" fillId="0" fontId="16" numFmtId="164" xfId="0" applyAlignment="1" applyBorder="1" applyFont="1" applyNumberFormat="1">
      <alignment horizontal="right" readingOrder="0" shrinkToFit="0" vertical="bottom" wrapText="0"/>
    </xf>
    <xf borderId="9" fillId="0" fontId="44" numFmtId="164" xfId="0" applyAlignment="1" applyBorder="1" applyFont="1" applyNumberFormat="1">
      <alignment vertical="bottom"/>
    </xf>
    <xf borderId="9" fillId="0" fontId="3" numFmtId="0" xfId="0" applyBorder="1" applyFont="1"/>
    <xf borderId="9" fillId="0" fontId="3" numFmtId="0" xfId="0" applyAlignment="1" applyBorder="1" applyFont="1">
      <alignment shrinkToFit="0" wrapText="1"/>
    </xf>
    <xf borderId="9" fillId="0" fontId="26" numFmtId="0" xfId="0" applyAlignment="1" applyBorder="1" applyFont="1">
      <alignment shrinkToFit="0" wrapText="1"/>
    </xf>
    <xf borderId="9" fillId="0" fontId="3" numFmtId="164" xfId="0" applyBorder="1" applyFont="1" applyNumberFormat="1"/>
    <xf borderId="10" fillId="0" fontId="3" numFmtId="0" xfId="0" applyBorder="1" applyFont="1"/>
    <xf borderId="10" fillId="0" fontId="3" numFmtId="0" xfId="0" applyAlignment="1" applyBorder="1" applyFont="1">
      <alignment shrinkToFit="0" wrapText="1"/>
    </xf>
    <xf borderId="10" fillId="0" fontId="26" numFmtId="0" xfId="0" applyAlignment="1" applyBorder="1" applyFont="1">
      <alignment shrinkToFit="0" wrapText="1"/>
    </xf>
    <xf borderId="10" fillId="0" fontId="3" numFmtId="164" xfId="0" applyBorder="1" applyFont="1" applyNumberFormat="1"/>
    <xf borderId="0" fillId="12" fontId="36" numFmtId="0" xfId="0" applyAlignment="1" applyFont="1">
      <alignment readingOrder="0" shrinkToFit="0" vertical="bottom" wrapText="0"/>
    </xf>
    <xf borderId="0" fillId="12" fontId="16" numFmtId="0" xfId="0" applyAlignment="1" applyFont="1">
      <alignment shrinkToFit="0" vertical="bottom" wrapText="1"/>
    </xf>
    <xf borderId="0" fillId="12" fontId="17" numFmtId="164" xfId="0" applyAlignment="1" applyFont="1" applyNumberFormat="1">
      <alignment shrinkToFit="0" vertical="bottom" wrapText="0"/>
    </xf>
    <xf borderId="0" fillId="12" fontId="17" numFmtId="0" xfId="0" applyAlignment="1" applyFont="1">
      <alignment shrinkToFit="0" vertical="bottom" wrapText="0"/>
    </xf>
    <xf borderId="0" fillId="12" fontId="16" numFmtId="0" xfId="0" applyAlignment="1" applyFont="1">
      <alignment readingOrder="0"/>
    </xf>
    <xf borderId="0" fillId="12" fontId="16" numFmtId="0" xfId="0" applyAlignment="1" applyFont="1">
      <alignment shrinkToFit="0" vertical="bottom" wrapText="0"/>
    </xf>
    <xf borderId="7" fillId="7" fontId="14" numFmtId="0" xfId="0" applyAlignment="1" applyBorder="1" applyFont="1">
      <alignment horizontal="left" shrinkToFit="0" vertical="bottom" wrapText="0"/>
    </xf>
    <xf borderId="7" fillId="7" fontId="14" numFmtId="0" xfId="0" applyAlignment="1" applyBorder="1" applyFont="1">
      <alignment readingOrder="0" shrinkToFit="0" wrapText="1"/>
    </xf>
    <xf borderId="7" fillId="7" fontId="16" numFmtId="0" xfId="0" applyAlignment="1" applyBorder="1" applyFont="1">
      <alignment shrinkToFit="0" vertical="bottom" wrapText="1"/>
    </xf>
    <xf borderId="7" fillId="0" fontId="16" numFmtId="164" xfId="0" applyAlignment="1" applyBorder="1" applyFont="1" applyNumberFormat="1">
      <alignment horizontal="right" shrinkToFit="0" vertical="bottom" wrapText="0"/>
    </xf>
    <xf borderId="7" fillId="7" fontId="16" numFmtId="1" xfId="0" applyAlignment="1" applyBorder="1" applyFont="1" applyNumberFormat="1">
      <alignment horizontal="center" shrinkToFit="0" vertical="bottom" wrapText="0"/>
    </xf>
    <xf borderId="7" fillId="7" fontId="16" numFmtId="9" xfId="0" applyAlignment="1" applyBorder="1" applyFont="1" applyNumberFormat="1">
      <alignment horizontal="center" shrinkToFit="0" vertical="bottom" wrapText="0"/>
    </xf>
    <xf borderId="9" fillId="12" fontId="45" numFmtId="0" xfId="0" applyAlignment="1" applyBorder="1" applyFont="1">
      <alignment horizontal="left" shrinkToFit="0" vertical="bottom" wrapText="0"/>
    </xf>
    <xf borderId="9" fillId="12" fontId="45" numFmtId="0" xfId="0" applyAlignment="1" applyBorder="1" applyFont="1">
      <alignment readingOrder="0" shrinkToFit="0" vertical="bottom" wrapText="1"/>
    </xf>
    <xf borderId="9" fillId="12" fontId="26" numFmtId="0" xfId="0" applyAlignment="1" applyBorder="1" applyFont="1">
      <alignment shrinkToFit="0" vertical="bottom" wrapText="1"/>
    </xf>
    <xf borderId="9" fillId="12" fontId="26" numFmtId="164" xfId="0" applyAlignment="1" applyBorder="1" applyFont="1" applyNumberFormat="1">
      <alignment horizontal="right" shrinkToFit="0" vertical="bottom" wrapText="0"/>
    </xf>
    <xf borderId="9" fillId="12" fontId="26" numFmtId="1" xfId="0" applyAlignment="1" applyBorder="1" applyFont="1" applyNumberFormat="1">
      <alignment horizontal="center" shrinkToFit="0" vertical="bottom" wrapText="0"/>
    </xf>
    <xf borderId="9" fillId="12" fontId="44" numFmtId="9" xfId="0" applyAlignment="1" applyBorder="1" applyFont="1" applyNumberFormat="1">
      <alignment vertical="bottom"/>
    </xf>
    <xf borderId="9" fillId="12" fontId="44" numFmtId="1" xfId="0" applyAlignment="1" applyBorder="1" applyFont="1" applyNumberFormat="1">
      <alignment vertical="bottom"/>
    </xf>
    <xf borderId="9" fillId="12" fontId="44" numFmtId="0" xfId="0" applyAlignment="1" applyBorder="1" applyFont="1">
      <alignment vertical="bottom"/>
    </xf>
    <xf borderId="9" fillId="0" fontId="16" numFmtId="0" xfId="0" applyAlignment="1" applyBorder="1" applyFont="1">
      <alignment readingOrder="0" shrinkToFit="0" wrapText="1"/>
    </xf>
    <xf borderId="9" fillId="9" fontId="16" numFmtId="164" xfId="0" applyAlignment="1" applyBorder="1" applyFont="1" applyNumberFormat="1">
      <alignment horizontal="right" shrinkToFit="0" vertical="bottom" wrapText="0"/>
    </xf>
    <xf borderId="9" fillId="0" fontId="16" numFmtId="164" xfId="0" applyAlignment="1" applyBorder="1" applyFont="1" applyNumberFormat="1">
      <alignment horizontal="right" shrinkToFit="0" vertical="bottom" wrapText="0"/>
    </xf>
    <xf borderId="9" fillId="0" fontId="16" numFmtId="0" xfId="0" applyAlignment="1" applyBorder="1" applyFont="1">
      <alignment horizontal="left" readingOrder="0" shrinkToFit="0" vertical="bottom" wrapText="1"/>
    </xf>
  </cellXfs>
  <cellStyles count="1">
    <cellStyle xfId="0" name="Normal" builtinId="0"/>
  </cellStyles>
  <dxfs count="4">
    <dxf>
      <font>
        <color rgb="FFFF0000"/>
      </font>
      <fill>
        <patternFill patternType="solid">
          <fgColor rgb="FFFF0000"/>
          <bgColor rgb="FFFF0000"/>
        </patternFill>
      </fill>
      <border/>
    </dxf>
    <dxf>
      <font>
        <color rgb="FF6699FF"/>
      </font>
      <fill>
        <patternFill patternType="solid">
          <fgColor rgb="FF6699FF"/>
          <bgColor rgb="FF6699FF"/>
        </patternFill>
      </fill>
      <border/>
    </dxf>
    <dxf>
      <font>
        <color rgb="FF999999"/>
      </font>
      <fill>
        <patternFill patternType="solid">
          <fgColor rgb="FF999999"/>
          <bgColor rgb="FF999999"/>
        </patternFill>
      </fill>
      <border/>
    </dxf>
    <dxf>
      <font/>
      <fill>
        <patternFill patternType="solid">
          <fgColor rgb="FFFFFFFF"/>
          <bgColor rgb="FFFFFFFF"/>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3.png"/><Relationship Id="rId3" Type="http://schemas.openxmlformats.org/officeDocument/2006/relationships/image" Target="../media/image4.png"/></Relationships>
</file>

<file path=xl/drawings/_rels/drawing5.x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38100</xdr:colOff>
      <xdr:row>83</xdr:row>
      <xdr:rowOff>190500</xdr:rowOff>
    </xdr:from>
    <xdr:ext cx="3505200" cy="1781175"/>
    <xdr:pic>
      <xdr:nvPicPr>
        <xdr:cNvPr id="0" name="image2.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9525</xdr:colOff>
      <xdr:row>24</xdr:row>
      <xdr:rowOff>161925</xdr:rowOff>
    </xdr:from>
    <xdr:ext cx="3067050" cy="2247900"/>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1</xdr:col>
      <xdr:colOff>28575</xdr:colOff>
      <xdr:row>39</xdr:row>
      <xdr:rowOff>161925</xdr:rowOff>
    </xdr:from>
    <xdr:ext cx="3067050" cy="1619250"/>
    <xdr:pic>
      <xdr:nvPicPr>
        <xdr:cNvPr id="0" name="image3.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2</xdr:col>
      <xdr:colOff>0</xdr:colOff>
      <xdr:row>0</xdr:row>
      <xdr:rowOff>0</xdr:rowOff>
    </xdr:from>
    <xdr:ext cx="1190625" cy="333375"/>
    <xdr:pic>
      <xdr:nvPicPr>
        <xdr:cNvPr id="0" name="image4.png"/>
        <xdr:cNvPicPr preferRelativeResize="0"/>
      </xdr:nvPicPr>
      <xdr:blipFill>
        <a:blip cstate="print" r:embed="rId3"/>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0</xdr:colOff>
      <xdr:row>0</xdr:row>
      <xdr:rowOff>0</xdr:rowOff>
    </xdr:from>
    <xdr:ext cx="1352550" cy="381000"/>
    <xdr:pic>
      <xdr:nvPicPr>
        <xdr:cNvPr id="0" name="image4.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3.xml"/><Relationship Id="rId3"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www.vertex42.com/licensing/EULA_privateuse.html" TargetMode="External"/><Relationship Id="rId2"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pane ySplit="8.0" topLeftCell="A9" activePane="bottomLeft" state="frozen"/>
      <selection activeCell="B10" sqref="B10" pane="bottomLeft"/>
    </sheetView>
  </sheetViews>
  <sheetFormatPr customHeight="1" defaultColWidth="14.43" defaultRowHeight="15.75" outlineLevelCol="1" outlineLevelRow="2"/>
  <cols>
    <col customWidth="1" min="1" max="1" width="6.29"/>
    <col customWidth="1" min="2" max="2" width="35.0"/>
    <col customWidth="1" min="3" max="4" width="7.71" outlineLevel="1"/>
    <col customWidth="1" min="5" max="5" width="8.71" outlineLevel="1"/>
    <col customWidth="1" min="6" max="6" width="4.86" outlineLevel="1"/>
    <col collapsed="1" customWidth="1" min="7" max="7" width="6.0"/>
    <col customWidth="1" hidden="1" min="8" max="8" width="5.57" outlineLevel="1"/>
    <col customWidth="1" hidden="1" min="9" max="10" width="4.86" outlineLevel="1"/>
    <col customWidth="1" min="11" max="66" width="2.29"/>
  </cols>
  <sheetData>
    <row r="1" ht="18.0" customHeight="1">
      <c r="A1" s="4" t="s">
        <v>9</v>
      </c>
      <c r="B1" s="8"/>
      <c r="C1" s="10"/>
      <c r="D1" s="12"/>
      <c r="E1" s="12"/>
      <c r="G1" s="14"/>
      <c r="I1" s="15"/>
      <c r="L1" s="17"/>
      <c r="M1" s="17"/>
      <c r="N1" s="17"/>
      <c r="O1" s="17"/>
      <c r="P1" s="17"/>
      <c r="Q1" s="17"/>
      <c r="R1" s="17"/>
      <c r="S1" s="17"/>
      <c r="T1" s="17"/>
      <c r="U1" s="17"/>
      <c r="V1" s="17"/>
      <c r="W1" s="17"/>
      <c r="X1" s="17"/>
      <c r="Y1" s="17"/>
      <c r="Z1" s="17"/>
      <c r="AA1" s="17"/>
      <c r="AB1" s="17"/>
      <c r="AC1" s="17"/>
      <c r="AD1" s="17"/>
      <c r="AE1" s="17"/>
      <c r="AF1" s="17"/>
      <c r="AG1" s="17"/>
      <c r="AH1" s="17"/>
      <c r="AI1" s="17"/>
      <c r="AJ1" s="17"/>
      <c r="AK1" s="17"/>
      <c r="AL1" s="17"/>
      <c r="AM1" s="17"/>
      <c r="AN1" s="17"/>
      <c r="AO1" s="17"/>
      <c r="AP1" s="17"/>
      <c r="AQ1" s="17"/>
    </row>
    <row r="2" collapsed="1">
      <c r="A2" s="20" t="s">
        <v>46</v>
      </c>
      <c r="B2" s="22"/>
      <c r="C2" s="24"/>
      <c r="D2" s="26"/>
      <c r="E2" s="26"/>
      <c r="G2" s="28"/>
      <c r="H2" s="3"/>
    </row>
    <row r="3" hidden="1" outlineLevel="1">
      <c r="B3" s="31" t="s">
        <v>49</v>
      </c>
      <c r="D3" s="33" t="s">
        <v>51</v>
      </c>
      <c r="E3" s="35"/>
    </row>
    <row r="4" hidden="1" outlineLevel="1">
      <c r="B4" s="31" t="s">
        <v>54</v>
      </c>
      <c r="D4" s="38">
        <v>43759.0</v>
      </c>
      <c r="E4" s="40"/>
    </row>
    <row r="5" ht="16.5" hidden="1" customHeight="1" outlineLevel="1">
      <c r="A5" s="42"/>
      <c r="B5" s="43" t="s">
        <v>66</v>
      </c>
      <c r="D5" s="48">
        <f>TODAY()</f>
        <v>43812</v>
      </c>
      <c r="E5" s="40"/>
      <c r="F5" s="50"/>
      <c r="G5" s="50"/>
      <c r="H5" s="52" t="s">
        <v>74</v>
      </c>
      <c r="I5" s="50"/>
      <c r="J5" s="50"/>
      <c r="K5" s="56">
        <f>D4-WEEKDAY(D4,1)+2+7*(D6-1)</f>
        <v>43850</v>
      </c>
      <c r="L5" s="56">
        <f t="shared" ref="L5:BN5" si="1">K5+1</f>
        <v>43851</v>
      </c>
      <c r="M5" s="56">
        <f t="shared" si="1"/>
        <v>43852</v>
      </c>
      <c r="N5" s="56">
        <f t="shared" si="1"/>
        <v>43853</v>
      </c>
      <c r="O5" s="56">
        <f t="shared" si="1"/>
        <v>43854</v>
      </c>
      <c r="P5" s="56">
        <f t="shared" si="1"/>
        <v>43855</v>
      </c>
      <c r="Q5" s="56">
        <f t="shared" si="1"/>
        <v>43856</v>
      </c>
      <c r="R5" s="56">
        <f t="shared" si="1"/>
        <v>43857</v>
      </c>
      <c r="S5" s="56">
        <f t="shared" si="1"/>
        <v>43858</v>
      </c>
      <c r="T5" s="56">
        <f t="shared" si="1"/>
        <v>43859</v>
      </c>
      <c r="U5" s="56">
        <f t="shared" si="1"/>
        <v>43860</v>
      </c>
      <c r="V5" s="56">
        <f t="shared" si="1"/>
        <v>43861</v>
      </c>
      <c r="W5" s="56">
        <f t="shared" si="1"/>
        <v>43862</v>
      </c>
      <c r="X5" s="56">
        <f t="shared" si="1"/>
        <v>43863</v>
      </c>
      <c r="Y5" s="56">
        <f t="shared" si="1"/>
        <v>43864</v>
      </c>
      <c r="Z5" s="56">
        <f t="shared" si="1"/>
        <v>43865</v>
      </c>
      <c r="AA5" s="56">
        <f t="shared" si="1"/>
        <v>43866</v>
      </c>
      <c r="AB5" s="56">
        <f t="shared" si="1"/>
        <v>43867</v>
      </c>
      <c r="AC5" s="56">
        <f t="shared" si="1"/>
        <v>43868</v>
      </c>
      <c r="AD5" s="56">
        <f t="shared" si="1"/>
        <v>43869</v>
      </c>
      <c r="AE5" s="56">
        <f t="shared" si="1"/>
        <v>43870</v>
      </c>
      <c r="AF5" s="56">
        <f t="shared" si="1"/>
        <v>43871</v>
      </c>
      <c r="AG5" s="56">
        <f t="shared" si="1"/>
        <v>43872</v>
      </c>
      <c r="AH5" s="56">
        <f t="shared" si="1"/>
        <v>43873</v>
      </c>
      <c r="AI5" s="56">
        <f t="shared" si="1"/>
        <v>43874</v>
      </c>
      <c r="AJ5" s="56">
        <f t="shared" si="1"/>
        <v>43875</v>
      </c>
      <c r="AK5" s="56">
        <f t="shared" si="1"/>
        <v>43876</v>
      </c>
      <c r="AL5" s="56">
        <f t="shared" si="1"/>
        <v>43877</v>
      </c>
      <c r="AM5" s="56">
        <f t="shared" si="1"/>
        <v>43878</v>
      </c>
      <c r="AN5" s="56">
        <f t="shared" si="1"/>
        <v>43879</v>
      </c>
      <c r="AO5" s="56">
        <f t="shared" si="1"/>
        <v>43880</v>
      </c>
      <c r="AP5" s="56">
        <f t="shared" si="1"/>
        <v>43881</v>
      </c>
      <c r="AQ5" s="56">
        <f t="shared" si="1"/>
        <v>43882</v>
      </c>
      <c r="AR5" s="56">
        <f t="shared" si="1"/>
        <v>43883</v>
      </c>
      <c r="AS5" s="56">
        <f t="shared" si="1"/>
        <v>43884</v>
      </c>
      <c r="AT5" s="56">
        <f t="shared" si="1"/>
        <v>43885</v>
      </c>
      <c r="AU5" s="56">
        <f t="shared" si="1"/>
        <v>43886</v>
      </c>
      <c r="AV5" s="56">
        <f t="shared" si="1"/>
        <v>43887</v>
      </c>
      <c r="AW5" s="56">
        <f t="shared" si="1"/>
        <v>43888</v>
      </c>
      <c r="AX5" s="56">
        <f t="shared" si="1"/>
        <v>43889</v>
      </c>
      <c r="AY5" s="56">
        <f t="shared" si="1"/>
        <v>43890</v>
      </c>
      <c r="AZ5" s="56">
        <f t="shared" si="1"/>
        <v>43891</v>
      </c>
      <c r="BA5" s="56">
        <f t="shared" si="1"/>
        <v>43892</v>
      </c>
      <c r="BB5" s="56">
        <f t="shared" si="1"/>
        <v>43893</v>
      </c>
      <c r="BC5" s="56">
        <f t="shared" si="1"/>
        <v>43894</v>
      </c>
      <c r="BD5" s="56">
        <f t="shared" si="1"/>
        <v>43895</v>
      </c>
      <c r="BE5" s="56">
        <f t="shared" si="1"/>
        <v>43896</v>
      </c>
      <c r="BF5" s="56">
        <f t="shared" si="1"/>
        <v>43897</v>
      </c>
      <c r="BG5" s="56">
        <f t="shared" si="1"/>
        <v>43898</v>
      </c>
      <c r="BH5" s="56">
        <f t="shared" si="1"/>
        <v>43899</v>
      </c>
      <c r="BI5" s="56">
        <f t="shared" si="1"/>
        <v>43900</v>
      </c>
      <c r="BJ5" s="56">
        <f t="shared" si="1"/>
        <v>43901</v>
      </c>
      <c r="BK5" s="56">
        <f t="shared" si="1"/>
        <v>43902</v>
      </c>
      <c r="BL5" s="56">
        <f t="shared" si="1"/>
        <v>43903</v>
      </c>
      <c r="BM5" s="56">
        <f t="shared" si="1"/>
        <v>43904</v>
      </c>
      <c r="BN5" s="56">
        <f t="shared" si="1"/>
        <v>43905</v>
      </c>
    </row>
    <row r="6">
      <c r="B6" s="31" t="s">
        <v>111</v>
      </c>
      <c r="D6" s="64">
        <v>14.0</v>
      </c>
      <c r="E6" s="66"/>
      <c r="K6" s="70" t="str">
        <f>"Week "&amp;(K5-($D$4-WEEKDAY($D$4,1)+2))/7+1</f>
        <v>Week 14</v>
      </c>
      <c r="Q6" s="73"/>
      <c r="R6" s="70" t="str">
        <f>"Week "&amp;(R5-($D$4-WEEKDAY($D$4,1)+2))/7+1</f>
        <v>Week 15</v>
      </c>
      <c r="X6" s="73"/>
      <c r="Y6" s="70" t="str">
        <f>"Week "&amp;(Y5-($D$4-WEEKDAY($D$4,1)+2))/7+1</f>
        <v>Week 16</v>
      </c>
      <c r="AE6" s="73"/>
      <c r="AF6" s="70" t="str">
        <f>"Week "&amp;(AF5-($D$4-WEEKDAY($D$4,1)+2))/7+1</f>
        <v>Week 17</v>
      </c>
      <c r="AL6" s="73"/>
      <c r="AM6" s="70" t="str">
        <f>"Week "&amp;(AM5-($D$4-WEEKDAY($D$4,1)+2))/7+1</f>
        <v>Week 18</v>
      </c>
      <c r="AS6" s="73"/>
      <c r="AT6" s="70" t="str">
        <f>"Week "&amp;(AT5-($D$4-WEEKDAY($D$4,1)+2))/7+1</f>
        <v>Week 19</v>
      </c>
      <c r="AZ6" s="73"/>
      <c r="BA6" s="70" t="str">
        <f>"Week "&amp;(BA5-($D$4-WEEKDAY($D$4,1)+2))/7+1</f>
        <v>Week 20</v>
      </c>
      <c r="BG6" s="73"/>
      <c r="BH6" s="70" t="str">
        <f>"Week "&amp;(BH5-($D$4-WEEKDAY($D$4,1)+2))/7+1</f>
        <v>Week 21</v>
      </c>
      <c r="BN6" s="73"/>
    </row>
    <row r="7">
      <c r="B7" s="74"/>
      <c r="C7" s="76"/>
      <c r="E7" s="26"/>
      <c r="K7" s="79">
        <f>K5</f>
        <v>43850</v>
      </c>
      <c r="Q7" s="73"/>
      <c r="R7" s="79">
        <f>R5</f>
        <v>43857</v>
      </c>
      <c r="X7" s="73"/>
      <c r="Y7" s="79">
        <f>Y5</f>
        <v>43864</v>
      </c>
      <c r="AE7" s="73"/>
      <c r="AF7" s="79">
        <f>AF5</f>
        <v>43871</v>
      </c>
      <c r="AL7" s="73"/>
      <c r="AM7" s="79">
        <f>AM5</f>
        <v>43878</v>
      </c>
      <c r="AS7" s="73"/>
      <c r="AT7" s="79">
        <f>AT5</f>
        <v>43885</v>
      </c>
      <c r="AZ7" s="73"/>
      <c r="BA7" s="79">
        <f>BA5</f>
        <v>43892</v>
      </c>
      <c r="BG7" s="73"/>
      <c r="BH7" s="79">
        <f>BH5</f>
        <v>43899</v>
      </c>
      <c r="BN7" s="73"/>
    </row>
    <row r="8" ht="22.5" customHeight="1">
      <c r="A8" s="88" t="s">
        <v>152</v>
      </c>
      <c r="B8" s="90" t="s">
        <v>153</v>
      </c>
      <c r="C8" s="91" t="s">
        <v>154</v>
      </c>
      <c r="D8" s="92" t="s">
        <v>155</v>
      </c>
      <c r="E8" s="93" t="s">
        <v>156</v>
      </c>
      <c r="F8" s="94" t="s">
        <v>157</v>
      </c>
      <c r="G8" s="94" t="s">
        <v>158</v>
      </c>
      <c r="H8" s="94" t="s">
        <v>159</v>
      </c>
      <c r="I8" s="94" t="s">
        <v>160</v>
      </c>
      <c r="J8" s="94" t="s">
        <v>161</v>
      </c>
      <c r="K8" s="95" t="str">
        <f t="shared" ref="K8:BN8" si="2">INDEX({"Su";"M";"T";"W";"Th";"F";"Sa"},WEEKDAY(K5,1))</f>
        <v>M</v>
      </c>
      <c r="L8" s="95" t="str">
        <f t="shared" si="2"/>
        <v>T</v>
      </c>
      <c r="M8" s="95" t="str">
        <f t="shared" si="2"/>
        <v>W</v>
      </c>
      <c r="N8" s="95" t="str">
        <f t="shared" si="2"/>
        <v>Th</v>
      </c>
      <c r="O8" s="95" t="str">
        <f t="shared" si="2"/>
        <v>F</v>
      </c>
      <c r="P8" s="95" t="str">
        <f t="shared" si="2"/>
        <v>Sa</v>
      </c>
      <c r="Q8" s="95" t="str">
        <f t="shared" si="2"/>
        <v>Su</v>
      </c>
      <c r="R8" s="95" t="str">
        <f t="shared" si="2"/>
        <v>M</v>
      </c>
      <c r="S8" s="95" t="str">
        <f t="shared" si="2"/>
        <v>T</v>
      </c>
      <c r="T8" s="95" t="str">
        <f t="shared" si="2"/>
        <v>W</v>
      </c>
      <c r="U8" s="95" t="str">
        <f t="shared" si="2"/>
        <v>Th</v>
      </c>
      <c r="V8" s="95" t="str">
        <f t="shared" si="2"/>
        <v>F</v>
      </c>
      <c r="W8" s="95" t="str">
        <f t="shared" si="2"/>
        <v>Sa</v>
      </c>
      <c r="X8" s="95" t="str">
        <f t="shared" si="2"/>
        <v>Su</v>
      </c>
      <c r="Y8" s="95" t="str">
        <f t="shared" si="2"/>
        <v>M</v>
      </c>
      <c r="Z8" s="95" t="str">
        <f t="shared" si="2"/>
        <v>T</v>
      </c>
      <c r="AA8" s="95" t="str">
        <f t="shared" si="2"/>
        <v>W</v>
      </c>
      <c r="AB8" s="95" t="str">
        <f t="shared" si="2"/>
        <v>Th</v>
      </c>
      <c r="AC8" s="95" t="str">
        <f t="shared" si="2"/>
        <v>F</v>
      </c>
      <c r="AD8" s="95" t="str">
        <f t="shared" si="2"/>
        <v>Sa</v>
      </c>
      <c r="AE8" s="95" t="str">
        <f t="shared" si="2"/>
        <v>Su</v>
      </c>
      <c r="AF8" s="95" t="str">
        <f t="shared" si="2"/>
        <v>M</v>
      </c>
      <c r="AG8" s="95" t="str">
        <f t="shared" si="2"/>
        <v>T</v>
      </c>
      <c r="AH8" s="95" t="str">
        <f t="shared" si="2"/>
        <v>W</v>
      </c>
      <c r="AI8" s="95" t="str">
        <f t="shared" si="2"/>
        <v>Th</v>
      </c>
      <c r="AJ8" s="95" t="str">
        <f t="shared" si="2"/>
        <v>F</v>
      </c>
      <c r="AK8" s="95" t="str">
        <f t="shared" si="2"/>
        <v>Sa</v>
      </c>
      <c r="AL8" s="95" t="str">
        <f t="shared" si="2"/>
        <v>Su</v>
      </c>
      <c r="AM8" s="95" t="str">
        <f t="shared" si="2"/>
        <v>M</v>
      </c>
      <c r="AN8" s="95" t="str">
        <f t="shared" si="2"/>
        <v>T</v>
      </c>
      <c r="AO8" s="95" t="str">
        <f t="shared" si="2"/>
        <v>W</v>
      </c>
      <c r="AP8" s="95" t="str">
        <f t="shared" si="2"/>
        <v>Th</v>
      </c>
      <c r="AQ8" s="95" t="str">
        <f t="shared" si="2"/>
        <v>F</v>
      </c>
      <c r="AR8" s="95" t="str">
        <f t="shared" si="2"/>
        <v>Sa</v>
      </c>
      <c r="AS8" s="95" t="str">
        <f t="shared" si="2"/>
        <v>Su</v>
      </c>
      <c r="AT8" s="95" t="str">
        <f t="shared" si="2"/>
        <v>M</v>
      </c>
      <c r="AU8" s="95" t="str">
        <f t="shared" si="2"/>
        <v>T</v>
      </c>
      <c r="AV8" s="95" t="str">
        <f t="shared" si="2"/>
        <v>W</v>
      </c>
      <c r="AW8" s="95" t="str">
        <f t="shared" si="2"/>
        <v>Th</v>
      </c>
      <c r="AX8" s="95" t="str">
        <f t="shared" si="2"/>
        <v>F</v>
      </c>
      <c r="AY8" s="95" t="str">
        <f t="shared" si="2"/>
        <v>Sa</v>
      </c>
      <c r="AZ8" s="95" t="str">
        <f t="shared" si="2"/>
        <v>Su</v>
      </c>
      <c r="BA8" s="95" t="str">
        <f t="shared" si="2"/>
        <v>M</v>
      </c>
      <c r="BB8" s="95" t="str">
        <f t="shared" si="2"/>
        <v>T</v>
      </c>
      <c r="BC8" s="95" t="str">
        <f t="shared" si="2"/>
        <v>W</v>
      </c>
      <c r="BD8" s="95" t="str">
        <f t="shared" si="2"/>
        <v>Th</v>
      </c>
      <c r="BE8" s="95" t="str">
        <f t="shared" si="2"/>
        <v>F</v>
      </c>
      <c r="BF8" s="95" t="str">
        <f t="shared" si="2"/>
        <v>Sa</v>
      </c>
      <c r="BG8" s="95" t="str">
        <f t="shared" si="2"/>
        <v>Su</v>
      </c>
      <c r="BH8" s="95" t="str">
        <f t="shared" si="2"/>
        <v>M</v>
      </c>
      <c r="BI8" s="95" t="str">
        <f t="shared" si="2"/>
        <v>T</v>
      </c>
      <c r="BJ8" s="95" t="str">
        <f t="shared" si="2"/>
        <v>W</v>
      </c>
      <c r="BK8" s="95" t="str">
        <f t="shared" si="2"/>
        <v>Th</v>
      </c>
      <c r="BL8" s="95" t="str">
        <f t="shared" si="2"/>
        <v>F</v>
      </c>
      <c r="BM8" s="95" t="str">
        <f t="shared" si="2"/>
        <v>Sa</v>
      </c>
      <c r="BN8" s="95" t="str">
        <f t="shared" si="2"/>
        <v>Su</v>
      </c>
    </row>
    <row r="9" collapsed="1">
      <c r="A9" s="96" t="str">
        <f>IF(ISERROR(VALUE(SUBSTITUTE(OFFSET(A9,-1,0,1,1),".",""))),"1",IF(ISERROR(FIND("`",SUBSTITUTE(OFFSET(A9,-1,0,1,1),".","`",1))),TEXT(VALUE(OFFSET(A9,-1,0,1,1))+1,"#"),TEXT(VALUE(LEFT(OFFSET(A9,-1,0,1,1),FIND("`",SUBSTITUTE(OFFSET(A9,-1,0,1,1),".","`",1))-1))+1,"#")))</f>
        <v>1</v>
      </c>
      <c r="B9" s="97" t="s">
        <v>162</v>
      </c>
      <c r="C9" s="98"/>
      <c r="D9" s="99">
        <v>43759.0</v>
      </c>
      <c r="E9" s="99">
        <v>43779.0</v>
      </c>
      <c r="F9" s="100">
        <f>E9-D9+1</f>
        <v>21</v>
      </c>
      <c r="G9" s="101"/>
      <c r="H9" s="100">
        <f t="shared" ref="H9:H12" si="4">NETWORKDAYS(D9,E9)</f>
        <v>15</v>
      </c>
      <c r="I9" s="100"/>
      <c r="J9" s="100"/>
      <c r="K9" s="102" t="str">
        <f t="shared" ref="K9:BN9" si="3">IF(K$5=$D$5,"t",IF(AND(K$5&gt;=$D9,K$5&lt;$D9+$I9),"c",IF(AND(K$5&gt;=$D9,K$5&lt;=$D9+$F9-1),"x","")))</f>
        <v/>
      </c>
      <c r="L9" s="102" t="str">
        <f t="shared" si="3"/>
        <v/>
      </c>
      <c r="M9" s="102" t="str">
        <f t="shared" si="3"/>
        <v/>
      </c>
      <c r="N9" s="102" t="str">
        <f t="shared" si="3"/>
        <v/>
      </c>
      <c r="O9" s="102" t="str">
        <f t="shared" si="3"/>
        <v/>
      </c>
      <c r="P9" s="102" t="str">
        <f t="shared" si="3"/>
        <v/>
      </c>
      <c r="Q9" s="102" t="str">
        <f t="shared" si="3"/>
        <v/>
      </c>
      <c r="R9" s="102" t="str">
        <f t="shared" si="3"/>
        <v/>
      </c>
      <c r="S9" s="102" t="str">
        <f t="shared" si="3"/>
        <v/>
      </c>
      <c r="T9" s="102" t="str">
        <f t="shared" si="3"/>
        <v/>
      </c>
      <c r="U9" s="102" t="str">
        <f t="shared" si="3"/>
        <v/>
      </c>
      <c r="V9" s="102" t="str">
        <f t="shared" si="3"/>
        <v/>
      </c>
      <c r="W9" s="102" t="str">
        <f t="shared" si="3"/>
        <v/>
      </c>
      <c r="X9" s="102" t="str">
        <f t="shared" si="3"/>
        <v/>
      </c>
      <c r="Y9" s="102" t="str">
        <f t="shared" si="3"/>
        <v/>
      </c>
      <c r="Z9" s="102" t="str">
        <f t="shared" si="3"/>
        <v/>
      </c>
      <c r="AA9" s="102" t="str">
        <f t="shared" si="3"/>
        <v/>
      </c>
      <c r="AB9" s="102" t="str">
        <f t="shared" si="3"/>
        <v/>
      </c>
      <c r="AC9" s="102" t="str">
        <f t="shared" si="3"/>
        <v/>
      </c>
      <c r="AD9" s="102" t="str">
        <f t="shared" si="3"/>
        <v/>
      </c>
      <c r="AE9" s="102" t="str">
        <f t="shared" si="3"/>
        <v/>
      </c>
      <c r="AF9" s="102" t="str">
        <f t="shared" si="3"/>
        <v/>
      </c>
      <c r="AG9" s="102" t="str">
        <f t="shared" si="3"/>
        <v/>
      </c>
      <c r="AH9" s="102" t="str">
        <f t="shared" si="3"/>
        <v/>
      </c>
      <c r="AI9" s="102" t="str">
        <f t="shared" si="3"/>
        <v/>
      </c>
      <c r="AJ9" s="102" t="str">
        <f t="shared" si="3"/>
        <v/>
      </c>
      <c r="AK9" s="102" t="str">
        <f t="shared" si="3"/>
        <v/>
      </c>
      <c r="AL9" s="102" t="str">
        <f t="shared" si="3"/>
        <v/>
      </c>
      <c r="AM9" s="102" t="str">
        <f t="shared" si="3"/>
        <v/>
      </c>
      <c r="AN9" s="102" t="str">
        <f t="shared" si="3"/>
        <v/>
      </c>
      <c r="AO9" s="102" t="str">
        <f t="shared" si="3"/>
        <v/>
      </c>
      <c r="AP9" s="102" t="str">
        <f t="shared" si="3"/>
        <v/>
      </c>
      <c r="AQ9" s="102" t="str">
        <f t="shared" si="3"/>
        <v/>
      </c>
      <c r="AR9" s="102" t="str">
        <f t="shared" si="3"/>
        <v/>
      </c>
      <c r="AS9" s="102" t="str">
        <f t="shared" si="3"/>
        <v/>
      </c>
      <c r="AT9" s="102" t="str">
        <f t="shared" si="3"/>
        <v/>
      </c>
      <c r="AU9" s="102" t="str">
        <f t="shared" si="3"/>
        <v/>
      </c>
      <c r="AV9" s="102" t="str">
        <f t="shared" si="3"/>
        <v/>
      </c>
      <c r="AW9" s="102" t="str">
        <f t="shared" si="3"/>
        <v/>
      </c>
      <c r="AX9" s="102" t="str">
        <f t="shared" si="3"/>
        <v/>
      </c>
      <c r="AY9" s="102" t="str">
        <f t="shared" si="3"/>
        <v/>
      </c>
      <c r="AZ9" s="102" t="str">
        <f t="shared" si="3"/>
        <v/>
      </c>
      <c r="BA9" s="102" t="str">
        <f t="shared" si="3"/>
        <v/>
      </c>
      <c r="BB9" s="102" t="str">
        <f t="shared" si="3"/>
        <v/>
      </c>
      <c r="BC9" s="102" t="str">
        <f t="shared" si="3"/>
        <v/>
      </c>
      <c r="BD9" s="102" t="str">
        <f t="shared" si="3"/>
        <v/>
      </c>
      <c r="BE9" s="102" t="str">
        <f t="shared" si="3"/>
        <v/>
      </c>
      <c r="BF9" s="102" t="str">
        <f t="shared" si="3"/>
        <v/>
      </c>
      <c r="BG9" s="102" t="str">
        <f t="shared" si="3"/>
        <v/>
      </c>
      <c r="BH9" s="102" t="str">
        <f t="shared" si="3"/>
        <v/>
      </c>
      <c r="BI9" s="102" t="str">
        <f t="shared" si="3"/>
        <v/>
      </c>
      <c r="BJ9" s="102" t="str">
        <f t="shared" si="3"/>
        <v/>
      </c>
      <c r="BK9" s="102" t="str">
        <f t="shared" si="3"/>
        <v/>
      </c>
      <c r="BL9" s="102" t="str">
        <f t="shared" si="3"/>
        <v/>
      </c>
      <c r="BM9" s="102" t="str">
        <f t="shared" si="3"/>
        <v/>
      </c>
      <c r="BN9" s="102" t="str">
        <f t="shared" si="3"/>
        <v/>
      </c>
    </row>
    <row r="10" hidden="1" outlineLevel="1">
      <c r="A10" s="103" t="str">
        <f t="shared" ref="A10:A12" si="6">IF(ISERROR(VALUE(SUBSTITUTE(OFFSET(A10,-1,0,1,1),".",""))),"0.1",IF(ISERROR(FIND("`",SUBSTITUTE(OFFSET(A10,-1,0,1,1),".","`",1))),OFFSET(A10,-1,0,1,1)&amp;".1",LEFT(OFFSET(A10,-1,0,1,1),FIND("`",SUBSTITUTE(OFFSET(A10,-1,0,1,1),".","`",1)))&amp;IF(ISERROR(FIND("`",SUBSTITUTE(OFFSET(A10,-1,0,1,1),".","`",2))),VALUE(RIGHT(OFFSET(A10,-1,0,1,1),LEN(OFFSET(A10,-1,0,1,1))-FIND("`",SUBSTITUTE(OFFSET(A10,-1,0,1,1),".","`",1))))+1,VALUE(MID(OFFSET(A10,-1,0,1,1),FIND("`",SUBSTITUTE(OFFSET(A10,-1,0,1,1),".","`",1))+1,(FIND("`",SUBSTITUTE(OFFSET(A10,-1,0,1,1),".","`",2))-FIND("`",SUBSTITUTE(OFFSET(A10,-1,0,1,1),".","`",1))-1)))+1)))</f>
        <v>1.1</v>
      </c>
      <c r="B10" s="104" t="s">
        <v>163</v>
      </c>
      <c r="C10" s="105" t="s">
        <v>3</v>
      </c>
      <c r="D10" s="106">
        <v>43759.0</v>
      </c>
      <c r="E10" s="107">
        <v>43779.0</v>
      </c>
      <c r="F10" s="108">
        <f t="shared" ref="F10:F12" si="7">E10-D10+1</f>
        <v>21</v>
      </c>
      <c r="G10" s="109">
        <v>1.0</v>
      </c>
      <c r="H10" s="110">
        <f t="shared" si="4"/>
        <v>15</v>
      </c>
      <c r="I10" s="110">
        <f t="shared" ref="I10:I12" si="8">ROUNDDOWN(G10*F10,0)</f>
        <v>21</v>
      </c>
      <c r="J10" s="110">
        <f t="shared" ref="J10:J12" si="9">F10-I10</f>
        <v>0</v>
      </c>
      <c r="K10" s="111" t="str">
        <f t="shared" ref="K10:BN10" si="5">IF(K$5=$D$5,"t",IF(AND(K$5&gt;=$D10,K$5&lt;$D10+$I10),"c",IF(AND(K$5&gt;=$D10,K$5&lt;=$D10+$F10-1),"x","")))</f>
        <v/>
      </c>
      <c r="L10" s="112" t="str">
        <f t="shared" si="5"/>
        <v/>
      </c>
      <c r="M10" s="112" t="str">
        <f t="shared" si="5"/>
        <v/>
      </c>
      <c r="N10" s="112" t="str">
        <f t="shared" si="5"/>
        <v/>
      </c>
      <c r="O10" s="112" t="str">
        <f t="shared" si="5"/>
        <v/>
      </c>
      <c r="P10" s="112" t="str">
        <f t="shared" si="5"/>
        <v/>
      </c>
      <c r="Q10" s="112" t="str">
        <f t="shared" si="5"/>
        <v/>
      </c>
      <c r="R10" s="112" t="str">
        <f t="shared" si="5"/>
        <v/>
      </c>
      <c r="S10" s="112" t="str">
        <f t="shared" si="5"/>
        <v/>
      </c>
      <c r="T10" s="112" t="str">
        <f t="shared" si="5"/>
        <v/>
      </c>
      <c r="U10" s="112" t="str">
        <f t="shared" si="5"/>
        <v/>
      </c>
      <c r="V10" s="112" t="str">
        <f t="shared" si="5"/>
        <v/>
      </c>
      <c r="W10" s="112" t="str">
        <f t="shared" si="5"/>
        <v/>
      </c>
      <c r="X10" s="112" t="str">
        <f t="shared" si="5"/>
        <v/>
      </c>
      <c r="Y10" s="112" t="str">
        <f t="shared" si="5"/>
        <v/>
      </c>
      <c r="Z10" s="112" t="str">
        <f t="shared" si="5"/>
        <v/>
      </c>
      <c r="AA10" s="112" t="str">
        <f t="shared" si="5"/>
        <v/>
      </c>
      <c r="AB10" s="112" t="str">
        <f t="shared" si="5"/>
        <v/>
      </c>
      <c r="AC10" s="112" t="str">
        <f t="shared" si="5"/>
        <v/>
      </c>
      <c r="AD10" s="112" t="str">
        <f t="shared" si="5"/>
        <v/>
      </c>
      <c r="AE10" s="112" t="str">
        <f t="shared" si="5"/>
        <v/>
      </c>
      <c r="AF10" s="112" t="str">
        <f t="shared" si="5"/>
        <v/>
      </c>
      <c r="AG10" s="112" t="str">
        <f t="shared" si="5"/>
        <v/>
      </c>
      <c r="AH10" s="112" t="str">
        <f t="shared" si="5"/>
        <v/>
      </c>
      <c r="AI10" s="112" t="str">
        <f t="shared" si="5"/>
        <v/>
      </c>
      <c r="AJ10" s="112" t="str">
        <f t="shared" si="5"/>
        <v/>
      </c>
      <c r="AK10" s="112" t="str">
        <f t="shared" si="5"/>
        <v/>
      </c>
      <c r="AL10" s="112" t="str">
        <f t="shared" si="5"/>
        <v/>
      </c>
      <c r="AM10" s="112" t="str">
        <f t="shared" si="5"/>
        <v/>
      </c>
      <c r="AN10" s="112" t="str">
        <f t="shared" si="5"/>
        <v/>
      </c>
      <c r="AO10" s="112" t="str">
        <f t="shared" si="5"/>
        <v/>
      </c>
      <c r="AP10" s="112" t="str">
        <f t="shared" si="5"/>
        <v/>
      </c>
      <c r="AQ10" s="112" t="str">
        <f t="shared" si="5"/>
        <v/>
      </c>
      <c r="AR10" s="112" t="str">
        <f t="shared" si="5"/>
        <v/>
      </c>
      <c r="AS10" s="112" t="str">
        <f t="shared" si="5"/>
        <v/>
      </c>
      <c r="AT10" s="112" t="str">
        <f t="shared" si="5"/>
        <v/>
      </c>
      <c r="AU10" s="112" t="str">
        <f t="shared" si="5"/>
        <v/>
      </c>
      <c r="AV10" s="112" t="str">
        <f t="shared" si="5"/>
        <v/>
      </c>
      <c r="AW10" s="112" t="str">
        <f t="shared" si="5"/>
        <v/>
      </c>
      <c r="AX10" s="112" t="str">
        <f t="shared" si="5"/>
        <v/>
      </c>
      <c r="AY10" s="112" t="str">
        <f t="shared" si="5"/>
        <v/>
      </c>
      <c r="AZ10" s="112" t="str">
        <f t="shared" si="5"/>
        <v/>
      </c>
      <c r="BA10" s="112" t="str">
        <f t="shared" si="5"/>
        <v/>
      </c>
      <c r="BB10" s="112" t="str">
        <f t="shared" si="5"/>
        <v/>
      </c>
      <c r="BC10" s="112" t="str">
        <f t="shared" si="5"/>
        <v/>
      </c>
      <c r="BD10" s="112" t="str">
        <f t="shared" si="5"/>
        <v/>
      </c>
      <c r="BE10" s="112" t="str">
        <f t="shared" si="5"/>
        <v/>
      </c>
      <c r="BF10" s="112" t="str">
        <f t="shared" si="5"/>
        <v/>
      </c>
      <c r="BG10" s="112" t="str">
        <f t="shared" si="5"/>
        <v/>
      </c>
      <c r="BH10" s="112" t="str">
        <f t="shared" si="5"/>
        <v/>
      </c>
      <c r="BI10" s="112" t="str">
        <f t="shared" si="5"/>
        <v/>
      </c>
      <c r="BJ10" s="112" t="str">
        <f t="shared" si="5"/>
        <v/>
      </c>
      <c r="BK10" s="112" t="str">
        <f t="shared" si="5"/>
        <v/>
      </c>
      <c r="BL10" s="112" t="str">
        <f t="shared" si="5"/>
        <v/>
      </c>
      <c r="BM10" s="112" t="str">
        <f t="shared" si="5"/>
        <v/>
      </c>
      <c r="BN10" s="112" t="str">
        <f t="shared" si="5"/>
        <v/>
      </c>
    </row>
    <row r="11" hidden="1" outlineLevel="1">
      <c r="A11" s="103" t="str">
        <f t="shared" si="6"/>
        <v>1.2</v>
      </c>
      <c r="B11" s="104" t="s">
        <v>164</v>
      </c>
      <c r="C11" s="105" t="s">
        <v>3</v>
      </c>
      <c r="D11" s="106">
        <v>43759.0</v>
      </c>
      <c r="E11" s="107">
        <v>43779.0</v>
      </c>
      <c r="F11" s="108">
        <f t="shared" si="7"/>
        <v>21</v>
      </c>
      <c r="G11" s="109">
        <v>1.0</v>
      </c>
      <c r="H11" s="110">
        <f t="shared" si="4"/>
        <v>15</v>
      </c>
      <c r="I11" s="110">
        <f t="shared" si="8"/>
        <v>21</v>
      </c>
      <c r="J11" s="110">
        <f t="shared" si="9"/>
        <v>0</v>
      </c>
      <c r="K11" s="111" t="str">
        <f t="shared" ref="K11:BN11" si="10">IF(K$5=$D$5,"t",IF(AND(K$5&gt;=$D11,K$5&lt;$D11+$I11),"c",IF(AND(K$5&gt;=$D11,K$5&lt;=$D11+$F11-1),"x","")))</f>
        <v/>
      </c>
      <c r="L11" s="112" t="str">
        <f t="shared" si="10"/>
        <v/>
      </c>
      <c r="M11" s="112" t="str">
        <f t="shared" si="10"/>
        <v/>
      </c>
      <c r="N11" s="112" t="str">
        <f t="shared" si="10"/>
        <v/>
      </c>
      <c r="O11" s="112" t="str">
        <f t="shared" si="10"/>
        <v/>
      </c>
      <c r="P11" s="112" t="str">
        <f t="shared" si="10"/>
        <v/>
      </c>
      <c r="Q11" s="112" t="str">
        <f t="shared" si="10"/>
        <v/>
      </c>
      <c r="R11" s="112" t="str">
        <f t="shared" si="10"/>
        <v/>
      </c>
      <c r="S11" s="112" t="str">
        <f t="shared" si="10"/>
        <v/>
      </c>
      <c r="T11" s="112" t="str">
        <f t="shared" si="10"/>
        <v/>
      </c>
      <c r="U11" s="112" t="str">
        <f t="shared" si="10"/>
        <v/>
      </c>
      <c r="V11" s="112" t="str">
        <f t="shared" si="10"/>
        <v/>
      </c>
      <c r="W11" s="112" t="str">
        <f t="shared" si="10"/>
        <v/>
      </c>
      <c r="X11" s="112" t="str">
        <f t="shared" si="10"/>
        <v/>
      </c>
      <c r="Y11" s="112" t="str">
        <f t="shared" si="10"/>
        <v/>
      </c>
      <c r="Z11" s="112" t="str">
        <f t="shared" si="10"/>
        <v/>
      </c>
      <c r="AA11" s="112" t="str">
        <f t="shared" si="10"/>
        <v/>
      </c>
      <c r="AB11" s="112" t="str">
        <f t="shared" si="10"/>
        <v/>
      </c>
      <c r="AC11" s="112" t="str">
        <f t="shared" si="10"/>
        <v/>
      </c>
      <c r="AD11" s="112" t="str">
        <f t="shared" si="10"/>
        <v/>
      </c>
      <c r="AE11" s="112" t="str">
        <f t="shared" si="10"/>
        <v/>
      </c>
      <c r="AF11" s="112" t="str">
        <f t="shared" si="10"/>
        <v/>
      </c>
      <c r="AG11" s="112" t="str">
        <f t="shared" si="10"/>
        <v/>
      </c>
      <c r="AH11" s="112" t="str">
        <f t="shared" si="10"/>
        <v/>
      </c>
      <c r="AI11" s="112" t="str">
        <f t="shared" si="10"/>
        <v/>
      </c>
      <c r="AJ11" s="112" t="str">
        <f t="shared" si="10"/>
        <v/>
      </c>
      <c r="AK11" s="112" t="str">
        <f t="shared" si="10"/>
        <v/>
      </c>
      <c r="AL11" s="112" t="str">
        <f t="shared" si="10"/>
        <v/>
      </c>
      <c r="AM11" s="112" t="str">
        <f t="shared" si="10"/>
        <v/>
      </c>
      <c r="AN11" s="112" t="str">
        <f t="shared" si="10"/>
        <v/>
      </c>
      <c r="AO11" s="112" t="str">
        <f t="shared" si="10"/>
        <v/>
      </c>
      <c r="AP11" s="112" t="str">
        <f t="shared" si="10"/>
        <v/>
      </c>
      <c r="AQ11" s="112" t="str">
        <f t="shared" si="10"/>
        <v/>
      </c>
      <c r="AR11" s="112" t="str">
        <f t="shared" si="10"/>
        <v/>
      </c>
      <c r="AS11" s="112" t="str">
        <f t="shared" si="10"/>
        <v/>
      </c>
      <c r="AT11" s="112" t="str">
        <f t="shared" si="10"/>
        <v/>
      </c>
      <c r="AU11" s="112" t="str">
        <f t="shared" si="10"/>
        <v/>
      </c>
      <c r="AV11" s="112" t="str">
        <f t="shared" si="10"/>
        <v/>
      </c>
      <c r="AW11" s="112" t="str">
        <f t="shared" si="10"/>
        <v/>
      </c>
      <c r="AX11" s="112" t="str">
        <f t="shared" si="10"/>
        <v/>
      </c>
      <c r="AY11" s="112" t="str">
        <f t="shared" si="10"/>
        <v/>
      </c>
      <c r="AZ11" s="112" t="str">
        <f t="shared" si="10"/>
        <v/>
      </c>
      <c r="BA11" s="112" t="str">
        <f t="shared" si="10"/>
        <v/>
      </c>
      <c r="BB11" s="112" t="str">
        <f t="shared" si="10"/>
        <v/>
      </c>
      <c r="BC11" s="112" t="str">
        <f t="shared" si="10"/>
        <v/>
      </c>
      <c r="BD11" s="112" t="str">
        <f t="shared" si="10"/>
        <v/>
      </c>
      <c r="BE11" s="112" t="str">
        <f t="shared" si="10"/>
        <v/>
      </c>
      <c r="BF11" s="112" t="str">
        <f t="shared" si="10"/>
        <v/>
      </c>
      <c r="BG11" s="112" t="str">
        <f t="shared" si="10"/>
        <v/>
      </c>
      <c r="BH11" s="112" t="str">
        <f t="shared" si="10"/>
        <v/>
      </c>
      <c r="BI11" s="112" t="str">
        <f t="shared" si="10"/>
        <v/>
      </c>
      <c r="BJ11" s="112" t="str">
        <f t="shared" si="10"/>
        <v/>
      </c>
      <c r="BK11" s="112" t="str">
        <f t="shared" si="10"/>
        <v/>
      </c>
      <c r="BL11" s="112" t="str">
        <f t="shared" si="10"/>
        <v/>
      </c>
      <c r="BM11" s="112" t="str">
        <f t="shared" si="10"/>
        <v/>
      </c>
      <c r="BN11" s="112" t="str">
        <f t="shared" si="10"/>
        <v/>
      </c>
    </row>
    <row r="12" hidden="1" outlineLevel="1">
      <c r="A12" s="103" t="str">
        <f t="shared" si="6"/>
        <v>1.3</v>
      </c>
      <c r="B12" s="104" t="s">
        <v>165</v>
      </c>
      <c r="C12" s="105" t="s">
        <v>3</v>
      </c>
      <c r="D12" s="106">
        <v>43759.0</v>
      </c>
      <c r="E12" s="107">
        <v>43779.0</v>
      </c>
      <c r="F12" s="108">
        <f t="shared" si="7"/>
        <v>21</v>
      </c>
      <c r="G12" s="109">
        <v>1.0</v>
      </c>
      <c r="H12" s="110">
        <f t="shared" si="4"/>
        <v>15</v>
      </c>
      <c r="I12" s="110">
        <f t="shared" si="8"/>
        <v>21</v>
      </c>
      <c r="J12" s="110">
        <f t="shared" si="9"/>
        <v>0</v>
      </c>
      <c r="K12" s="111" t="str">
        <f t="shared" ref="K12:BN12" si="11">IF(K$5=$D$5,"t",IF(AND(K$5&gt;=$D12,K$5&lt;$D12+$I12),"c",IF(AND(K$5&gt;=$D12,K$5&lt;=$D12+$F12-1),"x","")))</f>
        <v/>
      </c>
      <c r="L12" s="112" t="str">
        <f t="shared" si="11"/>
        <v/>
      </c>
      <c r="M12" s="112" t="str">
        <f t="shared" si="11"/>
        <v/>
      </c>
      <c r="N12" s="112" t="str">
        <f t="shared" si="11"/>
        <v/>
      </c>
      <c r="O12" s="112" t="str">
        <f t="shared" si="11"/>
        <v/>
      </c>
      <c r="P12" s="112" t="str">
        <f t="shared" si="11"/>
        <v/>
      </c>
      <c r="Q12" s="112" t="str">
        <f t="shared" si="11"/>
        <v/>
      </c>
      <c r="R12" s="112" t="str">
        <f t="shared" si="11"/>
        <v/>
      </c>
      <c r="S12" s="112" t="str">
        <f t="shared" si="11"/>
        <v/>
      </c>
      <c r="T12" s="112" t="str">
        <f t="shared" si="11"/>
        <v/>
      </c>
      <c r="U12" s="112" t="str">
        <f t="shared" si="11"/>
        <v/>
      </c>
      <c r="V12" s="112" t="str">
        <f t="shared" si="11"/>
        <v/>
      </c>
      <c r="W12" s="112" t="str">
        <f t="shared" si="11"/>
        <v/>
      </c>
      <c r="X12" s="112" t="str">
        <f t="shared" si="11"/>
        <v/>
      </c>
      <c r="Y12" s="112" t="str">
        <f t="shared" si="11"/>
        <v/>
      </c>
      <c r="Z12" s="112" t="str">
        <f t="shared" si="11"/>
        <v/>
      </c>
      <c r="AA12" s="112" t="str">
        <f t="shared" si="11"/>
        <v/>
      </c>
      <c r="AB12" s="112" t="str">
        <f t="shared" si="11"/>
        <v/>
      </c>
      <c r="AC12" s="112" t="str">
        <f t="shared" si="11"/>
        <v/>
      </c>
      <c r="AD12" s="112" t="str">
        <f t="shared" si="11"/>
        <v/>
      </c>
      <c r="AE12" s="112" t="str">
        <f t="shared" si="11"/>
        <v/>
      </c>
      <c r="AF12" s="112" t="str">
        <f t="shared" si="11"/>
        <v/>
      </c>
      <c r="AG12" s="112" t="str">
        <f t="shared" si="11"/>
        <v/>
      </c>
      <c r="AH12" s="112" t="str">
        <f t="shared" si="11"/>
        <v/>
      </c>
      <c r="AI12" s="112" t="str">
        <f t="shared" si="11"/>
        <v/>
      </c>
      <c r="AJ12" s="112" t="str">
        <f t="shared" si="11"/>
        <v/>
      </c>
      <c r="AK12" s="112" t="str">
        <f t="shared" si="11"/>
        <v/>
      </c>
      <c r="AL12" s="112" t="str">
        <f t="shared" si="11"/>
        <v/>
      </c>
      <c r="AM12" s="112" t="str">
        <f t="shared" si="11"/>
        <v/>
      </c>
      <c r="AN12" s="112" t="str">
        <f t="shared" si="11"/>
        <v/>
      </c>
      <c r="AO12" s="112" t="str">
        <f t="shared" si="11"/>
        <v/>
      </c>
      <c r="AP12" s="112" t="str">
        <f t="shared" si="11"/>
        <v/>
      </c>
      <c r="AQ12" s="112" t="str">
        <f t="shared" si="11"/>
        <v/>
      </c>
      <c r="AR12" s="112" t="str">
        <f t="shared" si="11"/>
        <v/>
      </c>
      <c r="AS12" s="112" t="str">
        <f t="shared" si="11"/>
        <v/>
      </c>
      <c r="AT12" s="112" t="str">
        <f t="shared" si="11"/>
        <v/>
      </c>
      <c r="AU12" s="112" t="str">
        <f t="shared" si="11"/>
        <v/>
      </c>
      <c r="AV12" s="112" t="str">
        <f t="shared" si="11"/>
        <v/>
      </c>
      <c r="AW12" s="112" t="str">
        <f t="shared" si="11"/>
        <v/>
      </c>
      <c r="AX12" s="112" t="str">
        <f t="shared" si="11"/>
        <v/>
      </c>
      <c r="AY12" s="112" t="str">
        <f t="shared" si="11"/>
        <v/>
      </c>
      <c r="AZ12" s="112" t="str">
        <f t="shared" si="11"/>
        <v/>
      </c>
      <c r="BA12" s="112" t="str">
        <f t="shared" si="11"/>
        <v/>
      </c>
      <c r="BB12" s="112" t="str">
        <f t="shared" si="11"/>
        <v/>
      </c>
      <c r="BC12" s="112" t="str">
        <f t="shared" si="11"/>
        <v/>
      </c>
      <c r="BD12" s="112" t="str">
        <f t="shared" si="11"/>
        <v/>
      </c>
      <c r="BE12" s="112" t="str">
        <f t="shared" si="11"/>
        <v/>
      </c>
      <c r="BF12" s="112" t="str">
        <f t="shared" si="11"/>
        <v/>
      </c>
      <c r="BG12" s="112" t="str">
        <f t="shared" si="11"/>
        <v/>
      </c>
      <c r="BH12" s="112" t="str">
        <f t="shared" si="11"/>
        <v/>
      </c>
      <c r="BI12" s="112" t="str">
        <f t="shared" si="11"/>
        <v/>
      </c>
      <c r="BJ12" s="112" t="str">
        <f t="shared" si="11"/>
        <v/>
      </c>
      <c r="BK12" s="112" t="str">
        <f t="shared" si="11"/>
        <v/>
      </c>
      <c r="BL12" s="112" t="str">
        <f t="shared" si="11"/>
        <v/>
      </c>
      <c r="BM12" s="112" t="str">
        <f t="shared" si="11"/>
        <v/>
      </c>
      <c r="BN12" s="112" t="str">
        <f t="shared" si="11"/>
        <v/>
      </c>
    </row>
    <row r="13" hidden="1" outlineLevel="1">
      <c r="A13" s="113" t="str">
        <f>IF(ISERROR(VALUE(SUBSTITUTE(OFFSET(A13,-1,0,1,1),".",""))),"0.1",IF(ISERROR(FIND("`",SUBSTITUTE(OFFSET(A13,-1,0,1,1),".","`",1))),OFFSET(A13,-1,0,1,1)&amp;".1",LEFT(OFFSET(A13,-1,0,1,1),FIND("`",SUBSTITUTE(OFFSET(A13,-1,0,1,1),".","`",1)))&amp;IF(ISERROR(FIND("`",SUBSTITUTE(OFFSET(A13,-1,0,1,1),".","`",2))),VALUE(RIGHT(OFFSET(A13,-1,0,1,1),LEN(OFFSET(A13,-1,0,1,1))-FIND("`",SUBSTITUTE(OFFSET(A13,-1,0,1,1),".","`",1))))+1,VALUE(MID(OFFSET(A13,-1,0,1,1),FIND("`",SUBSTITUTE(OFFSET(A13,-1,0,1,1),".","`",1))+1,(FIND("`",SUBSTITUTE(OFFSET(A13,-1,0,1,1),".","`",2))-FIND("`",SUBSTITUTE(OFFSET(A13,-1,0,1,1),".","`",1))-1)))+1)))</f>
        <v>1.4</v>
      </c>
      <c r="B13" s="114" t="s">
        <v>166</v>
      </c>
      <c r="C13" s="115"/>
      <c r="D13" s="116"/>
      <c r="E13" s="116"/>
      <c r="F13" s="117"/>
      <c r="G13" s="118"/>
      <c r="H13" s="117"/>
      <c r="I13" s="117"/>
      <c r="J13" s="117"/>
      <c r="K13" s="111" t="str">
        <f t="shared" ref="K13:BN13" si="12">IF(K$5=$D$5,"t",IF(AND(K$5&gt;=$D13,K$5&lt;$D13+$I13),"c",IF(AND(K$5&gt;=$D13,K$5&lt;=$D13+$F13-1),"x","")))</f>
        <v/>
      </c>
      <c r="L13" s="112" t="str">
        <f t="shared" si="12"/>
        <v/>
      </c>
      <c r="M13" s="112" t="str">
        <f t="shared" si="12"/>
        <v/>
      </c>
      <c r="N13" s="112" t="str">
        <f t="shared" si="12"/>
        <v/>
      </c>
      <c r="O13" s="112" t="str">
        <f t="shared" si="12"/>
        <v/>
      </c>
      <c r="P13" s="112" t="str">
        <f t="shared" si="12"/>
        <v/>
      </c>
      <c r="Q13" s="112" t="str">
        <f t="shared" si="12"/>
        <v/>
      </c>
      <c r="R13" s="112" t="str">
        <f t="shared" si="12"/>
        <v/>
      </c>
      <c r="S13" s="112" t="str">
        <f t="shared" si="12"/>
        <v/>
      </c>
      <c r="T13" s="112" t="str">
        <f t="shared" si="12"/>
        <v/>
      </c>
      <c r="U13" s="112" t="str">
        <f t="shared" si="12"/>
        <v/>
      </c>
      <c r="V13" s="112" t="str">
        <f t="shared" si="12"/>
        <v/>
      </c>
      <c r="W13" s="112" t="str">
        <f t="shared" si="12"/>
        <v/>
      </c>
      <c r="X13" s="112" t="str">
        <f t="shared" si="12"/>
        <v/>
      </c>
      <c r="Y13" s="112" t="str">
        <f t="shared" si="12"/>
        <v/>
      </c>
      <c r="Z13" s="112" t="str">
        <f t="shared" si="12"/>
        <v/>
      </c>
      <c r="AA13" s="112" t="str">
        <f t="shared" si="12"/>
        <v/>
      </c>
      <c r="AB13" s="112" t="str">
        <f t="shared" si="12"/>
        <v/>
      </c>
      <c r="AC13" s="112" t="str">
        <f t="shared" si="12"/>
        <v/>
      </c>
      <c r="AD13" s="112" t="str">
        <f t="shared" si="12"/>
        <v/>
      </c>
      <c r="AE13" s="112" t="str">
        <f t="shared" si="12"/>
        <v/>
      </c>
      <c r="AF13" s="112" t="str">
        <f t="shared" si="12"/>
        <v/>
      </c>
      <c r="AG13" s="112" t="str">
        <f t="shared" si="12"/>
        <v/>
      </c>
      <c r="AH13" s="112" t="str">
        <f t="shared" si="12"/>
        <v/>
      </c>
      <c r="AI13" s="112" t="str">
        <f t="shared" si="12"/>
        <v/>
      </c>
      <c r="AJ13" s="112" t="str">
        <f t="shared" si="12"/>
        <v/>
      </c>
      <c r="AK13" s="112" t="str">
        <f t="shared" si="12"/>
        <v/>
      </c>
      <c r="AL13" s="112" t="str">
        <f t="shared" si="12"/>
        <v/>
      </c>
      <c r="AM13" s="112" t="str">
        <f t="shared" si="12"/>
        <v/>
      </c>
      <c r="AN13" s="112" t="str">
        <f t="shared" si="12"/>
        <v/>
      </c>
      <c r="AO13" s="112" t="str">
        <f t="shared" si="12"/>
        <v/>
      </c>
      <c r="AP13" s="112" t="str">
        <f t="shared" si="12"/>
        <v/>
      </c>
      <c r="AQ13" s="112" t="str">
        <f t="shared" si="12"/>
        <v/>
      </c>
      <c r="AR13" s="112" t="str">
        <f t="shared" si="12"/>
        <v/>
      </c>
      <c r="AS13" s="112" t="str">
        <f t="shared" si="12"/>
        <v/>
      </c>
      <c r="AT13" s="112" t="str">
        <f t="shared" si="12"/>
        <v/>
      </c>
      <c r="AU13" s="112" t="str">
        <f t="shared" si="12"/>
        <v/>
      </c>
      <c r="AV13" s="112" t="str">
        <f t="shared" si="12"/>
        <v/>
      </c>
      <c r="AW13" s="112" t="str">
        <f t="shared" si="12"/>
        <v/>
      </c>
      <c r="AX13" s="112" t="str">
        <f t="shared" si="12"/>
        <v/>
      </c>
      <c r="AY13" s="112" t="str">
        <f t="shared" si="12"/>
        <v/>
      </c>
      <c r="AZ13" s="112" t="str">
        <f t="shared" si="12"/>
        <v/>
      </c>
      <c r="BA13" s="112" t="str">
        <f t="shared" si="12"/>
        <v/>
      </c>
      <c r="BB13" s="112" t="str">
        <f t="shared" si="12"/>
        <v/>
      </c>
      <c r="BC13" s="112" t="str">
        <f t="shared" si="12"/>
        <v/>
      </c>
      <c r="BD13" s="112" t="str">
        <f t="shared" si="12"/>
        <v/>
      </c>
      <c r="BE13" s="112" t="str">
        <f t="shared" si="12"/>
        <v/>
      </c>
      <c r="BF13" s="112" t="str">
        <f t="shared" si="12"/>
        <v/>
      </c>
      <c r="BG13" s="112" t="str">
        <f t="shared" si="12"/>
        <v/>
      </c>
      <c r="BH13" s="112" t="str">
        <f t="shared" si="12"/>
        <v/>
      </c>
      <c r="BI13" s="112" t="str">
        <f t="shared" si="12"/>
        <v/>
      </c>
      <c r="BJ13" s="112" t="str">
        <f t="shared" si="12"/>
        <v/>
      </c>
      <c r="BK13" s="112" t="str">
        <f t="shared" si="12"/>
        <v/>
      </c>
      <c r="BL13" s="112" t="str">
        <f t="shared" si="12"/>
        <v/>
      </c>
      <c r="BM13" s="112" t="str">
        <f t="shared" si="12"/>
        <v/>
      </c>
      <c r="BN13" s="111" t="str">
        <f t="shared" si="12"/>
        <v/>
      </c>
    </row>
    <row r="14" collapsed="1">
      <c r="A14" s="119" t="str">
        <f>IF(ISERROR(VALUE(SUBSTITUTE(OFFSET(A14,-1,0,1,1),".",""))),"1",IF(ISERROR(FIND("`",SUBSTITUTE(OFFSET(A14,-1,0,1,1),".","`",1))),TEXT(VALUE(OFFSET(A14,-1,0,1,1))+1,"#"),TEXT(VALUE(LEFT(OFFSET(A14,-1,0,1,1),FIND("`",SUBSTITUTE(OFFSET(A14,-1,0,1,1),".","`",1))-1))+1,"#")))</f>
        <v>2</v>
      </c>
      <c r="B14" s="97" t="s">
        <v>167</v>
      </c>
      <c r="C14" s="120"/>
      <c r="D14" s="99">
        <v>43759.0</v>
      </c>
      <c r="E14" s="99">
        <v>43830.0</v>
      </c>
      <c r="F14" s="100">
        <f>E14-D14+1</f>
        <v>72</v>
      </c>
      <c r="G14" s="101"/>
      <c r="H14" s="100">
        <f t="shared" ref="H14:H57" si="14">NETWORKDAYS(D14,E14)</f>
        <v>52</v>
      </c>
      <c r="I14" s="100"/>
      <c r="J14" s="100"/>
      <c r="K14" s="102" t="str">
        <f t="shared" ref="K14:BN14" si="13">IF(K$5=$D$5,"t",IF(AND(K$5&gt;=$D14,K$5&lt;$D14+$I14),"c",IF(AND(K$5&gt;=$D14,K$5&lt;=$D14+$F14-1),"x","")))</f>
        <v/>
      </c>
      <c r="L14" s="102" t="str">
        <f t="shared" si="13"/>
        <v/>
      </c>
      <c r="M14" s="102" t="str">
        <f t="shared" si="13"/>
        <v/>
      </c>
      <c r="N14" s="102" t="str">
        <f t="shared" si="13"/>
        <v/>
      </c>
      <c r="O14" s="102" t="str">
        <f t="shared" si="13"/>
        <v/>
      </c>
      <c r="P14" s="102" t="str">
        <f t="shared" si="13"/>
        <v/>
      </c>
      <c r="Q14" s="102" t="str">
        <f t="shared" si="13"/>
        <v/>
      </c>
      <c r="R14" s="102" t="str">
        <f t="shared" si="13"/>
        <v/>
      </c>
      <c r="S14" s="102" t="str">
        <f t="shared" si="13"/>
        <v/>
      </c>
      <c r="T14" s="102" t="str">
        <f t="shared" si="13"/>
        <v/>
      </c>
      <c r="U14" s="102" t="str">
        <f t="shared" si="13"/>
        <v/>
      </c>
      <c r="V14" s="102" t="str">
        <f t="shared" si="13"/>
        <v/>
      </c>
      <c r="W14" s="102" t="str">
        <f t="shared" si="13"/>
        <v/>
      </c>
      <c r="X14" s="102" t="str">
        <f t="shared" si="13"/>
        <v/>
      </c>
      <c r="Y14" s="102" t="str">
        <f t="shared" si="13"/>
        <v/>
      </c>
      <c r="Z14" s="102" t="str">
        <f t="shared" si="13"/>
        <v/>
      </c>
      <c r="AA14" s="102" t="str">
        <f t="shared" si="13"/>
        <v/>
      </c>
      <c r="AB14" s="102" t="str">
        <f t="shared" si="13"/>
        <v/>
      </c>
      <c r="AC14" s="102" t="str">
        <f t="shared" si="13"/>
        <v/>
      </c>
      <c r="AD14" s="102" t="str">
        <f t="shared" si="13"/>
        <v/>
      </c>
      <c r="AE14" s="102" t="str">
        <f t="shared" si="13"/>
        <v/>
      </c>
      <c r="AF14" s="102" t="str">
        <f t="shared" si="13"/>
        <v/>
      </c>
      <c r="AG14" s="102" t="str">
        <f t="shared" si="13"/>
        <v/>
      </c>
      <c r="AH14" s="102" t="str">
        <f t="shared" si="13"/>
        <v/>
      </c>
      <c r="AI14" s="102" t="str">
        <f t="shared" si="13"/>
        <v/>
      </c>
      <c r="AJ14" s="102" t="str">
        <f t="shared" si="13"/>
        <v/>
      </c>
      <c r="AK14" s="102" t="str">
        <f t="shared" si="13"/>
        <v/>
      </c>
      <c r="AL14" s="102" t="str">
        <f t="shared" si="13"/>
        <v/>
      </c>
      <c r="AM14" s="102" t="str">
        <f t="shared" si="13"/>
        <v/>
      </c>
      <c r="AN14" s="102" t="str">
        <f t="shared" si="13"/>
        <v/>
      </c>
      <c r="AO14" s="102" t="str">
        <f t="shared" si="13"/>
        <v/>
      </c>
      <c r="AP14" s="102" t="str">
        <f t="shared" si="13"/>
        <v/>
      </c>
      <c r="AQ14" s="102" t="str">
        <f t="shared" si="13"/>
        <v/>
      </c>
      <c r="AR14" s="102" t="str">
        <f t="shared" si="13"/>
        <v/>
      </c>
      <c r="AS14" s="102" t="str">
        <f t="shared" si="13"/>
        <v/>
      </c>
      <c r="AT14" s="102" t="str">
        <f t="shared" si="13"/>
        <v/>
      </c>
      <c r="AU14" s="102" t="str">
        <f t="shared" si="13"/>
        <v/>
      </c>
      <c r="AV14" s="102" t="str">
        <f t="shared" si="13"/>
        <v/>
      </c>
      <c r="AW14" s="102" t="str">
        <f t="shared" si="13"/>
        <v/>
      </c>
      <c r="AX14" s="102" t="str">
        <f t="shared" si="13"/>
        <v/>
      </c>
      <c r="AY14" s="102" t="str">
        <f t="shared" si="13"/>
        <v/>
      </c>
      <c r="AZ14" s="102" t="str">
        <f t="shared" si="13"/>
        <v/>
      </c>
      <c r="BA14" s="102" t="str">
        <f t="shared" si="13"/>
        <v/>
      </c>
      <c r="BB14" s="102" t="str">
        <f t="shared" si="13"/>
        <v/>
      </c>
      <c r="BC14" s="102" t="str">
        <f t="shared" si="13"/>
        <v/>
      </c>
      <c r="BD14" s="102" t="str">
        <f t="shared" si="13"/>
        <v/>
      </c>
      <c r="BE14" s="102" t="str">
        <f t="shared" si="13"/>
        <v/>
      </c>
      <c r="BF14" s="102" t="str">
        <f t="shared" si="13"/>
        <v/>
      </c>
      <c r="BG14" s="102" t="str">
        <f t="shared" si="13"/>
        <v/>
      </c>
      <c r="BH14" s="102" t="str">
        <f t="shared" si="13"/>
        <v/>
      </c>
      <c r="BI14" s="102" t="str">
        <f t="shared" si="13"/>
        <v/>
      </c>
      <c r="BJ14" s="102" t="str">
        <f t="shared" si="13"/>
        <v/>
      </c>
      <c r="BK14" s="102" t="str">
        <f t="shared" si="13"/>
        <v/>
      </c>
      <c r="BL14" s="102" t="str">
        <f t="shared" si="13"/>
        <v/>
      </c>
      <c r="BM14" s="102" t="str">
        <f t="shared" si="13"/>
        <v/>
      </c>
      <c r="BN14" s="102" t="str">
        <f t="shared" si="13"/>
        <v/>
      </c>
    </row>
    <row r="15" hidden="1" outlineLevel="1">
      <c r="A15" s="103" t="str">
        <f>IF(ISERROR(VALUE(SUBSTITUTE(OFFSET(A15,-1,0,1,1),".",""))),"0.1",IF(ISERROR(FIND("`",SUBSTITUTE(OFFSET(A15,-1,0,1,1),".","`",1))),OFFSET(A15,-1,0,1,1)&amp;".1",LEFT(OFFSET(A15,-1,0,1,1),FIND("`",SUBSTITUTE(OFFSET(A15,-1,0,1,1),".","`",1)))&amp;IF(ISERROR(FIND("`",SUBSTITUTE(OFFSET(A15,-1,0,1,1),".","`",2))),VALUE(RIGHT(OFFSET(A15,-1,0,1,1),LEN(OFFSET(A15,-1,0,1,1))-FIND("`",SUBSTITUTE(OFFSET(A15,-1,0,1,1),".","`",1))))+1,VALUE(MID(OFFSET(A15,-1,0,1,1),FIND("`",SUBSTITUTE(OFFSET(A15,-1,0,1,1),".","`",1))+1,(FIND("`",SUBSTITUTE(OFFSET(A15,-1,0,1,1),".","`",2))-FIND("`",SUBSTITUTE(OFFSET(A15,-1,0,1,1),".","`",1))-1)))+1)))</f>
        <v>2.1</v>
      </c>
      <c r="B15" s="104" t="s">
        <v>168</v>
      </c>
      <c r="C15" s="105" t="s">
        <v>3</v>
      </c>
      <c r="D15" s="106">
        <v>43759.0</v>
      </c>
      <c r="E15" s="107">
        <v>43761.0</v>
      </c>
      <c r="F15" s="108">
        <f t="shared" ref="F15:F39" si="16">E15-D15+1</f>
        <v>3</v>
      </c>
      <c r="G15" s="109">
        <v>0.25</v>
      </c>
      <c r="H15" s="110">
        <f t="shared" si="14"/>
        <v>3</v>
      </c>
      <c r="I15" s="110">
        <f>ROUNDDOWN(G15*F15,0)</f>
        <v>0</v>
      </c>
      <c r="J15" s="110">
        <f t="shared" ref="J15:J57" si="17">F15-I15</f>
        <v>3</v>
      </c>
      <c r="K15" s="111" t="str">
        <f t="shared" ref="K15:BN15" si="15">IF(K$5=$D$5,"t",IF(AND(K$5&gt;=$D15,K$5&lt;$D15+$I15),"c",IF(AND(K$5&gt;=$D15,K$5&lt;=$D15+$F15-1),"x","")))</f>
        <v/>
      </c>
      <c r="L15" s="112" t="str">
        <f t="shared" si="15"/>
        <v/>
      </c>
      <c r="M15" s="112" t="str">
        <f t="shared" si="15"/>
        <v/>
      </c>
      <c r="N15" s="112" t="str">
        <f t="shared" si="15"/>
        <v/>
      </c>
      <c r="O15" s="112" t="str">
        <f t="shared" si="15"/>
        <v/>
      </c>
      <c r="P15" s="112" t="str">
        <f t="shared" si="15"/>
        <v/>
      </c>
      <c r="Q15" s="112" t="str">
        <f t="shared" si="15"/>
        <v/>
      </c>
      <c r="R15" s="112" t="str">
        <f t="shared" si="15"/>
        <v/>
      </c>
      <c r="S15" s="112" t="str">
        <f t="shared" si="15"/>
        <v/>
      </c>
      <c r="T15" s="112" t="str">
        <f t="shared" si="15"/>
        <v/>
      </c>
      <c r="U15" s="112" t="str">
        <f t="shared" si="15"/>
        <v/>
      </c>
      <c r="V15" s="112" t="str">
        <f t="shared" si="15"/>
        <v/>
      </c>
      <c r="W15" s="112" t="str">
        <f t="shared" si="15"/>
        <v/>
      </c>
      <c r="X15" s="112" t="str">
        <f t="shared" si="15"/>
        <v/>
      </c>
      <c r="Y15" s="112" t="str">
        <f t="shared" si="15"/>
        <v/>
      </c>
      <c r="Z15" s="112" t="str">
        <f t="shared" si="15"/>
        <v/>
      </c>
      <c r="AA15" s="112" t="str">
        <f t="shared" si="15"/>
        <v/>
      </c>
      <c r="AB15" s="112" t="str">
        <f t="shared" si="15"/>
        <v/>
      </c>
      <c r="AC15" s="112" t="str">
        <f t="shared" si="15"/>
        <v/>
      </c>
      <c r="AD15" s="112" t="str">
        <f t="shared" si="15"/>
        <v/>
      </c>
      <c r="AE15" s="112" t="str">
        <f t="shared" si="15"/>
        <v/>
      </c>
      <c r="AF15" s="112" t="str">
        <f t="shared" si="15"/>
        <v/>
      </c>
      <c r="AG15" s="112" t="str">
        <f t="shared" si="15"/>
        <v/>
      </c>
      <c r="AH15" s="112" t="str">
        <f t="shared" si="15"/>
        <v/>
      </c>
      <c r="AI15" s="112" t="str">
        <f t="shared" si="15"/>
        <v/>
      </c>
      <c r="AJ15" s="112" t="str">
        <f t="shared" si="15"/>
        <v/>
      </c>
      <c r="AK15" s="112" t="str">
        <f t="shared" si="15"/>
        <v/>
      </c>
      <c r="AL15" s="112" t="str">
        <f t="shared" si="15"/>
        <v/>
      </c>
      <c r="AM15" s="112" t="str">
        <f t="shared" si="15"/>
        <v/>
      </c>
      <c r="AN15" s="112" t="str">
        <f t="shared" si="15"/>
        <v/>
      </c>
      <c r="AO15" s="112" t="str">
        <f t="shared" si="15"/>
        <v/>
      </c>
      <c r="AP15" s="112" t="str">
        <f t="shared" si="15"/>
        <v/>
      </c>
      <c r="AQ15" s="112" t="str">
        <f t="shared" si="15"/>
        <v/>
      </c>
      <c r="AR15" s="112" t="str">
        <f t="shared" si="15"/>
        <v/>
      </c>
      <c r="AS15" s="112" t="str">
        <f t="shared" si="15"/>
        <v/>
      </c>
      <c r="AT15" s="112" t="str">
        <f t="shared" si="15"/>
        <v/>
      </c>
      <c r="AU15" s="112" t="str">
        <f t="shared" si="15"/>
        <v/>
      </c>
      <c r="AV15" s="112" t="str">
        <f t="shared" si="15"/>
        <v/>
      </c>
      <c r="AW15" s="112" t="str">
        <f t="shared" si="15"/>
        <v/>
      </c>
      <c r="AX15" s="112" t="str">
        <f t="shared" si="15"/>
        <v/>
      </c>
      <c r="AY15" s="112" t="str">
        <f t="shared" si="15"/>
        <v/>
      </c>
      <c r="AZ15" s="112" t="str">
        <f t="shared" si="15"/>
        <v/>
      </c>
      <c r="BA15" s="112" t="str">
        <f t="shared" si="15"/>
        <v/>
      </c>
      <c r="BB15" s="112" t="str">
        <f t="shared" si="15"/>
        <v/>
      </c>
      <c r="BC15" s="112" t="str">
        <f t="shared" si="15"/>
        <v/>
      </c>
      <c r="BD15" s="112" t="str">
        <f t="shared" si="15"/>
        <v/>
      </c>
      <c r="BE15" s="112" t="str">
        <f t="shared" si="15"/>
        <v/>
      </c>
      <c r="BF15" s="112" t="str">
        <f t="shared" si="15"/>
        <v/>
      </c>
      <c r="BG15" s="112" t="str">
        <f t="shared" si="15"/>
        <v/>
      </c>
      <c r="BH15" s="112" t="str">
        <f t="shared" si="15"/>
        <v/>
      </c>
      <c r="BI15" s="112" t="str">
        <f t="shared" si="15"/>
        <v/>
      </c>
      <c r="BJ15" s="112" t="str">
        <f t="shared" si="15"/>
        <v/>
      </c>
      <c r="BK15" s="112" t="str">
        <f t="shared" si="15"/>
        <v/>
      </c>
      <c r="BL15" s="112" t="str">
        <f t="shared" si="15"/>
        <v/>
      </c>
      <c r="BM15" s="112" t="str">
        <f t="shared" si="15"/>
        <v/>
      </c>
      <c r="BN15" s="112" t="str">
        <f t="shared" si="15"/>
        <v/>
      </c>
    </row>
    <row r="16" hidden="1" outlineLevel="1">
      <c r="A16" s="113" t="str">
        <f>IF(ISERROR(VALUE(SUBSTITUTE(OFFSET(A16,-1,0,1,1),".",""))),"0.0.1",IF(ISERROR(FIND("`",SUBSTITUTE(OFFSET(A16,-1,0,1,1),".","`",2))),OFFSET(A16,-1,0,1,1)&amp;".1",LEFT(OFFSET(A16,-1,0,1,1),FIND("`",SUBSTITUTE(OFFSET(A16,-1,0,1,1),".","`",2)))&amp;IF(ISERROR(FIND("`",SUBSTITUTE(OFFSET(A16,-1,0,1,1),".","`",3))),VALUE(RIGHT(OFFSET(A16,-1,0,1,1),LEN(OFFSET(A16,-1,0,1,1))-FIND("`",SUBSTITUTE(OFFSET(A16,-1,0,1,1),".","`",2))))+1,VALUE(MID(OFFSET(A16,-1,0,1,1),FIND("`",SUBSTITUTE(OFFSET(A16,-1,0,1,1),".","`",2))+1,(FIND("`",SUBSTITUTE(OFFSET(A16,-1,0,1,1),".","`",3))-FIND("`",SUBSTITUTE(OFFSET(A16,-1,0,1,1),".","`",2))-1)))+1)))</f>
        <v>2.1.1</v>
      </c>
      <c r="B16" s="121" t="s">
        <v>169</v>
      </c>
      <c r="C16" s="114" t="s">
        <v>3</v>
      </c>
      <c r="D16" s="122">
        <v>43761.0</v>
      </c>
      <c r="E16" s="123">
        <v>43761.0</v>
      </c>
      <c r="F16" s="124">
        <f t="shared" si="16"/>
        <v>1</v>
      </c>
      <c r="G16" s="125">
        <v>1.0</v>
      </c>
      <c r="H16" s="126">
        <f t="shared" si="14"/>
        <v>1</v>
      </c>
      <c r="I16" s="126">
        <f>ROUNDDOWN(G16*F16,0)</f>
        <v>1</v>
      </c>
      <c r="J16" s="126">
        <f t="shared" si="17"/>
        <v>0</v>
      </c>
      <c r="K16" s="111" t="str">
        <f t="shared" ref="K16:BN16" si="18">IF(K$5=$D$5,"t",IF(AND(K$5&gt;=$D16,K$5&lt;$D16+$I16),"c",IF(AND(K$5&gt;=$D16,K$5&lt;=$D16+$F16-1),"x","")))</f>
        <v/>
      </c>
      <c r="L16" s="112" t="str">
        <f t="shared" si="18"/>
        <v/>
      </c>
      <c r="M16" s="112" t="str">
        <f t="shared" si="18"/>
        <v/>
      </c>
      <c r="N16" s="112" t="str">
        <f t="shared" si="18"/>
        <v/>
      </c>
      <c r="O16" s="112" t="str">
        <f t="shared" si="18"/>
        <v/>
      </c>
      <c r="P16" s="112" t="str">
        <f t="shared" si="18"/>
        <v/>
      </c>
      <c r="Q16" s="112" t="str">
        <f t="shared" si="18"/>
        <v/>
      </c>
      <c r="R16" s="112" t="str">
        <f t="shared" si="18"/>
        <v/>
      </c>
      <c r="S16" s="112" t="str">
        <f t="shared" si="18"/>
        <v/>
      </c>
      <c r="T16" s="112" t="str">
        <f t="shared" si="18"/>
        <v/>
      </c>
      <c r="U16" s="112" t="str">
        <f t="shared" si="18"/>
        <v/>
      </c>
      <c r="V16" s="112" t="str">
        <f t="shared" si="18"/>
        <v/>
      </c>
      <c r="W16" s="112" t="str">
        <f t="shared" si="18"/>
        <v/>
      </c>
      <c r="X16" s="112" t="str">
        <f t="shared" si="18"/>
        <v/>
      </c>
      <c r="Y16" s="112" t="str">
        <f t="shared" si="18"/>
        <v/>
      </c>
      <c r="Z16" s="112" t="str">
        <f t="shared" si="18"/>
        <v/>
      </c>
      <c r="AA16" s="112" t="str">
        <f t="shared" si="18"/>
        <v/>
      </c>
      <c r="AB16" s="112" t="str">
        <f t="shared" si="18"/>
        <v/>
      </c>
      <c r="AC16" s="112" t="str">
        <f t="shared" si="18"/>
        <v/>
      </c>
      <c r="AD16" s="112" t="str">
        <f t="shared" si="18"/>
        <v/>
      </c>
      <c r="AE16" s="112" t="str">
        <f t="shared" si="18"/>
        <v/>
      </c>
      <c r="AF16" s="112" t="str">
        <f t="shared" si="18"/>
        <v/>
      </c>
      <c r="AG16" s="112" t="str">
        <f t="shared" si="18"/>
        <v/>
      </c>
      <c r="AH16" s="112" t="str">
        <f t="shared" si="18"/>
        <v/>
      </c>
      <c r="AI16" s="112" t="str">
        <f t="shared" si="18"/>
        <v/>
      </c>
      <c r="AJ16" s="112" t="str">
        <f t="shared" si="18"/>
        <v/>
      </c>
      <c r="AK16" s="112" t="str">
        <f t="shared" si="18"/>
        <v/>
      </c>
      <c r="AL16" s="112" t="str">
        <f t="shared" si="18"/>
        <v/>
      </c>
      <c r="AM16" s="112" t="str">
        <f t="shared" si="18"/>
        <v/>
      </c>
      <c r="AN16" s="112" t="str">
        <f t="shared" si="18"/>
        <v/>
      </c>
      <c r="AO16" s="112" t="str">
        <f t="shared" si="18"/>
        <v/>
      </c>
      <c r="AP16" s="112" t="str">
        <f t="shared" si="18"/>
        <v/>
      </c>
      <c r="AQ16" s="112" t="str">
        <f t="shared" si="18"/>
        <v/>
      </c>
      <c r="AR16" s="112" t="str">
        <f t="shared" si="18"/>
        <v/>
      </c>
      <c r="AS16" s="112" t="str">
        <f t="shared" si="18"/>
        <v/>
      </c>
      <c r="AT16" s="112" t="str">
        <f t="shared" si="18"/>
        <v/>
      </c>
      <c r="AU16" s="112" t="str">
        <f t="shared" si="18"/>
        <v/>
      </c>
      <c r="AV16" s="112" t="str">
        <f t="shared" si="18"/>
        <v/>
      </c>
      <c r="AW16" s="112" t="str">
        <f t="shared" si="18"/>
        <v/>
      </c>
      <c r="AX16" s="112" t="str">
        <f t="shared" si="18"/>
        <v/>
      </c>
      <c r="AY16" s="112" t="str">
        <f t="shared" si="18"/>
        <v/>
      </c>
      <c r="AZ16" s="112" t="str">
        <f t="shared" si="18"/>
        <v/>
      </c>
      <c r="BA16" s="112" t="str">
        <f t="shared" si="18"/>
        <v/>
      </c>
      <c r="BB16" s="112" t="str">
        <f t="shared" si="18"/>
        <v/>
      </c>
      <c r="BC16" s="112" t="str">
        <f t="shared" si="18"/>
        <v/>
      </c>
      <c r="BD16" s="112" t="str">
        <f t="shared" si="18"/>
        <v/>
      </c>
      <c r="BE16" s="112" t="str">
        <f t="shared" si="18"/>
        <v/>
      </c>
      <c r="BF16" s="112" t="str">
        <f t="shared" si="18"/>
        <v/>
      </c>
      <c r="BG16" s="112" t="str">
        <f t="shared" si="18"/>
        <v/>
      </c>
      <c r="BH16" s="112" t="str">
        <f t="shared" si="18"/>
        <v/>
      </c>
      <c r="BI16" s="112" t="str">
        <f t="shared" si="18"/>
        <v/>
      </c>
      <c r="BJ16" s="112" t="str">
        <f t="shared" si="18"/>
        <v/>
      </c>
      <c r="BK16" s="112" t="str">
        <f t="shared" si="18"/>
        <v/>
      </c>
      <c r="BL16" s="112" t="str">
        <f t="shared" si="18"/>
        <v/>
      </c>
      <c r="BM16" s="112" t="str">
        <f t="shared" si="18"/>
        <v/>
      </c>
      <c r="BN16" s="112" t="str">
        <f t="shared" si="18"/>
        <v/>
      </c>
    </row>
    <row r="17" hidden="1" outlineLevel="1">
      <c r="A17" s="103" t="str">
        <f>IF(ISERROR(VALUE(SUBSTITUTE(OFFSET(A17,-1,0,1,1),".",""))),"0.1",IF(ISERROR(FIND("`",SUBSTITUTE(OFFSET(A17,-1,0,1,1),".","`",1))),OFFSET(A17,-1,0,1,1)&amp;".1",LEFT(OFFSET(A17,-1,0,1,1),FIND("`",SUBSTITUTE(OFFSET(A17,-1,0,1,1),".","`",1)))&amp;IF(ISERROR(FIND("`",SUBSTITUTE(OFFSET(A17,-1,0,1,1),".","`",2))),VALUE(RIGHT(OFFSET(A17,-1,0,1,1),LEN(OFFSET(A17,-1,0,1,1))-FIND("`",SUBSTITUTE(OFFSET(A17,-1,0,1,1),".","`",1))))+1,VALUE(MID(OFFSET(A17,-1,0,1,1),FIND("`",SUBSTITUTE(OFFSET(A17,-1,0,1,1),".","`",1))+1,(FIND("`",SUBSTITUTE(OFFSET(A17,-1,0,1,1),".","`",2))-FIND("`",SUBSTITUTE(OFFSET(A17,-1,0,1,1),".","`",1))-1)))+1)))</f>
        <v>2.2</v>
      </c>
      <c r="B17" s="104" t="s">
        <v>170</v>
      </c>
      <c r="C17" s="105" t="s">
        <v>3</v>
      </c>
      <c r="D17" s="106">
        <v>43763.0</v>
      </c>
      <c r="E17" s="107">
        <v>43773.0</v>
      </c>
      <c r="F17" s="108">
        <f t="shared" si="16"/>
        <v>11</v>
      </c>
      <c r="G17" s="109">
        <v>1.0</v>
      </c>
      <c r="H17" s="110">
        <f t="shared" si="14"/>
        <v>7</v>
      </c>
      <c r="I17" s="110">
        <f t="shared" ref="I17:I19" si="20">ROUNDDOWN(G17*F17,0)</f>
        <v>11</v>
      </c>
      <c r="J17" s="110">
        <f t="shared" si="17"/>
        <v>0</v>
      </c>
      <c r="K17" s="111" t="str">
        <f t="shared" ref="K17:BN17" si="19">IF(K$5=$D$5,"t",IF(AND(K$5&gt;=$D17,K$5&lt;$D17+$I17),"c",IF(AND(K$5&gt;=$D17,K$5&lt;=$D17+$F17-1),"x","")))</f>
        <v/>
      </c>
      <c r="L17" s="112" t="str">
        <f t="shared" si="19"/>
        <v/>
      </c>
      <c r="M17" s="112" t="str">
        <f t="shared" si="19"/>
        <v/>
      </c>
      <c r="N17" s="112" t="str">
        <f t="shared" si="19"/>
        <v/>
      </c>
      <c r="O17" s="112" t="str">
        <f t="shared" si="19"/>
        <v/>
      </c>
      <c r="P17" s="112" t="str">
        <f t="shared" si="19"/>
        <v/>
      </c>
      <c r="Q17" s="112" t="str">
        <f t="shared" si="19"/>
        <v/>
      </c>
      <c r="R17" s="112" t="str">
        <f t="shared" si="19"/>
        <v/>
      </c>
      <c r="S17" s="112" t="str">
        <f t="shared" si="19"/>
        <v/>
      </c>
      <c r="T17" s="112" t="str">
        <f t="shared" si="19"/>
        <v/>
      </c>
      <c r="U17" s="112" t="str">
        <f t="shared" si="19"/>
        <v/>
      </c>
      <c r="V17" s="112" t="str">
        <f t="shared" si="19"/>
        <v/>
      </c>
      <c r="W17" s="112" t="str">
        <f t="shared" si="19"/>
        <v/>
      </c>
      <c r="X17" s="112" t="str">
        <f t="shared" si="19"/>
        <v/>
      </c>
      <c r="Y17" s="112" t="str">
        <f t="shared" si="19"/>
        <v/>
      </c>
      <c r="Z17" s="112" t="str">
        <f t="shared" si="19"/>
        <v/>
      </c>
      <c r="AA17" s="112" t="str">
        <f t="shared" si="19"/>
        <v/>
      </c>
      <c r="AB17" s="112" t="str">
        <f t="shared" si="19"/>
        <v/>
      </c>
      <c r="AC17" s="112" t="str">
        <f t="shared" si="19"/>
        <v/>
      </c>
      <c r="AD17" s="112" t="str">
        <f t="shared" si="19"/>
        <v/>
      </c>
      <c r="AE17" s="112" t="str">
        <f t="shared" si="19"/>
        <v/>
      </c>
      <c r="AF17" s="112" t="str">
        <f t="shared" si="19"/>
        <v/>
      </c>
      <c r="AG17" s="112" t="str">
        <f t="shared" si="19"/>
        <v/>
      </c>
      <c r="AH17" s="112" t="str">
        <f t="shared" si="19"/>
        <v/>
      </c>
      <c r="AI17" s="112" t="str">
        <f t="shared" si="19"/>
        <v/>
      </c>
      <c r="AJ17" s="112" t="str">
        <f t="shared" si="19"/>
        <v/>
      </c>
      <c r="AK17" s="112" t="str">
        <f t="shared" si="19"/>
        <v/>
      </c>
      <c r="AL17" s="112" t="str">
        <f t="shared" si="19"/>
        <v/>
      </c>
      <c r="AM17" s="112" t="str">
        <f t="shared" si="19"/>
        <v/>
      </c>
      <c r="AN17" s="112" t="str">
        <f t="shared" si="19"/>
        <v/>
      </c>
      <c r="AO17" s="112" t="str">
        <f t="shared" si="19"/>
        <v/>
      </c>
      <c r="AP17" s="112" t="str">
        <f t="shared" si="19"/>
        <v/>
      </c>
      <c r="AQ17" s="112" t="str">
        <f t="shared" si="19"/>
        <v/>
      </c>
      <c r="AR17" s="112" t="str">
        <f t="shared" si="19"/>
        <v/>
      </c>
      <c r="AS17" s="112" t="str">
        <f t="shared" si="19"/>
        <v/>
      </c>
      <c r="AT17" s="112" t="str">
        <f t="shared" si="19"/>
        <v/>
      </c>
      <c r="AU17" s="112" t="str">
        <f t="shared" si="19"/>
        <v/>
      </c>
      <c r="AV17" s="112" t="str">
        <f t="shared" si="19"/>
        <v/>
      </c>
      <c r="AW17" s="112" t="str">
        <f t="shared" si="19"/>
        <v/>
      </c>
      <c r="AX17" s="112" t="str">
        <f t="shared" si="19"/>
        <v/>
      </c>
      <c r="AY17" s="112" t="str">
        <f t="shared" si="19"/>
        <v/>
      </c>
      <c r="AZ17" s="112" t="str">
        <f t="shared" si="19"/>
        <v/>
      </c>
      <c r="BA17" s="112" t="str">
        <f t="shared" si="19"/>
        <v/>
      </c>
      <c r="BB17" s="112" t="str">
        <f t="shared" si="19"/>
        <v/>
      </c>
      <c r="BC17" s="112" t="str">
        <f t="shared" si="19"/>
        <v/>
      </c>
      <c r="BD17" s="112" t="str">
        <f t="shared" si="19"/>
        <v/>
      </c>
      <c r="BE17" s="112" t="str">
        <f t="shared" si="19"/>
        <v/>
      </c>
      <c r="BF17" s="112" t="str">
        <f t="shared" si="19"/>
        <v/>
      </c>
      <c r="BG17" s="112" t="str">
        <f t="shared" si="19"/>
        <v/>
      </c>
      <c r="BH17" s="112" t="str">
        <f t="shared" si="19"/>
        <v/>
      </c>
      <c r="BI17" s="112" t="str">
        <f t="shared" si="19"/>
        <v/>
      </c>
      <c r="BJ17" s="112" t="str">
        <f t="shared" si="19"/>
        <v/>
      </c>
      <c r="BK17" s="112" t="str">
        <f t="shared" si="19"/>
        <v/>
      </c>
      <c r="BL17" s="112" t="str">
        <f t="shared" si="19"/>
        <v/>
      </c>
      <c r="BM17" s="112" t="str">
        <f t="shared" si="19"/>
        <v/>
      </c>
      <c r="BN17" s="112" t="str">
        <f t="shared" si="19"/>
        <v/>
      </c>
    </row>
    <row r="18" hidden="1" outlineLevel="1">
      <c r="A18" s="103" t="str">
        <f>IF(ISERROR(VALUE(SUBSTITUTE(OFFSET(A18,-1,0,1,1),".",""))),"0.0.1",IF(ISERROR(FIND("`",SUBSTITUTE(OFFSET(A18,-1,0,1,1),".","`",2))),OFFSET(A18,-1,0,1,1)&amp;".1",LEFT(OFFSET(A18,-1,0,1,1),FIND("`",SUBSTITUTE(OFFSET(A18,-1,0,1,1),".","`",2)))&amp;IF(ISERROR(FIND("`",SUBSTITUTE(OFFSET(A18,-1,0,1,1),".","`",3))),VALUE(RIGHT(OFFSET(A18,-1,0,1,1),LEN(OFFSET(A18,-1,0,1,1))-FIND("`",SUBSTITUTE(OFFSET(A18,-1,0,1,1),".","`",2))))+1,VALUE(MID(OFFSET(A18,-1,0,1,1),FIND("`",SUBSTITUTE(OFFSET(A18,-1,0,1,1),".","`",2))+1,(FIND("`",SUBSTITUTE(OFFSET(A18,-1,0,1,1),".","`",3))-FIND("`",SUBSTITUTE(OFFSET(A18,-1,0,1,1),".","`",2))-1)))+1)))</f>
        <v>2.2.1</v>
      </c>
      <c r="B18" s="127" t="s">
        <v>171</v>
      </c>
      <c r="C18" s="105" t="s">
        <v>3</v>
      </c>
      <c r="D18" s="106">
        <v>43763.0</v>
      </c>
      <c r="E18" s="107">
        <v>43773.0</v>
      </c>
      <c r="F18" s="108">
        <f t="shared" si="16"/>
        <v>11</v>
      </c>
      <c r="G18" s="109">
        <v>1.0</v>
      </c>
      <c r="H18" s="110">
        <f t="shared" si="14"/>
        <v>7</v>
      </c>
      <c r="I18" s="110">
        <f t="shared" si="20"/>
        <v>11</v>
      </c>
      <c r="J18" s="110">
        <f t="shared" si="17"/>
        <v>0</v>
      </c>
      <c r="K18" s="111" t="str">
        <f t="shared" ref="K18:BN18" si="21">IF(K$5=$D$5,"t",IF(AND(K$5&gt;=$D18,K$5&lt;$D18+$I18),"c",IF(AND(K$5&gt;=$D18,K$5&lt;=$D18+$F18-1),"x","")))</f>
        <v/>
      </c>
      <c r="L18" s="112" t="str">
        <f t="shared" si="21"/>
        <v/>
      </c>
      <c r="M18" s="112" t="str">
        <f t="shared" si="21"/>
        <v/>
      </c>
      <c r="N18" s="112" t="str">
        <f t="shared" si="21"/>
        <v/>
      </c>
      <c r="O18" s="112" t="str">
        <f t="shared" si="21"/>
        <v/>
      </c>
      <c r="P18" s="112" t="str">
        <f t="shared" si="21"/>
        <v/>
      </c>
      <c r="Q18" s="112" t="str">
        <f t="shared" si="21"/>
        <v/>
      </c>
      <c r="R18" s="112" t="str">
        <f t="shared" si="21"/>
        <v/>
      </c>
      <c r="S18" s="112" t="str">
        <f t="shared" si="21"/>
        <v/>
      </c>
      <c r="T18" s="112" t="str">
        <f t="shared" si="21"/>
        <v/>
      </c>
      <c r="U18" s="112" t="str">
        <f t="shared" si="21"/>
        <v/>
      </c>
      <c r="V18" s="112" t="str">
        <f t="shared" si="21"/>
        <v/>
      </c>
      <c r="W18" s="112" t="str">
        <f t="shared" si="21"/>
        <v/>
      </c>
      <c r="X18" s="112" t="str">
        <f t="shared" si="21"/>
        <v/>
      </c>
      <c r="Y18" s="112" t="str">
        <f t="shared" si="21"/>
        <v/>
      </c>
      <c r="Z18" s="112" t="str">
        <f t="shared" si="21"/>
        <v/>
      </c>
      <c r="AA18" s="112" t="str">
        <f t="shared" si="21"/>
        <v/>
      </c>
      <c r="AB18" s="112" t="str">
        <f t="shared" si="21"/>
        <v/>
      </c>
      <c r="AC18" s="112" t="str">
        <f t="shared" si="21"/>
        <v/>
      </c>
      <c r="AD18" s="112" t="str">
        <f t="shared" si="21"/>
        <v/>
      </c>
      <c r="AE18" s="112" t="str">
        <f t="shared" si="21"/>
        <v/>
      </c>
      <c r="AF18" s="112" t="str">
        <f t="shared" si="21"/>
        <v/>
      </c>
      <c r="AG18" s="112" t="str">
        <f t="shared" si="21"/>
        <v/>
      </c>
      <c r="AH18" s="112" t="str">
        <f t="shared" si="21"/>
        <v/>
      </c>
      <c r="AI18" s="112" t="str">
        <f t="shared" si="21"/>
        <v/>
      </c>
      <c r="AJ18" s="112" t="str">
        <f t="shared" si="21"/>
        <v/>
      </c>
      <c r="AK18" s="112" t="str">
        <f t="shared" si="21"/>
        <v/>
      </c>
      <c r="AL18" s="112" t="str">
        <f t="shared" si="21"/>
        <v/>
      </c>
      <c r="AM18" s="112" t="str">
        <f t="shared" si="21"/>
        <v/>
      </c>
      <c r="AN18" s="112" t="str">
        <f t="shared" si="21"/>
        <v/>
      </c>
      <c r="AO18" s="112" t="str">
        <f t="shared" si="21"/>
        <v/>
      </c>
      <c r="AP18" s="112" t="str">
        <f t="shared" si="21"/>
        <v/>
      </c>
      <c r="AQ18" s="112" t="str">
        <f t="shared" si="21"/>
        <v/>
      </c>
      <c r="AR18" s="112" t="str">
        <f t="shared" si="21"/>
        <v/>
      </c>
      <c r="AS18" s="112" t="str">
        <f t="shared" si="21"/>
        <v/>
      </c>
      <c r="AT18" s="112" t="str">
        <f t="shared" si="21"/>
        <v/>
      </c>
      <c r="AU18" s="112" t="str">
        <f t="shared" si="21"/>
        <v/>
      </c>
      <c r="AV18" s="112" t="str">
        <f t="shared" si="21"/>
        <v/>
      </c>
      <c r="AW18" s="112" t="str">
        <f t="shared" si="21"/>
        <v/>
      </c>
      <c r="AX18" s="112" t="str">
        <f t="shared" si="21"/>
        <v/>
      </c>
      <c r="AY18" s="112" t="str">
        <f t="shared" si="21"/>
        <v/>
      </c>
      <c r="AZ18" s="112" t="str">
        <f t="shared" si="21"/>
        <v/>
      </c>
      <c r="BA18" s="112" t="str">
        <f t="shared" si="21"/>
        <v/>
      </c>
      <c r="BB18" s="112" t="str">
        <f t="shared" si="21"/>
        <v/>
      </c>
      <c r="BC18" s="112" t="str">
        <f t="shared" si="21"/>
        <v/>
      </c>
      <c r="BD18" s="112" t="str">
        <f t="shared" si="21"/>
        <v/>
      </c>
      <c r="BE18" s="112" t="str">
        <f t="shared" si="21"/>
        <v/>
      </c>
      <c r="BF18" s="112" t="str">
        <f t="shared" si="21"/>
        <v/>
      </c>
      <c r="BG18" s="112" t="str">
        <f t="shared" si="21"/>
        <v/>
      </c>
      <c r="BH18" s="112" t="str">
        <f t="shared" si="21"/>
        <v/>
      </c>
      <c r="BI18" s="112" t="str">
        <f t="shared" si="21"/>
        <v/>
      </c>
      <c r="BJ18" s="112" t="str">
        <f t="shared" si="21"/>
        <v/>
      </c>
      <c r="BK18" s="112" t="str">
        <f t="shared" si="21"/>
        <v/>
      </c>
      <c r="BL18" s="112" t="str">
        <f t="shared" si="21"/>
        <v/>
      </c>
      <c r="BM18" s="112" t="str">
        <f t="shared" si="21"/>
        <v/>
      </c>
      <c r="BN18" s="112" t="str">
        <f t="shared" si="21"/>
        <v/>
      </c>
    </row>
    <row r="19" hidden="1" outlineLevel="1">
      <c r="A19" s="103" t="str">
        <f>IF(ISERROR(VALUE(SUBSTITUTE(OFFSET(A19,-1,0,1,1),".",""))),"0.1",IF(ISERROR(FIND("`",SUBSTITUTE(OFFSET(A19,-1,0,1,1),".","`",1))),OFFSET(A19,-1,0,1,1)&amp;".1",LEFT(OFFSET(A19,-1,0,1,1),FIND("`",SUBSTITUTE(OFFSET(A19,-1,0,1,1),".","`",1)))&amp;IF(ISERROR(FIND("`",SUBSTITUTE(OFFSET(A19,-1,0,1,1),".","`",2))),VALUE(RIGHT(OFFSET(A19,-1,0,1,1),LEN(OFFSET(A19,-1,0,1,1))-FIND("`",SUBSTITUTE(OFFSET(A19,-1,0,1,1),".","`",1))))+1,VALUE(MID(OFFSET(A19,-1,0,1,1),FIND("`",SUBSTITUTE(OFFSET(A19,-1,0,1,1),".","`",1))+1,(FIND("`",SUBSTITUTE(OFFSET(A19,-1,0,1,1),".","`",2))-FIND("`",SUBSTITUTE(OFFSET(A19,-1,0,1,1),".","`",1))-1)))+1)))</f>
        <v>2.3</v>
      </c>
      <c r="B19" s="104" t="s">
        <v>172</v>
      </c>
      <c r="C19" s="105" t="s">
        <v>173</v>
      </c>
      <c r="D19" s="106">
        <v>43762.0</v>
      </c>
      <c r="E19" s="107">
        <v>43775.0</v>
      </c>
      <c r="F19" s="108">
        <f t="shared" si="16"/>
        <v>14</v>
      </c>
      <c r="G19" s="109">
        <v>0.25</v>
      </c>
      <c r="H19" s="110">
        <f t="shared" si="14"/>
        <v>10</v>
      </c>
      <c r="I19" s="110">
        <f t="shared" si="20"/>
        <v>3</v>
      </c>
      <c r="J19" s="110">
        <f t="shared" si="17"/>
        <v>11</v>
      </c>
      <c r="K19" s="111" t="str">
        <f t="shared" ref="K19:BN19" si="22">IF(K$5=$D$5,"t",IF(AND(K$5&gt;=$D19,K$5&lt;$D19+$I19),"c",IF(AND(K$5&gt;=$D19,K$5&lt;=$D19+$F19-1),"x","")))</f>
        <v/>
      </c>
      <c r="L19" s="112" t="str">
        <f t="shared" si="22"/>
        <v/>
      </c>
      <c r="M19" s="112" t="str">
        <f t="shared" si="22"/>
        <v/>
      </c>
      <c r="N19" s="112" t="str">
        <f t="shared" si="22"/>
        <v/>
      </c>
      <c r="O19" s="112" t="str">
        <f t="shared" si="22"/>
        <v/>
      </c>
      <c r="P19" s="112" t="str">
        <f t="shared" si="22"/>
        <v/>
      </c>
      <c r="Q19" s="112" t="str">
        <f t="shared" si="22"/>
        <v/>
      </c>
      <c r="R19" s="112" t="str">
        <f t="shared" si="22"/>
        <v/>
      </c>
      <c r="S19" s="112" t="str">
        <f t="shared" si="22"/>
        <v/>
      </c>
      <c r="T19" s="112" t="str">
        <f t="shared" si="22"/>
        <v/>
      </c>
      <c r="U19" s="112" t="str">
        <f t="shared" si="22"/>
        <v/>
      </c>
      <c r="V19" s="112" t="str">
        <f t="shared" si="22"/>
        <v/>
      </c>
      <c r="W19" s="112" t="str">
        <f t="shared" si="22"/>
        <v/>
      </c>
      <c r="X19" s="112" t="str">
        <f t="shared" si="22"/>
        <v/>
      </c>
      <c r="Y19" s="112" t="str">
        <f t="shared" si="22"/>
        <v/>
      </c>
      <c r="Z19" s="112" t="str">
        <f t="shared" si="22"/>
        <v/>
      </c>
      <c r="AA19" s="112" t="str">
        <f t="shared" si="22"/>
        <v/>
      </c>
      <c r="AB19" s="112" t="str">
        <f t="shared" si="22"/>
        <v/>
      </c>
      <c r="AC19" s="112" t="str">
        <f t="shared" si="22"/>
        <v/>
      </c>
      <c r="AD19" s="112" t="str">
        <f t="shared" si="22"/>
        <v/>
      </c>
      <c r="AE19" s="112" t="str">
        <f t="shared" si="22"/>
        <v/>
      </c>
      <c r="AF19" s="112" t="str">
        <f t="shared" si="22"/>
        <v/>
      </c>
      <c r="AG19" s="112" t="str">
        <f t="shared" si="22"/>
        <v/>
      </c>
      <c r="AH19" s="112" t="str">
        <f t="shared" si="22"/>
        <v/>
      </c>
      <c r="AI19" s="112" t="str">
        <f t="shared" si="22"/>
        <v/>
      </c>
      <c r="AJ19" s="112" t="str">
        <f t="shared" si="22"/>
        <v/>
      </c>
      <c r="AK19" s="112" t="str">
        <f t="shared" si="22"/>
        <v/>
      </c>
      <c r="AL19" s="112" t="str">
        <f t="shared" si="22"/>
        <v/>
      </c>
      <c r="AM19" s="112" t="str">
        <f t="shared" si="22"/>
        <v/>
      </c>
      <c r="AN19" s="112" t="str">
        <f t="shared" si="22"/>
        <v/>
      </c>
      <c r="AO19" s="112" t="str">
        <f t="shared" si="22"/>
        <v/>
      </c>
      <c r="AP19" s="112" t="str">
        <f t="shared" si="22"/>
        <v/>
      </c>
      <c r="AQ19" s="112" t="str">
        <f t="shared" si="22"/>
        <v/>
      </c>
      <c r="AR19" s="112" t="str">
        <f t="shared" si="22"/>
        <v/>
      </c>
      <c r="AS19" s="112" t="str">
        <f t="shared" si="22"/>
        <v/>
      </c>
      <c r="AT19" s="112" t="str">
        <f t="shared" si="22"/>
        <v/>
      </c>
      <c r="AU19" s="112" t="str">
        <f t="shared" si="22"/>
        <v/>
      </c>
      <c r="AV19" s="112" t="str">
        <f t="shared" si="22"/>
        <v/>
      </c>
      <c r="AW19" s="112" t="str">
        <f t="shared" si="22"/>
        <v/>
      </c>
      <c r="AX19" s="112" t="str">
        <f t="shared" si="22"/>
        <v/>
      </c>
      <c r="AY19" s="112" t="str">
        <f t="shared" si="22"/>
        <v/>
      </c>
      <c r="AZ19" s="112" t="str">
        <f t="shared" si="22"/>
        <v/>
      </c>
      <c r="BA19" s="112" t="str">
        <f t="shared" si="22"/>
        <v/>
      </c>
      <c r="BB19" s="112" t="str">
        <f t="shared" si="22"/>
        <v/>
      </c>
      <c r="BC19" s="112" t="str">
        <f t="shared" si="22"/>
        <v/>
      </c>
      <c r="BD19" s="112" t="str">
        <f t="shared" si="22"/>
        <v/>
      </c>
      <c r="BE19" s="112" t="str">
        <f t="shared" si="22"/>
        <v/>
      </c>
      <c r="BF19" s="112" t="str">
        <f t="shared" si="22"/>
        <v/>
      </c>
      <c r="BG19" s="112" t="str">
        <f t="shared" si="22"/>
        <v/>
      </c>
      <c r="BH19" s="112" t="str">
        <f t="shared" si="22"/>
        <v/>
      </c>
      <c r="BI19" s="112" t="str">
        <f t="shared" si="22"/>
        <v/>
      </c>
      <c r="BJ19" s="112" t="str">
        <f t="shared" si="22"/>
        <v/>
      </c>
      <c r="BK19" s="112" t="str">
        <f t="shared" si="22"/>
        <v/>
      </c>
      <c r="BL19" s="112" t="str">
        <f t="shared" si="22"/>
        <v/>
      </c>
      <c r="BM19" s="112" t="str">
        <f t="shared" si="22"/>
        <v/>
      </c>
      <c r="BN19" s="112" t="str">
        <f t="shared" si="22"/>
        <v/>
      </c>
    </row>
    <row r="20" hidden="1" outlineLevel="1">
      <c r="A20" s="113" t="str">
        <f>IF(ISERROR(VALUE(SUBSTITUTE(OFFSET(A20,-1,0,1,1),".",""))),"0.0.1",IF(ISERROR(FIND("`",SUBSTITUTE(OFFSET(A20,-1,0,1,1),".","`",2))),OFFSET(A20,-1,0,1,1)&amp;".1",LEFT(OFFSET(A20,-1,0,1,1),FIND("`",SUBSTITUTE(OFFSET(A20,-1,0,1,1),".","`",2)))&amp;IF(ISERROR(FIND("`",SUBSTITUTE(OFFSET(A20,-1,0,1,1),".","`",3))),VALUE(RIGHT(OFFSET(A20,-1,0,1,1),LEN(OFFSET(A20,-1,0,1,1))-FIND("`",SUBSTITUTE(OFFSET(A20,-1,0,1,1),".","`",2))))+1,VALUE(MID(OFFSET(A20,-1,0,1,1),FIND("`",SUBSTITUTE(OFFSET(A20,-1,0,1,1),".","`",2))+1,(FIND("`",SUBSTITUTE(OFFSET(A20,-1,0,1,1),".","`",3))-FIND("`",SUBSTITUTE(OFFSET(A20,-1,0,1,1),".","`",2))-1)))+1)))</f>
        <v>2.3.1</v>
      </c>
      <c r="B20" s="114" t="s">
        <v>174</v>
      </c>
      <c r="C20" s="105" t="s">
        <v>6</v>
      </c>
      <c r="D20" s="128">
        <v>43763.0</v>
      </c>
      <c r="E20" s="129">
        <v>43768.0</v>
      </c>
      <c r="F20" s="108">
        <f t="shared" si="16"/>
        <v>6</v>
      </c>
      <c r="G20" s="130">
        <v>0.5</v>
      </c>
      <c r="H20" s="126">
        <f t="shared" si="14"/>
        <v>4</v>
      </c>
      <c r="I20" s="126">
        <f>ROUNDDOWN(G20*F20,0)</f>
        <v>3</v>
      </c>
      <c r="J20" s="126">
        <f t="shared" si="17"/>
        <v>3</v>
      </c>
      <c r="K20" s="111" t="str">
        <f t="shared" ref="K20:BN20" si="23">IF(K$5=$D$5,"t",IF(AND(K$5&gt;=$D20,K$5&lt;$D20+$I20),"c",IF(AND(K$5&gt;=$D20,K$5&lt;=$D20+$F20-1),"x","")))</f>
        <v/>
      </c>
      <c r="L20" s="112" t="str">
        <f t="shared" si="23"/>
        <v/>
      </c>
      <c r="M20" s="112" t="str">
        <f t="shared" si="23"/>
        <v/>
      </c>
      <c r="N20" s="112" t="str">
        <f t="shared" si="23"/>
        <v/>
      </c>
      <c r="O20" s="112" t="str">
        <f t="shared" si="23"/>
        <v/>
      </c>
      <c r="P20" s="112" t="str">
        <f t="shared" si="23"/>
        <v/>
      </c>
      <c r="Q20" s="112" t="str">
        <f t="shared" si="23"/>
        <v/>
      </c>
      <c r="R20" s="112" t="str">
        <f t="shared" si="23"/>
        <v/>
      </c>
      <c r="S20" s="112" t="str">
        <f t="shared" si="23"/>
        <v/>
      </c>
      <c r="T20" s="112" t="str">
        <f t="shared" si="23"/>
        <v/>
      </c>
      <c r="U20" s="112" t="str">
        <f t="shared" si="23"/>
        <v/>
      </c>
      <c r="V20" s="112" t="str">
        <f t="shared" si="23"/>
        <v/>
      </c>
      <c r="W20" s="112" t="str">
        <f t="shared" si="23"/>
        <v/>
      </c>
      <c r="X20" s="112" t="str">
        <f t="shared" si="23"/>
        <v/>
      </c>
      <c r="Y20" s="112" t="str">
        <f t="shared" si="23"/>
        <v/>
      </c>
      <c r="Z20" s="112" t="str">
        <f t="shared" si="23"/>
        <v/>
      </c>
      <c r="AA20" s="112" t="str">
        <f t="shared" si="23"/>
        <v/>
      </c>
      <c r="AB20" s="112" t="str">
        <f t="shared" si="23"/>
        <v/>
      </c>
      <c r="AC20" s="112" t="str">
        <f t="shared" si="23"/>
        <v/>
      </c>
      <c r="AD20" s="112" t="str">
        <f t="shared" si="23"/>
        <v/>
      </c>
      <c r="AE20" s="112" t="str">
        <f t="shared" si="23"/>
        <v/>
      </c>
      <c r="AF20" s="112" t="str">
        <f t="shared" si="23"/>
        <v/>
      </c>
      <c r="AG20" s="112" t="str">
        <f t="shared" si="23"/>
        <v/>
      </c>
      <c r="AH20" s="112" t="str">
        <f t="shared" si="23"/>
        <v/>
      </c>
      <c r="AI20" s="112" t="str">
        <f t="shared" si="23"/>
        <v/>
      </c>
      <c r="AJ20" s="112" t="str">
        <f t="shared" si="23"/>
        <v/>
      </c>
      <c r="AK20" s="112" t="str">
        <f t="shared" si="23"/>
        <v/>
      </c>
      <c r="AL20" s="112" t="str">
        <f t="shared" si="23"/>
        <v/>
      </c>
      <c r="AM20" s="112" t="str">
        <f t="shared" si="23"/>
        <v/>
      </c>
      <c r="AN20" s="112" t="str">
        <f t="shared" si="23"/>
        <v/>
      </c>
      <c r="AO20" s="112" t="str">
        <f t="shared" si="23"/>
        <v/>
      </c>
      <c r="AP20" s="112" t="str">
        <f t="shared" si="23"/>
        <v/>
      </c>
      <c r="AQ20" s="112" t="str">
        <f t="shared" si="23"/>
        <v/>
      </c>
      <c r="AR20" s="112" t="str">
        <f t="shared" si="23"/>
        <v/>
      </c>
      <c r="AS20" s="112" t="str">
        <f t="shared" si="23"/>
        <v/>
      </c>
      <c r="AT20" s="112" t="str">
        <f t="shared" si="23"/>
        <v/>
      </c>
      <c r="AU20" s="112" t="str">
        <f t="shared" si="23"/>
        <v/>
      </c>
      <c r="AV20" s="112" t="str">
        <f t="shared" si="23"/>
        <v/>
      </c>
      <c r="AW20" s="112" t="str">
        <f t="shared" si="23"/>
        <v/>
      </c>
      <c r="AX20" s="112" t="str">
        <f t="shared" si="23"/>
        <v/>
      </c>
      <c r="AY20" s="112" t="str">
        <f t="shared" si="23"/>
        <v/>
      </c>
      <c r="AZ20" s="112" t="str">
        <f t="shared" si="23"/>
        <v/>
      </c>
      <c r="BA20" s="112" t="str">
        <f t="shared" si="23"/>
        <v/>
      </c>
      <c r="BB20" s="112" t="str">
        <f t="shared" si="23"/>
        <v/>
      </c>
      <c r="BC20" s="112" t="str">
        <f t="shared" si="23"/>
        <v/>
      </c>
      <c r="BD20" s="112" t="str">
        <f t="shared" si="23"/>
        <v/>
      </c>
      <c r="BE20" s="112" t="str">
        <f t="shared" si="23"/>
        <v/>
      </c>
      <c r="BF20" s="112" t="str">
        <f t="shared" si="23"/>
        <v/>
      </c>
      <c r="BG20" s="112" t="str">
        <f t="shared" si="23"/>
        <v/>
      </c>
      <c r="BH20" s="112" t="str">
        <f t="shared" si="23"/>
        <v/>
      </c>
      <c r="BI20" s="112" t="str">
        <f t="shared" si="23"/>
        <v/>
      </c>
      <c r="BJ20" s="112" t="str">
        <f t="shared" si="23"/>
        <v/>
      </c>
      <c r="BK20" s="112" t="str">
        <f t="shared" si="23"/>
        <v/>
      </c>
      <c r="BL20" s="112" t="str">
        <f t="shared" si="23"/>
        <v/>
      </c>
      <c r="BM20" s="112" t="str">
        <f t="shared" si="23"/>
        <v/>
      </c>
      <c r="BN20" s="112" t="str">
        <f t="shared" si="23"/>
        <v/>
      </c>
    </row>
    <row r="21" hidden="1" outlineLevel="1">
      <c r="A21" s="103" t="str">
        <f t="shared" ref="A21:A22" si="25">IF(ISERROR(VALUE(SUBSTITUTE(OFFSET(A21,-1,0,1,1),".",""))),"0.0.1",IF(ISERROR(FIND("`",SUBSTITUTE(OFFSET(A21,-1,0,1,1),".","`",2))),OFFSET(A21,-1,0,1,1)&amp;".1",LEFT(OFFSET(A21,-1,0,1,1),FIND("`",SUBSTITUTE(OFFSET(A21,-1,0,1,1),".","`",2)))&amp;IF(ISERROR(FIND("`",SUBSTITUTE(OFFSET(A21,-1,0,1,1),".","`",3))),VALUE(RIGHT(OFFSET(A21,-1,0,1,1),LEN(OFFSET(A21,-1,0,1,1))-FIND("`",SUBSTITUTE(OFFSET(A21,-1,0,1,1),".","`",2))))+1,VALUE(MID(OFFSET(A21,-1,0,1,1),FIND("`",SUBSTITUTE(OFFSET(A21,-1,0,1,1),".","`",2))+1,(FIND("`",SUBSTITUTE(OFFSET(A21,-1,0,1,1),".","`",3))-FIND("`",SUBSTITUTE(OFFSET(A21,-1,0,1,1),".","`",2))-1)))+1)))</f>
        <v>2.3.2</v>
      </c>
      <c r="B21" s="127" t="s">
        <v>175</v>
      </c>
      <c r="C21" s="105" t="s">
        <v>6</v>
      </c>
      <c r="D21" s="128">
        <v>43763.0</v>
      </c>
      <c r="E21" s="107">
        <v>43794.0</v>
      </c>
      <c r="F21" s="108">
        <f t="shared" si="16"/>
        <v>32</v>
      </c>
      <c r="G21" s="109">
        <v>0.25</v>
      </c>
      <c r="H21" s="110">
        <f t="shared" si="14"/>
        <v>22</v>
      </c>
      <c r="I21" s="110">
        <f t="shared" ref="I21:I22" si="26">ROUNDDOWN(G21*F21,0)</f>
        <v>8</v>
      </c>
      <c r="J21" s="110">
        <f t="shared" si="17"/>
        <v>24</v>
      </c>
      <c r="K21" s="111" t="str">
        <f t="shared" ref="K21:BN21" si="24">IF(K$5=$D$5,"t",IF(AND(K$5&gt;=$D21,K$5&lt;$D21+$I21),"c",IF(AND(K$5&gt;=$D21,K$5&lt;=$D21+$F21-1),"x","")))</f>
        <v/>
      </c>
      <c r="L21" s="112" t="str">
        <f t="shared" si="24"/>
        <v/>
      </c>
      <c r="M21" s="112" t="str">
        <f t="shared" si="24"/>
        <v/>
      </c>
      <c r="N21" s="112" t="str">
        <f t="shared" si="24"/>
        <v/>
      </c>
      <c r="O21" s="112" t="str">
        <f t="shared" si="24"/>
        <v/>
      </c>
      <c r="P21" s="112" t="str">
        <f t="shared" si="24"/>
        <v/>
      </c>
      <c r="Q21" s="112" t="str">
        <f t="shared" si="24"/>
        <v/>
      </c>
      <c r="R21" s="112" t="str">
        <f t="shared" si="24"/>
        <v/>
      </c>
      <c r="S21" s="112" t="str">
        <f t="shared" si="24"/>
        <v/>
      </c>
      <c r="T21" s="112" t="str">
        <f t="shared" si="24"/>
        <v/>
      </c>
      <c r="U21" s="112" t="str">
        <f t="shared" si="24"/>
        <v/>
      </c>
      <c r="V21" s="112" t="str">
        <f t="shared" si="24"/>
        <v/>
      </c>
      <c r="W21" s="112" t="str">
        <f t="shared" si="24"/>
        <v/>
      </c>
      <c r="X21" s="112" t="str">
        <f t="shared" si="24"/>
        <v/>
      </c>
      <c r="Y21" s="112" t="str">
        <f t="shared" si="24"/>
        <v/>
      </c>
      <c r="Z21" s="112" t="str">
        <f t="shared" si="24"/>
        <v/>
      </c>
      <c r="AA21" s="112" t="str">
        <f t="shared" si="24"/>
        <v/>
      </c>
      <c r="AB21" s="112" t="str">
        <f t="shared" si="24"/>
        <v/>
      </c>
      <c r="AC21" s="112" t="str">
        <f t="shared" si="24"/>
        <v/>
      </c>
      <c r="AD21" s="112" t="str">
        <f t="shared" si="24"/>
        <v/>
      </c>
      <c r="AE21" s="112" t="str">
        <f t="shared" si="24"/>
        <v/>
      </c>
      <c r="AF21" s="112" t="str">
        <f t="shared" si="24"/>
        <v/>
      </c>
      <c r="AG21" s="112" t="str">
        <f t="shared" si="24"/>
        <v/>
      </c>
      <c r="AH21" s="112" t="str">
        <f t="shared" si="24"/>
        <v/>
      </c>
      <c r="AI21" s="112" t="str">
        <f t="shared" si="24"/>
        <v/>
      </c>
      <c r="AJ21" s="112" t="str">
        <f t="shared" si="24"/>
        <v/>
      </c>
      <c r="AK21" s="112" t="str">
        <f t="shared" si="24"/>
        <v/>
      </c>
      <c r="AL21" s="112" t="str">
        <f t="shared" si="24"/>
        <v/>
      </c>
      <c r="AM21" s="112" t="str">
        <f t="shared" si="24"/>
        <v/>
      </c>
      <c r="AN21" s="112" t="str">
        <f t="shared" si="24"/>
        <v/>
      </c>
      <c r="AO21" s="112" t="str">
        <f t="shared" si="24"/>
        <v/>
      </c>
      <c r="AP21" s="112" t="str">
        <f t="shared" si="24"/>
        <v/>
      </c>
      <c r="AQ21" s="112" t="str">
        <f t="shared" si="24"/>
        <v/>
      </c>
      <c r="AR21" s="112" t="str">
        <f t="shared" si="24"/>
        <v/>
      </c>
      <c r="AS21" s="112" t="str">
        <f t="shared" si="24"/>
        <v/>
      </c>
      <c r="AT21" s="112" t="str">
        <f t="shared" si="24"/>
        <v/>
      </c>
      <c r="AU21" s="112" t="str">
        <f t="shared" si="24"/>
        <v/>
      </c>
      <c r="AV21" s="112" t="str">
        <f t="shared" si="24"/>
        <v/>
      </c>
      <c r="AW21" s="112" t="str">
        <f t="shared" si="24"/>
        <v/>
      </c>
      <c r="AX21" s="112" t="str">
        <f t="shared" si="24"/>
        <v/>
      </c>
      <c r="AY21" s="112" t="str">
        <f t="shared" si="24"/>
        <v/>
      </c>
      <c r="AZ21" s="112" t="str">
        <f t="shared" si="24"/>
        <v/>
      </c>
      <c r="BA21" s="112" t="str">
        <f t="shared" si="24"/>
        <v/>
      </c>
      <c r="BB21" s="112" t="str">
        <f t="shared" si="24"/>
        <v/>
      </c>
      <c r="BC21" s="112" t="str">
        <f t="shared" si="24"/>
        <v/>
      </c>
      <c r="BD21" s="112" t="str">
        <f t="shared" si="24"/>
        <v/>
      </c>
      <c r="BE21" s="112" t="str">
        <f t="shared" si="24"/>
        <v/>
      </c>
      <c r="BF21" s="112" t="str">
        <f t="shared" si="24"/>
        <v/>
      </c>
      <c r="BG21" s="112" t="str">
        <f t="shared" si="24"/>
        <v/>
      </c>
      <c r="BH21" s="112" t="str">
        <f t="shared" si="24"/>
        <v/>
      </c>
      <c r="BI21" s="112" t="str">
        <f t="shared" si="24"/>
        <v/>
      </c>
      <c r="BJ21" s="112" t="str">
        <f t="shared" si="24"/>
        <v/>
      </c>
      <c r="BK21" s="112" t="str">
        <f t="shared" si="24"/>
        <v/>
      </c>
      <c r="BL21" s="112" t="str">
        <f t="shared" si="24"/>
        <v/>
      </c>
      <c r="BM21" s="112" t="str">
        <f t="shared" si="24"/>
        <v/>
      </c>
      <c r="BN21" s="112" t="str">
        <f t="shared" si="24"/>
        <v/>
      </c>
    </row>
    <row r="22" hidden="1" outlineLevel="1">
      <c r="A22" s="103" t="str">
        <f t="shared" si="25"/>
        <v>2.3.3</v>
      </c>
      <c r="B22" s="127" t="s">
        <v>176</v>
      </c>
      <c r="C22" s="105" t="s">
        <v>6</v>
      </c>
      <c r="D22" s="128">
        <v>43763.0</v>
      </c>
      <c r="E22" s="107">
        <v>43794.0</v>
      </c>
      <c r="F22" s="108">
        <f t="shared" si="16"/>
        <v>32</v>
      </c>
      <c r="G22" s="109">
        <v>0.25</v>
      </c>
      <c r="H22" s="110">
        <f t="shared" si="14"/>
        <v>22</v>
      </c>
      <c r="I22" s="110">
        <f t="shared" si="26"/>
        <v>8</v>
      </c>
      <c r="J22" s="110">
        <f t="shared" si="17"/>
        <v>24</v>
      </c>
      <c r="K22" s="111" t="str">
        <f t="shared" ref="K22:BN22" si="27">IF(K$5=$D$5,"t",IF(AND(K$5&gt;=$D22,K$5&lt;$D22+$I22),"c",IF(AND(K$5&gt;=$D22,K$5&lt;=$D22+$F22-1),"x","")))</f>
        <v/>
      </c>
      <c r="L22" s="112" t="str">
        <f t="shared" si="27"/>
        <v/>
      </c>
      <c r="M22" s="112" t="str">
        <f t="shared" si="27"/>
        <v/>
      </c>
      <c r="N22" s="112" t="str">
        <f t="shared" si="27"/>
        <v/>
      </c>
      <c r="O22" s="112" t="str">
        <f t="shared" si="27"/>
        <v/>
      </c>
      <c r="P22" s="112" t="str">
        <f t="shared" si="27"/>
        <v/>
      </c>
      <c r="Q22" s="112" t="str">
        <f t="shared" si="27"/>
        <v/>
      </c>
      <c r="R22" s="112" t="str">
        <f t="shared" si="27"/>
        <v/>
      </c>
      <c r="S22" s="112" t="str">
        <f t="shared" si="27"/>
        <v/>
      </c>
      <c r="T22" s="112" t="str">
        <f t="shared" si="27"/>
        <v/>
      </c>
      <c r="U22" s="112" t="str">
        <f t="shared" si="27"/>
        <v/>
      </c>
      <c r="V22" s="112" t="str">
        <f t="shared" si="27"/>
        <v/>
      </c>
      <c r="W22" s="112" t="str">
        <f t="shared" si="27"/>
        <v/>
      </c>
      <c r="X22" s="112" t="str">
        <f t="shared" si="27"/>
        <v/>
      </c>
      <c r="Y22" s="112" t="str">
        <f t="shared" si="27"/>
        <v/>
      </c>
      <c r="Z22" s="112" t="str">
        <f t="shared" si="27"/>
        <v/>
      </c>
      <c r="AA22" s="112" t="str">
        <f t="shared" si="27"/>
        <v/>
      </c>
      <c r="AB22" s="112" t="str">
        <f t="shared" si="27"/>
        <v/>
      </c>
      <c r="AC22" s="112" t="str">
        <f t="shared" si="27"/>
        <v/>
      </c>
      <c r="AD22" s="112" t="str">
        <f t="shared" si="27"/>
        <v/>
      </c>
      <c r="AE22" s="112" t="str">
        <f t="shared" si="27"/>
        <v/>
      </c>
      <c r="AF22" s="112" t="str">
        <f t="shared" si="27"/>
        <v/>
      </c>
      <c r="AG22" s="112" t="str">
        <f t="shared" si="27"/>
        <v/>
      </c>
      <c r="AH22" s="112" t="str">
        <f t="shared" si="27"/>
        <v/>
      </c>
      <c r="AI22" s="112" t="str">
        <f t="shared" si="27"/>
        <v/>
      </c>
      <c r="AJ22" s="112" t="str">
        <f t="shared" si="27"/>
        <v/>
      </c>
      <c r="AK22" s="112" t="str">
        <f t="shared" si="27"/>
        <v/>
      </c>
      <c r="AL22" s="112" t="str">
        <f t="shared" si="27"/>
        <v/>
      </c>
      <c r="AM22" s="112" t="str">
        <f t="shared" si="27"/>
        <v/>
      </c>
      <c r="AN22" s="112" t="str">
        <f t="shared" si="27"/>
        <v/>
      </c>
      <c r="AO22" s="112" t="str">
        <f t="shared" si="27"/>
        <v/>
      </c>
      <c r="AP22" s="112" t="str">
        <f t="shared" si="27"/>
        <v/>
      </c>
      <c r="AQ22" s="112" t="str">
        <f t="shared" si="27"/>
        <v/>
      </c>
      <c r="AR22" s="112" t="str">
        <f t="shared" si="27"/>
        <v/>
      </c>
      <c r="AS22" s="112" t="str">
        <f t="shared" si="27"/>
        <v/>
      </c>
      <c r="AT22" s="112" t="str">
        <f t="shared" si="27"/>
        <v/>
      </c>
      <c r="AU22" s="112" t="str">
        <f t="shared" si="27"/>
        <v/>
      </c>
      <c r="AV22" s="112" t="str">
        <f t="shared" si="27"/>
        <v/>
      </c>
      <c r="AW22" s="112" t="str">
        <f t="shared" si="27"/>
        <v/>
      </c>
      <c r="AX22" s="112" t="str">
        <f t="shared" si="27"/>
        <v/>
      </c>
      <c r="AY22" s="112" t="str">
        <f t="shared" si="27"/>
        <v/>
      </c>
      <c r="AZ22" s="112" t="str">
        <f t="shared" si="27"/>
        <v/>
      </c>
      <c r="BA22" s="112" t="str">
        <f t="shared" si="27"/>
        <v/>
      </c>
      <c r="BB22" s="112" t="str">
        <f t="shared" si="27"/>
        <v/>
      </c>
      <c r="BC22" s="112" t="str">
        <f t="shared" si="27"/>
        <v/>
      </c>
      <c r="BD22" s="112" t="str">
        <f t="shared" si="27"/>
        <v/>
      </c>
      <c r="BE22" s="112" t="str">
        <f t="shared" si="27"/>
        <v/>
      </c>
      <c r="BF22" s="112" t="str">
        <f t="shared" si="27"/>
        <v/>
      </c>
      <c r="BG22" s="112" t="str">
        <f t="shared" si="27"/>
        <v/>
      </c>
      <c r="BH22" s="112" t="str">
        <f t="shared" si="27"/>
        <v/>
      </c>
      <c r="BI22" s="112" t="str">
        <f t="shared" si="27"/>
        <v/>
      </c>
      <c r="BJ22" s="112" t="str">
        <f t="shared" si="27"/>
        <v/>
      </c>
      <c r="BK22" s="112" t="str">
        <f t="shared" si="27"/>
        <v/>
      </c>
      <c r="BL22" s="112" t="str">
        <f t="shared" si="27"/>
        <v/>
      </c>
      <c r="BM22" s="112" t="str">
        <f t="shared" si="27"/>
        <v/>
      </c>
      <c r="BN22" s="112" t="str">
        <f t="shared" si="27"/>
        <v/>
      </c>
    </row>
    <row r="23" hidden="1" outlineLevel="1">
      <c r="A23" s="113" t="str">
        <f t="shared" ref="A23:A27" si="29">IF(ISERROR(VALUE(SUBSTITUTE(OFFSET(A23,-1,0,1,1),".",""))),"0.0.1",IF(ISERROR(FIND("`",SUBSTITUTE(OFFSET(A23,-1,0,1,1),".","`",2))),OFFSET(A23,-1,0,1,1)&amp;".1",LEFT(OFFSET(A23,-1,0,1,1),FIND("`",SUBSTITUTE(OFFSET(A23,-1,0,1,1),".","`",2)))&amp;IF(ISERROR(FIND("`",SUBSTITUTE(OFFSET(A23,-1,0,1,1),".","`",3))),VALUE(RIGHT(OFFSET(A23,-1,0,1,1),LEN(OFFSET(A23,-1,0,1,1))-FIND("`",SUBSTITUTE(OFFSET(A23,-1,0,1,1),".","`",2))))+1,VALUE(MID(OFFSET(A23,-1,0,1,1),FIND("`",SUBSTITUTE(OFFSET(A23,-1,0,1,1),".","`",2))+1,(FIND("`",SUBSTITUTE(OFFSET(A23,-1,0,1,1),".","`",3))-FIND("`",SUBSTITUTE(OFFSET(A23,-1,0,1,1),".","`",2))-1)))+1)))</f>
        <v>2.3.4</v>
      </c>
      <c r="B23" s="121" t="s">
        <v>177</v>
      </c>
      <c r="C23" s="114" t="s">
        <v>6</v>
      </c>
      <c r="D23" s="122">
        <v>43763.0</v>
      </c>
      <c r="E23" s="123">
        <v>43794.0</v>
      </c>
      <c r="F23" s="124">
        <f t="shared" si="16"/>
        <v>32</v>
      </c>
      <c r="G23" s="125">
        <v>0.25</v>
      </c>
      <c r="H23" s="126">
        <f t="shared" si="14"/>
        <v>22</v>
      </c>
      <c r="I23" s="126">
        <f t="shared" ref="I23:I28" si="30">ROUNDDOWN(G23*F23,0)</f>
        <v>8</v>
      </c>
      <c r="J23" s="126">
        <f t="shared" si="17"/>
        <v>24</v>
      </c>
      <c r="K23" s="111" t="str">
        <f t="shared" ref="K23:BN23" si="28">IF(K$5=$D$5,"t",IF(AND(K$5&gt;=$D23,K$5&lt;$D23+$I23),"c",IF(AND(K$5&gt;=$D23,K$5&lt;=$D23+$F23-1),"x","")))</f>
        <v/>
      </c>
      <c r="L23" s="111" t="str">
        <f t="shared" si="28"/>
        <v/>
      </c>
      <c r="M23" s="111" t="str">
        <f t="shared" si="28"/>
        <v/>
      </c>
      <c r="N23" s="111" t="str">
        <f t="shared" si="28"/>
        <v/>
      </c>
      <c r="O23" s="131" t="str">
        <f t="shared" si="28"/>
        <v/>
      </c>
      <c r="P23" s="131" t="str">
        <f t="shared" si="28"/>
        <v/>
      </c>
      <c r="Q23" s="131" t="str">
        <f t="shared" si="28"/>
        <v/>
      </c>
      <c r="R23" s="131" t="str">
        <f t="shared" si="28"/>
        <v/>
      </c>
      <c r="S23" s="131" t="str">
        <f t="shared" si="28"/>
        <v/>
      </c>
      <c r="T23" s="131" t="str">
        <f t="shared" si="28"/>
        <v/>
      </c>
      <c r="U23" s="131" t="str">
        <f t="shared" si="28"/>
        <v/>
      </c>
      <c r="V23" s="131" t="str">
        <f t="shared" si="28"/>
        <v/>
      </c>
      <c r="W23" s="132" t="str">
        <f t="shared" si="28"/>
        <v/>
      </c>
      <c r="X23" s="132" t="str">
        <f t="shared" si="28"/>
        <v/>
      </c>
      <c r="Y23" s="132" t="str">
        <f t="shared" si="28"/>
        <v/>
      </c>
      <c r="Z23" s="132" t="str">
        <f t="shared" si="28"/>
        <v/>
      </c>
      <c r="AA23" s="132" t="str">
        <f t="shared" si="28"/>
        <v/>
      </c>
      <c r="AB23" s="132" t="str">
        <f t="shared" si="28"/>
        <v/>
      </c>
      <c r="AC23" s="132" t="str">
        <f t="shared" si="28"/>
        <v/>
      </c>
      <c r="AD23" s="132" t="str">
        <f t="shared" si="28"/>
        <v/>
      </c>
      <c r="AE23" s="132" t="str">
        <f t="shared" si="28"/>
        <v/>
      </c>
      <c r="AF23" s="132" t="str">
        <f t="shared" si="28"/>
        <v/>
      </c>
      <c r="AG23" s="132" t="str">
        <f t="shared" si="28"/>
        <v/>
      </c>
      <c r="AH23" s="132" t="str">
        <f t="shared" si="28"/>
        <v/>
      </c>
      <c r="AI23" s="132" t="str">
        <f t="shared" si="28"/>
        <v/>
      </c>
      <c r="AJ23" s="132" t="str">
        <f t="shared" si="28"/>
        <v/>
      </c>
      <c r="AK23" s="132" t="str">
        <f t="shared" si="28"/>
        <v/>
      </c>
      <c r="AL23" s="132" t="str">
        <f t="shared" si="28"/>
        <v/>
      </c>
      <c r="AM23" s="132" t="str">
        <f t="shared" si="28"/>
        <v/>
      </c>
      <c r="AN23" s="132" t="str">
        <f t="shared" si="28"/>
        <v/>
      </c>
      <c r="AO23" s="132" t="str">
        <f t="shared" si="28"/>
        <v/>
      </c>
      <c r="AP23" s="132" t="str">
        <f t="shared" si="28"/>
        <v/>
      </c>
      <c r="AQ23" s="132" t="str">
        <f t="shared" si="28"/>
        <v/>
      </c>
      <c r="AR23" s="132" t="str">
        <f t="shared" si="28"/>
        <v/>
      </c>
      <c r="AS23" s="132" t="str">
        <f t="shared" si="28"/>
        <v/>
      </c>
      <c r="AT23" s="132" t="str">
        <f t="shared" si="28"/>
        <v/>
      </c>
      <c r="AU23" s="111" t="str">
        <f t="shared" si="28"/>
        <v/>
      </c>
      <c r="AV23" s="111" t="str">
        <f t="shared" si="28"/>
        <v/>
      </c>
      <c r="AW23" s="111" t="str">
        <f t="shared" si="28"/>
        <v/>
      </c>
      <c r="AX23" s="111" t="str">
        <f t="shared" si="28"/>
        <v/>
      </c>
      <c r="AY23" s="133" t="str">
        <f t="shared" si="28"/>
        <v/>
      </c>
      <c r="AZ23" s="111" t="str">
        <f t="shared" si="28"/>
        <v/>
      </c>
      <c r="BA23" s="111" t="str">
        <f t="shared" si="28"/>
        <v/>
      </c>
      <c r="BB23" s="111" t="str">
        <f t="shared" si="28"/>
        <v/>
      </c>
      <c r="BC23" s="111" t="str">
        <f t="shared" si="28"/>
        <v/>
      </c>
      <c r="BD23" s="111" t="str">
        <f t="shared" si="28"/>
        <v/>
      </c>
      <c r="BE23" s="111" t="str">
        <f t="shared" si="28"/>
        <v/>
      </c>
      <c r="BF23" s="111" t="str">
        <f t="shared" si="28"/>
        <v/>
      </c>
      <c r="BG23" s="111" t="str">
        <f t="shared" si="28"/>
        <v/>
      </c>
      <c r="BH23" s="111" t="str">
        <f t="shared" si="28"/>
        <v/>
      </c>
      <c r="BI23" s="111" t="str">
        <f t="shared" si="28"/>
        <v/>
      </c>
      <c r="BJ23" s="111" t="str">
        <f t="shared" si="28"/>
        <v/>
      </c>
      <c r="BK23" s="111" t="str">
        <f t="shared" si="28"/>
        <v/>
      </c>
      <c r="BL23" s="111" t="str">
        <f t="shared" si="28"/>
        <v/>
      </c>
      <c r="BM23" s="111" t="str">
        <f t="shared" si="28"/>
        <v/>
      </c>
      <c r="BN23" s="111" t="str">
        <f t="shared" si="28"/>
        <v/>
      </c>
    </row>
    <row r="24" hidden="1" outlineLevel="1">
      <c r="A24" s="113" t="str">
        <f t="shared" si="29"/>
        <v>2.3.5</v>
      </c>
      <c r="B24" s="121" t="s">
        <v>178</v>
      </c>
      <c r="C24" s="105" t="s">
        <v>6</v>
      </c>
      <c r="D24" s="128">
        <v>43763.0</v>
      </c>
      <c r="E24" s="107">
        <v>43794.0</v>
      </c>
      <c r="F24" s="108">
        <f t="shared" si="16"/>
        <v>32</v>
      </c>
      <c r="G24" s="130">
        <v>0.25</v>
      </c>
      <c r="H24" s="126">
        <f t="shared" si="14"/>
        <v>22</v>
      </c>
      <c r="I24" s="126">
        <f t="shared" si="30"/>
        <v>8</v>
      </c>
      <c r="J24" s="126">
        <f t="shared" si="17"/>
        <v>24</v>
      </c>
      <c r="K24" s="111" t="str">
        <f t="shared" ref="K24:BN24" si="31">IF(K$5=$D$5,"t",IF(AND(K$5&gt;=$D24,K$5&lt;$D24+$I24),"c",IF(AND(K$5&gt;=$D24,K$5&lt;=$D24+$F24-1),"x","")))</f>
        <v/>
      </c>
      <c r="L24" s="112" t="str">
        <f t="shared" si="31"/>
        <v/>
      </c>
      <c r="M24" s="112" t="str">
        <f t="shared" si="31"/>
        <v/>
      </c>
      <c r="N24" s="112" t="str">
        <f t="shared" si="31"/>
        <v/>
      </c>
      <c r="O24" s="112" t="str">
        <f t="shared" si="31"/>
        <v/>
      </c>
      <c r="P24" s="112" t="str">
        <f t="shared" si="31"/>
        <v/>
      </c>
      <c r="Q24" s="112" t="str">
        <f t="shared" si="31"/>
        <v/>
      </c>
      <c r="R24" s="112" t="str">
        <f t="shared" si="31"/>
        <v/>
      </c>
      <c r="S24" s="112" t="str">
        <f t="shared" si="31"/>
        <v/>
      </c>
      <c r="T24" s="112" t="str">
        <f t="shared" si="31"/>
        <v/>
      </c>
      <c r="U24" s="112" t="str">
        <f t="shared" si="31"/>
        <v/>
      </c>
      <c r="V24" s="112" t="str">
        <f t="shared" si="31"/>
        <v/>
      </c>
      <c r="W24" s="112" t="str">
        <f t="shared" si="31"/>
        <v/>
      </c>
      <c r="X24" s="112" t="str">
        <f t="shared" si="31"/>
        <v/>
      </c>
      <c r="Y24" s="112" t="str">
        <f t="shared" si="31"/>
        <v/>
      </c>
      <c r="Z24" s="112" t="str">
        <f t="shared" si="31"/>
        <v/>
      </c>
      <c r="AA24" s="112" t="str">
        <f t="shared" si="31"/>
        <v/>
      </c>
      <c r="AB24" s="112" t="str">
        <f t="shared" si="31"/>
        <v/>
      </c>
      <c r="AC24" s="112" t="str">
        <f t="shared" si="31"/>
        <v/>
      </c>
      <c r="AD24" s="112" t="str">
        <f t="shared" si="31"/>
        <v/>
      </c>
      <c r="AE24" s="112" t="str">
        <f t="shared" si="31"/>
        <v/>
      </c>
      <c r="AF24" s="112" t="str">
        <f t="shared" si="31"/>
        <v/>
      </c>
      <c r="AG24" s="112" t="str">
        <f t="shared" si="31"/>
        <v/>
      </c>
      <c r="AH24" s="112" t="str">
        <f t="shared" si="31"/>
        <v/>
      </c>
      <c r="AI24" s="112" t="str">
        <f t="shared" si="31"/>
        <v/>
      </c>
      <c r="AJ24" s="112" t="str">
        <f t="shared" si="31"/>
        <v/>
      </c>
      <c r="AK24" s="112" t="str">
        <f t="shared" si="31"/>
        <v/>
      </c>
      <c r="AL24" s="112" t="str">
        <f t="shared" si="31"/>
        <v/>
      </c>
      <c r="AM24" s="112" t="str">
        <f t="shared" si="31"/>
        <v/>
      </c>
      <c r="AN24" s="112" t="str">
        <f t="shared" si="31"/>
        <v/>
      </c>
      <c r="AO24" s="112" t="str">
        <f t="shared" si="31"/>
        <v/>
      </c>
      <c r="AP24" s="112" t="str">
        <f t="shared" si="31"/>
        <v/>
      </c>
      <c r="AQ24" s="112" t="str">
        <f t="shared" si="31"/>
        <v/>
      </c>
      <c r="AR24" s="112" t="str">
        <f t="shared" si="31"/>
        <v/>
      </c>
      <c r="AS24" s="112" t="str">
        <f t="shared" si="31"/>
        <v/>
      </c>
      <c r="AT24" s="112" t="str">
        <f t="shared" si="31"/>
        <v/>
      </c>
      <c r="AU24" s="112" t="str">
        <f t="shared" si="31"/>
        <v/>
      </c>
      <c r="AV24" s="112" t="str">
        <f t="shared" si="31"/>
        <v/>
      </c>
      <c r="AW24" s="112" t="str">
        <f t="shared" si="31"/>
        <v/>
      </c>
      <c r="AX24" s="112" t="str">
        <f t="shared" si="31"/>
        <v/>
      </c>
      <c r="AY24" s="112" t="str">
        <f t="shared" si="31"/>
        <v/>
      </c>
      <c r="AZ24" s="112" t="str">
        <f t="shared" si="31"/>
        <v/>
      </c>
      <c r="BA24" s="112" t="str">
        <f t="shared" si="31"/>
        <v/>
      </c>
      <c r="BB24" s="112" t="str">
        <f t="shared" si="31"/>
        <v/>
      </c>
      <c r="BC24" s="112" t="str">
        <f t="shared" si="31"/>
        <v/>
      </c>
      <c r="BD24" s="112" t="str">
        <f t="shared" si="31"/>
        <v/>
      </c>
      <c r="BE24" s="112" t="str">
        <f t="shared" si="31"/>
        <v/>
      </c>
      <c r="BF24" s="112" t="str">
        <f t="shared" si="31"/>
        <v/>
      </c>
      <c r="BG24" s="112" t="str">
        <f t="shared" si="31"/>
        <v/>
      </c>
      <c r="BH24" s="112" t="str">
        <f t="shared" si="31"/>
        <v/>
      </c>
      <c r="BI24" s="112" t="str">
        <f t="shared" si="31"/>
        <v/>
      </c>
      <c r="BJ24" s="112" t="str">
        <f t="shared" si="31"/>
        <v/>
      </c>
      <c r="BK24" s="112" t="str">
        <f t="shared" si="31"/>
        <v/>
      </c>
      <c r="BL24" s="112" t="str">
        <f t="shared" si="31"/>
        <v/>
      </c>
      <c r="BM24" s="112" t="str">
        <f t="shared" si="31"/>
        <v/>
      </c>
      <c r="BN24" s="112" t="str">
        <f t="shared" si="31"/>
        <v/>
      </c>
    </row>
    <row r="25" hidden="1" outlineLevel="1">
      <c r="A25" s="113" t="str">
        <f t="shared" si="29"/>
        <v>2.3.6</v>
      </c>
      <c r="B25" s="121" t="s">
        <v>179</v>
      </c>
      <c r="C25" s="105" t="s">
        <v>6</v>
      </c>
      <c r="D25" s="128">
        <v>43763.0</v>
      </c>
      <c r="E25" s="107">
        <v>43794.0</v>
      </c>
      <c r="F25" s="108">
        <f t="shared" si="16"/>
        <v>32</v>
      </c>
      <c r="G25" s="130">
        <v>0.25</v>
      </c>
      <c r="H25" s="126">
        <f t="shared" si="14"/>
        <v>22</v>
      </c>
      <c r="I25" s="126">
        <f t="shared" si="30"/>
        <v>8</v>
      </c>
      <c r="J25" s="126">
        <f t="shared" si="17"/>
        <v>24</v>
      </c>
      <c r="K25" s="111" t="str">
        <f t="shared" ref="K25:BN25" si="32">IF(K$5=$D$5,"t",IF(AND(K$5&gt;=$D25,K$5&lt;$D25+$I25),"c",IF(AND(K$5&gt;=$D25,K$5&lt;=$D25+$F25-1),"x","")))</f>
        <v/>
      </c>
      <c r="L25" s="112" t="str">
        <f t="shared" si="32"/>
        <v/>
      </c>
      <c r="M25" s="112" t="str">
        <f t="shared" si="32"/>
        <v/>
      </c>
      <c r="N25" s="112" t="str">
        <f t="shared" si="32"/>
        <v/>
      </c>
      <c r="O25" s="112" t="str">
        <f t="shared" si="32"/>
        <v/>
      </c>
      <c r="P25" s="112" t="str">
        <f t="shared" si="32"/>
        <v/>
      </c>
      <c r="Q25" s="112" t="str">
        <f t="shared" si="32"/>
        <v/>
      </c>
      <c r="R25" s="112" t="str">
        <f t="shared" si="32"/>
        <v/>
      </c>
      <c r="S25" s="112" t="str">
        <f t="shared" si="32"/>
        <v/>
      </c>
      <c r="T25" s="112" t="str">
        <f t="shared" si="32"/>
        <v/>
      </c>
      <c r="U25" s="112" t="str">
        <f t="shared" si="32"/>
        <v/>
      </c>
      <c r="V25" s="112" t="str">
        <f t="shared" si="32"/>
        <v/>
      </c>
      <c r="W25" s="112" t="str">
        <f t="shared" si="32"/>
        <v/>
      </c>
      <c r="X25" s="112" t="str">
        <f t="shared" si="32"/>
        <v/>
      </c>
      <c r="Y25" s="112" t="str">
        <f t="shared" si="32"/>
        <v/>
      </c>
      <c r="Z25" s="112" t="str">
        <f t="shared" si="32"/>
        <v/>
      </c>
      <c r="AA25" s="112" t="str">
        <f t="shared" si="32"/>
        <v/>
      </c>
      <c r="AB25" s="112" t="str">
        <f t="shared" si="32"/>
        <v/>
      </c>
      <c r="AC25" s="112" t="str">
        <f t="shared" si="32"/>
        <v/>
      </c>
      <c r="AD25" s="112" t="str">
        <f t="shared" si="32"/>
        <v/>
      </c>
      <c r="AE25" s="112" t="str">
        <f t="shared" si="32"/>
        <v/>
      </c>
      <c r="AF25" s="112" t="str">
        <f t="shared" si="32"/>
        <v/>
      </c>
      <c r="AG25" s="112" t="str">
        <f t="shared" si="32"/>
        <v/>
      </c>
      <c r="AH25" s="112" t="str">
        <f t="shared" si="32"/>
        <v/>
      </c>
      <c r="AI25" s="112" t="str">
        <f t="shared" si="32"/>
        <v/>
      </c>
      <c r="AJ25" s="112" t="str">
        <f t="shared" si="32"/>
        <v/>
      </c>
      <c r="AK25" s="112" t="str">
        <f t="shared" si="32"/>
        <v/>
      </c>
      <c r="AL25" s="112" t="str">
        <f t="shared" si="32"/>
        <v/>
      </c>
      <c r="AM25" s="112" t="str">
        <f t="shared" si="32"/>
        <v/>
      </c>
      <c r="AN25" s="112" t="str">
        <f t="shared" si="32"/>
        <v/>
      </c>
      <c r="AO25" s="112" t="str">
        <f t="shared" si="32"/>
        <v/>
      </c>
      <c r="AP25" s="112" t="str">
        <f t="shared" si="32"/>
        <v/>
      </c>
      <c r="AQ25" s="112" t="str">
        <f t="shared" si="32"/>
        <v/>
      </c>
      <c r="AR25" s="112" t="str">
        <f t="shared" si="32"/>
        <v/>
      </c>
      <c r="AS25" s="112" t="str">
        <f t="shared" si="32"/>
        <v/>
      </c>
      <c r="AT25" s="112" t="str">
        <f t="shared" si="32"/>
        <v/>
      </c>
      <c r="AU25" s="112" t="str">
        <f t="shared" si="32"/>
        <v/>
      </c>
      <c r="AV25" s="112" t="str">
        <f t="shared" si="32"/>
        <v/>
      </c>
      <c r="AW25" s="112" t="str">
        <f t="shared" si="32"/>
        <v/>
      </c>
      <c r="AX25" s="112" t="str">
        <f t="shared" si="32"/>
        <v/>
      </c>
      <c r="AY25" s="112" t="str">
        <f t="shared" si="32"/>
        <v/>
      </c>
      <c r="AZ25" s="112" t="str">
        <f t="shared" si="32"/>
        <v/>
      </c>
      <c r="BA25" s="112" t="str">
        <f t="shared" si="32"/>
        <v/>
      </c>
      <c r="BB25" s="112" t="str">
        <f t="shared" si="32"/>
        <v/>
      </c>
      <c r="BC25" s="112" t="str">
        <f t="shared" si="32"/>
        <v/>
      </c>
      <c r="BD25" s="112" t="str">
        <f t="shared" si="32"/>
        <v/>
      </c>
      <c r="BE25" s="112" t="str">
        <f t="shared" si="32"/>
        <v/>
      </c>
      <c r="BF25" s="112" t="str">
        <f t="shared" si="32"/>
        <v/>
      </c>
      <c r="BG25" s="112" t="str">
        <f t="shared" si="32"/>
        <v/>
      </c>
      <c r="BH25" s="112" t="str">
        <f t="shared" si="32"/>
        <v/>
      </c>
      <c r="BI25" s="112" t="str">
        <f t="shared" si="32"/>
        <v/>
      </c>
      <c r="BJ25" s="112" t="str">
        <f t="shared" si="32"/>
        <v/>
      </c>
      <c r="BK25" s="112" t="str">
        <f t="shared" si="32"/>
        <v/>
      </c>
      <c r="BL25" s="112" t="str">
        <f t="shared" si="32"/>
        <v/>
      </c>
      <c r="BM25" s="112" t="str">
        <f t="shared" si="32"/>
        <v/>
      </c>
      <c r="BN25" s="112" t="str">
        <f t="shared" si="32"/>
        <v/>
      </c>
    </row>
    <row r="26" hidden="1" outlineLevel="1">
      <c r="A26" s="113" t="str">
        <f t="shared" si="29"/>
        <v>2.3.7</v>
      </c>
      <c r="B26" s="121" t="s">
        <v>180</v>
      </c>
      <c r="C26" s="105" t="s">
        <v>6</v>
      </c>
      <c r="D26" s="128">
        <v>43763.0</v>
      </c>
      <c r="E26" s="107">
        <v>43794.0</v>
      </c>
      <c r="F26" s="108">
        <f t="shared" si="16"/>
        <v>32</v>
      </c>
      <c r="G26" s="130">
        <v>0.25</v>
      </c>
      <c r="H26" s="126">
        <f t="shared" si="14"/>
        <v>22</v>
      </c>
      <c r="I26" s="126">
        <f t="shared" si="30"/>
        <v>8</v>
      </c>
      <c r="J26" s="126">
        <f t="shared" si="17"/>
        <v>24</v>
      </c>
      <c r="K26" s="111" t="str">
        <f t="shared" ref="K26:BN26" si="33">IF(K$5=$D$5,"t",IF(AND(K$5&gt;=$D26,K$5&lt;$D26+$I26),"c",IF(AND(K$5&gt;=$D26,K$5&lt;=$D26+$F26-1),"x","")))</f>
        <v/>
      </c>
      <c r="L26" s="112" t="str">
        <f t="shared" si="33"/>
        <v/>
      </c>
      <c r="M26" s="112" t="str">
        <f t="shared" si="33"/>
        <v/>
      </c>
      <c r="N26" s="112" t="str">
        <f t="shared" si="33"/>
        <v/>
      </c>
      <c r="O26" s="112" t="str">
        <f t="shared" si="33"/>
        <v/>
      </c>
      <c r="P26" s="112" t="str">
        <f t="shared" si="33"/>
        <v/>
      </c>
      <c r="Q26" s="112" t="str">
        <f t="shared" si="33"/>
        <v/>
      </c>
      <c r="R26" s="112" t="str">
        <f t="shared" si="33"/>
        <v/>
      </c>
      <c r="S26" s="112" t="str">
        <f t="shared" si="33"/>
        <v/>
      </c>
      <c r="T26" s="112" t="str">
        <f t="shared" si="33"/>
        <v/>
      </c>
      <c r="U26" s="112" t="str">
        <f t="shared" si="33"/>
        <v/>
      </c>
      <c r="V26" s="112" t="str">
        <f t="shared" si="33"/>
        <v/>
      </c>
      <c r="W26" s="112" t="str">
        <f t="shared" si="33"/>
        <v/>
      </c>
      <c r="X26" s="112" t="str">
        <f t="shared" si="33"/>
        <v/>
      </c>
      <c r="Y26" s="112" t="str">
        <f t="shared" si="33"/>
        <v/>
      </c>
      <c r="Z26" s="112" t="str">
        <f t="shared" si="33"/>
        <v/>
      </c>
      <c r="AA26" s="112" t="str">
        <f t="shared" si="33"/>
        <v/>
      </c>
      <c r="AB26" s="112" t="str">
        <f t="shared" si="33"/>
        <v/>
      </c>
      <c r="AC26" s="112" t="str">
        <f t="shared" si="33"/>
        <v/>
      </c>
      <c r="AD26" s="112" t="str">
        <f t="shared" si="33"/>
        <v/>
      </c>
      <c r="AE26" s="112" t="str">
        <f t="shared" si="33"/>
        <v/>
      </c>
      <c r="AF26" s="112" t="str">
        <f t="shared" si="33"/>
        <v/>
      </c>
      <c r="AG26" s="112" t="str">
        <f t="shared" si="33"/>
        <v/>
      </c>
      <c r="AH26" s="112" t="str">
        <f t="shared" si="33"/>
        <v/>
      </c>
      <c r="AI26" s="112" t="str">
        <f t="shared" si="33"/>
        <v/>
      </c>
      <c r="AJ26" s="112" t="str">
        <f t="shared" si="33"/>
        <v/>
      </c>
      <c r="AK26" s="112" t="str">
        <f t="shared" si="33"/>
        <v/>
      </c>
      <c r="AL26" s="112" t="str">
        <f t="shared" si="33"/>
        <v/>
      </c>
      <c r="AM26" s="112" t="str">
        <f t="shared" si="33"/>
        <v/>
      </c>
      <c r="AN26" s="112" t="str">
        <f t="shared" si="33"/>
        <v/>
      </c>
      <c r="AO26" s="112" t="str">
        <f t="shared" si="33"/>
        <v/>
      </c>
      <c r="AP26" s="112" t="str">
        <f t="shared" si="33"/>
        <v/>
      </c>
      <c r="AQ26" s="112" t="str">
        <f t="shared" si="33"/>
        <v/>
      </c>
      <c r="AR26" s="112" t="str">
        <f t="shared" si="33"/>
        <v/>
      </c>
      <c r="AS26" s="112" t="str">
        <f t="shared" si="33"/>
        <v/>
      </c>
      <c r="AT26" s="112" t="str">
        <f t="shared" si="33"/>
        <v/>
      </c>
      <c r="AU26" s="112" t="str">
        <f t="shared" si="33"/>
        <v/>
      </c>
      <c r="AV26" s="112" t="str">
        <f t="shared" si="33"/>
        <v/>
      </c>
      <c r="AW26" s="112" t="str">
        <f t="shared" si="33"/>
        <v/>
      </c>
      <c r="AX26" s="112" t="str">
        <f t="shared" si="33"/>
        <v/>
      </c>
      <c r="AY26" s="112" t="str">
        <f t="shared" si="33"/>
        <v/>
      </c>
      <c r="AZ26" s="112" t="str">
        <f t="shared" si="33"/>
        <v/>
      </c>
      <c r="BA26" s="112" t="str">
        <f t="shared" si="33"/>
        <v/>
      </c>
      <c r="BB26" s="112" t="str">
        <f t="shared" si="33"/>
        <v/>
      </c>
      <c r="BC26" s="112" t="str">
        <f t="shared" si="33"/>
        <v/>
      </c>
      <c r="BD26" s="112" t="str">
        <f t="shared" si="33"/>
        <v/>
      </c>
      <c r="BE26" s="112" t="str">
        <f t="shared" si="33"/>
        <v/>
      </c>
      <c r="BF26" s="112" t="str">
        <f t="shared" si="33"/>
        <v/>
      </c>
      <c r="BG26" s="112" t="str">
        <f t="shared" si="33"/>
        <v/>
      </c>
      <c r="BH26" s="112" t="str">
        <f t="shared" si="33"/>
        <v/>
      </c>
      <c r="BI26" s="112" t="str">
        <f t="shared" si="33"/>
        <v/>
      </c>
      <c r="BJ26" s="112" t="str">
        <f t="shared" si="33"/>
        <v/>
      </c>
      <c r="BK26" s="112" t="str">
        <f t="shared" si="33"/>
        <v/>
      </c>
      <c r="BL26" s="112" t="str">
        <f t="shared" si="33"/>
        <v/>
      </c>
      <c r="BM26" s="112" t="str">
        <f t="shared" si="33"/>
        <v/>
      </c>
      <c r="BN26" s="112" t="str">
        <f t="shared" si="33"/>
        <v/>
      </c>
    </row>
    <row r="27" hidden="1" outlineLevel="1">
      <c r="A27" s="113" t="str">
        <f t="shared" si="29"/>
        <v>2.3.8</v>
      </c>
      <c r="B27" s="121" t="s">
        <v>181</v>
      </c>
      <c r="C27" s="105" t="s">
        <v>3</v>
      </c>
      <c r="D27" s="128">
        <v>43795.0</v>
      </c>
      <c r="E27" s="129">
        <v>43795.0</v>
      </c>
      <c r="F27" s="108">
        <f t="shared" si="16"/>
        <v>1</v>
      </c>
      <c r="G27" s="125">
        <v>0.0</v>
      </c>
      <c r="H27" s="126">
        <f t="shared" si="14"/>
        <v>1</v>
      </c>
      <c r="I27" s="126">
        <f t="shared" si="30"/>
        <v>0</v>
      </c>
      <c r="J27" s="126">
        <f t="shared" si="17"/>
        <v>1</v>
      </c>
      <c r="K27" s="111" t="str">
        <f t="shared" ref="K27:BN27" si="34">IF(K$5=$D$5,"t",IF(AND(K$5&gt;=$D27,K$5&lt;$D27+$I27),"c",IF(AND(K$5&gt;=$D27,K$5&lt;=$D27+$F27-1),"x","")))</f>
        <v/>
      </c>
      <c r="L27" s="112" t="str">
        <f t="shared" si="34"/>
        <v/>
      </c>
      <c r="M27" s="112" t="str">
        <f t="shared" si="34"/>
        <v/>
      </c>
      <c r="N27" s="112" t="str">
        <f t="shared" si="34"/>
        <v/>
      </c>
      <c r="O27" s="112" t="str">
        <f t="shared" si="34"/>
        <v/>
      </c>
      <c r="P27" s="112" t="str">
        <f t="shared" si="34"/>
        <v/>
      </c>
      <c r="Q27" s="112" t="str">
        <f t="shared" si="34"/>
        <v/>
      </c>
      <c r="R27" s="112" t="str">
        <f t="shared" si="34"/>
        <v/>
      </c>
      <c r="S27" s="112" t="str">
        <f t="shared" si="34"/>
        <v/>
      </c>
      <c r="T27" s="112" t="str">
        <f t="shared" si="34"/>
        <v/>
      </c>
      <c r="U27" s="112" t="str">
        <f t="shared" si="34"/>
        <v/>
      </c>
      <c r="V27" s="112" t="str">
        <f t="shared" si="34"/>
        <v/>
      </c>
      <c r="W27" s="112" t="str">
        <f t="shared" si="34"/>
        <v/>
      </c>
      <c r="X27" s="112" t="str">
        <f t="shared" si="34"/>
        <v/>
      </c>
      <c r="Y27" s="112" t="str">
        <f t="shared" si="34"/>
        <v/>
      </c>
      <c r="Z27" s="112" t="str">
        <f t="shared" si="34"/>
        <v/>
      </c>
      <c r="AA27" s="112" t="str">
        <f t="shared" si="34"/>
        <v/>
      </c>
      <c r="AB27" s="112" t="str">
        <f t="shared" si="34"/>
        <v/>
      </c>
      <c r="AC27" s="112" t="str">
        <f t="shared" si="34"/>
        <v/>
      </c>
      <c r="AD27" s="112" t="str">
        <f t="shared" si="34"/>
        <v/>
      </c>
      <c r="AE27" s="112" t="str">
        <f t="shared" si="34"/>
        <v/>
      </c>
      <c r="AF27" s="112" t="str">
        <f t="shared" si="34"/>
        <v/>
      </c>
      <c r="AG27" s="112" t="str">
        <f t="shared" si="34"/>
        <v/>
      </c>
      <c r="AH27" s="112" t="str">
        <f t="shared" si="34"/>
        <v/>
      </c>
      <c r="AI27" s="112" t="str">
        <f t="shared" si="34"/>
        <v/>
      </c>
      <c r="AJ27" s="112" t="str">
        <f t="shared" si="34"/>
        <v/>
      </c>
      <c r="AK27" s="112" t="str">
        <f t="shared" si="34"/>
        <v/>
      </c>
      <c r="AL27" s="112" t="str">
        <f t="shared" si="34"/>
        <v/>
      </c>
      <c r="AM27" s="112" t="str">
        <f t="shared" si="34"/>
        <v/>
      </c>
      <c r="AN27" s="112" t="str">
        <f t="shared" si="34"/>
        <v/>
      </c>
      <c r="AO27" s="112" t="str">
        <f t="shared" si="34"/>
        <v/>
      </c>
      <c r="AP27" s="112" t="str">
        <f t="shared" si="34"/>
        <v/>
      </c>
      <c r="AQ27" s="112" t="str">
        <f t="shared" si="34"/>
        <v/>
      </c>
      <c r="AR27" s="112" t="str">
        <f t="shared" si="34"/>
        <v/>
      </c>
      <c r="AS27" s="112" t="str">
        <f t="shared" si="34"/>
        <v/>
      </c>
      <c r="AT27" s="112" t="str">
        <f t="shared" si="34"/>
        <v/>
      </c>
      <c r="AU27" s="112" t="str">
        <f t="shared" si="34"/>
        <v/>
      </c>
      <c r="AV27" s="112" t="str">
        <f t="shared" si="34"/>
        <v/>
      </c>
      <c r="AW27" s="112" t="str">
        <f t="shared" si="34"/>
        <v/>
      </c>
      <c r="AX27" s="112" t="str">
        <f t="shared" si="34"/>
        <v/>
      </c>
      <c r="AY27" s="112" t="str">
        <f t="shared" si="34"/>
        <v/>
      </c>
      <c r="AZ27" s="112" t="str">
        <f t="shared" si="34"/>
        <v/>
      </c>
      <c r="BA27" s="112" t="str">
        <f t="shared" si="34"/>
        <v/>
      </c>
      <c r="BB27" s="112" t="str">
        <f t="shared" si="34"/>
        <v/>
      </c>
      <c r="BC27" s="112" t="str">
        <f t="shared" si="34"/>
        <v/>
      </c>
      <c r="BD27" s="112" t="str">
        <f t="shared" si="34"/>
        <v/>
      </c>
      <c r="BE27" s="112" t="str">
        <f t="shared" si="34"/>
        <v/>
      </c>
      <c r="BF27" s="112" t="str">
        <f t="shared" si="34"/>
        <v/>
      </c>
      <c r="BG27" s="112" t="str">
        <f t="shared" si="34"/>
        <v/>
      </c>
      <c r="BH27" s="112" t="str">
        <f t="shared" si="34"/>
        <v/>
      </c>
      <c r="BI27" s="112" t="str">
        <f t="shared" si="34"/>
        <v/>
      </c>
      <c r="BJ27" s="112" t="str">
        <f t="shared" si="34"/>
        <v/>
      </c>
      <c r="BK27" s="112" t="str">
        <f t="shared" si="34"/>
        <v/>
      </c>
      <c r="BL27" s="112" t="str">
        <f t="shared" si="34"/>
        <v/>
      </c>
      <c r="BM27" s="112" t="str">
        <f t="shared" si="34"/>
        <v/>
      </c>
      <c r="BN27" s="112" t="str">
        <f t="shared" si="34"/>
        <v/>
      </c>
    </row>
    <row r="28" hidden="1" outlineLevel="1">
      <c r="A28" s="113" t="str">
        <f>IF(ISERROR(VALUE(SUBSTITUTE(OFFSET(A28,-1,0,1,1),".",""))),"0.1",IF(ISERROR(FIND("`",SUBSTITUTE(OFFSET(A28,-1,0,1,1),".","`",1))),OFFSET(A28,-1,0,1,1)&amp;".1",LEFT(OFFSET(A28,-1,0,1,1),FIND("`",SUBSTITUTE(OFFSET(A28,-1,0,1,1),".","`",1)))&amp;IF(ISERROR(FIND("`",SUBSTITUTE(OFFSET(A28,-1,0,1,1),".","`",2))),VALUE(RIGHT(OFFSET(A28,-1,0,1,1),LEN(OFFSET(A28,-1,0,1,1))-FIND("`",SUBSTITUTE(OFFSET(A28,-1,0,1,1),".","`",1))))+1,VALUE(MID(OFFSET(A28,-1,0,1,1),FIND("`",SUBSTITUTE(OFFSET(A28,-1,0,1,1),".","`",1))+1,(FIND("`",SUBSTITUTE(OFFSET(A28,-1,0,1,1),".","`",2))-FIND("`",SUBSTITUTE(OFFSET(A28,-1,0,1,1),".","`",1))-1)))+1)))</f>
        <v>2.4</v>
      </c>
      <c r="B28" s="121" t="s">
        <v>182</v>
      </c>
      <c r="C28" s="105" t="s">
        <v>3</v>
      </c>
      <c r="D28" s="128">
        <v>43796.0</v>
      </c>
      <c r="E28" s="107">
        <v>43817.0</v>
      </c>
      <c r="F28" s="108">
        <f t="shared" si="16"/>
        <v>22</v>
      </c>
      <c r="G28" s="130">
        <v>0.0</v>
      </c>
      <c r="H28" s="126">
        <f t="shared" si="14"/>
        <v>16</v>
      </c>
      <c r="I28" s="126">
        <f t="shared" si="30"/>
        <v>0</v>
      </c>
      <c r="J28" s="126">
        <f t="shared" si="17"/>
        <v>22</v>
      </c>
      <c r="K28" s="111" t="str">
        <f t="shared" ref="K28:BN28" si="35">IF(K$5=$D$5,"t",IF(AND(K$5&gt;=$D28,K$5&lt;$D28+$I28),"c",IF(AND(K$5&gt;=$D28,K$5&lt;=$D28+$F28-1),"x","")))</f>
        <v/>
      </c>
      <c r="L28" s="112" t="str">
        <f t="shared" si="35"/>
        <v/>
      </c>
      <c r="M28" s="112" t="str">
        <f t="shared" si="35"/>
        <v/>
      </c>
      <c r="N28" s="112" t="str">
        <f t="shared" si="35"/>
        <v/>
      </c>
      <c r="O28" s="112" t="str">
        <f t="shared" si="35"/>
        <v/>
      </c>
      <c r="P28" s="112" t="str">
        <f t="shared" si="35"/>
        <v/>
      </c>
      <c r="Q28" s="112" t="str">
        <f t="shared" si="35"/>
        <v/>
      </c>
      <c r="R28" s="112" t="str">
        <f t="shared" si="35"/>
        <v/>
      </c>
      <c r="S28" s="112" t="str">
        <f t="shared" si="35"/>
        <v/>
      </c>
      <c r="T28" s="112" t="str">
        <f t="shared" si="35"/>
        <v/>
      </c>
      <c r="U28" s="112" t="str">
        <f t="shared" si="35"/>
        <v/>
      </c>
      <c r="V28" s="112" t="str">
        <f t="shared" si="35"/>
        <v/>
      </c>
      <c r="W28" s="112" t="str">
        <f t="shared" si="35"/>
        <v/>
      </c>
      <c r="X28" s="112" t="str">
        <f t="shared" si="35"/>
        <v/>
      </c>
      <c r="Y28" s="112" t="str">
        <f t="shared" si="35"/>
        <v/>
      </c>
      <c r="Z28" s="112" t="str">
        <f t="shared" si="35"/>
        <v/>
      </c>
      <c r="AA28" s="112" t="str">
        <f t="shared" si="35"/>
        <v/>
      </c>
      <c r="AB28" s="112" t="str">
        <f t="shared" si="35"/>
        <v/>
      </c>
      <c r="AC28" s="112" t="str">
        <f t="shared" si="35"/>
        <v/>
      </c>
      <c r="AD28" s="112" t="str">
        <f t="shared" si="35"/>
        <v/>
      </c>
      <c r="AE28" s="112" t="str">
        <f t="shared" si="35"/>
        <v/>
      </c>
      <c r="AF28" s="112" t="str">
        <f t="shared" si="35"/>
        <v/>
      </c>
      <c r="AG28" s="112" t="str">
        <f t="shared" si="35"/>
        <v/>
      </c>
      <c r="AH28" s="112" t="str">
        <f t="shared" si="35"/>
        <v/>
      </c>
      <c r="AI28" s="112" t="str">
        <f t="shared" si="35"/>
        <v/>
      </c>
      <c r="AJ28" s="112" t="str">
        <f t="shared" si="35"/>
        <v/>
      </c>
      <c r="AK28" s="112" t="str">
        <f t="shared" si="35"/>
        <v/>
      </c>
      <c r="AL28" s="112" t="str">
        <f t="shared" si="35"/>
        <v/>
      </c>
      <c r="AM28" s="112" t="str">
        <f t="shared" si="35"/>
        <v/>
      </c>
      <c r="AN28" s="112" t="str">
        <f t="shared" si="35"/>
        <v/>
      </c>
      <c r="AO28" s="112" t="str">
        <f t="shared" si="35"/>
        <v/>
      </c>
      <c r="AP28" s="112" t="str">
        <f t="shared" si="35"/>
        <v/>
      </c>
      <c r="AQ28" s="112" t="str">
        <f t="shared" si="35"/>
        <v/>
      </c>
      <c r="AR28" s="112" t="str">
        <f t="shared" si="35"/>
        <v/>
      </c>
      <c r="AS28" s="112" t="str">
        <f t="shared" si="35"/>
        <v/>
      </c>
      <c r="AT28" s="112" t="str">
        <f t="shared" si="35"/>
        <v/>
      </c>
      <c r="AU28" s="112" t="str">
        <f t="shared" si="35"/>
        <v/>
      </c>
      <c r="AV28" s="112" t="str">
        <f t="shared" si="35"/>
        <v/>
      </c>
      <c r="AW28" s="112" t="str">
        <f t="shared" si="35"/>
        <v/>
      </c>
      <c r="AX28" s="112" t="str">
        <f t="shared" si="35"/>
        <v/>
      </c>
      <c r="AY28" s="112" t="str">
        <f t="shared" si="35"/>
        <v/>
      </c>
      <c r="AZ28" s="112" t="str">
        <f t="shared" si="35"/>
        <v/>
      </c>
      <c r="BA28" s="112" t="str">
        <f t="shared" si="35"/>
        <v/>
      </c>
      <c r="BB28" s="112" t="str">
        <f t="shared" si="35"/>
        <v/>
      </c>
      <c r="BC28" s="112" t="str">
        <f t="shared" si="35"/>
        <v/>
      </c>
      <c r="BD28" s="112" t="str">
        <f t="shared" si="35"/>
        <v/>
      </c>
      <c r="BE28" s="112" t="str">
        <f t="shared" si="35"/>
        <v/>
      </c>
      <c r="BF28" s="112" t="str">
        <f t="shared" si="35"/>
        <v/>
      </c>
      <c r="BG28" s="112" t="str">
        <f t="shared" si="35"/>
        <v/>
      </c>
      <c r="BH28" s="112" t="str">
        <f t="shared" si="35"/>
        <v/>
      </c>
      <c r="BI28" s="112" t="str">
        <f t="shared" si="35"/>
        <v/>
      </c>
      <c r="BJ28" s="112" t="str">
        <f t="shared" si="35"/>
        <v/>
      </c>
      <c r="BK28" s="112" t="str">
        <f t="shared" si="35"/>
        <v/>
      </c>
      <c r="BL28" s="112" t="str">
        <f t="shared" si="35"/>
        <v/>
      </c>
      <c r="BM28" s="112" t="str">
        <f t="shared" si="35"/>
        <v/>
      </c>
      <c r="BN28" s="112" t="str">
        <f t="shared" si="35"/>
        <v/>
      </c>
    </row>
    <row r="29" hidden="1" outlineLevel="1">
      <c r="A29" s="103" t="str">
        <f t="shared" ref="A29:A30" si="37">IF(ISERROR(VALUE(SUBSTITUTE(OFFSET(A29,-1,0,1,1),".",""))),"0.0.1",IF(ISERROR(FIND("`",SUBSTITUTE(OFFSET(A29,-1,0,1,1),".","`",2))),OFFSET(A29,-1,0,1,1)&amp;".1",LEFT(OFFSET(A29,-1,0,1,1),FIND("`",SUBSTITUTE(OFFSET(A29,-1,0,1,1),".","`",2)))&amp;IF(ISERROR(FIND("`",SUBSTITUTE(OFFSET(A29,-1,0,1,1),".","`",3))),VALUE(RIGHT(OFFSET(A29,-1,0,1,1),LEN(OFFSET(A29,-1,0,1,1))-FIND("`",SUBSTITUTE(OFFSET(A29,-1,0,1,1),".","`",2))))+1,VALUE(MID(OFFSET(A29,-1,0,1,1),FIND("`",SUBSTITUTE(OFFSET(A29,-1,0,1,1),".","`",2))+1,(FIND("`",SUBSTITUTE(OFFSET(A29,-1,0,1,1),".","`",3))-FIND("`",SUBSTITUTE(OFFSET(A29,-1,0,1,1),".","`",2))-1)))+1)))</f>
        <v>2.4.1</v>
      </c>
      <c r="B29" s="127" t="s">
        <v>183</v>
      </c>
      <c r="C29" s="105" t="s">
        <v>3</v>
      </c>
      <c r="D29" s="128">
        <v>43797.0</v>
      </c>
      <c r="E29" s="107">
        <v>43815.0</v>
      </c>
      <c r="F29" s="108">
        <f t="shared" si="16"/>
        <v>19</v>
      </c>
      <c r="G29" s="109">
        <v>0.0</v>
      </c>
      <c r="H29" s="110">
        <f t="shared" si="14"/>
        <v>13</v>
      </c>
      <c r="I29" s="110">
        <f t="shared" ref="I29:I34" si="38">ROUNDDOWN(G29*F29,0)</f>
        <v>0</v>
      </c>
      <c r="J29" s="110">
        <f t="shared" si="17"/>
        <v>19</v>
      </c>
      <c r="K29" s="111" t="str">
        <f t="shared" ref="K29:BN29" si="36">IF(K$5=$D$5,"t",IF(AND(K$5&gt;=$D29,K$5&lt;$D29+$I29),"c",IF(AND(K$5&gt;=$D29,K$5&lt;=$D29+$F29-1),"x","")))</f>
        <v/>
      </c>
      <c r="L29" s="112" t="str">
        <f t="shared" si="36"/>
        <v/>
      </c>
      <c r="M29" s="112" t="str">
        <f t="shared" si="36"/>
        <v/>
      </c>
      <c r="N29" s="112" t="str">
        <f t="shared" si="36"/>
        <v/>
      </c>
      <c r="O29" s="112" t="str">
        <f t="shared" si="36"/>
        <v/>
      </c>
      <c r="P29" s="112" t="str">
        <f t="shared" si="36"/>
        <v/>
      </c>
      <c r="Q29" s="112" t="str">
        <f t="shared" si="36"/>
        <v/>
      </c>
      <c r="R29" s="112" t="str">
        <f t="shared" si="36"/>
        <v/>
      </c>
      <c r="S29" s="112" t="str">
        <f t="shared" si="36"/>
        <v/>
      </c>
      <c r="T29" s="112" t="str">
        <f t="shared" si="36"/>
        <v/>
      </c>
      <c r="U29" s="112" t="str">
        <f t="shared" si="36"/>
        <v/>
      </c>
      <c r="V29" s="112" t="str">
        <f t="shared" si="36"/>
        <v/>
      </c>
      <c r="W29" s="112" t="str">
        <f t="shared" si="36"/>
        <v/>
      </c>
      <c r="X29" s="112" t="str">
        <f t="shared" si="36"/>
        <v/>
      </c>
      <c r="Y29" s="112" t="str">
        <f t="shared" si="36"/>
        <v/>
      </c>
      <c r="Z29" s="112" t="str">
        <f t="shared" si="36"/>
        <v/>
      </c>
      <c r="AA29" s="112" t="str">
        <f t="shared" si="36"/>
        <v/>
      </c>
      <c r="AB29" s="112" t="str">
        <f t="shared" si="36"/>
        <v/>
      </c>
      <c r="AC29" s="112" t="str">
        <f t="shared" si="36"/>
        <v/>
      </c>
      <c r="AD29" s="112" t="str">
        <f t="shared" si="36"/>
        <v/>
      </c>
      <c r="AE29" s="112" t="str">
        <f t="shared" si="36"/>
        <v/>
      </c>
      <c r="AF29" s="112" t="str">
        <f t="shared" si="36"/>
        <v/>
      </c>
      <c r="AG29" s="112" t="str">
        <f t="shared" si="36"/>
        <v/>
      </c>
      <c r="AH29" s="112" t="str">
        <f t="shared" si="36"/>
        <v/>
      </c>
      <c r="AI29" s="112" t="str">
        <f t="shared" si="36"/>
        <v/>
      </c>
      <c r="AJ29" s="112" t="str">
        <f t="shared" si="36"/>
        <v/>
      </c>
      <c r="AK29" s="112" t="str">
        <f t="shared" si="36"/>
        <v/>
      </c>
      <c r="AL29" s="112" t="str">
        <f t="shared" si="36"/>
        <v/>
      </c>
      <c r="AM29" s="112" t="str">
        <f t="shared" si="36"/>
        <v/>
      </c>
      <c r="AN29" s="112" t="str">
        <f t="shared" si="36"/>
        <v/>
      </c>
      <c r="AO29" s="112" t="str">
        <f t="shared" si="36"/>
        <v/>
      </c>
      <c r="AP29" s="112" t="str">
        <f t="shared" si="36"/>
        <v/>
      </c>
      <c r="AQ29" s="112" t="str">
        <f t="shared" si="36"/>
        <v/>
      </c>
      <c r="AR29" s="112" t="str">
        <f t="shared" si="36"/>
        <v/>
      </c>
      <c r="AS29" s="112" t="str">
        <f t="shared" si="36"/>
        <v/>
      </c>
      <c r="AT29" s="112" t="str">
        <f t="shared" si="36"/>
        <v/>
      </c>
      <c r="AU29" s="112" t="str">
        <f t="shared" si="36"/>
        <v/>
      </c>
      <c r="AV29" s="112" t="str">
        <f t="shared" si="36"/>
        <v/>
      </c>
      <c r="AW29" s="112" t="str">
        <f t="shared" si="36"/>
        <v/>
      </c>
      <c r="AX29" s="112" t="str">
        <f t="shared" si="36"/>
        <v/>
      </c>
      <c r="AY29" s="112" t="str">
        <f t="shared" si="36"/>
        <v/>
      </c>
      <c r="AZ29" s="112" t="str">
        <f t="shared" si="36"/>
        <v/>
      </c>
      <c r="BA29" s="112" t="str">
        <f t="shared" si="36"/>
        <v/>
      </c>
      <c r="BB29" s="112" t="str">
        <f t="shared" si="36"/>
        <v/>
      </c>
      <c r="BC29" s="112" t="str">
        <f t="shared" si="36"/>
        <v/>
      </c>
      <c r="BD29" s="112" t="str">
        <f t="shared" si="36"/>
        <v/>
      </c>
      <c r="BE29" s="112" t="str">
        <f t="shared" si="36"/>
        <v/>
      </c>
      <c r="BF29" s="112" t="str">
        <f t="shared" si="36"/>
        <v/>
      </c>
      <c r="BG29" s="112" t="str">
        <f t="shared" si="36"/>
        <v/>
      </c>
      <c r="BH29" s="112" t="str">
        <f t="shared" si="36"/>
        <v/>
      </c>
      <c r="BI29" s="112" t="str">
        <f t="shared" si="36"/>
        <v/>
      </c>
      <c r="BJ29" s="112" t="str">
        <f t="shared" si="36"/>
        <v/>
      </c>
      <c r="BK29" s="112" t="str">
        <f t="shared" si="36"/>
        <v/>
      </c>
      <c r="BL29" s="112" t="str">
        <f t="shared" si="36"/>
        <v/>
      </c>
      <c r="BM29" s="112" t="str">
        <f t="shared" si="36"/>
        <v/>
      </c>
      <c r="BN29" s="112" t="str">
        <f t="shared" si="36"/>
        <v/>
      </c>
    </row>
    <row r="30" hidden="1" outlineLevel="1">
      <c r="A30" s="103" t="str">
        <f t="shared" si="37"/>
        <v>2.4.2</v>
      </c>
      <c r="B30" s="127" t="s">
        <v>184</v>
      </c>
      <c r="C30" s="105" t="s">
        <v>3</v>
      </c>
      <c r="D30" s="128">
        <v>43815.0</v>
      </c>
      <c r="E30" s="107">
        <v>43817.0</v>
      </c>
      <c r="F30" s="108">
        <f t="shared" si="16"/>
        <v>3</v>
      </c>
      <c r="G30" s="109">
        <v>0.0</v>
      </c>
      <c r="H30" s="110">
        <f t="shared" si="14"/>
        <v>3</v>
      </c>
      <c r="I30" s="110">
        <f t="shared" si="38"/>
        <v>0</v>
      </c>
      <c r="J30" s="110">
        <f t="shared" si="17"/>
        <v>3</v>
      </c>
      <c r="K30" s="111" t="str">
        <f t="shared" ref="K30:BN30" si="39">IF(K$5=$D$5,"t",IF(AND(K$5&gt;=$D30,K$5&lt;$D30+$I30),"c",IF(AND(K$5&gt;=$D30,K$5&lt;=$D30+$F30-1),"x","")))</f>
        <v/>
      </c>
      <c r="L30" s="112" t="str">
        <f t="shared" si="39"/>
        <v/>
      </c>
      <c r="M30" s="112" t="str">
        <f t="shared" si="39"/>
        <v/>
      </c>
      <c r="N30" s="112" t="str">
        <f t="shared" si="39"/>
        <v/>
      </c>
      <c r="O30" s="112" t="str">
        <f t="shared" si="39"/>
        <v/>
      </c>
      <c r="P30" s="112" t="str">
        <f t="shared" si="39"/>
        <v/>
      </c>
      <c r="Q30" s="112" t="str">
        <f t="shared" si="39"/>
        <v/>
      </c>
      <c r="R30" s="112" t="str">
        <f t="shared" si="39"/>
        <v/>
      </c>
      <c r="S30" s="112" t="str">
        <f t="shared" si="39"/>
        <v/>
      </c>
      <c r="T30" s="112" t="str">
        <f t="shared" si="39"/>
        <v/>
      </c>
      <c r="U30" s="112" t="str">
        <f t="shared" si="39"/>
        <v/>
      </c>
      <c r="V30" s="112" t="str">
        <f t="shared" si="39"/>
        <v/>
      </c>
      <c r="W30" s="112" t="str">
        <f t="shared" si="39"/>
        <v/>
      </c>
      <c r="X30" s="112" t="str">
        <f t="shared" si="39"/>
        <v/>
      </c>
      <c r="Y30" s="112" t="str">
        <f t="shared" si="39"/>
        <v/>
      </c>
      <c r="Z30" s="112" t="str">
        <f t="shared" si="39"/>
        <v/>
      </c>
      <c r="AA30" s="112" t="str">
        <f t="shared" si="39"/>
        <v/>
      </c>
      <c r="AB30" s="112" t="str">
        <f t="shared" si="39"/>
        <v/>
      </c>
      <c r="AC30" s="112" t="str">
        <f t="shared" si="39"/>
        <v/>
      </c>
      <c r="AD30" s="112" t="str">
        <f t="shared" si="39"/>
        <v/>
      </c>
      <c r="AE30" s="112" t="str">
        <f t="shared" si="39"/>
        <v/>
      </c>
      <c r="AF30" s="112" t="str">
        <f t="shared" si="39"/>
        <v/>
      </c>
      <c r="AG30" s="112" t="str">
        <f t="shared" si="39"/>
        <v/>
      </c>
      <c r="AH30" s="112" t="str">
        <f t="shared" si="39"/>
        <v/>
      </c>
      <c r="AI30" s="112" t="str">
        <f t="shared" si="39"/>
        <v/>
      </c>
      <c r="AJ30" s="112" t="str">
        <f t="shared" si="39"/>
        <v/>
      </c>
      <c r="AK30" s="112" t="str">
        <f t="shared" si="39"/>
        <v/>
      </c>
      <c r="AL30" s="112" t="str">
        <f t="shared" si="39"/>
        <v/>
      </c>
      <c r="AM30" s="112" t="str">
        <f t="shared" si="39"/>
        <v/>
      </c>
      <c r="AN30" s="112" t="str">
        <f t="shared" si="39"/>
        <v/>
      </c>
      <c r="AO30" s="112" t="str">
        <f t="shared" si="39"/>
        <v/>
      </c>
      <c r="AP30" s="112" t="str">
        <f t="shared" si="39"/>
        <v/>
      </c>
      <c r="AQ30" s="112" t="str">
        <f t="shared" si="39"/>
        <v/>
      </c>
      <c r="AR30" s="112" t="str">
        <f t="shared" si="39"/>
        <v/>
      </c>
      <c r="AS30" s="112" t="str">
        <f t="shared" si="39"/>
        <v/>
      </c>
      <c r="AT30" s="112" t="str">
        <f t="shared" si="39"/>
        <v/>
      </c>
      <c r="AU30" s="112" t="str">
        <f t="shared" si="39"/>
        <v/>
      </c>
      <c r="AV30" s="112" t="str">
        <f t="shared" si="39"/>
        <v/>
      </c>
      <c r="AW30" s="112" t="str">
        <f t="shared" si="39"/>
        <v/>
      </c>
      <c r="AX30" s="112" t="str">
        <f t="shared" si="39"/>
        <v/>
      </c>
      <c r="AY30" s="112" t="str">
        <f t="shared" si="39"/>
        <v/>
      </c>
      <c r="AZ30" s="112" t="str">
        <f t="shared" si="39"/>
        <v/>
      </c>
      <c r="BA30" s="112" t="str">
        <f t="shared" si="39"/>
        <v/>
      </c>
      <c r="BB30" s="112" t="str">
        <f t="shared" si="39"/>
        <v/>
      </c>
      <c r="BC30" s="112" t="str">
        <f t="shared" si="39"/>
        <v/>
      </c>
      <c r="BD30" s="112" t="str">
        <f t="shared" si="39"/>
        <v/>
      </c>
      <c r="BE30" s="112" t="str">
        <f t="shared" si="39"/>
        <v/>
      </c>
      <c r="BF30" s="112" t="str">
        <f t="shared" si="39"/>
        <v/>
      </c>
      <c r="BG30" s="112" t="str">
        <f t="shared" si="39"/>
        <v/>
      </c>
      <c r="BH30" s="112" t="str">
        <f t="shared" si="39"/>
        <v/>
      </c>
      <c r="BI30" s="112" t="str">
        <f t="shared" si="39"/>
        <v/>
      </c>
      <c r="BJ30" s="112" t="str">
        <f t="shared" si="39"/>
        <v/>
      </c>
      <c r="BK30" s="112" t="str">
        <f t="shared" si="39"/>
        <v/>
      </c>
      <c r="BL30" s="112" t="str">
        <f t="shared" si="39"/>
        <v/>
      </c>
      <c r="BM30" s="112" t="str">
        <f t="shared" si="39"/>
        <v/>
      </c>
      <c r="BN30" s="112" t="str">
        <f t="shared" si="39"/>
        <v/>
      </c>
    </row>
    <row r="31" hidden="1" outlineLevel="1">
      <c r="A31" s="103" t="str">
        <f>IF(ISERROR(VALUE(SUBSTITUTE(OFFSET(A31,-1,0,1,1),".",""))),"0.1",IF(ISERROR(FIND("`",SUBSTITUTE(OFFSET(A31,-1,0,1,1),".","`",1))),OFFSET(A31,-1,0,1,1)&amp;".1",LEFT(OFFSET(A31,-1,0,1,1),FIND("`",SUBSTITUTE(OFFSET(A31,-1,0,1,1),".","`",1)))&amp;IF(ISERROR(FIND("`",SUBSTITUTE(OFFSET(A31,-1,0,1,1),".","`",2))),VALUE(RIGHT(OFFSET(A31,-1,0,1,1),LEN(OFFSET(A31,-1,0,1,1))-FIND("`",SUBSTITUTE(OFFSET(A31,-1,0,1,1),".","`",1))))+1,VALUE(MID(OFFSET(A31,-1,0,1,1),FIND("`",SUBSTITUTE(OFFSET(A31,-1,0,1,1),".","`",1))+1,(FIND("`",SUBSTITUTE(OFFSET(A31,-1,0,1,1),".","`",2))-FIND("`",SUBSTITUTE(OFFSET(A31,-1,0,1,1),".","`",1))-1)))+1)))</f>
        <v>2.5</v>
      </c>
      <c r="B31" s="104" t="s">
        <v>185</v>
      </c>
      <c r="C31" s="105" t="s">
        <v>3</v>
      </c>
      <c r="D31" s="128">
        <v>43795.0</v>
      </c>
      <c r="E31" s="129">
        <v>43810.0</v>
      </c>
      <c r="F31" s="108">
        <f t="shared" si="16"/>
        <v>16</v>
      </c>
      <c r="G31" s="109">
        <v>0.0</v>
      </c>
      <c r="H31" s="110">
        <f t="shared" si="14"/>
        <v>12</v>
      </c>
      <c r="I31" s="110">
        <f t="shared" si="38"/>
        <v>0</v>
      </c>
      <c r="J31" s="110">
        <f t="shared" si="17"/>
        <v>16</v>
      </c>
      <c r="K31" s="111" t="str">
        <f t="shared" ref="K31:BN31" si="40">IF(K$5=$D$5,"t",IF(AND(K$5&gt;=$D31,K$5&lt;$D31+$I31),"c",IF(AND(K$5&gt;=$D31,K$5&lt;=$D31+$F31-1),"x","")))</f>
        <v/>
      </c>
      <c r="L31" s="112" t="str">
        <f t="shared" si="40"/>
        <v/>
      </c>
      <c r="M31" s="112" t="str">
        <f t="shared" si="40"/>
        <v/>
      </c>
      <c r="N31" s="112" t="str">
        <f t="shared" si="40"/>
        <v/>
      </c>
      <c r="O31" s="112" t="str">
        <f t="shared" si="40"/>
        <v/>
      </c>
      <c r="P31" s="112" t="str">
        <f t="shared" si="40"/>
        <v/>
      </c>
      <c r="Q31" s="112" t="str">
        <f t="shared" si="40"/>
        <v/>
      </c>
      <c r="R31" s="112" t="str">
        <f t="shared" si="40"/>
        <v/>
      </c>
      <c r="S31" s="112" t="str">
        <f t="shared" si="40"/>
        <v/>
      </c>
      <c r="T31" s="112" t="str">
        <f t="shared" si="40"/>
        <v/>
      </c>
      <c r="U31" s="112" t="str">
        <f t="shared" si="40"/>
        <v/>
      </c>
      <c r="V31" s="112" t="str">
        <f t="shared" si="40"/>
        <v/>
      </c>
      <c r="W31" s="112" t="str">
        <f t="shared" si="40"/>
        <v/>
      </c>
      <c r="X31" s="112" t="str">
        <f t="shared" si="40"/>
        <v/>
      </c>
      <c r="Y31" s="112" t="str">
        <f t="shared" si="40"/>
        <v/>
      </c>
      <c r="Z31" s="112" t="str">
        <f t="shared" si="40"/>
        <v/>
      </c>
      <c r="AA31" s="112" t="str">
        <f t="shared" si="40"/>
        <v/>
      </c>
      <c r="AB31" s="112" t="str">
        <f t="shared" si="40"/>
        <v/>
      </c>
      <c r="AC31" s="112" t="str">
        <f t="shared" si="40"/>
        <v/>
      </c>
      <c r="AD31" s="112" t="str">
        <f t="shared" si="40"/>
        <v/>
      </c>
      <c r="AE31" s="112" t="str">
        <f t="shared" si="40"/>
        <v/>
      </c>
      <c r="AF31" s="112" t="str">
        <f t="shared" si="40"/>
        <v/>
      </c>
      <c r="AG31" s="112" t="str">
        <f t="shared" si="40"/>
        <v/>
      </c>
      <c r="AH31" s="112" t="str">
        <f t="shared" si="40"/>
        <v/>
      </c>
      <c r="AI31" s="112" t="str">
        <f t="shared" si="40"/>
        <v/>
      </c>
      <c r="AJ31" s="112" t="str">
        <f t="shared" si="40"/>
        <v/>
      </c>
      <c r="AK31" s="112" t="str">
        <f t="shared" si="40"/>
        <v/>
      </c>
      <c r="AL31" s="112" t="str">
        <f t="shared" si="40"/>
        <v/>
      </c>
      <c r="AM31" s="112" t="str">
        <f t="shared" si="40"/>
        <v/>
      </c>
      <c r="AN31" s="112" t="str">
        <f t="shared" si="40"/>
        <v/>
      </c>
      <c r="AO31" s="112" t="str">
        <f t="shared" si="40"/>
        <v/>
      </c>
      <c r="AP31" s="112" t="str">
        <f t="shared" si="40"/>
        <v/>
      </c>
      <c r="AQ31" s="112" t="str">
        <f t="shared" si="40"/>
        <v/>
      </c>
      <c r="AR31" s="112" t="str">
        <f t="shared" si="40"/>
        <v/>
      </c>
      <c r="AS31" s="112" t="str">
        <f t="shared" si="40"/>
        <v/>
      </c>
      <c r="AT31" s="112" t="str">
        <f t="shared" si="40"/>
        <v/>
      </c>
      <c r="AU31" s="112" t="str">
        <f t="shared" si="40"/>
        <v/>
      </c>
      <c r="AV31" s="112" t="str">
        <f t="shared" si="40"/>
        <v/>
      </c>
      <c r="AW31" s="112" t="str">
        <f t="shared" si="40"/>
        <v/>
      </c>
      <c r="AX31" s="112" t="str">
        <f t="shared" si="40"/>
        <v/>
      </c>
      <c r="AY31" s="112" t="str">
        <f t="shared" si="40"/>
        <v/>
      </c>
      <c r="AZ31" s="112" t="str">
        <f t="shared" si="40"/>
        <v/>
      </c>
      <c r="BA31" s="112" t="str">
        <f t="shared" si="40"/>
        <v/>
      </c>
      <c r="BB31" s="112" t="str">
        <f t="shared" si="40"/>
        <v/>
      </c>
      <c r="BC31" s="112" t="str">
        <f t="shared" si="40"/>
        <v/>
      </c>
      <c r="BD31" s="112" t="str">
        <f t="shared" si="40"/>
        <v/>
      </c>
      <c r="BE31" s="112" t="str">
        <f t="shared" si="40"/>
        <v/>
      </c>
      <c r="BF31" s="112" t="str">
        <f t="shared" si="40"/>
        <v/>
      </c>
      <c r="BG31" s="112" t="str">
        <f t="shared" si="40"/>
        <v/>
      </c>
      <c r="BH31" s="112" t="str">
        <f t="shared" si="40"/>
        <v/>
      </c>
      <c r="BI31" s="112" t="str">
        <f t="shared" si="40"/>
        <v/>
      </c>
      <c r="BJ31" s="112" t="str">
        <f t="shared" si="40"/>
        <v/>
      </c>
      <c r="BK31" s="112" t="str">
        <f t="shared" si="40"/>
        <v/>
      </c>
      <c r="BL31" s="112" t="str">
        <f t="shared" si="40"/>
        <v/>
      </c>
      <c r="BM31" s="112" t="str">
        <f t="shared" si="40"/>
        <v/>
      </c>
      <c r="BN31" s="112" t="str">
        <f t="shared" si="40"/>
        <v/>
      </c>
    </row>
    <row r="32" hidden="1" outlineLevel="1">
      <c r="A32" s="103" t="str">
        <f t="shared" ref="A32:A33" si="42">IF(ISERROR(VALUE(SUBSTITUTE(OFFSET(A32,-1,0,1,1),".",""))),"0.0.1",IF(ISERROR(FIND("`",SUBSTITUTE(OFFSET(A32,-1,0,1,1),".","`",2))),OFFSET(A32,-1,0,1,1)&amp;".1",LEFT(OFFSET(A32,-1,0,1,1),FIND("`",SUBSTITUTE(OFFSET(A32,-1,0,1,1),".","`",2)))&amp;IF(ISERROR(FIND("`",SUBSTITUTE(OFFSET(A32,-1,0,1,1),".","`",3))),VALUE(RIGHT(OFFSET(A32,-1,0,1,1),LEN(OFFSET(A32,-1,0,1,1))-FIND("`",SUBSTITUTE(OFFSET(A32,-1,0,1,1),".","`",2))))+1,VALUE(MID(OFFSET(A32,-1,0,1,1),FIND("`",SUBSTITUTE(OFFSET(A32,-1,0,1,1),".","`",2))+1,(FIND("`",SUBSTITUTE(OFFSET(A32,-1,0,1,1),".","`",3))-FIND("`",SUBSTITUTE(OFFSET(A32,-1,0,1,1),".","`",2))-1)))+1)))</f>
        <v>2.5.1</v>
      </c>
      <c r="B32" s="127" t="s">
        <v>186</v>
      </c>
      <c r="C32" s="105" t="s">
        <v>3</v>
      </c>
      <c r="D32" s="106">
        <v>43795.0</v>
      </c>
      <c r="E32" s="107">
        <v>43810.0</v>
      </c>
      <c r="F32" s="108">
        <f t="shared" si="16"/>
        <v>16</v>
      </c>
      <c r="G32" s="109">
        <v>0.15</v>
      </c>
      <c r="H32" s="110">
        <f t="shared" si="14"/>
        <v>12</v>
      </c>
      <c r="I32" s="110">
        <f t="shared" si="38"/>
        <v>2</v>
      </c>
      <c r="J32" s="110">
        <f t="shared" si="17"/>
        <v>14</v>
      </c>
      <c r="K32" s="111" t="str">
        <f t="shared" ref="K32:BN32" si="41">IF(K$5=$D$5,"t",IF(AND(K$5&gt;=$D32,K$5&lt;$D32+$I32),"c",IF(AND(K$5&gt;=$D32,K$5&lt;=$D32+$F32-1),"x","")))</f>
        <v/>
      </c>
      <c r="L32" s="112" t="str">
        <f t="shared" si="41"/>
        <v/>
      </c>
      <c r="M32" s="112" t="str">
        <f t="shared" si="41"/>
        <v/>
      </c>
      <c r="N32" s="112" t="str">
        <f t="shared" si="41"/>
        <v/>
      </c>
      <c r="O32" s="112" t="str">
        <f t="shared" si="41"/>
        <v/>
      </c>
      <c r="P32" s="112" t="str">
        <f t="shared" si="41"/>
        <v/>
      </c>
      <c r="Q32" s="112" t="str">
        <f t="shared" si="41"/>
        <v/>
      </c>
      <c r="R32" s="112" t="str">
        <f t="shared" si="41"/>
        <v/>
      </c>
      <c r="S32" s="112" t="str">
        <f t="shared" si="41"/>
        <v/>
      </c>
      <c r="T32" s="112" t="str">
        <f t="shared" si="41"/>
        <v/>
      </c>
      <c r="U32" s="112" t="str">
        <f t="shared" si="41"/>
        <v/>
      </c>
      <c r="V32" s="112" t="str">
        <f t="shared" si="41"/>
        <v/>
      </c>
      <c r="W32" s="112" t="str">
        <f t="shared" si="41"/>
        <v/>
      </c>
      <c r="X32" s="112" t="str">
        <f t="shared" si="41"/>
        <v/>
      </c>
      <c r="Y32" s="112" t="str">
        <f t="shared" si="41"/>
        <v/>
      </c>
      <c r="Z32" s="112" t="str">
        <f t="shared" si="41"/>
        <v/>
      </c>
      <c r="AA32" s="112" t="str">
        <f t="shared" si="41"/>
        <v/>
      </c>
      <c r="AB32" s="112" t="str">
        <f t="shared" si="41"/>
        <v/>
      </c>
      <c r="AC32" s="112" t="str">
        <f t="shared" si="41"/>
        <v/>
      </c>
      <c r="AD32" s="112" t="str">
        <f t="shared" si="41"/>
        <v/>
      </c>
      <c r="AE32" s="112" t="str">
        <f t="shared" si="41"/>
        <v/>
      </c>
      <c r="AF32" s="112" t="str">
        <f t="shared" si="41"/>
        <v/>
      </c>
      <c r="AG32" s="112" t="str">
        <f t="shared" si="41"/>
        <v/>
      </c>
      <c r="AH32" s="112" t="str">
        <f t="shared" si="41"/>
        <v/>
      </c>
      <c r="AI32" s="112" t="str">
        <f t="shared" si="41"/>
        <v/>
      </c>
      <c r="AJ32" s="112" t="str">
        <f t="shared" si="41"/>
        <v/>
      </c>
      <c r="AK32" s="112" t="str">
        <f t="shared" si="41"/>
        <v/>
      </c>
      <c r="AL32" s="112" t="str">
        <f t="shared" si="41"/>
        <v/>
      </c>
      <c r="AM32" s="112" t="str">
        <f t="shared" si="41"/>
        <v/>
      </c>
      <c r="AN32" s="112" t="str">
        <f t="shared" si="41"/>
        <v/>
      </c>
      <c r="AO32" s="112" t="str">
        <f t="shared" si="41"/>
        <v/>
      </c>
      <c r="AP32" s="112" t="str">
        <f t="shared" si="41"/>
        <v/>
      </c>
      <c r="AQ32" s="112" t="str">
        <f t="shared" si="41"/>
        <v/>
      </c>
      <c r="AR32" s="112" t="str">
        <f t="shared" si="41"/>
        <v/>
      </c>
      <c r="AS32" s="112" t="str">
        <f t="shared" si="41"/>
        <v/>
      </c>
      <c r="AT32" s="112" t="str">
        <f t="shared" si="41"/>
        <v/>
      </c>
      <c r="AU32" s="112" t="str">
        <f t="shared" si="41"/>
        <v/>
      </c>
      <c r="AV32" s="112" t="str">
        <f t="shared" si="41"/>
        <v/>
      </c>
      <c r="AW32" s="112" t="str">
        <f t="shared" si="41"/>
        <v/>
      </c>
      <c r="AX32" s="112" t="str">
        <f t="shared" si="41"/>
        <v/>
      </c>
      <c r="AY32" s="112" t="str">
        <f t="shared" si="41"/>
        <v/>
      </c>
      <c r="AZ32" s="112" t="str">
        <f t="shared" si="41"/>
        <v/>
      </c>
      <c r="BA32" s="112" t="str">
        <f t="shared" si="41"/>
        <v/>
      </c>
      <c r="BB32" s="112" t="str">
        <f t="shared" si="41"/>
        <v/>
      </c>
      <c r="BC32" s="112" t="str">
        <f t="shared" si="41"/>
        <v/>
      </c>
      <c r="BD32" s="112" t="str">
        <f t="shared" si="41"/>
        <v/>
      </c>
      <c r="BE32" s="112" t="str">
        <f t="shared" si="41"/>
        <v/>
      </c>
      <c r="BF32" s="112" t="str">
        <f t="shared" si="41"/>
        <v/>
      </c>
      <c r="BG32" s="112" t="str">
        <f t="shared" si="41"/>
        <v/>
      </c>
      <c r="BH32" s="112" t="str">
        <f t="shared" si="41"/>
        <v/>
      </c>
      <c r="BI32" s="112" t="str">
        <f t="shared" si="41"/>
        <v/>
      </c>
      <c r="BJ32" s="112" t="str">
        <f t="shared" si="41"/>
        <v/>
      </c>
      <c r="BK32" s="112" t="str">
        <f t="shared" si="41"/>
        <v/>
      </c>
      <c r="BL32" s="112" t="str">
        <f t="shared" si="41"/>
        <v/>
      </c>
      <c r="BM32" s="112" t="str">
        <f t="shared" si="41"/>
        <v/>
      </c>
      <c r="BN32" s="112" t="str">
        <f t="shared" si="41"/>
        <v/>
      </c>
    </row>
    <row r="33" hidden="1" outlineLevel="1">
      <c r="A33" s="103" t="str">
        <f t="shared" si="42"/>
        <v>2.5.2</v>
      </c>
      <c r="B33" s="127" t="s">
        <v>187</v>
      </c>
      <c r="C33" s="105" t="s">
        <v>3</v>
      </c>
      <c r="D33" s="106">
        <v>43798.0</v>
      </c>
      <c r="E33" s="107">
        <v>43817.0</v>
      </c>
      <c r="F33" s="108">
        <f t="shared" si="16"/>
        <v>20</v>
      </c>
      <c r="G33" s="109">
        <v>0.0</v>
      </c>
      <c r="H33" s="110">
        <f t="shared" si="14"/>
        <v>14</v>
      </c>
      <c r="I33" s="110">
        <f t="shared" si="38"/>
        <v>0</v>
      </c>
      <c r="J33" s="110">
        <f t="shared" si="17"/>
        <v>20</v>
      </c>
      <c r="K33" s="111" t="str">
        <f t="shared" ref="K33:BN33" si="43">IF(K$5=$D$5,"t",IF(AND(K$5&gt;=$D33,K$5&lt;$D33+$I33),"c",IF(AND(K$5&gt;=$D33,K$5&lt;=$D33+$F33-1),"x","")))</f>
        <v/>
      </c>
      <c r="L33" s="112" t="str">
        <f t="shared" si="43"/>
        <v/>
      </c>
      <c r="M33" s="112" t="str">
        <f t="shared" si="43"/>
        <v/>
      </c>
      <c r="N33" s="112" t="str">
        <f t="shared" si="43"/>
        <v/>
      </c>
      <c r="O33" s="112" t="str">
        <f t="shared" si="43"/>
        <v/>
      </c>
      <c r="P33" s="112" t="str">
        <f t="shared" si="43"/>
        <v/>
      </c>
      <c r="Q33" s="112" t="str">
        <f t="shared" si="43"/>
        <v/>
      </c>
      <c r="R33" s="112" t="str">
        <f t="shared" si="43"/>
        <v/>
      </c>
      <c r="S33" s="112" t="str">
        <f t="shared" si="43"/>
        <v/>
      </c>
      <c r="T33" s="112" t="str">
        <f t="shared" si="43"/>
        <v/>
      </c>
      <c r="U33" s="112" t="str">
        <f t="shared" si="43"/>
        <v/>
      </c>
      <c r="V33" s="112" t="str">
        <f t="shared" si="43"/>
        <v/>
      </c>
      <c r="W33" s="112" t="str">
        <f t="shared" si="43"/>
        <v/>
      </c>
      <c r="X33" s="112" t="str">
        <f t="shared" si="43"/>
        <v/>
      </c>
      <c r="Y33" s="112" t="str">
        <f t="shared" si="43"/>
        <v/>
      </c>
      <c r="Z33" s="112" t="str">
        <f t="shared" si="43"/>
        <v/>
      </c>
      <c r="AA33" s="112" t="str">
        <f t="shared" si="43"/>
        <v/>
      </c>
      <c r="AB33" s="112" t="str">
        <f t="shared" si="43"/>
        <v/>
      </c>
      <c r="AC33" s="112" t="str">
        <f t="shared" si="43"/>
        <v/>
      </c>
      <c r="AD33" s="112" t="str">
        <f t="shared" si="43"/>
        <v/>
      </c>
      <c r="AE33" s="112" t="str">
        <f t="shared" si="43"/>
        <v/>
      </c>
      <c r="AF33" s="112" t="str">
        <f t="shared" si="43"/>
        <v/>
      </c>
      <c r="AG33" s="112" t="str">
        <f t="shared" si="43"/>
        <v/>
      </c>
      <c r="AH33" s="112" t="str">
        <f t="shared" si="43"/>
        <v/>
      </c>
      <c r="AI33" s="112" t="str">
        <f t="shared" si="43"/>
        <v/>
      </c>
      <c r="AJ33" s="112" t="str">
        <f t="shared" si="43"/>
        <v/>
      </c>
      <c r="AK33" s="112" t="str">
        <f t="shared" si="43"/>
        <v/>
      </c>
      <c r="AL33" s="112" t="str">
        <f t="shared" si="43"/>
        <v/>
      </c>
      <c r="AM33" s="112" t="str">
        <f t="shared" si="43"/>
        <v/>
      </c>
      <c r="AN33" s="112" t="str">
        <f t="shared" si="43"/>
        <v/>
      </c>
      <c r="AO33" s="112" t="str">
        <f t="shared" si="43"/>
        <v/>
      </c>
      <c r="AP33" s="112" t="str">
        <f t="shared" si="43"/>
        <v/>
      </c>
      <c r="AQ33" s="112" t="str">
        <f t="shared" si="43"/>
        <v/>
      </c>
      <c r="AR33" s="112" t="str">
        <f t="shared" si="43"/>
        <v/>
      </c>
      <c r="AS33" s="112" t="str">
        <f t="shared" si="43"/>
        <v/>
      </c>
      <c r="AT33" s="112" t="str">
        <f t="shared" si="43"/>
        <v/>
      </c>
      <c r="AU33" s="112" t="str">
        <f t="shared" si="43"/>
        <v/>
      </c>
      <c r="AV33" s="112" t="str">
        <f t="shared" si="43"/>
        <v/>
      </c>
      <c r="AW33" s="112" t="str">
        <f t="shared" si="43"/>
        <v/>
      </c>
      <c r="AX33" s="112" t="str">
        <f t="shared" si="43"/>
        <v/>
      </c>
      <c r="AY33" s="112" t="str">
        <f t="shared" si="43"/>
        <v/>
      </c>
      <c r="AZ33" s="112" t="str">
        <f t="shared" si="43"/>
        <v/>
      </c>
      <c r="BA33" s="112" t="str">
        <f t="shared" si="43"/>
        <v/>
      </c>
      <c r="BB33" s="112" t="str">
        <f t="shared" si="43"/>
        <v/>
      </c>
      <c r="BC33" s="112" t="str">
        <f t="shared" si="43"/>
        <v/>
      </c>
      <c r="BD33" s="112" t="str">
        <f t="shared" si="43"/>
        <v/>
      </c>
      <c r="BE33" s="112" t="str">
        <f t="shared" si="43"/>
        <v/>
      </c>
      <c r="BF33" s="112" t="str">
        <f t="shared" si="43"/>
        <v/>
      </c>
      <c r="BG33" s="112" t="str">
        <f t="shared" si="43"/>
        <v/>
      </c>
      <c r="BH33" s="112" t="str">
        <f t="shared" si="43"/>
        <v/>
      </c>
      <c r="BI33" s="112" t="str">
        <f t="shared" si="43"/>
        <v/>
      </c>
      <c r="BJ33" s="112" t="str">
        <f t="shared" si="43"/>
        <v/>
      </c>
      <c r="BK33" s="112" t="str">
        <f t="shared" si="43"/>
        <v/>
      </c>
      <c r="BL33" s="112" t="str">
        <f t="shared" si="43"/>
        <v/>
      </c>
      <c r="BM33" s="112" t="str">
        <f t="shared" si="43"/>
        <v/>
      </c>
      <c r="BN33" s="112" t="str">
        <f t="shared" si="43"/>
        <v/>
      </c>
    </row>
    <row r="34" hidden="1" outlineLevel="1">
      <c r="A34" s="103" t="str">
        <f>IF(ISERROR(VALUE(SUBSTITUTE(OFFSET(A34,-1,0,1,1),".",""))),"0.0.0.1",IF(ISERROR(FIND("`",SUBSTITUTE(OFFSET(A34,-1,0,1,1),".","`",3))),OFFSET(A34,-1,0,1,1)&amp;".1",LEFT(OFFSET(A34,-1,0,1,1),FIND("`",SUBSTITUTE(OFFSET(A34,-1,0,1,1),".","`",3)))&amp;IF(ISERROR(FIND("`",SUBSTITUTE(OFFSET(A34,-1,0,1,1),".","`",4))),VALUE(RIGHT(OFFSET(A34,-1,0,1,1),LEN(OFFSET(A34,-1,0,1,1))-FIND("`",SUBSTITUTE(OFFSET(A34,-1,0,1,1),".","`",3))))+1,VALUE(MID(OFFSET(A34,-1,0,1,1),FIND("`",SUBSTITUTE(OFFSET(A34,-1,0,1,1),".","`",3))+1,(FIND("`",SUBSTITUTE(OFFSET(A34,-1,0,1,1),".","`",4))-FIND("`",SUBSTITUTE(OFFSET(A34,-1,0,1,1),".","`",3))-1)))+1)))</f>
        <v>2.5.2.1</v>
      </c>
      <c r="B34" s="127" t="s">
        <v>188</v>
      </c>
      <c r="C34" s="105" t="s">
        <v>3</v>
      </c>
      <c r="D34" s="106">
        <v>43801.0</v>
      </c>
      <c r="E34" s="107">
        <v>43817.0</v>
      </c>
      <c r="F34" s="108">
        <f t="shared" si="16"/>
        <v>17</v>
      </c>
      <c r="G34" s="109">
        <v>0.0</v>
      </c>
      <c r="H34" s="110">
        <f t="shared" si="14"/>
        <v>13</v>
      </c>
      <c r="I34" s="110">
        <f t="shared" si="38"/>
        <v>0</v>
      </c>
      <c r="J34" s="110">
        <f t="shared" si="17"/>
        <v>17</v>
      </c>
      <c r="K34" s="111" t="str">
        <f t="shared" ref="K34:BN34" si="44">IF(K$5=$D$5,"t",IF(AND(K$5&gt;=$D34,K$5&lt;$D34+$I34),"c",IF(AND(K$5&gt;=$D34,K$5&lt;=$D34+$F34-1),"x","")))</f>
        <v/>
      </c>
      <c r="L34" s="112" t="str">
        <f t="shared" si="44"/>
        <v/>
      </c>
      <c r="M34" s="112" t="str">
        <f t="shared" si="44"/>
        <v/>
      </c>
      <c r="N34" s="112" t="str">
        <f t="shared" si="44"/>
        <v/>
      </c>
      <c r="O34" s="112" t="str">
        <f t="shared" si="44"/>
        <v/>
      </c>
      <c r="P34" s="112" t="str">
        <f t="shared" si="44"/>
        <v/>
      </c>
      <c r="Q34" s="112" t="str">
        <f t="shared" si="44"/>
        <v/>
      </c>
      <c r="R34" s="112" t="str">
        <f t="shared" si="44"/>
        <v/>
      </c>
      <c r="S34" s="112" t="str">
        <f t="shared" si="44"/>
        <v/>
      </c>
      <c r="T34" s="112" t="str">
        <f t="shared" si="44"/>
        <v/>
      </c>
      <c r="U34" s="112" t="str">
        <f t="shared" si="44"/>
        <v/>
      </c>
      <c r="V34" s="112" t="str">
        <f t="shared" si="44"/>
        <v/>
      </c>
      <c r="W34" s="112" t="str">
        <f t="shared" si="44"/>
        <v/>
      </c>
      <c r="X34" s="112" t="str">
        <f t="shared" si="44"/>
        <v/>
      </c>
      <c r="Y34" s="112" t="str">
        <f t="shared" si="44"/>
        <v/>
      </c>
      <c r="Z34" s="112" t="str">
        <f t="shared" si="44"/>
        <v/>
      </c>
      <c r="AA34" s="112" t="str">
        <f t="shared" si="44"/>
        <v/>
      </c>
      <c r="AB34" s="112" t="str">
        <f t="shared" si="44"/>
        <v/>
      </c>
      <c r="AC34" s="112" t="str">
        <f t="shared" si="44"/>
        <v/>
      </c>
      <c r="AD34" s="112" t="str">
        <f t="shared" si="44"/>
        <v/>
      </c>
      <c r="AE34" s="112" t="str">
        <f t="shared" si="44"/>
        <v/>
      </c>
      <c r="AF34" s="112" t="str">
        <f t="shared" si="44"/>
        <v/>
      </c>
      <c r="AG34" s="112" t="str">
        <f t="shared" si="44"/>
        <v/>
      </c>
      <c r="AH34" s="112" t="str">
        <f t="shared" si="44"/>
        <v/>
      </c>
      <c r="AI34" s="112" t="str">
        <f t="shared" si="44"/>
        <v/>
      </c>
      <c r="AJ34" s="112" t="str">
        <f t="shared" si="44"/>
        <v/>
      </c>
      <c r="AK34" s="112" t="str">
        <f t="shared" si="44"/>
        <v/>
      </c>
      <c r="AL34" s="112" t="str">
        <f t="shared" si="44"/>
        <v/>
      </c>
      <c r="AM34" s="112" t="str">
        <f t="shared" si="44"/>
        <v/>
      </c>
      <c r="AN34" s="112" t="str">
        <f t="shared" si="44"/>
        <v/>
      </c>
      <c r="AO34" s="112" t="str">
        <f t="shared" si="44"/>
        <v/>
      </c>
      <c r="AP34" s="112" t="str">
        <f t="shared" si="44"/>
        <v/>
      </c>
      <c r="AQ34" s="112" t="str">
        <f t="shared" si="44"/>
        <v/>
      </c>
      <c r="AR34" s="112" t="str">
        <f t="shared" si="44"/>
        <v/>
      </c>
      <c r="AS34" s="112" t="str">
        <f t="shared" si="44"/>
        <v/>
      </c>
      <c r="AT34" s="112" t="str">
        <f t="shared" si="44"/>
        <v/>
      </c>
      <c r="AU34" s="112" t="str">
        <f t="shared" si="44"/>
        <v/>
      </c>
      <c r="AV34" s="112" t="str">
        <f t="shared" si="44"/>
        <v/>
      </c>
      <c r="AW34" s="112" t="str">
        <f t="shared" si="44"/>
        <v/>
      </c>
      <c r="AX34" s="112" t="str">
        <f t="shared" si="44"/>
        <v/>
      </c>
      <c r="AY34" s="112" t="str">
        <f t="shared" si="44"/>
        <v/>
      </c>
      <c r="AZ34" s="112" t="str">
        <f t="shared" si="44"/>
        <v/>
      </c>
      <c r="BA34" s="112" t="str">
        <f t="shared" si="44"/>
        <v/>
      </c>
      <c r="BB34" s="112" t="str">
        <f t="shared" si="44"/>
        <v/>
      </c>
      <c r="BC34" s="112" t="str">
        <f t="shared" si="44"/>
        <v/>
      </c>
      <c r="BD34" s="112" t="str">
        <f t="shared" si="44"/>
        <v/>
      </c>
      <c r="BE34" s="112" t="str">
        <f t="shared" si="44"/>
        <v/>
      </c>
      <c r="BF34" s="112" t="str">
        <f t="shared" si="44"/>
        <v/>
      </c>
      <c r="BG34" s="112" t="str">
        <f t="shared" si="44"/>
        <v/>
      </c>
      <c r="BH34" s="112" t="str">
        <f t="shared" si="44"/>
        <v/>
      </c>
      <c r="BI34" s="112" t="str">
        <f t="shared" si="44"/>
        <v/>
      </c>
      <c r="BJ34" s="112" t="str">
        <f t="shared" si="44"/>
        <v/>
      </c>
      <c r="BK34" s="112" t="str">
        <f t="shared" si="44"/>
        <v/>
      </c>
      <c r="BL34" s="112" t="str">
        <f t="shared" si="44"/>
        <v/>
      </c>
      <c r="BM34" s="112" t="str">
        <f t="shared" si="44"/>
        <v/>
      </c>
      <c r="BN34" s="112" t="str">
        <f t="shared" si="44"/>
        <v/>
      </c>
    </row>
    <row r="35" hidden="1" outlineLevel="1">
      <c r="A35" s="113" t="str">
        <f t="shared" ref="A35:A37" si="46">IF(ISERROR(VALUE(SUBSTITUTE(OFFSET(A35,-1,0,1,1),".",""))),"0.0.1",IF(ISERROR(FIND("`",SUBSTITUTE(OFFSET(A35,-1,0,1,1),".","`",2))),OFFSET(A35,-1,0,1,1)&amp;".1",LEFT(OFFSET(A35,-1,0,1,1),FIND("`",SUBSTITUTE(OFFSET(A35,-1,0,1,1),".","`",2)))&amp;IF(ISERROR(FIND("`",SUBSTITUTE(OFFSET(A35,-1,0,1,1),".","`",3))),VALUE(RIGHT(OFFSET(A35,-1,0,1,1),LEN(OFFSET(A35,-1,0,1,1))-FIND("`",SUBSTITUTE(OFFSET(A35,-1,0,1,1),".","`",2))))+1,VALUE(MID(OFFSET(A35,-1,0,1,1),FIND("`",SUBSTITUTE(OFFSET(A35,-1,0,1,1),".","`",2))+1,(FIND("`",SUBSTITUTE(OFFSET(A35,-1,0,1,1),".","`",3))-FIND("`",SUBSTITUTE(OFFSET(A35,-1,0,1,1),".","`",2))-1)))+1)))</f>
        <v>2.5.3</v>
      </c>
      <c r="B35" s="121" t="s">
        <v>189</v>
      </c>
      <c r="C35" s="105" t="s">
        <v>3</v>
      </c>
      <c r="D35" s="106">
        <v>43801.0</v>
      </c>
      <c r="E35" s="107">
        <v>43817.0</v>
      </c>
      <c r="F35" s="108">
        <f t="shared" si="16"/>
        <v>17</v>
      </c>
      <c r="G35" s="125">
        <v>0.0</v>
      </c>
      <c r="H35" s="126">
        <f t="shared" si="14"/>
        <v>13</v>
      </c>
      <c r="I35" s="126">
        <f t="shared" ref="I35:I37" si="47">ROUNDDOWN(G35*F35,0)</f>
        <v>0</v>
      </c>
      <c r="J35" s="126">
        <f t="shared" si="17"/>
        <v>17</v>
      </c>
      <c r="K35" s="111" t="str">
        <f t="shared" ref="K35:BN35" si="45">IF(K$5=$D$5,"t",IF(AND(K$5&gt;=$D35,K$5&lt;$D35+$I35),"c",IF(AND(K$5&gt;=$D35,K$5&lt;=$D35+$F35-1),"x","")))</f>
        <v/>
      </c>
      <c r="L35" s="112" t="str">
        <f t="shared" si="45"/>
        <v/>
      </c>
      <c r="M35" s="112" t="str">
        <f t="shared" si="45"/>
        <v/>
      </c>
      <c r="N35" s="112" t="str">
        <f t="shared" si="45"/>
        <v/>
      </c>
      <c r="O35" s="112" t="str">
        <f t="shared" si="45"/>
        <v/>
      </c>
      <c r="P35" s="112" t="str">
        <f t="shared" si="45"/>
        <v/>
      </c>
      <c r="Q35" s="112" t="str">
        <f t="shared" si="45"/>
        <v/>
      </c>
      <c r="R35" s="112" t="str">
        <f t="shared" si="45"/>
        <v/>
      </c>
      <c r="S35" s="112" t="str">
        <f t="shared" si="45"/>
        <v/>
      </c>
      <c r="T35" s="112" t="str">
        <f t="shared" si="45"/>
        <v/>
      </c>
      <c r="U35" s="112" t="str">
        <f t="shared" si="45"/>
        <v/>
      </c>
      <c r="V35" s="112" t="str">
        <f t="shared" si="45"/>
        <v/>
      </c>
      <c r="W35" s="112" t="str">
        <f t="shared" si="45"/>
        <v/>
      </c>
      <c r="X35" s="112" t="str">
        <f t="shared" si="45"/>
        <v/>
      </c>
      <c r="Y35" s="112" t="str">
        <f t="shared" si="45"/>
        <v/>
      </c>
      <c r="Z35" s="112" t="str">
        <f t="shared" si="45"/>
        <v/>
      </c>
      <c r="AA35" s="112" t="str">
        <f t="shared" si="45"/>
        <v/>
      </c>
      <c r="AB35" s="112" t="str">
        <f t="shared" si="45"/>
        <v/>
      </c>
      <c r="AC35" s="112" t="str">
        <f t="shared" si="45"/>
        <v/>
      </c>
      <c r="AD35" s="112" t="str">
        <f t="shared" si="45"/>
        <v/>
      </c>
      <c r="AE35" s="112" t="str">
        <f t="shared" si="45"/>
        <v/>
      </c>
      <c r="AF35" s="112" t="str">
        <f t="shared" si="45"/>
        <v/>
      </c>
      <c r="AG35" s="112" t="str">
        <f t="shared" si="45"/>
        <v/>
      </c>
      <c r="AH35" s="112" t="str">
        <f t="shared" si="45"/>
        <v/>
      </c>
      <c r="AI35" s="112" t="str">
        <f t="shared" si="45"/>
        <v/>
      </c>
      <c r="AJ35" s="112" t="str">
        <f t="shared" si="45"/>
        <v/>
      </c>
      <c r="AK35" s="112" t="str">
        <f t="shared" si="45"/>
        <v/>
      </c>
      <c r="AL35" s="112" t="str">
        <f t="shared" si="45"/>
        <v/>
      </c>
      <c r="AM35" s="112" t="str">
        <f t="shared" si="45"/>
        <v/>
      </c>
      <c r="AN35" s="112" t="str">
        <f t="shared" si="45"/>
        <v/>
      </c>
      <c r="AO35" s="112" t="str">
        <f t="shared" si="45"/>
        <v/>
      </c>
      <c r="AP35" s="112" t="str">
        <f t="shared" si="45"/>
        <v/>
      </c>
      <c r="AQ35" s="112" t="str">
        <f t="shared" si="45"/>
        <v/>
      </c>
      <c r="AR35" s="112" t="str">
        <f t="shared" si="45"/>
        <v/>
      </c>
      <c r="AS35" s="112" t="str">
        <f t="shared" si="45"/>
        <v/>
      </c>
      <c r="AT35" s="112" t="str">
        <f t="shared" si="45"/>
        <v/>
      </c>
      <c r="AU35" s="112" t="str">
        <f t="shared" si="45"/>
        <v/>
      </c>
      <c r="AV35" s="112" t="str">
        <f t="shared" si="45"/>
        <v/>
      </c>
      <c r="AW35" s="112" t="str">
        <f t="shared" si="45"/>
        <v/>
      </c>
      <c r="AX35" s="112" t="str">
        <f t="shared" si="45"/>
        <v/>
      </c>
      <c r="AY35" s="112" t="str">
        <f t="shared" si="45"/>
        <v/>
      </c>
      <c r="AZ35" s="112" t="str">
        <f t="shared" si="45"/>
        <v/>
      </c>
      <c r="BA35" s="112" t="str">
        <f t="shared" si="45"/>
        <v/>
      </c>
      <c r="BB35" s="112" t="str">
        <f t="shared" si="45"/>
        <v/>
      </c>
      <c r="BC35" s="112" t="str">
        <f t="shared" si="45"/>
        <v/>
      </c>
      <c r="BD35" s="112" t="str">
        <f t="shared" si="45"/>
        <v/>
      </c>
      <c r="BE35" s="112" t="str">
        <f t="shared" si="45"/>
        <v/>
      </c>
      <c r="BF35" s="112" t="str">
        <f t="shared" si="45"/>
        <v/>
      </c>
      <c r="BG35" s="112" t="str">
        <f t="shared" si="45"/>
        <v/>
      </c>
      <c r="BH35" s="112" t="str">
        <f t="shared" si="45"/>
        <v/>
      </c>
      <c r="BI35" s="112" t="str">
        <f t="shared" si="45"/>
        <v/>
      </c>
      <c r="BJ35" s="112" t="str">
        <f t="shared" si="45"/>
        <v/>
      </c>
      <c r="BK35" s="112" t="str">
        <f t="shared" si="45"/>
        <v/>
      </c>
      <c r="BL35" s="112" t="str">
        <f t="shared" si="45"/>
        <v/>
      </c>
      <c r="BM35" s="112" t="str">
        <f t="shared" si="45"/>
        <v/>
      </c>
      <c r="BN35" s="112" t="str">
        <f t="shared" si="45"/>
        <v/>
      </c>
    </row>
    <row r="36" hidden="1" outlineLevel="1">
      <c r="A36" s="113" t="str">
        <f t="shared" si="46"/>
        <v>2.5.4</v>
      </c>
      <c r="B36" s="121" t="s">
        <v>190</v>
      </c>
      <c r="C36" s="105" t="s">
        <v>3</v>
      </c>
      <c r="D36" s="106">
        <v>43801.0</v>
      </c>
      <c r="E36" s="107">
        <v>43817.0</v>
      </c>
      <c r="F36" s="108">
        <f t="shared" si="16"/>
        <v>17</v>
      </c>
      <c r="G36" s="125">
        <v>0.0</v>
      </c>
      <c r="H36" s="126">
        <f t="shared" si="14"/>
        <v>13</v>
      </c>
      <c r="I36" s="126">
        <f t="shared" si="47"/>
        <v>0</v>
      </c>
      <c r="J36" s="126">
        <f t="shared" si="17"/>
        <v>17</v>
      </c>
      <c r="K36" s="111" t="str">
        <f t="shared" ref="K36:BN36" si="48">IF(K$5=$D$5,"t",IF(AND(K$5&gt;=$D36,K$5&lt;$D36+$I36),"c",IF(AND(K$5&gt;=$D36,K$5&lt;=$D36+$F36-1),"x","")))</f>
        <v/>
      </c>
      <c r="L36" s="112" t="str">
        <f t="shared" si="48"/>
        <v/>
      </c>
      <c r="M36" s="112" t="str">
        <f t="shared" si="48"/>
        <v/>
      </c>
      <c r="N36" s="112" t="str">
        <f t="shared" si="48"/>
        <v/>
      </c>
      <c r="O36" s="112" t="str">
        <f t="shared" si="48"/>
        <v/>
      </c>
      <c r="P36" s="112" t="str">
        <f t="shared" si="48"/>
        <v/>
      </c>
      <c r="Q36" s="112" t="str">
        <f t="shared" si="48"/>
        <v/>
      </c>
      <c r="R36" s="112" t="str">
        <f t="shared" si="48"/>
        <v/>
      </c>
      <c r="S36" s="112" t="str">
        <f t="shared" si="48"/>
        <v/>
      </c>
      <c r="T36" s="112" t="str">
        <f t="shared" si="48"/>
        <v/>
      </c>
      <c r="U36" s="112" t="str">
        <f t="shared" si="48"/>
        <v/>
      </c>
      <c r="V36" s="112" t="str">
        <f t="shared" si="48"/>
        <v/>
      </c>
      <c r="W36" s="112" t="str">
        <f t="shared" si="48"/>
        <v/>
      </c>
      <c r="X36" s="112" t="str">
        <f t="shared" si="48"/>
        <v/>
      </c>
      <c r="Y36" s="112" t="str">
        <f t="shared" si="48"/>
        <v/>
      </c>
      <c r="Z36" s="112" t="str">
        <f t="shared" si="48"/>
        <v/>
      </c>
      <c r="AA36" s="112" t="str">
        <f t="shared" si="48"/>
        <v/>
      </c>
      <c r="AB36" s="112" t="str">
        <f t="shared" si="48"/>
        <v/>
      </c>
      <c r="AC36" s="112" t="str">
        <f t="shared" si="48"/>
        <v/>
      </c>
      <c r="AD36" s="112" t="str">
        <f t="shared" si="48"/>
        <v/>
      </c>
      <c r="AE36" s="112" t="str">
        <f t="shared" si="48"/>
        <v/>
      </c>
      <c r="AF36" s="112" t="str">
        <f t="shared" si="48"/>
        <v/>
      </c>
      <c r="AG36" s="112" t="str">
        <f t="shared" si="48"/>
        <v/>
      </c>
      <c r="AH36" s="112" t="str">
        <f t="shared" si="48"/>
        <v/>
      </c>
      <c r="AI36" s="112" t="str">
        <f t="shared" si="48"/>
        <v/>
      </c>
      <c r="AJ36" s="112" t="str">
        <f t="shared" si="48"/>
        <v/>
      </c>
      <c r="AK36" s="112" t="str">
        <f t="shared" si="48"/>
        <v/>
      </c>
      <c r="AL36" s="112" t="str">
        <f t="shared" si="48"/>
        <v/>
      </c>
      <c r="AM36" s="112" t="str">
        <f t="shared" si="48"/>
        <v/>
      </c>
      <c r="AN36" s="112" t="str">
        <f t="shared" si="48"/>
        <v/>
      </c>
      <c r="AO36" s="112" t="str">
        <f t="shared" si="48"/>
        <v/>
      </c>
      <c r="AP36" s="112" t="str">
        <f t="shared" si="48"/>
        <v/>
      </c>
      <c r="AQ36" s="112" t="str">
        <f t="shared" si="48"/>
        <v/>
      </c>
      <c r="AR36" s="112" t="str">
        <f t="shared" si="48"/>
        <v/>
      </c>
      <c r="AS36" s="112" t="str">
        <f t="shared" si="48"/>
        <v/>
      </c>
      <c r="AT36" s="112" t="str">
        <f t="shared" si="48"/>
        <v/>
      </c>
      <c r="AU36" s="112" t="str">
        <f t="shared" si="48"/>
        <v/>
      </c>
      <c r="AV36" s="112" t="str">
        <f t="shared" si="48"/>
        <v/>
      </c>
      <c r="AW36" s="112" t="str">
        <f t="shared" si="48"/>
        <v/>
      </c>
      <c r="AX36" s="112" t="str">
        <f t="shared" si="48"/>
        <v/>
      </c>
      <c r="AY36" s="112" t="str">
        <f t="shared" si="48"/>
        <v/>
      </c>
      <c r="AZ36" s="112" t="str">
        <f t="shared" si="48"/>
        <v/>
      </c>
      <c r="BA36" s="112" t="str">
        <f t="shared" si="48"/>
        <v/>
      </c>
      <c r="BB36" s="112" t="str">
        <f t="shared" si="48"/>
        <v/>
      </c>
      <c r="BC36" s="112" t="str">
        <f t="shared" si="48"/>
        <v/>
      </c>
      <c r="BD36" s="112" t="str">
        <f t="shared" si="48"/>
        <v/>
      </c>
      <c r="BE36" s="112" t="str">
        <f t="shared" si="48"/>
        <v/>
      </c>
      <c r="BF36" s="112" t="str">
        <f t="shared" si="48"/>
        <v/>
      </c>
      <c r="BG36" s="112" t="str">
        <f t="shared" si="48"/>
        <v/>
      </c>
      <c r="BH36" s="112" t="str">
        <f t="shared" si="48"/>
        <v/>
      </c>
      <c r="BI36" s="112" t="str">
        <f t="shared" si="48"/>
        <v/>
      </c>
      <c r="BJ36" s="112" t="str">
        <f t="shared" si="48"/>
        <v/>
      </c>
      <c r="BK36" s="112" t="str">
        <f t="shared" si="48"/>
        <v/>
      </c>
      <c r="BL36" s="112" t="str">
        <f t="shared" si="48"/>
        <v/>
      </c>
      <c r="BM36" s="112" t="str">
        <f t="shared" si="48"/>
        <v/>
      </c>
      <c r="BN36" s="112" t="str">
        <f t="shared" si="48"/>
        <v/>
      </c>
    </row>
    <row r="37" hidden="1" outlineLevel="1">
      <c r="A37" s="113" t="str">
        <f t="shared" si="46"/>
        <v>2.5.5</v>
      </c>
      <c r="B37" s="121" t="s">
        <v>191</v>
      </c>
      <c r="C37" s="105" t="s">
        <v>3</v>
      </c>
      <c r="D37" s="106">
        <v>43801.0</v>
      </c>
      <c r="E37" s="107">
        <v>43817.0</v>
      </c>
      <c r="F37" s="108">
        <f t="shared" si="16"/>
        <v>17</v>
      </c>
      <c r="G37" s="125">
        <v>0.0</v>
      </c>
      <c r="H37" s="126">
        <f t="shared" si="14"/>
        <v>13</v>
      </c>
      <c r="I37" s="126">
        <f t="shared" si="47"/>
        <v>0</v>
      </c>
      <c r="J37" s="126">
        <f t="shared" si="17"/>
        <v>17</v>
      </c>
      <c r="K37" s="111" t="str">
        <f t="shared" ref="K37:BN37" si="49">IF(K$5=$D$5,"t",IF(AND(K$5&gt;=$D37,K$5&lt;$D37+$I37),"c",IF(AND(K$5&gt;=$D37,K$5&lt;=$D37+$F37-1),"x","")))</f>
        <v/>
      </c>
      <c r="L37" s="112" t="str">
        <f t="shared" si="49"/>
        <v/>
      </c>
      <c r="M37" s="112" t="str">
        <f t="shared" si="49"/>
        <v/>
      </c>
      <c r="N37" s="112" t="str">
        <f t="shared" si="49"/>
        <v/>
      </c>
      <c r="O37" s="112" t="str">
        <f t="shared" si="49"/>
        <v/>
      </c>
      <c r="P37" s="112" t="str">
        <f t="shared" si="49"/>
        <v/>
      </c>
      <c r="Q37" s="112" t="str">
        <f t="shared" si="49"/>
        <v/>
      </c>
      <c r="R37" s="112" t="str">
        <f t="shared" si="49"/>
        <v/>
      </c>
      <c r="S37" s="112" t="str">
        <f t="shared" si="49"/>
        <v/>
      </c>
      <c r="T37" s="112" t="str">
        <f t="shared" si="49"/>
        <v/>
      </c>
      <c r="U37" s="112" t="str">
        <f t="shared" si="49"/>
        <v/>
      </c>
      <c r="V37" s="112" t="str">
        <f t="shared" si="49"/>
        <v/>
      </c>
      <c r="W37" s="112" t="str">
        <f t="shared" si="49"/>
        <v/>
      </c>
      <c r="X37" s="112" t="str">
        <f t="shared" si="49"/>
        <v/>
      </c>
      <c r="Y37" s="112" t="str">
        <f t="shared" si="49"/>
        <v/>
      </c>
      <c r="Z37" s="112" t="str">
        <f t="shared" si="49"/>
        <v/>
      </c>
      <c r="AA37" s="112" t="str">
        <f t="shared" si="49"/>
        <v/>
      </c>
      <c r="AB37" s="112" t="str">
        <f t="shared" si="49"/>
        <v/>
      </c>
      <c r="AC37" s="112" t="str">
        <f t="shared" si="49"/>
        <v/>
      </c>
      <c r="AD37" s="112" t="str">
        <f t="shared" si="49"/>
        <v/>
      </c>
      <c r="AE37" s="112" t="str">
        <f t="shared" si="49"/>
        <v/>
      </c>
      <c r="AF37" s="112" t="str">
        <f t="shared" si="49"/>
        <v/>
      </c>
      <c r="AG37" s="112" t="str">
        <f t="shared" si="49"/>
        <v/>
      </c>
      <c r="AH37" s="112" t="str">
        <f t="shared" si="49"/>
        <v/>
      </c>
      <c r="AI37" s="112" t="str">
        <f t="shared" si="49"/>
        <v/>
      </c>
      <c r="AJ37" s="112" t="str">
        <f t="shared" si="49"/>
        <v/>
      </c>
      <c r="AK37" s="112" t="str">
        <f t="shared" si="49"/>
        <v/>
      </c>
      <c r="AL37" s="112" t="str">
        <f t="shared" si="49"/>
        <v/>
      </c>
      <c r="AM37" s="112" t="str">
        <f t="shared" si="49"/>
        <v/>
      </c>
      <c r="AN37" s="112" t="str">
        <f t="shared" si="49"/>
        <v/>
      </c>
      <c r="AO37" s="112" t="str">
        <f t="shared" si="49"/>
        <v/>
      </c>
      <c r="AP37" s="112" t="str">
        <f t="shared" si="49"/>
        <v/>
      </c>
      <c r="AQ37" s="112" t="str">
        <f t="shared" si="49"/>
        <v/>
      </c>
      <c r="AR37" s="112" t="str">
        <f t="shared" si="49"/>
        <v/>
      </c>
      <c r="AS37" s="112" t="str">
        <f t="shared" si="49"/>
        <v/>
      </c>
      <c r="AT37" s="112" t="str">
        <f t="shared" si="49"/>
        <v/>
      </c>
      <c r="AU37" s="112" t="str">
        <f t="shared" si="49"/>
        <v/>
      </c>
      <c r="AV37" s="112" t="str">
        <f t="shared" si="49"/>
        <v/>
      </c>
      <c r="AW37" s="112" t="str">
        <f t="shared" si="49"/>
        <v/>
      </c>
      <c r="AX37" s="112" t="str">
        <f t="shared" si="49"/>
        <v/>
      </c>
      <c r="AY37" s="112" t="str">
        <f t="shared" si="49"/>
        <v/>
      </c>
      <c r="AZ37" s="112" t="str">
        <f t="shared" si="49"/>
        <v/>
      </c>
      <c r="BA37" s="112" t="str">
        <f t="shared" si="49"/>
        <v/>
      </c>
      <c r="BB37" s="112" t="str">
        <f t="shared" si="49"/>
        <v/>
      </c>
      <c r="BC37" s="112" t="str">
        <f t="shared" si="49"/>
        <v/>
      </c>
      <c r="BD37" s="112" t="str">
        <f t="shared" si="49"/>
        <v/>
      </c>
      <c r="BE37" s="112" t="str">
        <f t="shared" si="49"/>
        <v/>
      </c>
      <c r="BF37" s="112" t="str">
        <f t="shared" si="49"/>
        <v/>
      </c>
      <c r="BG37" s="112" t="str">
        <f t="shared" si="49"/>
        <v/>
      </c>
      <c r="BH37" s="112" t="str">
        <f t="shared" si="49"/>
        <v/>
      </c>
      <c r="BI37" s="112" t="str">
        <f t="shared" si="49"/>
        <v/>
      </c>
      <c r="BJ37" s="112" t="str">
        <f t="shared" si="49"/>
        <v/>
      </c>
      <c r="BK37" s="112" t="str">
        <f t="shared" si="49"/>
        <v/>
      </c>
      <c r="BL37" s="112" t="str">
        <f t="shared" si="49"/>
        <v/>
      </c>
      <c r="BM37" s="112" t="str">
        <f t="shared" si="49"/>
        <v/>
      </c>
      <c r="BN37" s="112" t="str">
        <f t="shared" si="49"/>
        <v/>
      </c>
    </row>
    <row r="38" hidden="1" outlineLevel="1">
      <c r="A38" s="103" t="str">
        <f>IF(ISERROR(VALUE(SUBSTITUTE(OFFSET(A38,-1,0,1,1),".",""))),"0.0.0.1",IF(ISERROR(FIND("`",SUBSTITUTE(OFFSET(A38,-1,0,1,1),".","`",3))),OFFSET(A38,-1,0,1,1)&amp;".1",LEFT(OFFSET(A38,-1,0,1,1),FIND("`",SUBSTITUTE(OFFSET(A38,-1,0,1,1),".","`",3)))&amp;IF(ISERROR(FIND("`",SUBSTITUTE(OFFSET(A38,-1,0,1,1),".","`",4))),VALUE(RIGHT(OFFSET(A38,-1,0,1,1),LEN(OFFSET(A38,-1,0,1,1))-FIND("`",SUBSTITUTE(OFFSET(A38,-1,0,1,1),".","`",3))))+1,VALUE(MID(OFFSET(A38,-1,0,1,1),FIND("`",SUBSTITUTE(OFFSET(A38,-1,0,1,1),".","`",3))+1,(FIND("`",SUBSTITUTE(OFFSET(A38,-1,0,1,1),".","`",4))-FIND("`",SUBSTITUTE(OFFSET(A38,-1,0,1,1),".","`",3))-1)))+1)))</f>
        <v>2.5.5.1</v>
      </c>
      <c r="B38" s="127" t="s">
        <v>192</v>
      </c>
      <c r="C38" s="105" t="s">
        <v>3</v>
      </c>
      <c r="D38" s="106">
        <v>43817.0</v>
      </c>
      <c r="E38" s="107">
        <v>43817.0</v>
      </c>
      <c r="F38" s="108">
        <f t="shared" si="16"/>
        <v>1</v>
      </c>
      <c r="G38" s="109">
        <v>0.0</v>
      </c>
      <c r="H38" s="110">
        <f t="shared" si="14"/>
        <v>1</v>
      </c>
      <c r="I38" s="110">
        <f t="shared" ref="I38:I42" si="51">ROUNDDOWN(G38*F38,0)</f>
        <v>0</v>
      </c>
      <c r="J38" s="110">
        <f t="shared" si="17"/>
        <v>1</v>
      </c>
      <c r="K38" s="111" t="str">
        <f t="shared" ref="K38:BN38" si="50">IF(K$5=$D$5,"t",IF(AND(K$5&gt;=$D38,K$5&lt;$D38+$I38),"c",IF(AND(K$5&gt;=$D38,K$5&lt;=$D38+$F38-1),"x","")))</f>
        <v/>
      </c>
      <c r="L38" s="112" t="str">
        <f t="shared" si="50"/>
        <v/>
      </c>
      <c r="M38" s="112" t="str">
        <f t="shared" si="50"/>
        <v/>
      </c>
      <c r="N38" s="112" t="str">
        <f t="shared" si="50"/>
        <v/>
      </c>
      <c r="O38" s="112" t="str">
        <f t="shared" si="50"/>
        <v/>
      </c>
      <c r="P38" s="112" t="str">
        <f t="shared" si="50"/>
        <v/>
      </c>
      <c r="Q38" s="112" t="str">
        <f t="shared" si="50"/>
        <v/>
      </c>
      <c r="R38" s="112" t="str">
        <f t="shared" si="50"/>
        <v/>
      </c>
      <c r="S38" s="112" t="str">
        <f t="shared" si="50"/>
        <v/>
      </c>
      <c r="T38" s="112" t="str">
        <f t="shared" si="50"/>
        <v/>
      </c>
      <c r="U38" s="112" t="str">
        <f t="shared" si="50"/>
        <v/>
      </c>
      <c r="V38" s="112" t="str">
        <f t="shared" si="50"/>
        <v/>
      </c>
      <c r="W38" s="112" t="str">
        <f t="shared" si="50"/>
        <v/>
      </c>
      <c r="X38" s="112" t="str">
        <f t="shared" si="50"/>
        <v/>
      </c>
      <c r="Y38" s="112" t="str">
        <f t="shared" si="50"/>
        <v/>
      </c>
      <c r="Z38" s="112" t="str">
        <f t="shared" si="50"/>
        <v/>
      </c>
      <c r="AA38" s="112" t="str">
        <f t="shared" si="50"/>
        <v/>
      </c>
      <c r="AB38" s="112" t="str">
        <f t="shared" si="50"/>
        <v/>
      </c>
      <c r="AC38" s="112" t="str">
        <f t="shared" si="50"/>
        <v/>
      </c>
      <c r="AD38" s="112" t="str">
        <f t="shared" si="50"/>
        <v/>
      </c>
      <c r="AE38" s="112" t="str">
        <f t="shared" si="50"/>
        <v/>
      </c>
      <c r="AF38" s="112" t="str">
        <f t="shared" si="50"/>
        <v/>
      </c>
      <c r="AG38" s="112" t="str">
        <f t="shared" si="50"/>
        <v/>
      </c>
      <c r="AH38" s="112" t="str">
        <f t="shared" si="50"/>
        <v/>
      </c>
      <c r="AI38" s="112" t="str">
        <f t="shared" si="50"/>
        <v/>
      </c>
      <c r="AJ38" s="112" t="str">
        <f t="shared" si="50"/>
        <v/>
      </c>
      <c r="AK38" s="112" t="str">
        <f t="shared" si="50"/>
        <v/>
      </c>
      <c r="AL38" s="112" t="str">
        <f t="shared" si="50"/>
        <v/>
      </c>
      <c r="AM38" s="112" t="str">
        <f t="shared" si="50"/>
        <v/>
      </c>
      <c r="AN38" s="112" t="str">
        <f t="shared" si="50"/>
        <v/>
      </c>
      <c r="AO38" s="112" t="str">
        <f t="shared" si="50"/>
        <v/>
      </c>
      <c r="AP38" s="112" t="str">
        <f t="shared" si="50"/>
        <v/>
      </c>
      <c r="AQ38" s="112" t="str">
        <f t="shared" si="50"/>
        <v/>
      </c>
      <c r="AR38" s="112" t="str">
        <f t="shared" si="50"/>
        <v/>
      </c>
      <c r="AS38" s="112" t="str">
        <f t="shared" si="50"/>
        <v/>
      </c>
      <c r="AT38" s="112" t="str">
        <f t="shared" si="50"/>
        <v/>
      </c>
      <c r="AU38" s="112" t="str">
        <f t="shared" si="50"/>
        <v/>
      </c>
      <c r="AV38" s="112" t="str">
        <f t="shared" si="50"/>
        <v/>
      </c>
      <c r="AW38" s="112" t="str">
        <f t="shared" si="50"/>
        <v/>
      </c>
      <c r="AX38" s="112" t="str">
        <f t="shared" si="50"/>
        <v/>
      </c>
      <c r="AY38" s="112" t="str">
        <f t="shared" si="50"/>
        <v/>
      </c>
      <c r="AZ38" s="112" t="str">
        <f t="shared" si="50"/>
        <v/>
      </c>
      <c r="BA38" s="112" t="str">
        <f t="shared" si="50"/>
        <v/>
      </c>
      <c r="BB38" s="112" t="str">
        <f t="shared" si="50"/>
        <v/>
      </c>
      <c r="BC38" s="112" t="str">
        <f t="shared" si="50"/>
        <v/>
      </c>
      <c r="BD38" s="112" t="str">
        <f t="shared" si="50"/>
        <v/>
      </c>
      <c r="BE38" s="112" t="str">
        <f t="shared" si="50"/>
        <v/>
      </c>
      <c r="BF38" s="112" t="str">
        <f t="shared" si="50"/>
        <v/>
      </c>
      <c r="BG38" s="112" t="str">
        <f t="shared" si="50"/>
        <v/>
      </c>
      <c r="BH38" s="112" t="str">
        <f t="shared" si="50"/>
        <v/>
      </c>
      <c r="BI38" s="112" t="str">
        <f t="shared" si="50"/>
        <v/>
      </c>
      <c r="BJ38" s="112" t="str">
        <f t="shared" si="50"/>
        <v/>
      </c>
      <c r="BK38" s="112" t="str">
        <f t="shared" si="50"/>
        <v/>
      </c>
      <c r="BL38" s="112" t="str">
        <f t="shared" si="50"/>
        <v/>
      </c>
      <c r="BM38" s="112" t="str">
        <f t="shared" si="50"/>
        <v/>
      </c>
      <c r="BN38" s="112" t="str">
        <f t="shared" si="50"/>
        <v/>
      </c>
    </row>
    <row r="39" hidden="1" outlineLevel="1">
      <c r="A39" s="103" t="str">
        <f>IF(ISERROR(VALUE(SUBSTITUTE(OFFSET(A39,-1,0,1,1),".",""))),"0.1",IF(ISERROR(FIND("`",SUBSTITUTE(OFFSET(A39,-1,0,1,1),".","`",1))),OFFSET(A39,-1,0,1,1)&amp;".1",LEFT(OFFSET(A39,-1,0,1,1),FIND("`",SUBSTITUTE(OFFSET(A39,-1,0,1,1),".","`",1)))&amp;IF(ISERROR(FIND("`",SUBSTITUTE(OFFSET(A39,-1,0,1,1),".","`",2))),VALUE(RIGHT(OFFSET(A39,-1,0,1,1),LEN(OFFSET(A39,-1,0,1,1))-FIND("`",SUBSTITUTE(OFFSET(A39,-1,0,1,1),".","`",1))))+1,VALUE(MID(OFFSET(A39,-1,0,1,1),FIND("`",SUBSTITUTE(OFFSET(A39,-1,0,1,1),".","`",1))+1,(FIND("`",SUBSTITUTE(OFFSET(A39,-1,0,1,1),".","`",2))-FIND("`",SUBSTITUTE(OFFSET(A39,-1,0,1,1),".","`",1))-1)))+1)))</f>
        <v>2.6</v>
      </c>
      <c r="B39" s="104" t="s">
        <v>193</v>
      </c>
      <c r="C39" s="105" t="s">
        <v>194</v>
      </c>
      <c r="D39" s="106">
        <v>43804.0</v>
      </c>
      <c r="E39" s="107">
        <v>43823.0</v>
      </c>
      <c r="F39" s="108">
        <f t="shared" si="16"/>
        <v>20</v>
      </c>
      <c r="G39" s="109">
        <v>0.0</v>
      </c>
      <c r="H39" s="110">
        <f t="shared" si="14"/>
        <v>14</v>
      </c>
      <c r="I39" s="110">
        <f t="shared" si="51"/>
        <v>0</v>
      </c>
      <c r="J39" s="110">
        <f t="shared" si="17"/>
        <v>20</v>
      </c>
      <c r="K39" s="111" t="str">
        <f t="shared" ref="K39:BN39" si="52">IF(K$5=$D$5,"t",IF(AND(K$5&gt;=$D39,K$5&lt;$D39+$I39),"c",IF(AND(K$5&gt;=$D39,K$5&lt;=$D39+$F39-1),"x","")))</f>
        <v/>
      </c>
      <c r="L39" s="112" t="str">
        <f t="shared" si="52"/>
        <v/>
      </c>
      <c r="M39" s="112" t="str">
        <f t="shared" si="52"/>
        <v/>
      </c>
      <c r="N39" s="112" t="str">
        <f t="shared" si="52"/>
        <v/>
      </c>
      <c r="O39" s="112" t="str">
        <f t="shared" si="52"/>
        <v/>
      </c>
      <c r="P39" s="112" t="str">
        <f t="shared" si="52"/>
        <v/>
      </c>
      <c r="Q39" s="112" t="str">
        <f t="shared" si="52"/>
        <v/>
      </c>
      <c r="R39" s="112" t="str">
        <f t="shared" si="52"/>
        <v/>
      </c>
      <c r="S39" s="112" t="str">
        <f t="shared" si="52"/>
        <v/>
      </c>
      <c r="T39" s="112" t="str">
        <f t="shared" si="52"/>
        <v/>
      </c>
      <c r="U39" s="112" t="str">
        <f t="shared" si="52"/>
        <v/>
      </c>
      <c r="V39" s="112" t="str">
        <f t="shared" si="52"/>
        <v/>
      </c>
      <c r="W39" s="112" t="str">
        <f t="shared" si="52"/>
        <v/>
      </c>
      <c r="X39" s="112" t="str">
        <f t="shared" si="52"/>
        <v/>
      </c>
      <c r="Y39" s="112" t="str">
        <f t="shared" si="52"/>
        <v/>
      </c>
      <c r="Z39" s="112" t="str">
        <f t="shared" si="52"/>
        <v/>
      </c>
      <c r="AA39" s="112" t="str">
        <f t="shared" si="52"/>
        <v/>
      </c>
      <c r="AB39" s="112" t="str">
        <f t="shared" si="52"/>
        <v/>
      </c>
      <c r="AC39" s="112" t="str">
        <f t="shared" si="52"/>
        <v/>
      </c>
      <c r="AD39" s="112" t="str">
        <f t="shared" si="52"/>
        <v/>
      </c>
      <c r="AE39" s="112" t="str">
        <f t="shared" si="52"/>
        <v/>
      </c>
      <c r="AF39" s="112" t="str">
        <f t="shared" si="52"/>
        <v/>
      </c>
      <c r="AG39" s="112" t="str">
        <f t="shared" si="52"/>
        <v/>
      </c>
      <c r="AH39" s="112" t="str">
        <f t="shared" si="52"/>
        <v/>
      </c>
      <c r="AI39" s="112" t="str">
        <f t="shared" si="52"/>
        <v/>
      </c>
      <c r="AJ39" s="112" t="str">
        <f t="shared" si="52"/>
        <v/>
      </c>
      <c r="AK39" s="112" t="str">
        <f t="shared" si="52"/>
        <v/>
      </c>
      <c r="AL39" s="112" t="str">
        <f t="shared" si="52"/>
        <v/>
      </c>
      <c r="AM39" s="112" t="str">
        <f t="shared" si="52"/>
        <v/>
      </c>
      <c r="AN39" s="112" t="str">
        <f t="shared" si="52"/>
        <v/>
      </c>
      <c r="AO39" s="112" t="str">
        <f t="shared" si="52"/>
        <v/>
      </c>
      <c r="AP39" s="112" t="str">
        <f t="shared" si="52"/>
        <v/>
      </c>
      <c r="AQ39" s="112" t="str">
        <f t="shared" si="52"/>
        <v/>
      </c>
      <c r="AR39" s="112" t="str">
        <f t="shared" si="52"/>
        <v/>
      </c>
      <c r="AS39" s="112" t="str">
        <f t="shared" si="52"/>
        <v/>
      </c>
      <c r="AT39" s="112" t="str">
        <f t="shared" si="52"/>
        <v/>
      </c>
      <c r="AU39" s="112" t="str">
        <f t="shared" si="52"/>
        <v/>
      </c>
      <c r="AV39" s="112" t="str">
        <f t="shared" si="52"/>
        <v/>
      </c>
      <c r="AW39" s="112" t="str">
        <f t="shared" si="52"/>
        <v/>
      </c>
      <c r="AX39" s="112" t="str">
        <f t="shared" si="52"/>
        <v/>
      </c>
      <c r="AY39" s="112" t="str">
        <f t="shared" si="52"/>
        <v/>
      </c>
      <c r="AZ39" s="112" t="str">
        <f t="shared" si="52"/>
        <v/>
      </c>
      <c r="BA39" s="112" t="str">
        <f t="shared" si="52"/>
        <v/>
      </c>
      <c r="BB39" s="112" t="str">
        <f t="shared" si="52"/>
        <v/>
      </c>
      <c r="BC39" s="112" t="str">
        <f t="shared" si="52"/>
        <v/>
      </c>
      <c r="BD39" s="112" t="str">
        <f t="shared" si="52"/>
        <v/>
      </c>
      <c r="BE39" s="112" t="str">
        <f t="shared" si="52"/>
        <v/>
      </c>
      <c r="BF39" s="112" t="str">
        <f t="shared" si="52"/>
        <v/>
      </c>
      <c r="BG39" s="112" t="str">
        <f t="shared" si="52"/>
        <v/>
      </c>
      <c r="BH39" s="112" t="str">
        <f t="shared" si="52"/>
        <v/>
      </c>
      <c r="BI39" s="112" t="str">
        <f t="shared" si="52"/>
        <v/>
      </c>
      <c r="BJ39" s="112" t="str">
        <f t="shared" si="52"/>
        <v/>
      </c>
      <c r="BK39" s="112" t="str">
        <f t="shared" si="52"/>
        <v/>
      </c>
      <c r="BL39" s="112" t="str">
        <f t="shared" si="52"/>
        <v/>
      </c>
      <c r="BM39" s="112" t="str">
        <f t="shared" si="52"/>
        <v/>
      </c>
      <c r="BN39" s="112" t="str">
        <f t="shared" si="52"/>
        <v/>
      </c>
    </row>
    <row r="40" hidden="1" outlineLevel="1">
      <c r="A40" s="103" t="str">
        <f>IF(ISERROR(VALUE(SUBSTITUTE(OFFSET(A40,-1,0,1,1),".",""))),"0.0.1",IF(ISERROR(FIND("`",SUBSTITUTE(OFFSET(A40,-1,0,1,1),".","`",2))),OFFSET(A40,-1,0,1,1)&amp;".1",LEFT(OFFSET(A40,-1,0,1,1),FIND("`",SUBSTITUTE(OFFSET(A40,-1,0,1,1),".","`",2)))&amp;IF(ISERROR(FIND("`",SUBSTITUTE(OFFSET(A40,-1,0,1,1),".","`",3))),VALUE(RIGHT(OFFSET(A40,-1,0,1,1),LEN(OFFSET(A40,-1,0,1,1))-FIND("`",SUBSTITUTE(OFFSET(A40,-1,0,1,1),".","`",2))))+1,VALUE(MID(OFFSET(A40,-1,0,1,1),FIND("`",SUBSTITUTE(OFFSET(A40,-1,0,1,1),".","`",2))+1,(FIND("`",SUBSTITUTE(OFFSET(A40,-1,0,1,1),".","`",3))-FIND("`",SUBSTITUTE(OFFSET(A40,-1,0,1,1),".","`",2))-1)))+1)))</f>
        <v>2.6.1</v>
      </c>
      <c r="B40" s="127" t="s">
        <v>195</v>
      </c>
      <c r="C40" s="105" t="s">
        <v>3</v>
      </c>
      <c r="D40" s="106">
        <v>43804.0</v>
      </c>
      <c r="E40" s="107">
        <v>43818.0</v>
      </c>
      <c r="F40" s="108">
        <v>1.0</v>
      </c>
      <c r="G40" s="109">
        <v>0.0</v>
      </c>
      <c r="H40" s="110">
        <f t="shared" si="14"/>
        <v>11</v>
      </c>
      <c r="I40" s="110">
        <f t="shared" si="51"/>
        <v>0</v>
      </c>
      <c r="J40" s="110">
        <f t="shared" si="17"/>
        <v>1</v>
      </c>
      <c r="K40" s="111" t="str">
        <f t="shared" ref="K40:BN40" si="53">IF(K$5=$D$5,"t",IF(AND(K$5&gt;=$D40,K$5&lt;$D40+$I40),"c",IF(AND(K$5&gt;=$D40,K$5&lt;=$D40+$F40-1),"x","")))</f>
        <v/>
      </c>
      <c r="L40" s="112" t="str">
        <f t="shared" si="53"/>
        <v/>
      </c>
      <c r="M40" s="112" t="str">
        <f t="shared" si="53"/>
        <v/>
      </c>
      <c r="N40" s="112" t="str">
        <f t="shared" si="53"/>
        <v/>
      </c>
      <c r="O40" s="112" t="str">
        <f t="shared" si="53"/>
        <v/>
      </c>
      <c r="P40" s="112" t="str">
        <f t="shared" si="53"/>
        <v/>
      </c>
      <c r="Q40" s="112" t="str">
        <f t="shared" si="53"/>
        <v/>
      </c>
      <c r="R40" s="112" t="str">
        <f t="shared" si="53"/>
        <v/>
      </c>
      <c r="S40" s="112" t="str">
        <f t="shared" si="53"/>
        <v/>
      </c>
      <c r="T40" s="112" t="str">
        <f t="shared" si="53"/>
        <v/>
      </c>
      <c r="U40" s="112" t="str">
        <f t="shared" si="53"/>
        <v/>
      </c>
      <c r="V40" s="112" t="str">
        <f t="shared" si="53"/>
        <v/>
      </c>
      <c r="W40" s="112" t="str">
        <f t="shared" si="53"/>
        <v/>
      </c>
      <c r="X40" s="112" t="str">
        <f t="shared" si="53"/>
        <v/>
      </c>
      <c r="Y40" s="112" t="str">
        <f t="shared" si="53"/>
        <v/>
      </c>
      <c r="Z40" s="112" t="str">
        <f t="shared" si="53"/>
        <v/>
      </c>
      <c r="AA40" s="112" t="str">
        <f t="shared" si="53"/>
        <v/>
      </c>
      <c r="AB40" s="112" t="str">
        <f t="shared" si="53"/>
        <v/>
      </c>
      <c r="AC40" s="112" t="str">
        <f t="shared" si="53"/>
        <v/>
      </c>
      <c r="AD40" s="112" t="str">
        <f t="shared" si="53"/>
        <v/>
      </c>
      <c r="AE40" s="112" t="str">
        <f t="shared" si="53"/>
        <v/>
      </c>
      <c r="AF40" s="112" t="str">
        <f t="shared" si="53"/>
        <v/>
      </c>
      <c r="AG40" s="112" t="str">
        <f t="shared" si="53"/>
        <v/>
      </c>
      <c r="AH40" s="112" t="str">
        <f t="shared" si="53"/>
        <v/>
      </c>
      <c r="AI40" s="112" t="str">
        <f t="shared" si="53"/>
        <v/>
      </c>
      <c r="AJ40" s="112" t="str">
        <f t="shared" si="53"/>
        <v/>
      </c>
      <c r="AK40" s="112" t="str">
        <f t="shared" si="53"/>
        <v/>
      </c>
      <c r="AL40" s="112" t="str">
        <f t="shared" si="53"/>
        <v/>
      </c>
      <c r="AM40" s="112" t="str">
        <f t="shared" si="53"/>
        <v/>
      </c>
      <c r="AN40" s="112" t="str">
        <f t="shared" si="53"/>
        <v/>
      </c>
      <c r="AO40" s="112" t="str">
        <f t="shared" si="53"/>
        <v/>
      </c>
      <c r="AP40" s="112" t="str">
        <f t="shared" si="53"/>
        <v/>
      </c>
      <c r="AQ40" s="112" t="str">
        <f t="shared" si="53"/>
        <v/>
      </c>
      <c r="AR40" s="112" t="str">
        <f t="shared" si="53"/>
        <v/>
      </c>
      <c r="AS40" s="112" t="str">
        <f t="shared" si="53"/>
        <v/>
      </c>
      <c r="AT40" s="112" t="str">
        <f t="shared" si="53"/>
        <v/>
      </c>
      <c r="AU40" s="112" t="str">
        <f t="shared" si="53"/>
        <v/>
      </c>
      <c r="AV40" s="112" t="str">
        <f t="shared" si="53"/>
        <v/>
      </c>
      <c r="AW40" s="112" t="str">
        <f t="shared" si="53"/>
        <v/>
      </c>
      <c r="AX40" s="112" t="str">
        <f t="shared" si="53"/>
        <v/>
      </c>
      <c r="AY40" s="112" t="str">
        <f t="shared" si="53"/>
        <v/>
      </c>
      <c r="AZ40" s="112" t="str">
        <f t="shared" si="53"/>
        <v/>
      </c>
      <c r="BA40" s="112" t="str">
        <f t="shared" si="53"/>
        <v/>
      </c>
      <c r="BB40" s="112" t="str">
        <f t="shared" si="53"/>
        <v/>
      </c>
      <c r="BC40" s="112" t="str">
        <f t="shared" si="53"/>
        <v/>
      </c>
      <c r="BD40" s="112" t="str">
        <f t="shared" si="53"/>
        <v/>
      </c>
      <c r="BE40" s="112" t="str">
        <f t="shared" si="53"/>
        <v/>
      </c>
      <c r="BF40" s="112" t="str">
        <f t="shared" si="53"/>
        <v/>
      </c>
      <c r="BG40" s="112" t="str">
        <f t="shared" si="53"/>
        <v/>
      </c>
      <c r="BH40" s="112" t="str">
        <f t="shared" si="53"/>
        <v/>
      </c>
      <c r="BI40" s="112" t="str">
        <f t="shared" si="53"/>
        <v/>
      </c>
      <c r="BJ40" s="112" t="str">
        <f t="shared" si="53"/>
        <v/>
      </c>
      <c r="BK40" s="112" t="str">
        <f t="shared" si="53"/>
        <v/>
      </c>
      <c r="BL40" s="112" t="str">
        <f t="shared" si="53"/>
        <v/>
      </c>
      <c r="BM40" s="112" t="str">
        <f t="shared" si="53"/>
        <v/>
      </c>
      <c r="BN40" s="112" t="str">
        <f t="shared" si="53"/>
        <v/>
      </c>
    </row>
    <row r="41" hidden="1" outlineLevel="1">
      <c r="A41" s="103" t="str">
        <f>IF(ISERROR(VALUE(SUBSTITUTE(OFFSET(A41,-1,0,1,1),".",""))),"0.1",IF(ISERROR(FIND("`",SUBSTITUTE(OFFSET(A41,-1,0,1,1),".","`",1))),OFFSET(A41,-1,0,1,1)&amp;".1",LEFT(OFFSET(A41,-1,0,1,1),FIND("`",SUBSTITUTE(OFFSET(A41,-1,0,1,1),".","`",1)))&amp;IF(ISERROR(FIND("`",SUBSTITUTE(OFFSET(A41,-1,0,1,1),".","`",2))),VALUE(RIGHT(OFFSET(A41,-1,0,1,1),LEN(OFFSET(A41,-1,0,1,1))-FIND("`",SUBSTITUTE(OFFSET(A41,-1,0,1,1),".","`",1))))+1,VALUE(MID(OFFSET(A41,-1,0,1,1),FIND("`",SUBSTITUTE(OFFSET(A41,-1,0,1,1),".","`",1))+1,(FIND("`",SUBSTITUTE(OFFSET(A41,-1,0,1,1),".","`",2))-FIND("`",SUBSTITUTE(OFFSET(A41,-1,0,1,1),".","`",1))-1)))+1)))</f>
        <v>2.7</v>
      </c>
      <c r="B41" s="104" t="s">
        <v>196</v>
      </c>
      <c r="C41" s="105" t="s">
        <v>194</v>
      </c>
      <c r="D41" s="106">
        <v>43776.0</v>
      </c>
      <c r="E41" s="107">
        <v>43814.0</v>
      </c>
      <c r="F41" s="108">
        <f t="shared" ref="F41:F57" si="55">E41-D41+1</f>
        <v>39</v>
      </c>
      <c r="G41" s="109">
        <v>0.05</v>
      </c>
      <c r="H41" s="110">
        <f t="shared" si="14"/>
        <v>27</v>
      </c>
      <c r="I41" s="110">
        <f t="shared" si="51"/>
        <v>1</v>
      </c>
      <c r="J41" s="110">
        <f t="shared" si="17"/>
        <v>38</v>
      </c>
      <c r="K41" s="111" t="str">
        <f t="shared" ref="K41:BN41" si="54">IF(K$5=$D$5,"t",IF(AND(K$5&gt;=$D41,K$5&lt;$D41+$I41),"c",IF(AND(K$5&gt;=$D41,K$5&lt;=$D41+$F41-1),"x","")))</f>
        <v/>
      </c>
      <c r="L41" s="112" t="str">
        <f t="shared" si="54"/>
        <v/>
      </c>
      <c r="M41" s="112" t="str">
        <f t="shared" si="54"/>
        <v/>
      </c>
      <c r="N41" s="112" t="str">
        <f t="shared" si="54"/>
        <v/>
      </c>
      <c r="O41" s="112" t="str">
        <f t="shared" si="54"/>
        <v/>
      </c>
      <c r="P41" s="112" t="str">
        <f t="shared" si="54"/>
        <v/>
      </c>
      <c r="Q41" s="112" t="str">
        <f t="shared" si="54"/>
        <v/>
      </c>
      <c r="R41" s="112" t="str">
        <f t="shared" si="54"/>
        <v/>
      </c>
      <c r="S41" s="112" t="str">
        <f t="shared" si="54"/>
        <v/>
      </c>
      <c r="T41" s="112" t="str">
        <f t="shared" si="54"/>
        <v/>
      </c>
      <c r="U41" s="112" t="str">
        <f t="shared" si="54"/>
        <v/>
      </c>
      <c r="V41" s="112" t="str">
        <f t="shared" si="54"/>
        <v/>
      </c>
      <c r="W41" s="112" t="str">
        <f t="shared" si="54"/>
        <v/>
      </c>
      <c r="X41" s="112" t="str">
        <f t="shared" si="54"/>
        <v/>
      </c>
      <c r="Y41" s="112" t="str">
        <f t="shared" si="54"/>
        <v/>
      </c>
      <c r="Z41" s="112" t="str">
        <f t="shared" si="54"/>
        <v/>
      </c>
      <c r="AA41" s="112" t="str">
        <f t="shared" si="54"/>
        <v/>
      </c>
      <c r="AB41" s="112" t="str">
        <f t="shared" si="54"/>
        <v/>
      </c>
      <c r="AC41" s="112" t="str">
        <f t="shared" si="54"/>
        <v/>
      </c>
      <c r="AD41" s="112" t="str">
        <f t="shared" si="54"/>
        <v/>
      </c>
      <c r="AE41" s="112" t="str">
        <f t="shared" si="54"/>
        <v/>
      </c>
      <c r="AF41" s="112" t="str">
        <f t="shared" si="54"/>
        <v/>
      </c>
      <c r="AG41" s="112" t="str">
        <f t="shared" si="54"/>
        <v/>
      </c>
      <c r="AH41" s="112" t="str">
        <f t="shared" si="54"/>
        <v/>
      </c>
      <c r="AI41" s="112" t="str">
        <f t="shared" si="54"/>
        <v/>
      </c>
      <c r="AJ41" s="112" t="str">
        <f t="shared" si="54"/>
        <v/>
      </c>
      <c r="AK41" s="112" t="str">
        <f t="shared" si="54"/>
        <v/>
      </c>
      <c r="AL41" s="112" t="str">
        <f t="shared" si="54"/>
        <v/>
      </c>
      <c r="AM41" s="112" t="str">
        <f t="shared" si="54"/>
        <v/>
      </c>
      <c r="AN41" s="112" t="str">
        <f t="shared" si="54"/>
        <v/>
      </c>
      <c r="AO41" s="112" t="str">
        <f t="shared" si="54"/>
        <v/>
      </c>
      <c r="AP41" s="112" t="str">
        <f t="shared" si="54"/>
        <v/>
      </c>
      <c r="AQ41" s="112" t="str">
        <f t="shared" si="54"/>
        <v/>
      </c>
      <c r="AR41" s="112" t="str">
        <f t="shared" si="54"/>
        <v/>
      </c>
      <c r="AS41" s="112" t="str">
        <f t="shared" si="54"/>
        <v/>
      </c>
      <c r="AT41" s="112" t="str">
        <f t="shared" si="54"/>
        <v/>
      </c>
      <c r="AU41" s="112" t="str">
        <f t="shared" si="54"/>
        <v/>
      </c>
      <c r="AV41" s="112" t="str">
        <f t="shared" si="54"/>
        <v/>
      </c>
      <c r="AW41" s="112" t="str">
        <f t="shared" si="54"/>
        <v/>
      </c>
      <c r="AX41" s="112" t="str">
        <f t="shared" si="54"/>
        <v/>
      </c>
      <c r="AY41" s="112" t="str">
        <f t="shared" si="54"/>
        <v/>
      </c>
      <c r="AZ41" s="112" t="str">
        <f t="shared" si="54"/>
        <v/>
      </c>
      <c r="BA41" s="112" t="str">
        <f t="shared" si="54"/>
        <v/>
      </c>
      <c r="BB41" s="112" t="str">
        <f t="shared" si="54"/>
        <v/>
      </c>
      <c r="BC41" s="112" t="str">
        <f t="shared" si="54"/>
        <v/>
      </c>
      <c r="BD41" s="112" t="str">
        <f t="shared" si="54"/>
        <v/>
      </c>
      <c r="BE41" s="112" t="str">
        <f t="shared" si="54"/>
        <v/>
      </c>
      <c r="BF41" s="112" t="str">
        <f t="shared" si="54"/>
        <v/>
      </c>
      <c r="BG41" s="112" t="str">
        <f t="shared" si="54"/>
        <v/>
      </c>
      <c r="BH41" s="112" t="str">
        <f t="shared" si="54"/>
        <v/>
      </c>
      <c r="BI41" s="112" t="str">
        <f t="shared" si="54"/>
        <v/>
      </c>
      <c r="BJ41" s="112" t="str">
        <f t="shared" si="54"/>
        <v/>
      </c>
      <c r="BK41" s="112" t="str">
        <f t="shared" si="54"/>
        <v/>
      </c>
      <c r="BL41" s="112" t="str">
        <f t="shared" si="54"/>
        <v/>
      </c>
      <c r="BM41" s="112" t="str">
        <f t="shared" si="54"/>
        <v/>
      </c>
      <c r="BN41" s="112" t="str">
        <f t="shared" si="54"/>
        <v/>
      </c>
    </row>
    <row r="42" hidden="1" outlineLevel="1">
      <c r="A42" s="103" t="str">
        <f>IF(ISERROR(VALUE(SUBSTITUTE(OFFSET(A42,-1,0,1,1),".",""))),"0.0.0.1",IF(ISERROR(FIND("`",SUBSTITUTE(OFFSET(A42,-1,0,1,1),".","`",3))),OFFSET(A42,-1,0,1,1)&amp;".1",LEFT(OFFSET(A42,-1,0,1,1),FIND("`",SUBSTITUTE(OFFSET(A42,-1,0,1,1),".","`",3)))&amp;IF(ISERROR(FIND("`",SUBSTITUTE(OFFSET(A42,-1,0,1,1),".","`",4))),VALUE(RIGHT(OFFSET(A42,-1,0,1,1),LEN(OFFSET(A42,-1,0,1,1))-FIND("`",SUBSTITUTE(OFFSET(A42,-1,0,1,1),".","`",3))))+1,VALUE(MID(OFFSET(A42,-1,0,1,1),FIND("`",SUBSTITUTE(OFFSET(A42,-1,0,1,1),".","`",3))+1,(FIND("`",SUBSTITUTE(OFFSET(A42,-1,0,1,1),".","`",4))-FIND("`",SUBSTITUTE(OFFSET(A42,-1,0,1,1),".","`",3))-1)))+1)))</f>
        <v>2.7.1</v>
      </c>
      <c r="B42" s="127" t="s">
        <v>197</v>
      </c>
      <c r="C42" s="105" t="s">
        <v>3</v>
      </c>
      <c r="D42" s="106">
        <v>43776.0</v>
      </c>
      <c r="E42" s="107">
        <v>43780.0</v>
      </c>
      <c r="F42" s="108">
        <f t="shared" si="55"/>
        <v>5</v>
      </c>
      <c r="G42" s="109">
        <v>0.0</v>
      </c>
      <c r="H42" s="110">
        <f t="shared" si="14"/>
        <v>3</v>
      </c>
      <c r="I42" s="110">
        <f t="shared" si="51"/>
        <v>0</v>
      </c>
      <c r="J42" s="110">
        <f t="shared" si="17"/>
        <v>5</v>
      </c>
      <c r="K42" s="111" t="str">
        <f t="shared" ref="K42:BN42" si="56">IF(K$5=$D$5,"t",IF(AND(K$5&gt;=$D42,K$5&lt;$D42+$I42),"c",IF(AND(K$5&gt;=$D42,K$5&lt;=$D42+$F42-1),"x","")))</f>
        <v/>
      </c>
      <c r="L42" s="112" t="str">
        <f t="shared" si="56"/>
        <v/>
      </c>
      <c r="M42" s="112" t="str">
        <f t="shared" si="56"/>
        <v/>
      </c>
      <c r="N42" s="112" t="str">
        <f t="shared" si="56"/>
        <v/>
      </c>
      <c r="O42" s="112" t="str">
        <f t="shared" si="56"/>
        <v/>
      </c>
      <c r="P42" s="112" t="str">
        <f t="shared" si="56"/>
        <v/>
      </c>
      <c r="Q42" s="112" t="str">
        <f t="shared" si="56"/>
        <v/>
      </c>
      <c r="R42" s="112" t="str">
        <f t="shared" si="56"/>
        <v/>
      </c>
      <c r="S42" s="112" t="str">
        <f t="shared" si="56"/>
        <v/>
      </c>
      <c r="T42" s="112" t="str">
        <f t="shared" si="56"/>
        <v/>
      </c>
      <c r="U42" s="112" t="str">
        <f t="shared" si="56"/>
        <v/>
      </c>
      <c r="V42" s="112" t="str">
        <f t="shared" si="56"/>
        <v/>
      </c>
      <c r="W42" s="112" t="str">
        <f t="shared" si="56"/>
        <v/>
      </c>
      <c r="X42" s="112" t="str">
        <f t="shared" si="56"/>
        <v/>
      </c>
      <c r="Y42" s="112" t="str">
        <f t="shared" si="56"/>
        <v/>
      </c>
      <c r="Z42" s="112" t="str">
        <f t="shared" si="56"/>
        <v/>
      </c>
      <c r="AA42" s="112" t="str">
        <f t="shared" si="56"/>
        <v/>
      </c>
      <c r="AB42" s="112" t="str">
        <f t="shared" si="56"/>
        <v/>
      </c>
      <c r="AC42" s="112" t="str">
        <f t="shared" si="56"/>
        <v/>
      </c>
      <c r="AD42" s="112" t="str">
        <f t="shared" si="56"/>
        <v/>
      </c>
      <c r="AE42" s="112" t="str">
        <f t="shared" si="56"/>
        <v/>
      </c>
      <c r="AF42" s="112" t="str">
        <f t="shared" si="56"/>
        <v/>
      </c>
      <c r="AG42" s="112" t="str">
        <f t="shared" si="56"/>
        <v/>
      </c>
      <c r="AH42" s="112" t="str">
        <f t="shared" si="56"/>
        <v/>
      </c>
      <c r="AI42" s="112" t="str">
        <f t="shared" si="56"/>
        <v/>
      </c>
      <c r="AJ42" s="112" t="str">
        <f t="shared" si="56"/>
        <v/>
      </c>
      <c r="AK42" s="112" t="str">
        <f t="shared" si="56"/>
        <v/>
      </c>
      <c r="AL42" s="112" t="str">
        <f t="shared" si="56"/>
        <v/>
      </c>
      <c r="AM42" s="112" t="str">
        <f t="shared" si="56"/>
        <v/>
      </c>
      <c r="AN42" s="112" t="str">
        <f t="shared" si="56"/>
        <v/>
      </c>
      <c r="AO42" s="112" t="str">
        <f t="shared" si="56"/>
        <v/>
      </c>
      <c r="AP42" s="112" t="str">
        <f t="shared" si="56"/>
        <v/>
      </c>
      <c r="AQ42" s="112" t="str">
        <f t="shared" si="56"/>
        <v/>
      </c>
      <c r="AR42" s="112" t="str">
        <f t="shared" si="56"/>
        <v/>
      </c>
      <c r="AS42" s="112" t="str">
        <f t="shared" si="56"/>
        <v/>
      </c>
      <c r="AT42" s="112" t="str">
        <f t="shared" si="56"/>
        <v/>
      </c>
      <c r="AU42" s="112" t="str">
        <f t="shared" si="56"/>
        <v/>
      </c>
      <c r="AV42" s="112" t="str">
        <f t="shared" si="56"/>
        <v/>
      </c>
      <c r="AW42" s="112" t="str">
        <f t="shared" si="56"/>
        <v/>
      </c>
      <c r="AX42" s="112" t="str">
        <f t="shared" si="56"/>
        <v/>
      </c>
      <c r="AY42" s="112" t="str">
        <f t="shared" si="56"/>
        <v/>
      </c>
      <c r="AZ42" s="112" t="str">
        <f t="shared" si="56"/>
        <v/>
      </c>
      <c r="BA42" s="112" t="str">
        <f t="shared" si="56"/>
        <v/>
      </c>
      <c r="BB42" s="112" t="str">
        <f t="shared" si="56"/>
        <v/>
      </c>
      <c r="BC42" s="112" t="str">
        <f t="shared" si="56"/>
        <v/>
      </c>
      <c r="BD42" s="112" t="str">
        <f t="shared" si="56"/>
        <v/>
      </c>
      <c r="BE42" s="112" t="str">
        <f t="shared" si="56"/>
        <v/>
      </c>
      <c r="BF42" s="112" t="str">
        <f t="shared" si="56"/>
        <v/>
      </c>
      <c r="BG42" s="112" t="str">
        <f t="shared" si="56"/>
        <v/>
      </c>
      <c r="BH42" s="112" t="str">
        <f t="shared" si="56"/>
        <v/>
      </c>
      <c r="BI42" s="112" t="str">
        <f t="shared" si="56"/>
        <v/>
      </c>
      <c r="BJ42" s="112" t="str">
        <f t="shared" si="56"/>
        <v/>
      </c>
      <c r="BK42" s="112" t="str">
        <f t="shared" si="56"/>
        <v/>
      </c>
      <c r="BL42" s="112" t="str">
        <f t="shared" si="56"/>
        <v/>
      </c>
      <c r="BM42" s="112" t="str">
        <f t="shared" si="56"/>
        <v/>
      </c>
      <c r="BN42" s="112" t="str">
        <f t="shared" si="56"/>
        <v/>
      </c>
    </row>
    <row r="43" hidden="1" outlineLevel="1">
      <c r="A43" s="113" t="str">
        <f>IF(ISERROR(VALUE(SUBSTITUTE(OFFSET(A43,-1,0,1,1),".",""))),"0.0.1",IF(ISERROR(FIND("`",SUBSTITUTE(OFFSET(A43,-1,0,1,1),".","`",2))),OFFSET(A43,-1,0,1,1)&amp;".1",LEFT(OFFSET(A43,-1,0,1,1),FIND("`",SUBSTITUTE(OFFSET(A43,-1,0,1,1),".","`",2)))&amp;IF(ISERROR(FIND("`",SUBSTITUTE(OFFSET(A43,-1,0,1,1),".","`",3))),VALUE(RIGHT(OFFSET(A43,-1,0,1,1),LEN(OFFSET(A43,-1,0,1,1))-FIND("`",SUBSTITUTE(OFFSET(A43,-1,0,1,1),".","`",2))))+1,VALUE(MID(OFFSET(A43,-1,0,1,1),FIND("`",SUBSTITUTE(OFFSET(A43,-1,0,1,1),".","`",2))+1,(FIND("`",SUBSTITUTE(OFFSET(A43,-1,0,1,1),".","`",3))-FIND("`",SUBSTITUTE(OFFSET(A43,-1,0,1,1),".","`",2))-1)))+1)))</f>
        <v>2.7.2</v>
      </c>
      <c r="B43" s="121" t="s">
        <v>198</v>
      </c>
      <c r="C43" s="105" t="s">
        <v>3</v>
      </c>
      <c r="D43" s="128">
        <v>43781.0</v>
      </c>
      <c r="E43" s="129">
        <v>43817.0</v>
      </c>
      <c r="F43" s="108">
        <f t="shared" si="55"/>
        <v>37</v>
      </c>
      <c r="G43" s="125">
        <v>0.0</v>
      </c>
      <c r="H43" s="126">
        <f t="shared" si="14"/>
        <v>27</v>
      </c>
      <c r="I43" s="126">
        <f>ROUNDDOWN(G43*F43,0)</f>
        <v>0</v>
      </c>
      <c r="J43" s="126">
        <f t="shared" si="17"/>
        <v>37</v>
      </c>
      <c r="K43" s="111" t="str">
        <f t="shared" ref="K43:BN43" si="57">IF(K$5=$D$5,"t",IF(AND(K$5&gt;=$D43,K$5&lt;$D43+$I43),"c",IF(AND(K$5&gt;=$D43,K$5&lt;=$D43+$F43-1),"x","")))</f>
        <v/>
      </c>
      <c r="L43" s="112" t="str">
        <f t="shared" si="57"/>
        <v/>
      </c>
      <c r="M43" s="112" t="str">
        <f t="shared" si="57"/>
        <v/>
      </c>
      <c r="N43" s="112" t="str">
        <f t="shared" si="57"/>
        <v/>
      </c>
      <c r="O43" s="112" t="str">
        <f t="shared" si="57"/>
        <v/>
      </c>
      <c r="P43" s="112" t="str">
        <f t="shared" si="57"/>
        <v/>
      </c>
      <c r="Q43" s="112" t="str">
        <f t="shared" si="57"/>
        <v/>
      </c>
      <c r="R43" s="112" t="str">
        <f t="shared" si="57"/>
        <v/>
      </c>
      <c r="S43" s="112" t="str">
        <f t="shared" si="57"/>
        <v/>
      </c>
      <c r="T43" s="112" t="str">
        <f t="shared" si="57"/>
        <v/>
      </c>
      <c r="U43" s="112" t="str">
        <f t="shared" si="57"/>
        <v/>
      </c>
      <c r="V43" s="112" t="str">
        <f t="shared" si="57"/>
        <v/>
      </c>
      <c r="W43" s="112" t="str">
        <f t="shared" si="57"/>
        <v/>
      </c>
      <c r="X43" s="112" t="str">
        <f t="shared" si="57"/>
        <v/>
      </c>
      <c r="Y43" s="112" t="str">
        <f t="shared" si="57"/>
        <v/>
      </c>
      <c r="Z43" s="112" t="str">
        <f t="shared" si="57"/>
        <v/>
      </c>
      <c r="AA43" s="112" t="str">
        <f t="shared" si="57"/>
        <v/>
      </c>
      <c r="AB43" s="112" t="str">
        <f t="shared" si="57"/>
        <v/>
      </c>
      <c r="AC43" s="112" t="str">
        <f t="shared" si="57"/>
        <v/>
      </c>
      <c r="AD43" s="112" t="str">
        <f t="shared" si="57"/>
        <v/>
      </c>
      <c r="AE43" s="112" t="str">
        <f t="shared" si="57"/>
        <v/>
      </c>
      <c r="AF43" s="112" t="str">
        <f t="shared" si="57"/>
        <v/>
      </c>
      <c r="AG43" s="112" t="str">
        <f t="shared" si="57"/>
        <v/>
      </c>
      <c r="AH43" s="112" t="str">
        <f t="shared" si="57"/>
        <v/>
      </c>
      <c r="AI43" s="112" t="str">
        <f t="shared" si="57"/>
        <v/>
      </c>
      <c r="AJ43" s="112" t="str">
        <f t="shared" si="57"/>
        <v/>
      </c>
      <c r="AK43" s="112" t="str">
        <f t="shared" si="57"/>
        <v/>
      </c>
      <c r="AL43" s="112" t="str">
        <f t="shared" si="57"/>
        <v/>
      </c>
      <c r="AM43" s="112" t="str">
        <f t="shared" si="57"/>
        <v/>
      </c>
      <c r="AN43" s="112" t="str">
        <f t="shared" si="57"/>
        <v/>
      </c>
      <c r="AO43" s="112" t="str">
        <f t="shared" si="57"/>
        <v/>
      </c>
      <c r="AP43" s="112" t="str">
        <f t="shared" si="57"/>
        <v/>
      </c>
      <c r="AQ43" s="112" t="str">
        <f t="shared" si="57"/>
        <v/>
      </c>
      <c r="AR43" s="112" t="str">
        <f t="shared" si="57"/>
        <v/>
      </c>
      <c r="AS43" s="112" t="str">
        <f t="shared" si="57"/>
        <v/>
      </c>
      <c r="AT43" s="112" t="str">
        <f t="shared" si="57"/>
        <v/>
      </c>
      <c r="AU43" s="112" t="str">
        <f t="shared" si="57"/>
        <v/>
      </c>
      <c r="AV43" s="112" t="str">
        <f t="shared" si="57"/>
        <v/>
      </c>
      <c r="AW43" s="112" t="str">
        <f t="shared" si="57"/>
        <v/>
      </c>
      <c r="AX43" s="112" t="str">
        <f t="shared" si="57"/>
        <v/>
      </c>
      <c r="AY43" s="112" t="str">
        <f t="shared" si="57"/>
        <v/>
      </c>
      <c r="AZ43" s="112" t="str">
        <f t="shared" si="57"/>
        <v/>
      </c>
      <c r="BA43" s="112" t="str">
        <f t="shared" si="57"/>
        <v/>
      </c>
      <c r="BB43" s="112" t="str">
        <f t="shared" si="57"/>
        <v/>
      </c>
      <c r="BC43" s="112" t="str">
        <f t="shared" si="57"/>
        <v/>
      </c>
      <c r="BD43" s="112" t="str">
        <f t="shared" si="57"/>
        <v/>
      </c>
      <c r="BE43" s="112" t="str">
        <f t="shared" si="57"/>
        <v/>
      </c>
      <c r="BF43" s="112" t="str">
        <f t="shared" si="57"/>
        <v/>
      </c>
      <c r="BG43" s="112" t="str">
        <f t="shared" si="57"/>
        <v/>
      </c>
      <c r="BH43" s="112" t="str">
        <f t="shared" si="57"/>
        <v/>
      </c>
      <c r="BI43" s="112" t="str">
        <f t="shared" si="57"/>
        <v/>
      </c>
      <c r="BJ43" s="112" t="str">
        <f t="shared" si="57"/>
        <v/>
      </c>
      <c r="BK43" s="112" t="str">
        <f t="shared" si="57"/>
        <v/>
      </c>
      <c r="BL43" s="112" t="str">
        <f t="shared" si="57"/>
        <v/>
      </c>
      <c r="BM43" s="112" t="str">
        <f t="shared" si="57"/>
        <v/>
      </c>
      <c r="BN43" s="112" t="str">
        <f t="shared" si="57"/>
        <v/>
      </c>
    </row>
    <row r="44" hidden="1" outlineLevel="1">
      <c r="A44" s="103" t="str">
        <f>IF(ISERROR(VALUE(SUBSTITUTE(OFFSET(A44,-1,0,1,1),".",""))),"0.0.0.1",IF(ISERROR(FIND("`",SUBSTITUTE(OFFSET(A44,-1,0,1,1),".","`",3))),OFFSET(A44,-1,0,1,1)&amp;".1",LEFT(OFFSET(A44,-1,0,1,1),FIND("`",SUBSTITUTE(OFFSET(A44,-1,0,1,1),".","`",3)))&amp;IF(ISERROR(FIND("`",SUBSTITUTE(OFFSET(A44,-1,0,1,1),".","`",4))),VALUE(RIGHT(OFFSET(A44,-1,0,1,1),LEN(OFFSET(A44,-1,0,1,1))-FIND("`",SUBSTITUTE(OFFSET(A44,-1,0,1,1),".","`",3))))+1,VALUE(MID(OFFSET(A44,-1,0,1,1),FIND("`",SUBSTITUTE(OFFSET(A44,-1,0,1,1),".","`",3))+1,(FIND("`",SUBSTITUTE(OFFSET(A44,-1,0,1,1),".","`",4))-FIND("`",SUBSTITUTE(OFFSET(A44,-1,0,1,1),".","`",3))-1)))+1)))</f>
        <v>2.7.2.1</v>
      </c>
      <c r="B44" s="127" t="s">
        <v>199</v>
      </c>
      <c r="C44" s="105" t="s">
        <v>194</v>
      </c>
      <c r="D44" s="128">
        <v>43776.0</v>
      </c>
      <c r="E44" s="129">
        <v>43789.0</v>
      </c>
      <c r="F44" s="108">
        <f t="shared" si="55"/>
        <v>14</v>
      </c>
      <c r="G44" s="109">
        <v>0.0</v>
      </c>
      <c r="H44" s="110">
        <f t="shared" si="14"/>
        <v>10</v>
      </c>
      <c r="I44" s="110">
        <f>ROUNDDOWN(G44*F44,0)</f>
        <v>0</v>
      </c>
      <c r="J44" s="110">
        <f t="shared" si="17"/>
        <v>14</v>
      </c>
      <c r="K44" s="111" t="str">
        <f t="shared" ref="K44:BN44" si="58">IF(K$5=$D$5,"t",IF(AND(K$5&gt;=$D44,K$5&lt;$D44+$I44),"c",IF(AND(K$5&gt;=$D44,K$5&lt;=$D44+$F44-1),"x","")))</f>
        <v/>
      </c>
      <c r="L44" s="112" t="str">
        <f t="shared" si="58"/>
        <v/>
      </c>
      <c r="M44" s="112" t="str">
        <f t="shared" si="58"/>
        <v/>
      </c>
      <c r="N44" s="112" t="str">
        <f t="shared" si="58"/>
        <v/>
      </c>
      <c r="O44" s="112" t="str">
        <f t="shared" si="58"/>
        <v/>
      </c>
      <c r="P44" s="112" t="str">
        <f t="shared" si="58"/>
        <v/>
      </c>
      <c r="Q44" s="112" t="str">
        <f t="shared" si="58"/>
        <v/>
      </c>
      <c r="R44" s="112" t="str">
        <f t="shared" si="58"/>
        <v/>
      </c>
      <c r="S44" s="112" t="str">
        <f t="shared" si="58"/>
        <v/>
      </c>
      <c r="T44" s="112" t="str">
        <f t="shared" si="58"/>
        <v/>
      </c>
      <c r="U44" s="112" t="str">
        <f t="shared" si="58"/>
        <v/>
      </c>
      <c r="V44" s="112" t="str">
        <f t="shared" si="58"/>
        <v/>
      </c>
      <c r="W44" s="112" t="str">
        <f t="shared" si="58"/>
        <v/>
      </c>
      <c r="X44" s="112" t="str">
        <f t="shared" si="58"/>
        <v/>
      </c>
      <c r="Y44" s="112" t="str">
        <f t="shared" si="58"/>
        <v/>
      </c>
      <c r="Z44" s="112" t="str">
        <f t="shared" si="58"/>
        <v/>
      </c>
      <c r="AA44" s="112" t="str">
        <f t="shared" si="58"/>
        <v/>
      </c>
      <c r="AB44" s="112" t="str">
        <f t="shared" si="58"/>
        <v/>
      </c>
      <c r="AC44" s="112" t="str">
        <f t="shared" si="58"/>
        <v/>
      </c>
      <c r="AD44" s="112" t="str">
        <f t="shared" si="58"/>
        <v/>
      </c>
      <c r="AE44" s="112" t="str">
        <f t="shared" si="58"/>
        <v/>
      </c>
      <c r="AF44" s="112" t="str">
        <f t="shared" si="58"/>
        <v/>
      </c>
      <c r="AG44" s="112" t="str">
        <f t="shared" si="58"/>
        <v/>
      </c>
      <c r="AH44" s="112" t="str">
        <f t="shared" si="58"/>
        <v/>
      </c>
      <c r="AI44" s="112" t="str">
        <f t="shared" si="58"/>
        <v/>
      </c>
      <c r="AJ44" s="112" t="str">
        <f t="shared" si="58"/>
        <v/>
      </c>
      <c r="AK44" s="112" t="str">
        <f t="shared" si="58"/>
        <v/>
      </c>
      <c r="AL44" s="112" t="str">
        <f t="shared" si="58"/>
        <v/>
      </c>
      <c r="AM44" s="112" t="str">
        <f t="shared" si="58"/>
        <v/>
      </c>
      <c r="AN44" s="112" t="str">
        <f t="shared" si="58"/>
        <v/>
      </c>
      <c r="AO44" s="112" t="str">
        <f t="shared" si="58"/>
        <v/>
      </c>
      <c r="AP44" s="112" t="str">
        <f t="shared" si="58"/>
        <v/>
      </c>
      <c r="AQ44" s="112" t="str">
        <f t="shared" si="58"/>
        <v/>
      </c>
      <c r="AR44" s="112" t="str">
        <f t="shared" si="58"/>
        <v/>
      </c>
      <c r="AS44" s="112" t="str">
        <f t="shared" si="58"/>
        <v/>
      </c>
      <c r="AT44" s="112" t="str">
        <f t="shared" si="58"/>
        <v/>
      </c>
      <c r="AU44" s="112" t="str">
        <f t="shared" si="58"/>
        <v/>
      </c>
      <c r="AV44" s="112" t="str">
        <f t="shared" si="58"/>
        <v/>
      </c>
      <c r="AW44" s="112" t="str">
        <f t="shared" si="58"/>
        <v/>
      </c>
      <c r="AX44" s="112" t="str">
        <f t="shared" si="58"/>
        <v/>
      </c>
      <c r="AY44" s="112" t="str">
        <f t="shared" si="58"/>
        <v/>
      </c>
      <c r="AZ44" s="112" t="str">
        <f t="shared" si="58"/>
        <v/>
      </c>
      <c r="BA44" s="112" t="str">
        <f t="shared" si="58"/>
        <v/>
      </c>
      <c r="BB44" s="112" t="str">
        <f t="shared" si="58"/>
        <v/>
      </c>
      <c r="BC44" s="112" t="str">
        <f t="shared" si="58"/>
        <v/>
      </c>
      <c r="BD44" s="112" t="str">
        <f t="shared" si="58"/>
        <v/>
      </c>
      <c r="BE44" s="112" t="str">
        <f t="shared" si="58"/>
        <v/>
      </c>
      <c r="BF44" s="112" t="str">
        <f t="shared" si="58"/>
        <v/>
      </c>
      <c r="BG44" s="112" t="str">
        <f t="shared" si="58"/>
        <v/>
      </c>
      <c r="BH44" s="112" t="str">
        <f t="shared" si="58"/>
        <v/>
      </c>
      <c r="BI44" s="112" t="str">
        <f t="shared" si="58"/>
        <v/>
      </c>
      <c r="BJ44" s="112" t="str">
        <f t="shared" si="58"/>
        <v/>
      </c>
      <c r="BK44" s="112" t="str">
        <f t="shared" si="58"/>
        <v/>
      </c>
      <c r="BL44" s="112" t="str">
        <f t="shared" si="58"/>
        <v/>
      </c>
      <c r="BM44" s="112" t="str">
        <f t="shared" si="58"/>
        <v/>
      </c>
      <c r="BN44" s="112" t="str">
        <f t="shared" si="58"/>
        <v/>
      </c>
    </row>
    <row r="45" hidden="1" outlineLevel="1">
      <c r="A45" s="113" t="str">
        <f t="shared" ref="A45:A48" si="60">IF(ISERROR(VALUE(SUBSTITUTE(OFFSET(A45,-1,0,1,1),".",""))),"0.0.1",IF(ISERROR(FIND("`",SUBSTITUTE(OFFSET(A45,-1,0,1,1),".","`",2))),OFFSET(A45,-1,0,1,1)&amp;".1",LEFT(OFFSET(A45,-1,0,1,1),FIND("`",SUBSTITUTE(OFFSET(A45,-1,0,1,1),".","`",2)))&amp;IF(ISERROR(FIND("`",SUBSTITUTE(OFFSET(A45,-1,0,1,1),".","`",3))),VALUE(RIGHT(OFFSET(A45,-1,0,1,1),LEN(OFFSET(A45,-1,0,1,1))-FIND("`",SUBSTITUTE(OFFSET(A45,-1,0,1,1),".","`",2))))+1,VALUE(MID(OFFSET(A45,-1,0,1,1),FIND("`",SUBSTITUTE(OFFSET(A45,-1,0,1,1),".","`",2))+1,(FIND("`",SUBSTITUTE(OFFSET(A45,-1,0,1,1),".","`",3))-FIND("`",SUBSTITUTE(OFFSET(A45,-1,0,1,1),".","`",2))-1)))+1)))</f>
        <v>2.7.3</v>
      </c>
      <c r="B45" s="121" t="s">
        <v>200</v>
      </c>
      <c r="C45" s="105" t="s">
        <v>3</v>
      </c>
      <c r="D45" s="128">
        <v>43781.0</v>
      </c>
      <c r="E45" s="129">
        <v>43794.0</v>
      </c>
      <c r="F45" s="108">
        <f t="shared" si="55"/>
        <v>14</v>
      </c>
      <c r="G45" s="125">
        <v>0.0</v>
      </c>
      <c r="H45" s="126">
        <f t="shared" si="14"/>
        <v>10</v>
      </c>
      <c r="I45" s="126">
        <f t="shared" ref="I45:I49" si="61">ROUNDDOWN(G45*F45,0)</f>
        <v>0</v>
      </c>
      <c r="J45" s="126">
        <f t="shared" si="17"/>
        <v>14</v>
      </c>
      <c r="K45" s="111" t="str">
        <f t="shared" ref="K45:BN45" si="59">IF(K$5=$D$5,"t",IF(AND(K$5&gt;=$D45,K$5&lt;$D45+$I45),"c",IF(AND(K$5&gt;=$D45,K$5&lt;=$D45+$F45-1),"x","")))</f>
        <v/>
      </c>
      <c r="L45" s="112" t="str">
        <f t="shared" si="59"/>
        <v/>
      </c>
      <c r="M45" s="112" t="str">
        <f t="shared" si="59"/>
        <v/>
      </c>
      <c r="N45" s="112" t="str">
        <f t="shared" si="59"/>
        <v/>
      </c>
      <c r="O45" s="112" t="str">
        <f t="shared" si="59"/>
        <v/>
      </c>
      <c r="P45" s="112" t="str">
        <f t="shared" si="59"/>
        <v/>
      </c>
      <c r="Q45" s="112" t="str">
        <f t="shared" si="59"/>
        <v/>
      </c>
      <c r="R45" s="112" t="str">
        <f t="shared" si="59"/>
        <v/>
      </c>
      <c r="S45" s="112" t="str">
        <f t="shared" si="59"/>
        <v/>
      </c>
      <c r="T45" s="112" t="str">
        <f t="shared" si="59"/>
        <v/>
      </c>
      <c r="U45" s="112" t="str">
        <f t="shared" si="59"/>
        <v/>
      </c>
      <c r="V45" s="112" t="str">
        <f t="shared" si="59"/>
        <v/>
      </c>
      <c r="W45" s="112" t="str">
        <f t="shared" si="59"/>
        <v/>
      </c>
      <c r="X45" s="112" t="str">
        <f t="shared" si="59"/>
        <v/>
      </c>
      <c r="Y45" s="112" t="str">
        <f t="shared" si="59"/>
        <v/>
      </c>
      <c r="Z45" s="112" t="str">
        <f t="shared" si="59"/>
        <v/>
      </c>
      <c r="AA45" s="112" t="str">
        <f t="shared" si="59"/>
        <v/>
      </c>
      <c r="AB45" s="112" t="str">
        <f t="shared" si="59"/>
        <v/>
      </c>
      <c r="AC45" s="112" t="str">
        <f t="shared" si="59"/>
        <v/>
      </c>
      <c r="AD45" s="112" t="str">
        <f t="shared" si="59"/>
        <v/>
      </c>
      <c r="AE45" s="112" t="str">
        <f t="shared" si="59"/>
        <v/>
      </c>
      <c r="AF45" s="112" t="str">
        <f t="shared" si="59"/>
        <v/>
      </c>
      <c r="AG45" s="112" t="str">
        <f t="shared" si="59"/>
        <v/>
      </c>
      <c r="AH45" s="112" t="str">
        <f t="shared" si="59"/>
        <v/>
      </c>
      <c r="AI45" s="112" t="str">
        <f t="shared" si="59"/>
        <v/>
      </c>
      <c r="AJ45" s="112" t="str">
        <f t="shared" si="59"/>
        <v/>
      </c>
      <c r="AK45" s="112" t="str">
        <f t="shared" si="59"/>
        <v/>
      </c>
      <c r="AL45" s="112" t="str">
        <f t="shared" si="59"/>
        <v/>
      </c>
      <c r="AM45" s="112" t="str">
        <f t="shared" si="59"/>
        <v/>
      </c>
      <c r="AN45" s="112" t="str">
        <f t="shared" si="59"/>
        <v/>
      </c>
      <c r="AO45" s="112" t="str">
        <f t="shared" si="59"/>
        <v/>
      </c>
      <c r="AP45" s="112" t="str">
        <f t="shared" si="59"/>
        <v/>
      </c>
      <c r="AQ45" s="112" t="str">
        <f t="shared" si="59"/>
        <v/>
      </c>
      <c r="AR45" s="112" t="str">
        <f t="shared" si="59"/>
        <v/>
      </c>
      <c r="AS45" s="112" t="str">
        <f t="shared" si="59"/>
        <v/>
      </c>
      <c r="AT45" s="112" t="str">
        <f t="shared" si="59"/>
        <v/>
      </c>
      <c r="AU45" s="112" t="str">
        <f t="shared" si="59"/>
        <v/>
      </c>
      <c r="AV45" s="112" t="str">
        <f t="shared" si="59"/>
        <v/>
      </c>
      <c r="AW45" s="112" t="str">
        <f t="shared" si="59"/>
        <v/>
      </c>
      <c r="AX45" s="112" t="str">
        <f t="shared" si="59"/>
        <v/>
      </c>
      <c r="AY45" s="112" t="str">
        <f t="shared" si="59"/>
        <v/>
      </c>
      <c r="AZ45" s="112" t="str">
        <f t="shared" si="59"/>
        <v/>
      </c>
      <c r="BA45" s="112" t="str">
        <f t="shared" si="59"/>
        <v/>
      </c>
      <c r="BB45" s="112" t="str">
        <f t="shared" si="59"/>
        <v/>
      </c>
      <c r="BC45" s="112" t="str">
        <f t="shared" si="59"/>
        <v/>
      </c>
      <c r="BD45" s="112" t="str">
        <f t="shared" si="59"/>
        <v/>
      </c>
      <c r="BE45" s="112" t="str">
        <f t="shared" si="59"/>
        <v/>
      </c>
      <c r="BF45" s="112" t="str">
        <f t="shared" si="59"/>
        <v/>
      </c>
      <c r="BG45" s="112" t="str">
        <f t="shared" si="59"/>
        <v/>
      </c>
      <c r="BH45" s="112" t="str">
        <f t="shared" si="59"/>
        <v/>
      </c>
      <c r="BI45" s="112" t="str">
        <f t="shared" si="59"/>
        <v/>
      </c>
      <c r="BJ45" s="112" t="str">
        <f t="shared" si="59"/>
        <v/>
      </c>
      <c r="BK45" s="112" t="str">
        <f t="shared" si="59"/>
        <v/>
      </c>
      <c r="BL45" s="112" t="str">
        <f t="shared" si="59"/>
        <v/>
      </c>
      <c r="BM45" s="112" t="str">
        <f t="shared" si="59"/>
        <v/>
      </c>
      <c r="BN45" s="112" t="str">
        <f t="shared" si="59"/>
        <v/>
      </c>
    </row>
    <row r="46" hidden="1" outlineLevel="1">
      <c r="A46" s="113" t="str">
        <f t="shared" si="60"/>
        <v>2.7.4</v>
      </c>
      <c r="B46" s="121" t="s">
        <v>201</v>
      </c>
      <c r="C46" s="105" t="s">
        <v>194</v>
      </c>
      <c r="D46" s="128">
        <v>43781.0</v>
      </c>
      <c r="E46" s="129">
        <v>43803.0</v>
      </c>
      <c r="F46" s="108">
        <f t="shared" si="55"/>
        <v>23</v>
      </c>
      <c r="G46" s="125">
        <v>0.0</v>
      </c>
      <c r="H46" s="126">
        <f t="shared" si="14"/>
        <v>17</v>
      </c>
      <c r="I46" s="126">
        <f t="shared" si="61"/>
        <v>0</v>
      </c>
      <c r="J46" s="126">
        <f t="shared" si="17"/>
        <v>23</v>
      </c>
      <c r="K46" s="111" t="str">
        <f t="shared" ref="K46:BN46" si="62">IF(K$5=$D$5,"t",IF(AND(K$5&gt;=$D46,K$5&lt;$D46+$I46),"c",IF(AND(K$5&gt;=$D46,K$5&lt;=$D46+$F46-1),"x","")))</f>
        <v/>
      </c>
      <c r="L46" s="112" t="str">
        <f t="shared" si="62"/>
        <v/>
      </c>
      <c r="M46" s="112" t="str">
        <f t="shared" si="62"/>
        <v/>
      </c>
      <c r="N46" s="112" t="str">
        <f t="shared" si="62"/>
        <v/>
      </c>
      <c r="O46" s="112" t="str">
        <f t="shared" si="62"/>
        <v/>
      </c>
      <c r="P46" s="112" t="str">
        <f t="shared" si="62"/>
        <v/>
      </c>
      <c r="Q46" s="112" t="str">
        <f t="shared" si="62"/>
        <v/>
      </c>
      <c r="R46" s="112" t="str">
        <f t="shared" si="62"/>
        <v/>
      </c>
      <c r="S46" s="112" t="str">
        <f t="shared" si="62"/>
        <v/>
      </c>
      <c r="T46" s="112" t="str">
        <f t="shared" si="62"/>
        <v/>
      </c>
      <c r="U46" s="112" t="str">
        <f t="shared" si="62"/>
        <v/>
      </c>
      <c r="V46" s="112" t="str">
        <f t="shared" si="62"/>
        <v/>
      </c>
      <c r="W46" s="112" t="str">
        <f t="shared" si="62"/>
        <v/>
      </c>
      <c r="X46" s="112" t="str">
        <f t="shared" si="62"/>
        <v/>
      </c>
      <c r="Y46" s="112" t="str">
        <f t="shared" si="62"/>
        <v/>
      </c>
      <c r="Z46" s="112" t="str">
        <f t="shared" si="62"/>
        <v/>
      </c>
      <c r="AA46" s="112" t="str">
        <f t="shared" si="62"/>
        <v/>
      </c>
      <c r="AB46" s="112" t="str">
        <f t="shared" si="62"/>
        <v/>
      </c>
      <c r="AC46" s="112" t="str">
        <f t="shared" si="62"/>
        <v/>
      </c>
      <c r="AD46" s="112" t="str">
        <f t="shared" si="62"/>
        <v/>
      </c>
      <c r="AE46" s="112" t="str">
        <f t="shared" si="62"/>
        <v/>
      </c>
      <c r="AF46" s="112" t="str">
        <f t="shared" si="62"/>
        <v/>
      </c>
      <c r="AG46" s="112" t="str">
        <f t="shared" si="62"/>
        <v/>
      </c>
      <c r="AH46" s="112" t="str">
        <f t="shared" si="62"/>
        <v/>
      </c>
      <c r="AI46" s="112" t="str">
        <f t="shared" si="62"/>
        <v/>
      </c>
      <c r="AJ46" s="112" t="str">
        <f t="shared" si="62"/>
        <v/>
      </c>
      <c r="AK46" s="112" t="str">
        <f t="shared" si="62"/>
        <v/>
      </c>
      <c r="AL46" s="112" t="str">
        <f t="shared" si="62"/>
        <v/>
      </c>
      <c r="AM46" s="112" t="str">
        <f t="shared" si="62"/>
        <v/>
      </c>
      <c r="AN46" s="112" t="str">
        <f t="shared" si="62"/>
        <v/>
      </c>
      <c r="AO46" s="112" t="str">
        <f t="shared" si="62"/>
        <v/>
      </c>
      <c r="AP46" s="112" t="str">
        <f t="shared" si="62"/>
        <v/>
      </c>
      <c r="AQ46" s="112" t="str">
        <f t="shared" si="62"/>
        <v/>
      </c>
      <c r="AR46" s="112" t="str">
        <f t="shared" si="62"/>
        <v/>
      </c>
      <c r="AS46" s="112" t="str">
        <f t="shared" si="62"/>
        <v/>
      </c>
      <c r="AT46" s="112" t="str">
        <f t="shared" si="62"/>
        <v/>
      </c>
      <c r="AU46" s="112" t="str">
        <f t="shared" si="62"/>
        <v/>
      </c>
      <c r="AV46" s="112" t="str">
        <f t="shared" si="62"/>
        <v/>
      </c>
      <c r="AW46" s="112" t="str">
        <f t="shared" si="62"/>
        <v/>
      </c>
      <c r="AX46" s="112" t="str">
        <f t="shared" si="62"/>
        <v/>
      </c>
      <c r="AY46" s="112" t="str">
        <f t="shared" si="62"/>
        <v/>
      </c>
      <c r="AZ46" s="112" t="str">
        <f t="shared" si="62"/>
        <v/>
      </c>
      <c r="BA46" s="112" t="str">
        <f t="shared" si="62"/>
        <v/>
      </c>
      <c r="BB46" s="112" t="str">
        <f t="shared" si="62"/>
        <v/>
      </c>
      <c r="BC46" s="112" t="str">
        <f t="shared" si="62"/>
        <v/>
      </c>
      <c r="BD46" s="112" t="str">
        <f t="shared" si="62"/>
        <v/>
      </c>
      <c r="BE46" s="112" t="str">
        <f t="shared" si="62"/>
        <v/>
      </c>
      <c r="BF46" s="112" t="str">
        <f t="shared" si="62"/>
        <v/>
      </c>
      <c r="BG46" s="112" t="str">
        <f t="shared" si="62"/>
        <v/>
      </c>
      <c r="BH46" s="112" t="str">
        <f t="shared" si="62"/>
        <v/>
      </c>
      <c r="BI46" s="112" t="str">
        <f t="shared" si="62"/>
        <v/>
      </c>
      <c r="BJ46" s="112" t="str">
        <f t="shared" si="62"/>
        <v/>
      </c>
      <c r="BK46" s="112" t="str">
        <f t="shared" si="62"/>
        <v/>
      </c>
      <c r="BL46" s="112" t="str">
        <f t="shared" si="62"/>
        <v/>
      </c>
      <c r="BM46" s="112" t="str">
        <f t="shared" si="62"/>
        <v/>
      </c>
      <c r="BN46" s="112" t="str">
        <f t="shared" si="62"/>
        <v/>
      </c>
    </row>
    <row r="47" hidden="1" outlineLevel="1">
      <c r="A47" s="113" t="str">
        <f t="shared" si="60"/>
        <v>2.7.5</v>
      </c>
      <c r="B47" s="121" t="s">
        <v>202</v>
      </c>
      <c r="C47" s="134" t="s">
        <v>3</v>
      </c>
      <c r="D47" s="128">
        <v>43804.0</v>
      </c>
      <c r="E47" s="129">
        <v>43817.0</v>
      </c>
      <c r="F47" s="108">
        <f t="shared" si="55"/>
        <v>14</v>
      </c>
      <c r="G47" s="125">
        <v>0.0</v>
      </c>
      <c r="H47" s="126">
        <f t="shared" si="14"/>
        <v>10</v>
      </c>
      <c r="I47" s="126">
        <f t="shared" si="61"/>
        <v>0</v>
      </c>
      <c r="J47" s="126">
        <f t="shared" si="17"/>
        <v>14</v>
      </c>
      <c r="K47" s="111" t="str">
        <f t="shared" ref="K47:BN47" si="63">IF(K$5=$D$5,"t",IF(AND(K$5&gt;=$D47,K$5&lt;$D47+$I47),"c",IF(AND(K$5&gt;=$D47,K$5&lt;=$D47+$F47-1),"x","")))</f>
        <v/>
      </c>
      <c r="L47" s="112" t="str">
        <f t="shared" si="63"/>
        <v/>
      </c>
      <c r="M47" s="112" t="str">
        <f t="shared" si="63"/>
        <v/>
      </c>
      <c r="N47" s="112" t="str">
        <f t="shared" si="63"/>
        <v/>
      </c>
      <c r="O47" s="112" t="str">
        <f t="shared" si="63"/>
        <v/>
      </c>
      <c r="P47" s="112" t="str">
        <f t="shared" si="63"/>
        <v/>
      </c>
      <c r="Q47" s="112" t="str">
        <f t="shared" si="63"/>
        <v/>
      </c>
      <c r="R47" s="112" t="str">
        <f t="shared" si="63"/>
        <v/>
      </c>
      <c r="S47" s="112" t="str">
        <f t="shared" si="63"/>
        <v/>
      </c>
      <c r="T47" s="112" t="str">
        <f t="shared" si="63"/>
        <v/>
      </c>
      <c r="U47" s="112" t="str">
        <f t="shared" si="63"/>
        <v/>
      </c>
      <c r="V47" s="112" t="str">
        <f t="shared" si="63"/>
        <v/>
      </c>
      <c r="W47" s="112" t="str">
        <f t="shared" si="63"/>
        <v/>
      </c>
      <c r="X47" s="112" t="str">
        <f t="shared" si="63"/>
        <v/>
      </c>
      <c r="Y47" s="112" t="str">
        <f t="shared" si="63"/>
        <v/>
      </c>
      <c r="Z47" s="112" t="str">
        <f t="shared" si="63"/>
        <v/>
      </c>
      <c r="AA47" s="112" t="str">
        <f t="shared" si="63"/>
        <v/>
      </c>
      <c r="AB47" s="112" t="str">
        <f t="shared" si="63"/>
        <v/>
      </c>
      <c r="AC47" s="112" t="str">
        <f t="shared" si="63"/>
        <v/>
      </c>
      <c r="AD47" s="112" t="str">
        <f t="shared" si="63"/>
        <v/>
      </c>
      <c r="AE47" s="112" t="str">
        <f t="shared" si="63"/>
        <v/>
      </c>
      <c r="AF47" s="112" t="str">
        <f t="shared" si="63"/>
        <v/>
      </c>
      <c r="AG47" s="112" t="str">
        <f t="shared" si="63"/>
        <v/>
      </c>
      <c r="AH47" s="112" t="str">
        <f t="shared" si="63"/>
        <v/>
      </c>
      <c r="AI47" s="112" t="str">
        <f t="shared" si="63"/>
        <v/>
      </c>
      <c r="AJ47" s="112" t="str">
        <f t="shared" si="63"/>
        <v/>
      </c>
      <c r="AK47" s="112" t="str">
        <f t="shared" si="63"/>
        <v/>
      </c>
      <c r="AL47" s="112" t="str">
        <f t="shared" si="63"/>
        <v/>
      </c>
      <c r="AM47" s="112" t="str">
        <f t="shared" si="63"/>
        <v/>
      </c>
      <c r="AN47" s="112" t="str">
        <f t="shared" si="63"/>
        <v/>
      </c>
      <c r="AO47" s="112" t="str">
        <f t="shared" si="63"/>
        <v/>
      </c>
      <c r="AP47" s="112" t="str">
        <f t="shared" si="63"/>
        <v/>
      </c>
      <c r="AQ47" s="112" t="str">
        <f t="shared" si="63"/>
        <v/>
      </c>
      <c r="AR47" s="112" t="str">
        <f t="shared" si="63"/>
        <v/>
      </c>
      <c r="AS47" s="112" t="str">
        <f t="shared" si="63"/>
        <v/>
      </c>
      <c r="AT47" s="112" t="str">
        <f t="shared" si="63"/>
        <v/>
      </c>
      <c r="AU47" s="112" t="str">
        <f t="shared" si="63"/>
        <v/>
      </c>
      <c r="AV47" s="112" t="str">
        <f t="shared" si="63"/>
        <v/>
      </c>
      <c r="AW47" s="112" t="str">
        <f t="shared" si="63"/>
        <v/>
      </c>
      <c r="AX47" s="112" t="str">
        <f t="shared" si="63"/>
        <v/>
      </c>
      <c r="AY47" s="112" t="str">
        <f t="shared" si="63"/>
        <v/>
      </c>
      <c r="AZ47" s="112" t="str">
        <f t="shared" si="63"/>
        <v/>
      </c>
      <c r="BA47" s="112" t="str">
        <f t="shared" si="63"/>
        <v/>
      </c>
      <c r="BB47" s="112" t="str">
        <f t="shared" si="63"/>
        <v/>
      </c>
      <c r="BC47" s="112" t="str">
        <f t="shared" si="63"/>
        <v/>
      </c>
      <c r="BD47" s="112" t="str">
        <f t="shared" si="63"/>
        <v/>
      </c>
      <c r="BE47" s="112" t="str">
        <f t="shared" si="63"/>
        <v/>
      </c>
      <c r="BF47" s="112" t="str">
        <f t="shared" si="63"/>
        <v/>
      </c>
      <c r="BG47" s="112" t="str">
        <f t="shared" si="63"/>
        <v/>
      </c>
      <c r="BH47" s="112" t="str">
        <f t="shared" si="63"/>
        <v/>
      </c>
      <c r="BI47" s="112" t="str">
        <f t="shared" si="63"/>
        <v/>
      </c>
      <c r="BJ47" s="112" t="str">
        <f t="shared" si="63"/>
        <v/>
      </c>
      <c r="BK47" s="112" t="str">
        <f t="shared" si="63"/>
        <v/>
      </c>
      <c r="BL47" s="112" t="str">
        <f t="shared" si="63"/>
        <v/>
      </c>
      <c r="BM47" s="112" t="str">
        <f t="shared" si="63"/>
        <v/>
      </c>
      <c r="BN47" s="112" t="str">
        <f t="shared" si="63"/>
        <v/>
      </c>
    </row>
    <row r="48" hidden="1" outlineLevel="1">
      <c r="A48" s="113" t="str">
        <f t="shared" si="60"/>
        <v>2.7.6</v>
      </c>
      <c r="B48" s="121" t="s">
        <v>203</v>
      </c>
      <c r="C48" s="134" t="s">
        <v>3</v>
      </c>
      <c r="D48" s="128">
        <v>43804.0</v>
      </c>
      <c r="E48" s="129">
        <v>43817.0</v>
      </c>
      <c r="F48" s="108">
        <f t="shared" si="55"/>
        <v>14</v>
      </c>
      <c r="G48" s="125">
        <v>0.0</v>
      </c>
      <c r="H48" s="126">
        <f t="shared" si="14"/>
        <v>10</v>
      </c>
      <c r="I48" s="126">
        <f t="shared" si="61"/>
        <v>0</v>
      </c>
      <c r="J48" s="126">
        <f t="shared" si="17"/>
        <v>14</v>
      </c>
      <c r="K48" s="111" t="str">
        <f t="shared" ref="K48:BN48" si="64">IF(K$5=$D$5,"t",IF(AND(K$5&gt;=$D48,K$5&lt;$D48+$I48),"c",IF(AND(K$5&gt;=$D48,K$5&lt;=$D48+$F48-1),"x","")))</f>
        <v/>
      </c>
      <c r="L48" s="112" t="str">
        <f t="shared" si="64"/>
        <v/>
      </c>
      <c r="M48" s="112" t="str">
        <f t="shared" si="64"/>
        <v/>
      </c>
      <c r="N48" s="112" t="str">
        <f t="shared" si="64"/>
        <v/>
      </c>
      <c r="O48" s="112" t="str">
        <f t="shared" si="64"/>
        <v/>
      </c>
      <c r="P48" s="112" t="str">
        <f t="shared" si="64"/>
        <v/>
      </c>
      <c r="Q48" s="112" t="str">
        <f t="shared" si="64"/>
        <v/>
      </c>
      <c r="R48" s="112" t="str">
        <f t="shared" si="64"/>
        <v/>
      </c>
      <c r="S48" s="112" t="str">
        <f t="shared" si="64"/>
        <v/>
      </c>
      <c r="T48" s="112" t="str">
        <f t="shared" si="64"/>
        <v/>
      </c>
      <c r="U48" s="112" t="str">
        <f t="shared" si="64"/>
        <v/>
      </c>
      <c r="V48" s="112" t="str">
        <f t="shared" si="64"/>
        <v/>
      </c>
      <c r="W48" s="112" t="str">
        <f t="shared" si="64"/>
        <v/>
      </c>
      <c r="X48" s="112" t="str">
        <f t="shared" si="64"/>
        <v/>
      </c>
      <c r="Y48" s="112" t="str">
        <f t="shared" si="64"/>
        <v/>
      </c>
      <c r="Z48" s="112" t="str">
        <f t="shared" si="64"/>
        <v/>
      </c>
      <c r="AA48" s="112" t="str">
        <f t="shared" si="64"/>
        <v/>
      </c>
      <c r="AB48" s="112" t="str">
        <f t="shared" si="64"/>
        <v/>
      </c>
      <c r="AC48" s="112" t="str">
        <f t="shared" si="64"/>
        <v/>
      </c>
      <c r="AD48" s="112" t="str">
        <f t="shared" si="64"/>
        <v/>
      </c>
      <c r="AE48" s="112" t="str">
        <f t="shared" si="64"/>
        <v/>
      </c>
      <c r="AF48" s="112" t="str">
        <f t="shared" si="64"/>
        <v/>
      </c>
      <c r="AG48" s="112" t="str">
        <f t="shared" si="64"/>
        <v/>
      </c>
      <c r="AH48" s="112" t="str">
        <f t="shared" si="64"/>
        <v/>
      </c>
      <c r="AI48" s="112" t="str">
        <f t="shared" si="64"/>
        <v/>
      </c>
      <c r="AJ48" s="112" t="str">
        <f t="shared" si="64"/>
        <v/>
      </c>
      <c r="AK48" s="112" t="str">
        <f t="shared" si="64"/>
        <v/>
      </c>
      <c r="AL48" s="112" t="str">
        <f t="shared" si="64"/>
        <v/>
      </c>
      <c r="AM48" s="112" t="str">
        <f t="shared" si="64"/>
        <v/>
      </c>
      <c r="AN48" s="112" t="str">
        <f t="shared" si="64"/>
        <v/>
      </c>
      <c r="AO48" s="112" t="str">
        <f t="shared" si="64"/>
        <v/>
      </c>
      <c r="AP48" s="112" t="str">
        <f t="shared" si="64"/>
        <v/>
      </c>
      <c r="AQ48" s="112" t="str">
        <f t="shared" si="64"/>
        <v/>
      </c>
      <c r="AR48" s="112" t="str">
        <f t="shared" si="64"/>
        <v/>
      </c>
      <c r="AS48" s="112" t="str">
        <f t="shared" si="64"/>
        <v/>
      </c>
      <c r="AT48" s="112" t="str">
        <f t="shared" si="64"/>
        <v/>
      </c>
      <c r="AU48" s="112" t="str">
        <f t="shared" si="64"/>
        <v/>
      </c>
      <c r="AV48" s="112" t="str">
        <f t="shared" si="64"/>
        <v/>
      </c>
      <c r="AW48" s="112" t="str">
        <f t="shared" si="64"/>
        <v/>
      </c>
      <c r="AX48" s="112" t="str">
        <f t="shared" si="64"/>
        <v/>
      </c>
      <c r="AY48" s="112" t="str">
        <f t="shared" si="64"/>
        <v/>
      </c>
      <c r="AZ48" s="112" t="str">
        <f t="shared" si="64"/>
        <v/>
      </c>
      <c r="BA48" s="112" t="str">
        <f t="shared" si="64"/>
        <v/>
      </c>
      <c r="BB48" s="112" t="str">
        <f t="shared" si="64"/>
        <v/>
      </c>
      <c r="BC48" s="112" t="str">
        <f t="shared" si="64"/>
        <v/>
      </c>
      <c r="BD48" s="112" t="str">
        <f t="shared" si="64"/>
        <v/>
      </c>
      <c r="BE48" s="112" t="str">
        <f t="shared" si="64"/>
        <v/>
      </c>
      <c r="BF48" s="112" t="str">
        <f t="shared" si="64"/>
        <v/>
      </c>
      <c r="BG48" s="112" t="str">
        <f t="shared" si="64"/>
        <v/>
      </c>
      <c r="BH48" s="112" t="str">
        <f t="shared" si="64"/>
        <v/>
      </c>
      <c r="BI48" s="112" t="str">
        <f t="shared" si="64"/>
        <v/>
      </c>
      <c r="BJ48" s="112" t="str">
        <f t="shared" si="64"/>
        <v/>
      </c>
      <c r="BK48" s="112" t="str">
        <f t="shared" si="64"/>
        <v/>
      </c>
      <c r="BL48" s="112" t="str">
        <f t="shared" si="64"/>
        <v/>
      </c>
      <c r="BM48" s="112" t="str">
        <f t="shared" si="64"/>
        <v/>
      </c>
      <c r="BN48" s="112" t="str">
        <f t="shared" si="64"/>
        <v/>
      </c>
    </row>
    <row r="49" hidden="1" outlineLevel="1">
      <c r="A49" s="113" t="str">
        <f>IF(ISERROR(VALUE(SUBSTITUTE(OFFSET(A49,-1,0,1,1),".",""))),"0.1",IF(ISERROR(FIND("`",SUBSTITUTE(OFFSET(A49,-1,0,1,1),".","`",1))),OFFSET(A49,-1,0,1,1)&amp;".1",LEFT(OFFSET(A49,-1,0,1,1),FIND("`",SUBSTITUTE(OFFSET(A49,-1,0,1,1),".","`",1)))&amp;IF(ISERROR(FIND("`",SUBSTITUTE(OFFSET(A49,-1,0,1,1),".","`",2))),VALUE(RIGHT(OFFSET(A49,-1,0,1,1),LEN(OFFSET(A49,-1,0,1,1))-FIND("`",SUBSTITUTE(OFFSET(A49,-1,0,1,1),".","`",1))))+1,VALUE(MID(OFFSET(A49,-1,0,1,1),FIND("`",SUBSTITUTE(OFFSET(A49,-1,0,1,1),".","`",1))+1,(FIND("`",SUBSTITUTE(OFFSET(A49,-1,0,1,1),".","`",2))-FIND("`",SUBSTITUTE(OFFSET(A49,-1,0,1,1),".","`",1))-1)))+1)))</f>
        <v>2.8</v>
      </c>
      <c r="B49" s="121" t="s">
        <v>204</v>
      </c>
      <c r="C49" s="134" t="s">
        <v>3</v>
      </c>
      <c r="D49" s="128">
        <v>43804.0</v>
      </c>
      <c r="E49" s="129">
        <v>43823.0</v>
      </c>
      <c r="F49" s="108">
        <f t="shared" si="55"/>
        <v>20</v>
      </c>
      <c r="G49" s="125">
        <v>0.0</v>
      </c>
      <c r="H49" s="126">
        <f t="shared" si="14"/>
        <v>14</v>
      </c>
      <c r="I49" s="126">
        <f t="shared" si="61"/>
        <v>0</v>
      </c>
      <c r="J49" s="126">
        <f t="shared" si="17"/>
        <v>20</v>
      </c>
      <c r="K49" s="111" t="str">
        <f t="shared" ref="K49:BN49" si="65">IF(K$5=$D$5,"t",IF(AND(K$5&gt;=$D49,K$5&lt;$D49+$I49),"c",IF(AND(K$5&gt;=$D49,K$5&lt;=$D49+$F49-1),"x","")))</f>
        <v/>
      </c>
      <c r="L49" s="112" t="str">
        <f t="shared" si="65"/>
        <v/>
      </c>
      <c r="M49" s="112" t="str">
        <f t="shared" si="65"/>
        <v/>
      </c>
      <c r="N49" s="112" t="str">
        <f t="shared" si="65"/>
        <v/>
      </c>
      <c r="O49" s="112" t="str">
        <f t="shared" si="65"/>
        <v/>
      </c>
      <c r="P49" s="112" t="str">
        <f t="shared" si="65"/>
        <v/>
      </c>
      <c r="Q49" s="112" t="str">
        <f t="shared" si="65"/>
        <v/>
      </c>
      <c r="R49" s="112" t="str">
        <f t="shared" si="65"/>
        <v/>
      </c>
      <c r="S49" s="112" t="str">
        <f t="shared" si="65"/>
        <v/>
      </c>
      <c r="T49" s="112" t="str">
        <f t="shared" si="65"/>
        <v/>
      </c>
      <c r="U49" s="112" t="str">
        <f t="shared" si="65"/>
        <v/>
      </c>
      <c r="V49" s="112" t="str">
        <f t="shared" si="65"/>
        <v/>
      </c>
      <c r="W49" s="112" t="str">
        <f t="shared" si="65"/>
        <v/>
      </c>
      <c r="X49" s="112" t="str">
        <f t="shared" si="65"/>
        <v/>
      </c>
      <c r="Y49" s="112" t="str">
        <f t="shared" si="65"/>
        <v/>
      </c>
      <c r="Z49" s="112" t="str">
        <f t="shared" si="65"/>
        <v/>
      </c>
      <c r="AA49" s="112" t="str">
        <f t="shared" si="65"/>
        <v/>
      </c>
      <c r="AB49" s="112" t="str">
        <f t="shared" si="65"/>
        <v/>
      </c>
      <c r="AC49" s="112" t="str">
        <f t="shared" si="65"/>
        <v/>
      </c>
      <c r="AD49" s="112" t="str">
        <f t="shared" si="65"/>
        <v/>
      </c>
      <c r="AE49" s="112" t="str">
        <f t="shared" si="65"/>
        <v/>
      </c>
      <c r="AF49" s="112" t="str">
        <f t="shared" si="65"/>
        <v/>
      </c>
      <c r="AG49" s="112" t="str">
        <f t="shared" si="65"/>
        <v/>
      </c>
      <c r="AH49" s="112" t="str">
        <f t="shared" si="65"/>
        <v/>
      </c>
      <c r="AI49" s="112" t="str">
        <f t="shared" si="65"/>
        <v/>
      </c>
      <c r="AJ49" s="112" t="str">
        <f t="shared" si="65"/>
        <v/>
      </c>
      <c r="AK49" s="112" t="str">
        <f t="shared" si="65"/>
        <v/>
      </c>
      <c r="AL49" s="112" t="str">
        <f t="shared" si="65"/>
        <v/>
      </c>
      <c r="AM49" s="112" t="str">
        <f t="shared" si="65"/>
        <v/>
      </c>
      <c r="AN49" s="112" t="str">
        <f t="shared" si="65"/>
        <v/>
      </c>
      <c r="AO49" s="112" t="str">
        <f t="shared" si="65"/>
        <v/>
      </c>
      <c r="AP49" s="112" t="str">
        <f t="shared" si="65"/>
        <v/>
      </c>
      <c r="AQ49" s="112" t="str">
        <f t="shared" si="65"/>
        <v/>
      </c>
      <c r="AR49" s="112" t="str">
        <f t="shared" si="65"/>
        <v/>
      </c>
      <c r="AS49" s="112" t="str">
        <f t="shared" si="65"/>
        <v/>
      </c>
      <c r="AT49" s="112" t="str">
        <f t="shared" si="65"/>
        <v/>
      </c>
      <c r="AU49" s="112" t="str">
        <f t="shared" si="65"/>
        <v/>
      </c>
      <c r="AV49" s="112" t="str">
        <f t="shared" si="65"/>
        <v/>
      </c>
      <c r="AW49" s="112" t="str">
        <f t="shared" si="65"/>
        <v/>
      </c>
      <c r="AX49" s="112" t="str">
        <f t="shared" si="65"/>
        <v/>
      </c>
      <c r="AY49" s="112" t="str">
        <f t="shared" si="65"/>
        <v/>
      </c>
      <c r="AZ49" s="112" t="str">
        <f t="shared" si="65"/>
        <v/>
      </c>
      <c r="BA49" s="112" t="str">
        <f t="shared" si="65"/>
        <v/>
      </c>
      <c r="BB49" s="112" t="str">
        <f t="shared" si="65"/>
        <v/>
      </c>
      <c r="BC49" s="112" t="str">
        <f t="shared" si="65"/>
        <v/>
      </c>
      <c r="BD49" s="112" t="str">
        <f t="shared" si="65"/>
        <v/>
      </c>
      <c r="BE49" s="112" t="str">
        <f t="shared" si="65"/>
        <v/>
      </c>
      <c r="BF49" s="112" t="str">
        <f t="shared" si="65"/>
        <v/>
      </c>
      <c r="BG49" s="112" t="str">
        <f t="shared" si="65"/>
        <v/>
      </c>
      <c r="BH49" s="112" t="str">
        <f t="shared" si="65"/>
        <v/>
      </c>
      <c r="BI49" s="112" t="str">
        <f t="shared" si="65"/>
        <v/>
      </c>
      <c r="BJ49" s="112" t="str">
        <f t="shared" si="65"/>
        <v/>
      </c>
      <c r="BK49" s="112" t="str">
        <f t="shared" si="65"/>
        <v/>
      </c>
      <c r="BL49" s="112" t="str">
        <f t="shared" si="65"/>
        <v/>
      </c>
      <c r="BM49" s="112" t="str">
        <f t="shared" si="65"/>
        <v/>
      </c>
      <c r="BN49" s="112" t="str">
        <f t="shared" si="65"/>
        <v/>
      </c>
    </row>
    <row r="50" hidden="1" outlineLevel="1">
      <c r="A50" s="103" t="str">
        <f>IF(ISERROR(VALUE(SUBSTITUTE(OFFSET(A50,-1,0,1,1),".",""))),"0.0.1",IF(ISERROR(FIND("`",SUBSTITUTE(OFFSET(A50,-1,0,1,1),".","`",2))),OFFSET(A50,-1,0,1,1)&amp;".1",LEFT(OFFSET(A50,-1,0,1,1),FIND("`",SUBSTITUTE(OFFSET(A50,-1,0,1,1),".","`",2)))&amp;IF(ISERROR(FIND("`",SUBSTITUTE(OFFSET(A50,-1,0,1,1),".","`",3))),VALUE(RIGHT(OFFSET(A50,-1,0,1,1),LEN(OFFSET(A50,-1,0,1,1))-FIND("`",SUBSTITUTE(OFFSET(A50,-1,0,1,1),".","`",2))))+1,VALUE(MID(OFFSET(A50,-1,0,1,1),FIND("`",SUBSTITUTE(OFFSET(A50,-1,0,1,1),".","`",2))+1,(FIND("`",SUBSTITUTE(OFFSET(A50,-1,0,1,1),".","`",3))-FIND("`",SUBSTITUTE(OFFSET(A50,-1,0,1,1),".","`",2))-1)))+1)))</f>
        <v>2.8.1</v>
      </c>
      <c r="B50" s="127" t="s">
        <v>205</v>
      </c>
      <c r="C50" s="134" t="s">
        <v>3</v>
      </c>
      <c r="D50" s="106">
        <v>43808.0</v>
      </c>
      <c r="E50" s="129">
        <v>43823.0</v>
      </c>
      <c r="F50" s="108">
        <f t="shared" si="55"/>
        <v>16</v>
      </c>
      <c r="G50" s="109">
        <v>0.0</v>
      </c>
      <c r="H50" s="110">
        <f t="shared" si="14"/>
        <v>12</v>
      </c>
      <c r="I50" s="110">
        <f t="shared" ref="I50:I55" si="67">ROUNDDOWN(G50*F50,0)</f>
        <v>0</v>
      </c>
      <c r="J50" s="110">
        <f t="shared" si="17"/>
        <v>16</v>
      </c>
      <c r="K50" s="111" t="str">
        <f t="shared" ref="K50:BN50" si="66">IF(K$5=$D$5,"t",IF(AND(K$5&gt;=$D50,K$5&lt;$D50+$I50),"c",IF(AND(K$5&gt;=$D50,K$5&lt;=$D50+$F50-1),"x","")))</f>
        <v/>
      </c>
      <c r="L50" s="112" t="str">
        <f t="shared" si="66"/>
        <v/>
      </c>
      <c r="M50" s="112" t="str">
        <f t="shared" si="66"/>
        <v/>
      </c>
      <c r="N50" s="112" t="str">
        <f t="shared" si="66"/>
        <v/>
      </c>
      <c r="O50" s="112" t="str">
        <f t="shared" si="66"/>
        <v/>
      </c>
      <c r="P50" s="112" t="str">
        <f t="shared" si="66"/>
        <v/>
      </c>
      <c r="Q50" s="112" t="str">
        <f t="shared" si="66"/>
        <v/>
      </c>
      <c r="R50" s="112" t="str">
        <f t="shared" si="66"/>
        <v/>
      </c>
      <c r="S50" s="112" t="str">
        <f t="shared" si="66"/>
        <v/>
      </c>
      <c r="T50" s="112" t="str">
        <f t="shared" si="66"/>
        <v/>
      </c>
      <c r="U50" s="112" t="str">
        <f t="shared" si="66"/>
        <v/>
      </c>
      <c r="V50" s="112" t="str">
        <f t="shared" si="66"/>
        <v/>
      </c>
      <c r="W50" s="112" t="str">
        <f t="shared" si="66"/>
        <v/>
      </c>
      <c r="X50" s="112" t="str">
        <f t="shared" si="66"/>
        <v/>
      </c>
      <c r="Y50" s="112" t="str">
        <f t="shared" si="66"/>
        <v/>
      </c>
      <c r="Z50" s="112" t="str">
        <f t="shared" si="66"/>
        <v/>
      </c>
      <c r="AA50" s="112" t="str">
        <f t="shared" si="66"/>
        <v/>
      </c>
      <c r="AB50" s="112" t="str">
        <f t="shared" si="66"/>
        <v/>
      </c>
      <c r="AC50" s="112" t="str">
        <f t="shared" si="66"/>
        <v/>
      </c>
      <c r="AD50" s="112" t="str">
        <f t="shared" si="66"/>
        <v/>
      </c>
      <c r="AE50" s="112" t="str">
        <f t="shared" si="66"/>
        <v/>
      </c>
      <c r="AF50" s="112" t="str">
        <f t="shared" si="66"/>
        <v/>
      </c>
      <c r="AG50" s="112" t="str">
        <f t="shared" si="66"/>
        <v/>
      </c>
      <c r="AH50" s="112" t="str">
        <f t="shared" si="66"/>
        <v/>
      </c>
      <c r="AI50" s="112" t="str">
        <f t="shared" si="66"/>
        <v/>
      </c>
      <c r="AJ50" s="112" t="str">
        <f t="shared" si="66"/>
        <v/>
      </c>
      <c r="AK50" s="112" t="str">
        <f t="shared" si="66"/>
        <v/>
      </c>
      <c r="AL50" s="112" t="str">
        <f t="shared" si="66"/>
        <v/>
      </c>
      <c r="AM50" s="112" t="str">
        <f t="shared" si="66"/>
        <v/>
      </c>
      <c r="AN50" s="112" t="str">
        <f t="shared" si="66"/>
        <v/>
      </c>
      <c r="AO50" s="112" t="str">
        <f t="shared" si="66"/>
        <v/>
      </c>
      <c r="AP50" s="112" t="str">
        <f t="shared" si="66"/>
        <v/>
      </c>
      <c r="AQ50" s="112" t="str">
        <f t="shared" si="66"/>
        <v/>
      </c>
      <c r="AR50" s="112" t="str">
        <f t="shared" si="66"/>
        <v/>
      </c>
      <c r="AS50" s="112" t="str">
        <f t="shared" si="66"/>
        <v/>
      </c>
      <c r="AT50" s="112" t="str">
        <f t="shared" si="66"/>
        <v/>
      </c>
      <c r="AU50" s="112" t="str">
        <f t="shared" si="66"/>
        <v/>
      </c>
      <c r="AV50" s="112" t="str">
        <f t="shared" si="66"/>
        <v/>
      </c>
      <c r="AW50" s="112" t="str">
        <f t="shared" si="66"/>
        <v/>
      </c>
      <c r="AX50" s="112" t="str">
        <f t="shared" si="66"/>
        <v/>
      </c>
      <c r="AY50" s="112" t="str">
        <f t="shared" si="66"/>
        <v/>
      </c>
      <c r="AZ50" s="112" t="str">
        <f t="shared" si="66"/>
        <v/>
      </c>
      <c r="BA50" s="112" t="str">
        <f t="shared" si="66"/>
        <v/>
      </c>
      <c r="BB50" s="112" t="str">
        <f t="shared" si="66"/>
        <v/>
      </c>
      <c r="BC50" s="112" t="str">
        <f t="shared" si="66"/>
        <v/>
      </c>
      <c r="BD50" s="112" t="str">
        <f t="shared" si="66"/>
        <v/>
      </c>
      <c r="BE50" s="112" t="str">
        <f t="shared" si="66"/>
        <v/>
      </c>
      <c r="BF50" s="112" t="str">
        <f t="shared" si="66"/>
        <v/>
      </c>
      <c r="BG50" s="112" t="str">
        <f t="shared" si="66"/>
        <v/>
      </c>
      <c r="BH50" s="112" t="str">
        <f t="shared" si="66"/>
        <v/>
      </c>
      <c r="BI50" s="112" t="str">
        <f t="shared" si="66"/>
        <v/>
      </c>
      <c r="BJ50" s="112" t="str">
        <f t="shared" si="66"/>
        <v/>
      </c>
      <c r="BK50" s="112" t="str">
        <f t="shared" si="66"/>
        <v/>
      </c>
      <c r="BL50" s="112" t="str">
        <f t="shared" si="66"/>
        <v/>
      </c>
      <c r="BM50" s="112" t="str">
        <f t="shared" si="66"/>
        <v/>
      </c>
      <c r="BN50" s="112" t="str">
        <f t="shared" si="66"/>
        <v/>
      </c>
    </row>
    <row r="51" hidden="1" outlineLevel="1">
      <c r="A51" s="103" t="str">
        <f t="shared" ref="A51:A52" si="69">IF(ISERROR(VALUE(SUBSTITUTE(OFFSET(A51,-1,0,1,1),".",""))),"0.0.0.1",IF(ISERROR(FIND("`",SUBSTITUTE(OFFSET(A51,-1,0,1,1),".","`",3))),OFFSET(A51,-1,0,1,1)&amp;".1",LEFT(OFFSET(A51,-1,0,1,1),FIND("`",SUBSTITUTE(OFFSET(A51,-1,0,1,1),".","`",3)))&amp;IF(ISERROR(FIND("`",SUBSTITUTE(OFFSET(A51,-1,0,1,1),".","`",4))),VALUE(RIGHT(OFFSET(A51,-1,0,1,1),LEN(OFFSET(A51,-1,0,1,1))-FIND("`",SUBSTITUTE(OFFSET(A51,-1,0,1,1),".","`",3))))+1,VALUE(MID(OFFSET(A51,-1,0,1,1),FIND("`",SUBSTITUTE(OFFSET(A51,-1,0,1,1),".","`",3))+1,(FIND("`",SUBSTITUTE(OFFSET(A51,-1,0,1,1),".","`",4))-FIND("`",SUBSTITUTE(OFFSET(A51,-1,0,1,1),".","`",3))-1)))+1)))</f>
        <v>2.8.1.1</v>
      </c>
      <c r="B51" s="127" t="s">
        <v>206</v>
      </c>
      <c r="C51" s="134" t="s">
        <v>3</v>
      </c>
      <c r="D51" s="106">
        <v>43808.0</v>
      </c>
      <c r="E51" s="129">
        <v>43823.0</v>
      </c>
      <c r="F51" s="108">
        <f t="shared" si="55"/>
        <v>16</v>
      </c>
      <c r="G51" s="109">
        <v>0.0</v>
      </c>
      <c r="H51" s="110">
        <f t="shared" si="14"/>
        <v>12</v>
      </c>
      <c r="I51" s="110">
        <f t="shared" si="67"/>
        <v>0</v>
      </c>
      <c r="J51" s="110">
        <f t="shared" si="17"/>
        <v>16</v>
      </c>
      <c r="K51" s="111" t="str">
        <f t="shared" ref="K51:BN51" si="68">IF(K$5=$D$5,"t",IF(AND(K$5&gt;=$D51,K$5&lt;$D51+$I51),"c",IF(AND(K$5&gt;=$D51,K$5&lt;=$D51+$F51-1),"x","")))</f>
        <v/>
      </c>
      <c r="L51" s="112" t="str">
        <f t="shared" si="68"/>
        <v/>
      </c>
      <c r="M51" s="112" t="str">
        <f t="shared" si="68"/>
        <v/>
      </c>
      <c r="N51" s="112" t="str">
        <f t="shared" si="68"/>
        <v/>
      </c>
      <c r="O51" s="112" t="str">
        <f t="shared" si="68"/>
        <v/>
      </c>
      <c r="P51" s="112" t="str">
        <f t="shared" si="68"/>
        <v/>
      </c>
      <c r="Q51" s="112" t="str">
        <f t="shared" si="68"/>
        <v/>
      </c>
      <c r="R51" s="112" t="str">
        <f t="shared" si="68"/>
        <v/>
      </c>
      <c r="S51" s="112" t="str">
        <f t="shared" si="68"/>
        <v/>
      </c>
      <c r="T51" s="112" t="str">
        <f t="shared" si="68"/>
        <v/>
      </c>
      <c r="U51" s="112" t="str">
        <f t="shared" si="68"/>
        <v/>
      </c>
      <c r="V51" s="112" t="str">
        <f t="shared" si="68"/>
        <v/>
      </c>
      <c r="W51" s="112" t="str">
        <f t="shared" si="68"/>
        <v/>
      </c>
      <c r="X51" s="112" t="str">
        <f t="shared" si="68"/>
        <v/>
      </c>
      <c r="Y51" s="112" t="str">
        <f t="shared" si="68"/>
        <v/>
      </c>
      <c r="Z51" s="112" t="str">
        <f t="shared" si="68"/>
        <v/>
      </c>
      <c r="AA51" s="112" t="str">
        <f t="shared" si="68"/>
        <v/>
      </c>
      <c r="AB51" s="112" t="str">
        <f t="shared" si="68"/>
        <v/>
      </c>
      <c r="AC51" s="112" t="str">
        <f t="shared" si="68"/>
        <v/>
      </c>
      <c r="AD51" s="112" t="str">
        <f t="shared" si="68"/>
        <v/>
      </c>
      <c r="AE51" s="112" t="str">
        <f t="shared" si="68"/>
        <v/>
      </c>
      <c r="AF51" s="112" t="str">
        <f t="shared" si="68"/>
        <v/>
      </c>
      <c r="AG51" s="112" t="str">
        <f t="shared" si="68"/>
        <v/>
      </c>
      <c r="AH51" s="112" t="str">
        <f t="shared" si="68"/>
        <v/>
      </c>
      <c r="AI51" s="112" t="str">
        <f t="shared" si="68"/>
        <v/>
      </c>
      <c r="AJ51" s="112" t="str">
        <f t="shared" si="68"/>
        <v/>
      </c>
      <c r="AK51" s="112" t="str">
        <f t="shared" si="68"/>
        <v/>
      </c>
      <c r="AL51" s="112" t="str">
        <f t="shared" si="68"/>
        <v/>
      </c>
      <c r="AM51" s="112" t="str">
        <f t="shared" si="68"/>
        <v/>
      </c>
      <c r="AN51" s="112" t="str">
        <f t="shared" si="68"/>
        <v/>
      </c>
      <c r="AO51" s="112" t="str">
        <f t="shared" si="68"/>
        <v/>
      </c>
      <c r="AP51" s="112" t="str">
        <f t="shared" si="68"/>
        <v/>
      </c>
      <c r="AQ51" s="112" t="str">
        <f t="shared" si="68"/>
        <v/>
      </c>
      <c r="AR51" s="112" t="str">
        <f t="shared" si="68"/>
        <v/>
      </c>
      <c r="AS51" s="112" t="str">
        <f t="shared" si="68"/>
        <v/>
      </c>
      <c r="AT51" s="112" t="str">
        <f t="shared" si="68"/>
        <v/>
      </c>
      <c r="AU51" s="112" t="str">
        <f t="shared" si="68"/>
        <v/>
      </c>
      <c r="AV51" s="112" t="str">
        <f t="shared" si="68"/>
        <v/>
      </c>
      <c r="AW51" s="112" t="str">
        <f t="shared" si="68"/>
        <v/>
      </c>
      <c r="AX51" s="112" t="str">
        <f t="shared" si="68"/>
        <v/>
      </c>
      <c r="AY51" s="112" t="str">
        <f t="shared" si="68"/>
        <v/>
      </c>
      <c r="AZ51" s="112" t="str">
        <f t="shared" si="68"/>
        <v/>
      </c>
      <c r="BA51" s="112" t="str">
        <f t="shared" si="68"/>
        <v/>
      </c>
      <c r="BB51" s="112" t="str">
        <f t="shared" si="68"/>
        <v/>
      </c>
      <c r="BC51" s="112" t="str">
        <f t="shared" si="68"/>
        <v/>
      </c>
      <c r="BD51" s="112" t="str">
        <f t="shared" si="68"/>
        <v/>
      </c>
      <c r="BE51" s="112" t="str">
        <f t="shared" si="68"/>
        <v/>
      </c>
      <c r="BF51" s="112" t="str">
        <f t="shared" si="68"/>
        <v/>
      </c>
      <c r="BG51" s="112" t="str">
        <f t="shared" si="68"/>
        <v/>
      </c>
      <c r="BH51" s="112" t="str">
        <f t="shared" si="68"/>
        <v/>
      </c>
      <c r="BI51" s="112" t="str">
        <f t="shared" si="68"/>
        <v/>
      </c>
      <c r="BJ51" s="112" t="str">
        <f t="shared" si="68"/>
        <v/>
      </c>
      <c r="BK51" s="112" t="str">
        <f t="shared" si="68"/>
        <v/>
      </c>
      <c r="BL51" s="112" t="str">
        <f t="shared" si="68"/>
        <v/>
      </c>
      <c r="BM51" s="112" t="str">
        <f t="shared" si="68"/>
        <v/>
      </c>
      <c r="BN51" s="112" t="str">
        <f t="shared" si="68"/>
        <v/>
      </c>
    </row>
    <row r="52" hidden="1" outlineLevel="1">
      <c r="A52" s="103" t="str">
        <f t="shared" si="69"/>
        <v>2.8.1.2</v>
      </c>
      <c r="B52" s="127" t="s">
        <v>207</v>
      </c>
      <c r="C52" s="134" t="s">
        <v>3</v>
      </c>
      <c r="D52" s="106">
        <v>43808.0</v>
      </c>
      <c r="E52" s="129">
        <v>43823.0</v>
      </c>
      <c r="F52" s="108">
        <f t="shared" si="55"/>
        <v>16</v>
      </c>
      <c r="G52" s="109">
        <v>0.0</v>
      </c>
      <c r="H52" s="110">
        <f t="shared" si="14"/>
        <v>12</v>
      </c>
      <c r="I52" s="110">
        <f t="shared" si="67"/>
        <v>0</v>
      </c>
      <c r="J52" s="110">
        <f t="shared" si="17"/>
        <v>16</v>
      </c>
      <c r="K52" s="111" t="str">
        <f t="shared" ref="K52:BN52" si="70">IF(K$5=$D$5,"t",IF(AND(K$5&gt;=$D52,K$5&lt;$D52+$I52),"c",IF(AND(K$5&gt;=$D52,K$5&lt;=$D52+$F52-1),"x","")))</f>
        <v/>
      </c>
      <c r="L52" s="112" t="str">
        <f t="shared" si="70"/>
        <v/>
      </c>
      <c r="M52" s="112" t="str">
        <f t="shared" si="70"/>
        <v/>
      </c>
      <c r="N52" s="112" t="str">
        <f t="shared" si="70"/>
        <v/>
      </c>
      <c r="O52" s="112" t="str">
        <f t="shared" si="70"/>
        <v/>
      </c>
      <c r="P52" s="112" t="str">
        <f t="shared" si="70"/>
        <v/>
      </c>
      <c r="Q52" s="112" t="str">
        <f t="shared" si="70"/>
        <v/>
      </c>
      <c r="R52" s="112" t="str">
        <f t="shared" si="70"/>
        <v/>
      </c>
      <c r="S52" s="112" t="str">
        <f t="shared" si="70"/>
        <v/>
      </c>
      <c r="T52" s="112" t="str">
        <f t="shared" si="70"/>
        <v/>
      </c>
      <c r="U52" s="112" t="str">
        <f t="shared" si="70"/>
        <v/>
      </c>
      <c r="V52" s="112" t="str">
        <f t="shared" si="70"/>
        <v/>
      </c>
      <c r="W52" s="112" t="str">
        <f t="shared" si="70"/>
        <v/>
      </c>
      <c r="X52" s="112" t="str">
        <f t="shared" si="70"/>
        <v/>
      </c>
      <c r="Y52" s="112" t="str">
        <f t="shared" si="70"/>
        <v/>
      </c>
      <c r="Z52" s="112" t="str">
        <f t="shared" si="70"/>
        <v/>
      </c>
      <c r="AA52" s="112" t="str">
        <f t="shared" si="70"/>
        <v/>
      </c>
      <c r="AB52" s="112" t="str">
        <f t="shared" si="70"/>
        <v/>
      </c>
      <c r="AC52" s="112" t="str">
        <f t="shared" si="70"/>
        <v/>
      </c>
      <c r="AD52" s="112" t="str">
        <f t="shared" si="70"/>
        <v/>
      </c>
      <c r="AE52" s="112" t="str">
        <f t="shared" si="70"/>
        <v/>
      </c>
      <c r="AF52" s="112" t="str">
        <f t="shared" si="70"/>
        <v/>
      </c>
      <c r="AG52" s="112" t="str">
        <f t="shared" si="70"/>
        <v/>
      </c>
      <c r="AH52" s="112" t="str">
        <f t="shared" si="70"/>
        <v/>
      </c>
      <c r="AI52" s="112" t="str">
        <f t="shared" si="70"/>
        <v/>
      </c>
      <c r="AJ52" s="112" t="str">
        <f t="shared" si="70"/>
        <v/>
      </c>
      <c r="AK52" s="112" t="str">
        <f t="shared" si="70"/>
        <v/>
      </c>
      <c r="AL52" s="112" t="str">
        <f t="shared" si="70"/>
        <v/>
      </c>
      <c r="AM52" s="112" t="str">
        <f t="shared" si="70"/>
        <v/>
      </c>
      <c r="AN52" s="112" t="str">
        <f t="shared" si="70"/>
        <v/>
      </c>
      <c r="AO52" s="112" t="str">
        <f t="shared" si="70"/>
        <v/>
      </c>
      <c r="AP52" s="112" t="str">
        <f t="shared" si="70"/>
        <v/>
      </c>
      <c r="AQ52" s="112" t="str">
        <f t="shared" si="70"/>
        <v/>
      </c>
      <c r="AR52" s="112" t="str">
        <f t="shared" si="70"/>
        <v/>
      </c>
      <c r="AS52" s="112" t="str">
        <f t="shared" si="70"/>
        <v/>
      </c>
      <c r="AT52" s="112" t="str">
        <f t="shared" si="70"/>
        <v/>
      </c>
      <c r="AU52" s="112" t="str">
        <f t="shared" si="70"/>
        <v/>
      </c>
      <c r="AV52" s="112" t="str">
        <f t="shared" si="70"/>
        <v/>
      </c>
      <c r="AW52" s="112" t="str">
        <f t="shared" si="70"/>
        <v/>
      </c>
      <c r="AX52" s="112" t="str">
        <f t="shared" si="70"/>
        <v/>
      </c>
      <c r="AY52" s="112" t="str">
        <f t="shared" si="70"/>
        <v/>
      </c>
      <c r="AZ52" s="112" t="str">
        <f t="shared" si="70"/>
        <v/>
      </c>
      <c r="BA52" s="112" t="str">
        <f t="shared" si="70"/>
        <v/>
      </c>
      <c r="BB52" s="112" t="str">
        <f t="shared" si="70"/>
        <v/>
      </c>
      <c r="BC52" s="112" t="str">
        <f t="shared" si="70"/>
        <v/>
      </c>
      <c r="BD52" s="112" t="str">
        <f t="shared" si="70"/>
        <v/>
      </c>
      <c r="BE52" s="112" t="str">
        <f t="shared" si="70"/>
        <v/>
      </c>
      <c r="BF52" s="112" t="str">
        <f t="shared" si="70"/>
        <v/>
      </c>
      <c r="BG52" s="112" t="str">
        <f t="shared" si="70"/>
        <v/>
      </c>
      <c r="BH52" s="112" t="str">
        <f t="shared" si="70"/>
        <v/>
      </c>
      <c r="BI52" s="112" t="str">
        <f t="shared" si="70"/>
        <v/>
      </c>
      <c r="BJ52" s="112" t="str">
        <f t="shared" si="70"/>
        <v/>
      </c>
      <c r="BK52" s="112" t="str">
        <f t="shared" si="70"/>
        <v/>
      </c>
      <c r="BL52" s="112" t="str">
        <f t="shared" si="70"/>
        <v/>
      </c>
      <c r="BM52" s="112" t="str">
        <f t="shared" si="70"/>
        <v/>
      </c>
      <c r="BN52" s="112" t="str">
        <f t="shared" si="70"/>
        <v/>
      </c>
    </row>
    <row r="53" hidden="1" outlineLevel="1">
      <c r="A53" s="103" t="str">
        <f>IF(ISERROR(VALUE(SUBSTITUTE(OFFSET(A53,-1,0,1,1),".",""))),"0.0.1",IF(ISERROR(FIND("`",SUBSTITUTE(OFFSET(A53,-1,0,1,1),".","`",2))),OFFSET(A53,-1,0,1,1)&amp;".1",LEFT(OFFSET(A53,-1,0,1,1),FIND("`",SUBSTITUTE(OFFSET(A53,-1,0,1,1),".","`",2)))&amp;IF(ISERROR(FIND("`",SUBSTITUTE(OFFSET(A53,-1,0,1,1),".","`",3))),VALUE(RIGHT(OFFSET(A53,-1,0,1,1),LEN(OFFSET(A53,-1,0,1,1))-FIND("`",SUBSTITUTE(OFFSET(A53,-1,0,1,1),".","`",2))))+1,VALUE(MID(OFFSET(A53,-1,0,1,1),FIND("`",SUBSTITUTE(OFFSET(A53,-1,0,1,1),".","`",2))+1,(FIND("`",SUBSTITUTE(OFFSET(A53,-1,0,1,1),".","`",3))-FIND("`",SUBSTITUTE(OFFSET(A53,-1,0,1,1),".","`",2))-1)))+1)))</f>
        <v>2.8.2</v>
      </c>
      <c r="B53" s="127" t="s">
        <v>208</v>
      </c>
      <c r="C53" s="134" t="s">
        <v>3</v>
      </c>
      <c r="D53" s="106">
        <v>43808.0</v>
      </c>
      <c r="E53" s="129">
        <v>43823.0</v>
      </c>
      <c r="F53" s="108">
        <f t="shared" si="55"/>
        <v>16</v>
      </c>
      <c r="G53" s="109">
        <v>0.0</v>
      </c>
      <c r="H53" s="110">
        <f t="shared" si="14"/>
        <v>12</v>
      </c>
      <c r="I53" s="110">
        <f t="shared" si="67"/>
        <v>0</v>
      </c>
      <c r="J53" s="110">
        <f t="shared" si="17"/>
        <v>16</v>
      </c>
      <c r="K53" s="111" t="str">
        <f t="shared" ref="K53:BN53" si="71">IF(K$5=$D$5,"t",IF(AND(K$5&gt;=$D53,K$5&lt;$D53+$I53),"c",IF(AND(K$5&gt;=$D53,K$5&lt;=$D53+$F53-1),"x","")))</f>
        <v/>
      </c>
      <c r="L53" s="112" t="str">
        <f t="shared" si="71"/>
        <v/>
      </c>
      <c r="M53" s="112" t="str">
        <f t="shared" si="71"/>
        <v/>
      </c>
      <c r="N53" s="112" t="str">
        <f t="shared" si="71"/>
        <v/>
      </c>
      <c r="O53" s="112" t="str">
        <f t="shared" si="71"/>
        <v/>
      </c>
      <c r="P53" s="112" t="str">
        <f t="shared" si="71"/>
        <v/>
      </c>
      <c r="Q53" s="112" t="str">
        <f t="shared" si="71"/>
        <v/>
      </c>
      <c r="R53" s="112" t="str">
        <f t="shared" si="71"/>
        <v/>
      </c>
      <c r="S53" s="112" t="str">
        <f t="shared" si="71"/>
        <v/>
      </c>
      <c r="T53" s="112" t="str">
        <f t="shared" si="71"/>
        <v/>
      </c>
      <c r="U53" s="112" t="str">
        <f t="shared" si="71"/>
        <v/>
      </c>
      <c r="V53" s="112" t="str">
        <f t="shared" si="71"/>
        <v/>
      </c>
      <c r="W53" s="112" t="str">
        <f t="shared" si="71"/>
        <v/>
      </c>
      <c r="X53" s="112" t="str">
        <f t="shared" si="71"/>
        <v/>
      </c>
      <c r="Y53" s="112" t="str">
        <f t="shared" si="71"/>
        <v/>
      </c>
      <c r="Z53" s="112" t="str">
        <f t="shared" si="71"/>
        <v/>
      </c>
      <c r="AA53" s="112" t="str">
        <f t="shared" si="71"/>
        <v/>
      </c>
      <c r="AB53" s="112" t="str">
        <f t="shared" si="71"/>
        <v/>
      </c>
      <c r="AC53" s="112" t="str">
        <f t="shared" si="71"/>
        <v/>
      </c>
      <c r="AD53" s="112" t="str">
        <f t="shared" si="71"/>
        <v/>
      </c>
      <c r="AE53" s="112" t="str">
        <f t="shared" si="71"/>
        <v/>
      </c>
      <c r="AF53" s="112" t="str">
        <f t="shared" si="71"/>
        <v/>
      </c>
      <c r="AG53" s="112" t="str">
        <f t="shared" si="71"/>
        <v/>
      </c>
      <c r="AH53" s="112" t="str">
        <f t="shared" si="71"/>
        <v/>
      </c>
      <c r="AI53" s="112" t="str">
        <f t="shared" si="71"/>
        <v/>
      </c>
      <c r="AJ53" s="112" t="str">
        <f t="shared" si="71"/>
        <v/>
      </c>
      <c r="AK53" s="112" t="str">
        <f t="shared" si="71"/>
        <v/>
      </c>
      <c r="AL53" s="112" t="str">
        <f t="shared" si="71"/>
        <v/>
      </c>
      <c r="AM53" s="112" t="str">
        <f t="shared" si="71"/>
        <v/>
      </c>
      <c r="AN53" s="112" t="str">
        <f t="shared" si="71"/>
        <v/>
      </c>
      <c r="AO53" s="112" t="str">
        <f t="shared" si="71"/>
        <v/>
      </c>
      <c r="AP53" s="112" t="str">
        <f t="shared" si="71"/>
        <v/>
      </c>
      <c r="AQ53" s="112" t="str">
        <f t="shared" si="71"/>
        <v/>
      </c>
      <c r="AR53" s="112" t="str">
        <f t="shared" si="71"/>
        <v/>
      </c>
      <c r="AS53" s="112" t="str">
        <f t="shared" si="71"/>
        <v/>
      </c>
      <c r="AT53" s="112" t="str">
        <f t="shared" si="71"/>
        <v/>
      </c>
      <c r="AU53" s="112" t="str">
        <f t="shared" si="71"/>
        <v/>
      </c>
      <c r="AV53" s="112" t="str">
        <f t="shared" si="71"/>
        <v/>
      </c>
      <c r="AW53" s="112" t="str">
        <f t="shared" si="71"/>
        <v/>
      </c>
      <c r="AX53" s="112" t="str">
        <f t="shared" si="71"/>
        <v/>
      </c>
      <c r="AY53" s="112" t="str">
        <f t="shared" si="71"/>
        <v/>
      </c>
      <c r="AZ53" s="112" t="str">
        <f t="shared" si="71"/>
        <v/>
      </c>
      <c r="BA53" s="112" t="str">
        <f t="shared" si="71"/>
        <v/>
      </c>
      <c r="BB53" s="112" t="str">
        <f t="shared" si="71"/>
        <v/>
      </c>
      <c r="BC53" s="112" t="str">
        <f t="shared" si="71"/>
        <v/>
      </c>
      <c r="BD53" s="112" t="str">
        <f t="shared" si="71"/>
        <v/>
      </c>
      <c r="BE53" s="112" t="str">
        <f t="shared" si="71"/>
        <v/>
      </c>
      <c r="BF53" s="112" t="str">
        <f t="shared" si="71"/>
        <v/>
      </c>
      <c r="BG53" s="112" t="str">
        <f t="shared" si="71"/>
        <v/>
      </c>
      <c r="BH53" s="112" t="str">
        <f t="shared" si="71"/>
        <v/>
      </c>
      <c r="BI53" s="112" t="str">
        <f t="shared" si="71"/>
        <v/>
      </c>
      <c r="BJ53" s="112" t="str">
        <f t="shared" si="71"/>
        <v/>
      </c>
      <c r="BK53" s="112" t="str">
        <f t="shared" si="71"/>
        <v/>
      </c>
      <c r="BL53" s="112" t="str">
        <f t="shared" si="71"/>
        <v/>
      </c>
      <c r="BM53" s="112" t="str">
        <f t="shared" si="71"/>
        <v/>
      </c>
      <c r="BN53" s="112" t="str">
        <f t="shared" si="71"/>
        <v/>
      </c>
    </row>
    <row r="54" hidden="1" outlineLevel="1">
      <c r="A54" s="103" t="str">
        <f t="shared" ref="A54:A55" si="73">IF(ISERROR(VALUE(SUBSTITUTE(OFFSET(A54,-1,0,1,1),".",""))),"0.0.0.1",IF(ISERROR(FIND("`",SUBSTITUTE(OFFSET(A54,-1,0,1,1),".","`",3))),OFFSET(A54,-1,0,1,1)&amp;".1",LEFT(OFFSET(A54,-1,0,1,1),FIND("`",SUBSTITUTE(OFFSET(A54,-1,0,1,1),".","`",3)))&amp;IF(ISERROR(FIND("`",SUBSTITUTE(OFFSET(A54,-1,0,1,1),".","`",4))),VALUE(RIGHT(OFFSET(A54,-1,0,1,1),LEN(OFFSET(A54,-1,0,1,1))-FIND("`",SUBSTITUTE(OFFSET(A54,-1,0,1,1),".","`",3))))+1,VALUE(MID(OFFSET(A54,-1,0,1,1),FIND("`",SUBSTITUTE(OFFSET(A54,-1,0,1,1),".","`",3))+1,(FIND("`",SUBSTITUTE(OFFSET(A54,-1,0,1,1),".","`",4))-FIND("`",SUBSTITUTE(OFFSET(A54,-1,0,1,1),".","`",3))-1)))+1)))</f>
        <v>2.8.2.1</v>
      </c>
      <c r="B54" s="127" t="s">
        <v>206</v>
      </c>
      <c r="C54" s="134" t="s">
        <v>3</v>
      </c>
      <c r="D54" s="106">
        <v>43808.0</v>
      </c>
      <c r="E54" s="129">
        <v>43823.0</v>
      </c>
      <c r="F54" s="108">
        <f t="shared" si="55"/>
        <v>16</v>
      </c>
      <c r="G54" s="109">
        <v>0.0</v>
      </c>
      <c r="H54" s="110">
        <f t="shared" si="14"/>
        <v>12</v>
      </c>
      <c r="I54" s="110">
        <f t="shared" si="67"/>
        <v>0</v>
      </c>
      <c r="J54" s="110">
        <f t="shared" si="17"/>
        <v>16</v>
      </c>
      <c r="K54" s="111" t="str">
        <f t="shared" ref="K54:BN54" si="72">IF(K$5=$D$5,"t",IF(AND(K$5&gt;=$D54,K$5&lt;$D54+$I54),"c",IF(AND(K$5&gt;=$D54,K$5&lt;=$D54+$F54-1),"x","")))</f>
        <v/>
      </c>
      <c r="L54" s="112" t="str">
        <f t="shared" si="72"/>
        <v/>
      </c>
      <c r="M54" s="112" t="str">
        <f t="shared" si="72"/>
        <v/>
      </c>
      <c r="N54" s="112" t="str">
        <f t="shared" si="72"/>
        <v/>
      </c>
      <c r="O54" s="112" t="str">
        <f t="shared" si="72"/>
        <v/>
      </c>
      <c r="P54" s="112" t="str">
        <f t="shared" si="72"/>
        <v/>
      </c>
      <c r="Q54" s="112" t="str">
        <f t="shared" si="72"/>
        <v/>
      </c>
      <c r="R54" s="112" t="str">
        <f t="shared" si="72"/>
        <v/>
      </c>
      <c r="S54" s="112" t="str">
        <f t="shared" si="72"/>
        <v/>
      </c>
      <c r="T54" s="112" t="str">
        <f t="shared" si="72"/>
        <v/>
      </c>
      <c r="U54" s="112" t="str">
        <f t="shared" si="72"/>
        <v/>
      </c>
      <c r="V54" s="112" t="str">
        <f t="shared" si="72"/>
        <v/>
      </c>
      <c r="W54" s="112" t="str">
        <f t="shared" si="72"/>
        <v/>
      </c>
      <c r="X54" s="112" t="str">
        <f t="shared" si="72"/>
        <v/>
      </c>
      <c r="Y54" s="112" t="str">
        <f t="shared" si="72"/>
        <v/>
      </c>
      <c r="Z54" s="112" t="str">
        <f t="shared" si="72"/>
        <v/>
      </c>
      <c r="AA54" s="112" t="str">
        <f t="shared" si="72"/>
        <v/>
      </c>
      <c r="AB54" s="112" t="str">
        <f t="shared" si="72"/>
        <v/>
      </c>
      <c r="AC54" s="112" t="str">
        <f t="shared" si="72"/>
        <v/>
      </c>
      <c r="AD54" s="112" t="str">
        <f t="shared" si="72"/>
        <v/>
      </c>
      <c r="AE54" s="112" t="str">
        <f t="shared" si="72"/>
        <v/>
      </c>
      <c r="AF54" s="112" t="str">
        <f t="shared" si="72"/>
        <v/>
      </c>
      <c r="AG54" s="112" t="str">
        <f t="shared" si="72"/>
        <v/>
      </c>
      <c r="AH54" s="112" t="str">
        <f t="shared" si="72"/>
        <v/>
      </c>
      <c r="AI54" s="112" t="str">
        <f t="shared" si="72"/>
        <v/>
      </c>
      <c r="AJ54" s="112" t="str">
        <f t="shared" si="72"/>
        <v/>
      </c>
      <c r="AK54" s="112" t="str">
        <f t="shared" si="72"/>
        <v/>
      </c>
      <c r="AL54" s="112" t="str">
        <f t="shared" si="72"/>
        <v/>
      </c>
      <c r="AM54" s="112" t="str">
        <f t="shared" si="72"/>
        <v/>
      </c>
      <c r="AN54" s="112" t="str">
        <f t="shared" si="72"/>
        <v/>
      </c>
      <c r="AO54" s="112" t="str">
        <f t="shared" si="72"/>
        <v/>
      </c>
      <c r="AP54" s="112" t="str">
        <f t="shared" si="72"/>
        <v/>
      </c>
      <c r="AQ54" s="112" t="str">
        <f t="shared" si="72"/>
        <v/>
      </c>
      <c r="AR54" s="112" t="str">
        <f t="shared" si="72"/>
        <v/>
      </c>
      <c r="AS54" s="112" t="str">
        <f t="shared" si="72"/>
        <v/>
      </c>
      <c r="AT54" s="112" t="str">
        <f t="shared" si="72"/>
        <v/>
      </c>
      <c r="AU54" s="112" t="str">
        <f t="shared" si="72"/>
        <v/>
      </c>
      <c r="AV54" s="112" t="str">
        <f t="shared" si="72"/>
        <v/>
      </c>
      <c r="AW54" s="112" t="str">
        <f t="shared" si="72"/>
        <v/>
      </c>
      <c r="AX54" s="112" t="str">
        <f t="shared" si="72"/>
        <v/>
      </c>
      <c r="AY54" s="112" t="str">
        <f t="shared" si="72"/>
        <v/>
      </c>
      <c r="AZ54" s="112" t="str">
        <f t="shared" si="72"/>
        <v/>
      </c>
      <c r="BA54" s="112" t="str">
        <f t="shared" si="72"/>
        <v/>
      </c>
      <c r="BB54" s="112" t="str">
        <f t="shared" si="72"/>
        <v/>
      </c>
      <c r="BC54" s="112" t="str">
        <f t="shared" si="72"/>
        <v/>
      </c>
      <c r="BD54" s="112" t="str">
        <f t="shared" si="72"/>
        <v/>
      </c>
      <c r="BE54" s="112" t="str">
        <f t="shared" si="72"/>
        <v/>
      </c>
      <c r="BF54" s="112" t="str">
        <f t="shared" si="72"/>
        <v/>
      </c>
      <c r="BG54" s="112" t="str">
        <f t="shared" si="72"/>
        <v/>
      </c>
      <c r="BH54" s="112" t="str">
        <f t="shared" si="72"/>
        <v/>
      </c>
      <c r="BI54" s="112" t="str">
        <f t="shared" si="72"/>
        <v/>
      </c>
      <c r="BJ54" s="112" t="str">
        <f t="shared" si="72"/>
        <v/>
      </c>
      <c r="BK54" s="112" t="str">
        <f t="shared" si="72"/>
        <v/>
      </c>
      <c r="BL54" s="112" t="str">
        <f t="shared" si="72"/>
        <v/>
      </c>
      <c r="BM54" s="112" t="str">
        <f t="shared" si="72"/>
        <v/>
      </c>
      <c r="BN54" s="112" t="str">
        <f t="shared" si="72"/>
        <v/>
      </c>
    </row>
    <row r="55" hidden="1" outlineLevel="1">
      <c r="A55" s="103" t="str">
        <f t="shared" si="73"/>
        <v>2.8.2.2</v>
      </c>
      <c r="B55" s="127" t="s">
        <v>207</v>
      </c>
      <c r="C55" s="134" t="s">
        <v>3</v>
      </c>
      <c r="D55" s="106">
        <v>43808.0</v>
      </c>
      <c r="E55" s="129">
        <v>43823.0</v>
      </c>
      <c r="F55" s="108">
        <f t="shared" si="55"/>
        <v>16</v>
      </c>
      <c r="G55" s="109">
        <v>0.0</v>
      </c>
      <c r="H55" s="110">
        <f t="shared" si="14"/>
        <v>12</v>
      </c>
      <c r="I55" s="110">
        <f t="shared" si="67"/>
        <v>0</v>
      </c>
      <c r="J55" s="110">
        <f t="shared" si="17"/>
        <v>16</v>
      </c>
      <c r="K55" s="111" t="str">
        <f t="shared" ref="K55:BN55" si="74">IF(K$5=$D$5,"t",IF(AND(K$5&gt;=$D55,K$5&lt;$D55+$I55),"c",IF(AND(K$5&gt;=$D55,K$5&lt;=$D55+$F55-1),"x","")))</f>
        <v/>
      </c>
      <c r="L55" s="112" t="str">
        <f t="shared" si="74"/>
        <v/>
      </c>
      <c r="M55" s="112" t="str">
        <f t="shared" si="74"/>
        <v/>
      </c>
      <c r="N55" s="112" t="str">
        <f t="shared" si="74"/>
        <v/>
      </c>
      <c r="O55" s="112" t="str">
        <f t="shared" si="74"/>
        <v/>
      </c>
      <c r="P55" s="112" t="str">
        <f t="shared" si="74"/>
        <v/>
      </c>
      <c r="Q55" s="112" t="str">
        <f t="shared" si="74"/>
        <v/>
      </c>
      <c r="R55" s="112" t="str">
        <f t="shared" si="74"/>
        <v/>
      </c>
      <c r="S55" s="112" t="str">
        <f t="shared" si="74"/>
        <v/>
      </c>
      <c r="T55" s="112" t="str">
        <f t="shared" si="74"/>
        <v/>
      </c>
      <c r="U55" s="112" t="str">
        <f t="shared" si="74"/>
        <v/>
      </c>
      <c r="V55" s="112" t="str">
        <f t="shared" si="74"/>
        <v/>
      </c>
      <c r="W55" s="112" t="str">
        <f t="shared" si="74"/>
        <v/>
      </c>
      <c r="X55" s="112" t="str">
        <f t="shared" si="74"/>
        <v/>
      </c>
      <c r="Y55" s="112" t="str">
        <f t="shared" si="74"/>
        <v/>
      </c>
      <c r="Z55" s="112" t="str">
        <f t="shared" si="74"/>
        <v/>
      </c>
      <c r="AA55" s="112" t="str">
        <f t="shared" si="74"/>
        <v/>
      </c>
      <c r="AB55" s="112" t="str">
        <f t="shared" si="74"/>
        <v/>
      </c>
      <c r="AC55" s="112" t="str">
        <f t="shared" si="74"/>
        <v/>
      </c>
      <c r="AD55" s="112" t="str">
        <f t="shared" si="74"/>
        <v/>
      </c>
      <c r="AE55" s="112" t="str">
        <f t="shared" si="74"/>
        <v/>
      </c>
      <c r="AF55" s="112" t="str">
        <f t="shared" si="74"/>
        <v/>
      </c>
      <c r="AG55" s="112" t="str">
        <f t="shared" si="74"/>
        <v/>
      </c>
      <c r="AH55" s="112" t="str">
        <f t="shared" si="74"/>
        <v/>
      </c>
      <c r="AI55" s="112" t="str">
        <f t="shared" si="74"/>
        <v/>
      </c>
      <c r="AJ55" s="112" t="str">
        <f t="shared" si="74"/>
        <v/>
      </c>
      <c r="AK55" s="112" t="str">
        <f t="shared" si="74"/>
        <v/>
      </c>
      <c r="AL55" s="112" t="str">
        <f t="shared" si="74"/>
        <v/>
      </c>
      <c r="AM55" s="112" t="str">
        <f t="shared" si="74"/>
        <v/>
      </c>
      <c r="AN55" s="112" t="str">
        <f t="shared" si="74"/>
        <v/>
      </c>
      <c r="AO55" s="112" t="str">
        <f t="shared" si="74"/>
        <v/>
      </c>
      <c r="AP55" s="112" t="str">
        <f t="shared" si="74"/>
        <v/>
      </c>
      <c r="AQ55" s="112" t="str">
        <f t="shared" si="74"/>
        <v/>
      </c>
      <c r="AR55" s="112" t="str">
        <f t="shared" si="74"/>
        <v/>
      </c>
      <c r="AS55" s="112" t="str">
        <f t="shared" si="74"/>
        <v/>
      </c>
      <c r="AT55" s="112" t="str">
        <f t="shared" si="74"/>
        <v/>
      </c>
      <c r="AU55" s="112" t="str">
        <f t="shared" si="74"/>
        <v/>
      </c>
      <c r="AV55" s="112" t="str">
        <f t="shared" si="74"/>
        <v/>
      </c>
      <c r="AW55" s="112" t="str">
        <f t="shared" si="74"/>
        <v/>
      </c>
      <c r="AX55" s="112" t="str">
        <f t="shared" si="74"/>
        <v/>
      </c>
      <c r="AY55" s="112" t="str">
        <f t="shared" si="74"/>
        <v/>
      </c>
      <c r="AZ55" s="112" t="str">
        <f t="shared" si="74"/>
        <v/>
      </c>
      <c r="BA55" s="112" t="str">
        <f t="shared" si="74"/>
        <v/>
      </c>
      <c r="BB55" s="112" t="str">
        <f t="shared" si="74"/>
        <v/>
      </c>
      <c r="BC55" s="112" t="str">
        <f t="shared" si="74"/>
        <v/>
      </c>
      <c r="BD55" s="112" t="str">
        <f t="shared" si="74"/>
        <v/>
      </c>
      <c r="BE55" s="112" t="str">
        <f t="shared" si="74"/>
        <v/>
      </c>
      <c r="BF55" s="112" t="str">
        <f t="shared" si="74"/>
        <v/>
      </c>
      <c r="BG55" s="112" t="str">
        <f t="shared" si="74"/>
        <v/>
      </c>
      <c r="BH55" s="112" t="str">
        <f t="shared" si="74"/>
        <v/>
      </c>
      <c r="BI55" s="112" t="str">
        <f t="shared" si="74"/>
        <v/>
      </c>
      <c r="BJ55" s="112" t="str">
        <f t="shared" si="74"/>
        <v/>
      </c>
      <c r="BK55" s="112" t="str">
        <f t="shared" si="74"/>
        <v/>
      </c>
      <c r="BL55" s="112" t="str">
        <f t="shared" si="74"/>
        <v/>
      </c>
      <c r="BM55" s="112" t="str">
        <f t="shared" si="74"/>
        <v/>
      </c>
      <c r="BN55" s="112" t="str">
        <f t="shared" si="74"/>
        <v/>
      </c>
    </row>
    <row r="56" hidden="1" outlineLevel="1">
      <c r="A56" s="113" t="str">
        <f>IF(ISERROR(VALUE(SUBSTITUTE(OFFSET(A56,-1,0,1,1),".",""))),"0.1",IF(ISERROR(FIND("`",SUBSTITUTE(OFFSET(A56,-1,0,1,1),".","`",1))),OFFSET(A56,-1,0,1,1)&amp;".1",LEFT(OFFSET(A56,-1,0,1,1),FIND("`",SUBSTITUTE(OFFSET(A56,-1,0,1,1),".","`",1)))&amp;IF(ISERROR(FIND("`",SUBSTITUTE(OFFSET(A56,-1,0,1,1),".","`",2))),VALUE(RIGHT(OFFSET(A56,-1,0,1,1),LEN(OFFSET(A56,-1,0,1,1))-FIND("`",SUBSTITUTE(OFFSET(A56,-1,0,1,1),".","`",1))))+1,VALUE(MID(OFFSET(A56,-1,0,1,1),FIND("`",SUBSTITUTE(OFFSET(A56,-1,0,1,1),".","`",1))+1,(FIND("`",SUBSTITUTE(OFFSET(A56,-1,0,1,1),".","`",2))-FIND("`",SUBSTITUTE(OFFSET(A56,-1,0,1,1),".","`",1))-1)))+1)))</f>
        <v>2.9</v>
      </c>
      <c r="B56" s="121" t="s">
        <v>209</v>
      </c>
      <c r="C56" s="134" t="s">
        <v>3</v>
      </c>
      <c r="D56" s="128">
        <v>43804.0</v>
      </c>
      <c r="E56" s="129">
        <v>43823.0</v>
      </c>
      <c r="F56" s="108">
        <f t="shared" si="55"/>
        <v>20</v>
      </c>
      <c r="G56" s="125">
        <v>0.0</v>
      </c>
      <c r="H56" s="126">
        <f t="shared" si="14"/>
        <v>14</v>
      </c>
      <c r="I56" s="126">
        <f>ROUNDDOWN(G56*F56,0)</f>
        <v>0</v>
      </c>
      <c r="J56" s="126">
        <f t="shared" si="17"/>
        <v>20</v>
      </c>
      <c r="K56" s="111" t="str">
        <f t="shared" ref="K56:BN56" si="75">IF(K$5=$D$5,"t",IF(AND(K$5&gt;=$D56,K$5&lt;$D56+$I56),"c",IF(AND(K$5&gt;=$D56,K$5&lt;=$D56+$F56-1),"x","")))</f>
        <v/>
      </c>
      <c r="L56" s="112" t="str">
        <f t="shared" si="75"/>
        <v/>
      </c>
      <c r="M56" s="112" t="str">
        <f t="shared" si="75"/>
        <v/>
      </c>
      <c r="N56" s="112" t="str">
        <f t="shared" si="75"/>
        <v/>
      </c>
      <c r="O56" s="112" t="str">
        <f t="shared" si="75"/>
        <v/>
      </c>
      <c r="P56" s="112" t="str">
        <f t="shared" si="75"/>
        <v/>
      </c>
      <c r="Q56" s="112" t="str">
        <f t="shared" si="75"/>
        <v/>
      </c>
      <c r="R56" s="112" t="str">
        <f t="shared" si="75"/>
        <v/>
      </c>
      <c r="S56" s="112" t="str">
        <f t="shared" si="75"/>
        <v/>
      </c>
      <c r="T56" s="112" t="str">
        <f t="shared" si="75"/>
        <v/>
      </c>
      <c r="U56" s="112" t="str">
        <f t="shared" si="75"/>
        <v/>
      </c>
      <c r="V56" s="112" t="str">
        <f t="shared" si="75"/>
        <v/>
      </c>
      <c r="W56" s="112" t="str">
        <f t="shared" si="75"/>
        <v/>
      </c>
      <c r="X56" s="112" t="str">
        <f t="shared" si="75"/>
        <v/>
      </c>
      <c r="Y56" s="112" t="str">
        <f t="shared" si="75"/>
        <v/>
      </c>
      <c r="Z56" s="112" t="str">
        <f t="shared" si="75"/>
        <v/>
      </c>
      <c r="AA56" s="112" t="str">
        <f t="shared" si="75"/>
        <v/>
      </c>
      <c r="AB56" s="112" t="str">
        <f t="shared" si="75"/>
        <v/>
      </c>
      <c r="AC56" s="112" t="str">
        <f t="shared" si="75"/>
        <v/>
      </c>
      <c r="AD56" s="112" t="str">
        <f t="shared" si="75"/>
        <v/>
      </c>
      <c r="AE56" s="112" t="str">
        <f t="shared" si="75"/>
        <v/>
      </c>
      <c r="AF56" s="112" t="str">
        <f t="shared" si="75"/>
        <v/>
      </c>
      <c r="AG56" s="112" t="str">
        <f t="shared" si="75"/>
        <v/>
      </c>
      <c r="AH56" s="112" t="str">
        <f t="shared" si="75"/>
        <v/>
      </c>
      <c r="AI56" s="112" t="str">
        <f t="shared" si="75"/>
        <v/>
      </c>
      <c r="AJ56" s="112" t="str">
        <f t="shared" si="75"/>
        <v/>
      </c>
      <c r="AK56" s="112" t="str">
        <f t="shared" si="75"/>
        <v/>
      </c>
      <c r="AL56" s="112" t="str">
        <f t="shared" si="75"/>
        <v/>
      </c>
      <c r="AM56" s="112" t="str">
        <f t="shared" si="75"/>
        <v/>
      </c>
      <c r="AN56" s="112" t="str">
        <f t="shared" si="75"/>
        <v/>
      </c>
      <c r="AO56" s="112" t="str">
        <f t="shared" si="75"/>
        <v/>
      </c>
      <c r="AP56" s="112" t="str">
        <f t="shared" si="75"/>
        <v/>
      </c>
      <c r="AQ56" s="112" t="str">
        <f t="shared" si="75"/>
        <v/>
      </c>
      <c r="AR56" s="112" t="str">
        <f t="shared" si="75"/>
        <v/>
      </c>
      <c r="AS56" s="112" t="str">
        <f t="shared" si="75"/>
        <v/>
      </c>
      <c r="AT56" s="112" t="str">
        <f t="shared" si="75"/>
        <v/>
      </c>
      <c r="AU56" s="112" t="str">
        <f t="shared" si="75"/>
        <v/>
      </c>
      <c r="AV56" s="112" t="str">
        <f t="shared" si="75"/>
        <v/>
      </c>
      <c r="AW56" s="112" t="str">
        <f t="shared" si="75"/>
        <v/>
      </c>
      <c r="AX56" s="112" t="str">
        <f t="shared" si="75"/>
        <v/>
      </c>
      <c r="AY56" s="112" t="str">
        <f t="shared" si="75"/>
        <v/>
      </c>
      <c r="AZ56" s="112" t="str">
        <f t="shared" si="75"/>
        <v/>
      </c>
      <c r="BA56" s="112" t="str">
        <f t="shared" si="75"/>
        <v/>
      </c>
      <c r="BB56" s="112" t="str">
        <f t="shared" si="75"/>
        <v/>
      </c>
      <c r="BC56" s="112" t="str">
        <f t="shared" si="75"/>
        <v/>
      </c>
      <c r="BD56" s="112" t="str">
        <f t="shared" si="75"/>
        <v/>
      </c>
      <c r="BE56" s="112" t="str">
        <f t="shared" si="75"/>
        <v/>
      </c>
      <c r="BF56" s="112" t="str">
        <f t="shared" si="75"/>
        <v/>
      </c>
      <c r="BG56" s="112" t="str">
        <f t="shared" si="75"/>
        <v/>
      </c>
      <c r="BH56" s="112" t="str">
        <f t="shared" si="75"/>
        <v/>
      </c>
      <c r="BI56" s="112" t="str">
        <f t="shared" si="75"/>
        <v/>
      </c>
      <c r="BJ56" s="112" t="str">
        <f t="shared" si="75"/>
        <v/>
      </c>
      <c r="BK56" s="112" t="str">
        <f t="shared" si="75"/>
        <v/>
      </c>
      <c r="BL56" s="112" t="str">
        <f t="shared" si="75"/>
        <v/>
      </c>
      <c r="BM56" s="112" t="str">
        <f t="shared" si="75"/>
        <v/>
      </c>
      <c r="BN56" s="112" t="str">
        <f t="shared" si="75"/>
        <v/>
      </c>
    </row>
    <row r="57" hidden="1" outlineLevel="1">
      <c r="A57" s="103" t="str">
        <f>IF(ISERROR(VALUE(SUBSTITUTE(OFFSET(A57,-1,0,1,1),".",""))),"0.0.1",IF(ISERROR(FIND("`",SUBSTITUTE(OFFSET(A57,-1,0,1,1),".","`",2))),OFFSET(A57,-1,0,1,1)&amp;".1",LEFT(OFFSET(A57,-1,0,1,1),FIND("`",SUBSTITUTE(OFFSET(A57,-1,0,1,1),".","`",2)))&amp;IF(ISERROR(FIND("`",SUBSTITUTE(OFFSET(A57,-1,0,1,1),".","`",3))),VALUE(RIGHT(OFFSET(A57,-1,0,1,1),LEN(OFFSET(A57,-1,0,1,1))-FIND("`",SUBSTITUTE(OFFSET(A57,-1,0,1,1),".","`",2))))+1,VALUE(MID(OFFSET(A57,-1,0,1,1),FIND("`",SUBSTITUTE(OFFSET(A57,-1,0,1,1),".","`",2))+1,(FIND("`",SUBSTITUTE(OFFSET(A57,-1,0,1,1),".","`",3))-FIND("`",SUBSTITUTE(OFFSET(A57,-1,0,1,1),".","`",2))-1)))+1)))</f>
        <v>2.9.1</v>
      </c>
      <c r="B57" s="127" t="s">
        <v>210</v>
      </c>
      <c r="C57" s="134" t="s">
        <v>3</v>
      </c>
      <c r="D57" s="106">
        <v>43808.0</v>
      </c>
      <c r="E57" s="129">
        <v>43823.0</v>
      </c>
      <c r="F57" s="108">
        <f t="shared" si="55"/>
        <v>16</v>
      </c>
      <c r="G57" s="109">
        <v>0.0</v>
      </c>
      <c r="H57" s="110">
        <f t="shared" si="14"/>
        <v>12</v>
      </c>
      <c r="I57" s="110">
        <f>ROUNDDOWN(G57*F57,0)</f>
        <v>0</v>
      </c>
      <c r="J57" s="110">
        <f t="shared" si="17"/>
        <v>16</v>
      </c>
      <c r="K57" s="111" t="str">
        <f t="shared" ref="K57:BN57" si="76">IF(K$5=$D$5,"t",IF(AND(K$5&gt;=$D57,K$5&lt;$D57+$I57),"c",IF(AND(K$5&gt;=$D57,K$5&lt;=$D57+$F57-1),"x","")))</f>
        <v/>
      </c>
      <c r="L57" s="112" t="str">
        <f t="shared" si="76"/>
        <v/>
      </c>
      <c r="M57" s="112" t="str">
        <f t="shared" si="76"/>
        <v/>
      </c>
      <c r="N57" s="112" t="str">
        <f t="shared" si="76"/>
        <v/>
      </c>
      <c r="O57" s="112" t="str">
        <f t="shared" si="76"/>
        <v/>
      </c>
      <c r="P57" s="112" t="str">
        <f t="shared" si="76"/>
        <v/>
      </c>
      <c r="Q57" s="112" t="str">
        <f t="shared" si="76"/>
        <v/>
      </c>
      <c r="R57" s="112" t="str">
        <f t="shared" si="76"/>
        <v/>
      </c>
      <c r="S57" s="112" t="str">
        <f t="shared" si="76"/>
        <v/>
      </c>
      <c r="T57" s="112" t="str">
        <f t="shared" si="76"/>
        <v/>
      </c>
      <c r="U57" s="112" t="str">
        <f t="shared" si="76"/>
        <v/>
      </c>
      <c r="V57" s="112" t="str">
        <f t="shared" si="76"/>
        <v/>
      </c>
      <c r="W57" s="112" t="str">
        <f t="shared" si="76"/>
        <v/>
      </c>
      <c r="X57" s="112" t="str">
        <f t="shared" si="76"/>
        <v/>
      </c>
      <c r="Y57" s="112" t="str">
        <f t="shared" si="76"/>
        <v/>
      </c>
      <c r="Z57" s="112" t="str">
        <f t="shared" si="76"/>
        <v/>
      </c>
      <c r="AA57" s="112" t="str">
        <f t="shared" si="76"/>
        <v/>
      </c>
      <c r="AB57" s="112" t="str">
        <f t="shared" si="76"/>
        <v/>
      </c>
      <c r="AC57" s="112" t="str">
        <f t="shared" si="76"/>
        <v/>
      </c>
      <c r="AD57" s="112" t="str">
        <f t="shared" si="76"/>
        <v/>
      </c>
      <c r="AE57" s="112" t="str">
        <f t="shared" si="76"/>
        <v/>
      </c>
      <c r="AF57" s="112" t="str">
        <f t="shared" si="76"/>
        <v/>
      </c>
      <c r="AG57" s="112" t="str">
        <f t="shared" si="76"/>
        <v/>
      </c>
      <c r="AH57" s="112" t="str">
        <f t="shared" si="76"/>
        <v/>
      </c>
      <c r="AI57" s="112" t="str">
        <f t="shared" si="76"/>
        <v/>
      </c>
      <c r="AJ57" s="112" t="str">
        <f t="shared" si="76"/>
        <v/>
      </c>
      <c r="AK57" s="112" t="str">
        <f t="shared" si="76"/>
        <v/>
      </c>
      <c r="AL57" s="112" t="str">
        <f t="shared" si="76"/>
        <v/>
      </c>
      <c r="AM57" s="112" t="str">
        <f t="shared" si="76"/>
        <v/>
      </c>
      <c r="AN57" s="112" t="str">
        <f t="shared" si="76"/>
        <v/>
      </c>
      <c r="AO57" s="112" t="str">
        <f t="shared" si="76"/>
        <v/>
      </c>
      <c r="AP57" s="112" t="str">
        <f t="shared" si="76"/>
        <v/>
      </c>
      <c r="AQ57" s="112" t="str">
        <f t="shared" si="76"/>
        <v/>
      </c>
      <c r="AR57" s="112" t="str">
        <f t="shared" si="76"/>
        <v/>
      </c>
      <c r="AS57" s="112" t="str">
        <f t="shared" si="76"/>
        <v/>
      </c>
      <c r="AT57" s="112" t="str">
        <f t="shared" si="76"/>
        <v/>
      </c>
      <c r="AU57" s="112" t="str">
        <f t="shared" si="76"/>
        <v/>
      </c>
      <c r="AV57" s="112" t="str">
        <f t="shared" si="76"/>
        <v/>
      </c>
      <c r="AW57" s="112" t="str">
        <f t="shared" si="76"/>
        <v/>
      </c>
      <c r="AX57" s="112" t="str">
        <f t="shared" si="76"/>
        <v/>
      </c>
      <c r="AY57" s="112" t="str">
        <f t="shared" si="76"/>
        <v/>
      </c>
      <c r="AZ57" s="112" t="str">
        <f t="shared" si="76"/>
        <v/>
      </c>
      <c r="BA57" s="112" t="str">
        <f t="shared" si="76"/>
        <v/>
      </c>
      <c r="BB57" s="112" t="str">
        <f t="shared" si="76"/>
        <v/>
      </c>
      <c r="BC57" s="112" t="str">
        <f t="shared" si="76"/>
        <v/>
      </c>
      <c r="BD57" s="112" t="str">
        <f t="shared" si="76"/>
        <v/>
      </c>
      <c r="BE57" s="112" t="str">
        <f t="shared" si="76"/>
        <v/>
      </c>
      <c r="BF57" s="112" t="str">
        <f t="shared" si="76"/>
        <v/>
      </c>
      <c r="BG57" s="112" t="str">
        <f t="shared" si="76"/>
        <v/>
      </c>
      <c r="BH57" s="112" t="str">
        <f t="shared" si="76"/>
        <v/>
      </c>
      <c r="BI57" s="112" t="str">
        <f t="shared" si="76"/>
        <v/>
      </c>
      <c r="BJ57" s="112" t="str">
        <f t="shared" si="76"/>
        <v/>
      </c>
      <c r="BK57" s="112" t="str">
        <f t="shared" si="76"/>
        <v/>
      </c>
      <c r="BL57" s="112" t="str">
        <f t="shared" si="76"/>
        <v/>
      </c>
      <c r="BM57" s="112" t="str">
        <f t="shared" si="76"/>
        <v/>
      </c>
      <c r="BN57" s="112" t="str">
        <f t="shared" si="76"/>
        <v/>
      </c>
    </row>
    <row r="58" hidden="1" outlineLevel="1">
      <c r="A58" s="113" t="str">
        <f>IF(ISERROR(VALUE(SUBSTITUTE(OFFSET(A58,-1,0,1,1),".",""))),"0.1",IF(ISERROR(FIND("`",SUBSTITUTE(OFFSET(A58,-1,0,1,1),".","`",1))),OFFSET(A58,-1,0,1,1)&amp;".1",LEFT(OFFSET(A58,-1,0,1,1),FIND("`",SUBSTITUTE(OFFSET(A58,-1,0,1,1),".","`",1)))&amp;IF(ISERROR(FIND("`",SUBSTITUTE(OFFSET(A58,-1,0,1,1),".","`",2))),VALUE(RIGHT(OFFSET(A58,-1,0,1,1),LEN(OFFSET(A58,-1,0,1,1))-FIND("`",SUBSTITUTE(OFFSET(A58,-1,0,1,1),".","`",1))))+1,VALUE(MID(OFFSET(A58,-1,0,1,1),FIND("`",SUBSTITUTE(OFFSET(A58,-1,0,1,1),".","`",1))+1,(FIND("`",SUBSTITUTE(OFFSET(A58,-1,0,1,1),".","`",2))-FIND("`",SUBSTITUTE(OFFSET(A58,-1,0,1,1),".","`",1))-1)))+1)))</f>
        <v>2.10</v>
      </c>
      <c r="B58" s="114" t="s">
        <v>166</v>
      </c>
      <c r="C58" s="115"/>
      <c r="D58" s="116"/>
      <c r="E58" s="116"/>
      <c r="F58" s="117"/>
      <c r="G58" s="118"/>
      <c r="H58" s="117"/>
      <c r="I58" s="117"/>
      <c r="J58" s="117"/>
      <c r="K58" s="111" t="str">
        <f t="shared" ref="K58:BN58" si="77">IF(K$5=$D$5,"t",IF(AND(K$5&gt;=$D58,K$5&lt;$D58+$I58),"c",IF(AND(K$5&gt;=$D58,K$5&lt;=$D58+$F58-1),"x","")))</f>
        <v/>
      </c>
      <c r="L58" s="111" t="str">
        <f t="shared" si="77"/>
        <v/>
      </c>
      <c r="M58" s="111" t="str">
        <f t="shared" si="77"/>
        <v/>
      </c>
      <c r="N58" s="111" t="str">
        <f t="shared" si="77"/>
        <v/>
      </c>
      <c r="O58" s="111" t="str">
        <f t="shared" si="77"/>
        <v/>
      </c>
      <c r="P58" s="111" t="str">
        <f t="shared" si="77"/>
        <v/>
      </c>
      <c r="Q58" s="111" t="str">
        <f t="shared" si="77"/>
        <v/>
      </c>
      <c r="R58" s="111" t="str">
        <f t="shared" si="77"/>
        <v/>
      </c>
      <c r="S58" s="111" t="str">
        <f t="shared" si="77"/>
        <v/>
      </c>
      <c r="T58" s="111" t="str">
        <f t="shared" si="77"/>
        <v/>
      </c>
      <c r="U58" s="111" t="str">
        <f t="shared" si="77"/>
        <v/>
      </c>
      <c r="V58" s="111" t="str">
        <f t="shared" si="77"/>
        <v/>
      </c>
      <c r="W58" s="111" t="str">
        <f t="shared" si="77"/>
        <v/>
      </c>
      <c r="X58" s="111" t="str">
        <f t="shared" si="77"/>
        <v/>
      </c>
      <c r="Y58" s="111" t="str">
        <f t="shared" si="77"/>
        <v/>
      </c>
      <c r="Z58" s="111" t="str">
        <f t="shared" si="77"/>
        <v/>
      </c>
      <c r="AA58" s="111" t="str">
        <f t="shared" si="77"/>
        <v/>
      </c>
      <c r="AB58" s="111" t="str">
        <f t="shared" si="77"/>
        <v/>
      </c>
      <c r="AC58" s="111" t="str">
        <f t="shared" si="77"/>
        <v/>
      </c>
      <c r="AD58" s="111" t="str">
        <f t="shared" si="77"/>
        <v/>
      </c>
      <c r="AE58" s="111" t="str">
        <f t="shared" si="77"/>
        <v/>
      </c>
      <c r="AF58" s="111" t="str">
        <f t="shared" si="77"/>
        <v/>
      </c>
      <c r="AG58" s="111" t="str">
        <f t="shared" si="77"/>
        <v/>
      </c>
      <c r="AH58" s="111" t="str">
        <f t="shared" si="77"/>
        <v/>
      </c>
      <c r="AI58" s="111" t="str">
        <f t="shared" si="77"/>
        <v/>
      </c>
      <c r="AJ58" s="111" t="str">
        <f t="shared" si="77"/>
        <v/>
      </c>
      <c r="AK58" s="111" t="str">
        <f t="shared" si="77"/>
        <v/>
      </c>
      <c r="AL58" s="111" t="str">
        <f t="shared" si="77"/>
        <v/>
      </c>
      <c r="AM58" s="111" t="str">
        <f t="shared" si="77"/>
        <v/>
      </c>
      <c r="AN58" s="111" t="str">
        <f t="shared" si="77"/>
        <v/>
      </c>
      <c r="AO58" s="111" t="str">
        <f t="shared" si="77"/>
        <v/>
      </c>
      <c r="AP58" s="111" t="str">
        <f t="shared" si="77"/>
        <v/>
      </c>
      <c r="AQ58" s="111" t="str">
        <f t="shared" si="77"/>
        <v/>
      </c>
      <c r="AR58" s="111" t="str">
        <f t="shared" si="77"/>
        <v/>
      </c>
      <c r="AS58" s="111" t="str">
        <f t="shared" si="77"/>
        <v/>
      </c>
      <c r="AT58" s="111" t="str">
        <f t="shared" si="77"/>
        <v/>
      </c>
      <c r="AU58" s="111" t="str">
        <f t="shared" si="77"/>
        <v/>
      </c>
      <c r="AV58" s="111" t="str">
        <f t="shared" si="77"/>
        <v/>
      </c>
      <c r="AW58" s="111" t="str">
        <f t="shared" si="77"/>
        <v/>
      </c>
      <c r="AX58" s="111" t="str">
        <f t="shared" si="77"/>
        <v/>
      </c>
      <c r="AY58" s="111" t="str">
        <f t="shared" si="77"/>
        <v/>
      </c>
      <c r="AZ58" s="111" t="str">
        <f t="shared" si="77"/>
        <v/>
      </c>
      <c r="BA58" s="111" t="str">
        <f t="shared" si="77"/>
        <v/>
      </c>
      <c r="BB58" s="111" t="str">
        <f t="shared" si="77"/>
        <v/>
      </c>
      <c r="BC58" s="111" t="str">
        <f t="shared" si="77"/>
        <v/>
      </c>
      <c r="BD58" s="111" t="str">
        <f t="shared" si="77"/>
        <v/>
      </c>
      <c r="BE58" s="111" t="str">
        <f t="shared" si="77"/>
        <v/>
      </c>
      <c r="BF58" s="111" t="str">
        <f t="shared" si="77"/>
        <v/>
      </c>
      <c r="BG58" s="111" t="str">
        <f t="shared" si="77"/>
        <v/>
      </c>
      <c r="BH58" s="111" t="str">
        <f t="shared" si="77"/>
        <v/>
      </c>
      <c r="BI58" s="133" t="str">
        <f t="shared" si="77"/>
        <v/>
      </c>
      <c r="BJ58" s="111" t="str">
        <f t="shared" si="77"/>
        <v/>
      </c>
      <c r="BK58" s="111" t="str">
        <f t="shared" si="77"/>
        <v/>
      </c>
      <c r="BL58" s="111" t="str">
        <f t="shared" si="77"/>
        <v/>
      </c>
      <c r="BM58" s="111" t="str">
        <f t="shared" si="77"/>
        <v/>
      </c>
      <c r="BN58" s="111" t="str">
        <f t="shared" si="77"/>
        <v/>
      </c>
    </row>
    <row r="59">
      <c r="A59" s="119" t="str">
        <f>IF(ISERROR(VALUE(SUBSTITUTE(OFFSET(A59,-1,0,1,1),".",""))),"1",IF(ISERROR(FIND("`",SUBSTITUTE(OFFSET(A59,-1,0,1,1),".","`",1))),TEXT(VALUE(OFFSET(A59,-1,0,1,1))+1,"#"),TEXT(VALUE(LEFT(OFFSET(A59,-1,0,1,1),FIND("`",SUBSTITUTE(OFFSET(A59,-1,0,1,1),".","`",1))-1))+1,"#")))</f>
        <v>3</v>
      </c>
      <c r="B59" s="97" t="s">
        <v>211</v>
      </c>
      <c r="C59" s="120"/>
      <c r="D59" s="99">
        <v>43831.0</v>
      </c>
      <c r="E59" s="99">
        <v>44742.0</v>
      </c>
      <c r="F59" s="100">
        <f>E59-D59+1</f>
        <v>912</v>
      </c>
      <c r="G59" s="101"/>
      <c r="H59" s="100">
        <f t="shared" ref="H59:H134" si="79">NETWORKDAYS(D59,E59)</f>
        <v>652</v>
      </c>
      <c r="I59" s="100"/>
      <c r="J59" s="100"/>
      <c r="K59" s="102" t="str">
        <f t="shared" ref="K59:BN59" si="78">IF(K$5=$D$5,"t",IF(AND(K$5&gt;=$D59,K$5&lt;$D59+$I59),"c",IF(AND(K$5&gt;=$D59,K$5&lt;=$D59+$F59-1),"x","")))</f>
        <v>x</v>
      </c>
      <c r="L59" s="102" t="str">
        <f t="shared" si="78"/>
        <v>x</v>
      </c>
      <c r="M59" s="102" t="str">
        <f t="shared" si="78"/>
        <v>x</v>
      </c>
      <c r="N59" s="102" t="str">
        <f t="shared" si="78"/>
        <v>x</v>
      </c>
      <c r="O59" s="102" t="str">
        <f t="shared" si="78"/>
        <v>x</v>
      </c>
      <c r="P59" s="102" t="str">
        <f t="shared" si="78"/>
        <v>x</v>
      </c>
      <c r="Q59" s="102" t="str">
        <f t="shared" si="78"/>
        <v>x</v>
      </c>
      <c r="R59" s="102" t="str">
        <f t="shared" si="78"/>
        <v>x</v>
      </c>
      <c r="S59" s="102" t="str">
        <f t="shared" si="78"/>
        <v>x</v>
      </c>
      <c r="T59" s="102" t="str">
        <f t="shared" si="78"/>
        <v>x</v>
      </c>
      <c r="U59" s="102" t="str">
        <f t="shared" si="78"/>
        <v>x</v>
      </c>
      <c r="V59" s="102" t="str">
        <f t="shared" si="78"/>
        <v>x</v>
      </c>
      <c r="W59" s="102" t="str">
        <f t="shared" si="78"/>
        <v>x</v>
      </c>
      <c r="X59" s="102" t="str">
        <f t="shared" si="78"/>
        <v>x</v>
      </c>
      <c r="Y59" s="102" t="str">
        <f t="shared" si="78"/>
        <v>x</v>
      </c>
      <c r="Z59" s="102" t="str">
        <f t="shared" si="78"/>
        <v>x</v>
      </c>
      <c r="AA59" s="102" t="str">
        <f t="shared" si="78"/>
        <v>x</v>
      </c>
      <c r="AB59" s="102" t="str">
        <f t="shared" si="78"/>
        <v>x</v>
      </c>
      <c r="AC59" s="102" t="str">
        <f t="shared" si="78"/>
        <v>x</v>
      </c>
      <c r="AD59" s="102" t="str">
        <f t="shared" si="78"/>
        <v>x</v>
      </c>
      <c r="AE59" s="102" t="str">
        <f t="shared" si="78"/>
        <v>x</v>
      </c>
      <c r="AF59" s="102" t="str">
        <f t="shared" si="78"/>
        <v>x</v>
      </c>
      <c r="AG59" s="102" t="str">
        <f t="shared" si="78"/>
        <v>x</v>
      </c>
      <c r="AH59" s="102" t="str">
        <f t="shared" si="78"/>
        <v>x</v>
      </c>
      <c r="AI59" s="102" t="str">
        <f t="shared" si="78"/>
        <v>x</v>
      </c>
      <c r="AJ59" s="102" t="str">
        <f t="shared" si="78"/>
        <v>x</v>
      </c>
      <c r="AK59" s="102" t="str">
        <f t="shared" si="78"/>
        <v>x</v>
      </c>
      <c r="AL59" s="102" t="str">
        <f t="shared" si="78"/>
        <v>x</v>
      </c>
      <c r="AM59" s="102" t="str">
        <f t="shared" si="78"/>
        <v>x</v>
      </c>
      <c r="AN59" s="102" t="str">
        <f t="shared" si="78"/>
        <v>x</v>
      </c>
      <c r="AO59" s="102" t="str">
        <f t="shared" si="78"/>
        <v>x</v>
      </c>
      <c r="AP59" s="102" t="str">
        <f t="shared" si="78"/>
        <v>x</v>
      </c>
      <c r="AQ59" s="102" t="str">
        <f t="shared" si="78"/>
        <v>x</v>
      </c>
      <c r="AR59" s="102" t="str">
        <f t="shared" si="78"/>
        <v>x</v>
      </c>
      <c r="AS59" s="102" t="str">
        <f t="shared" si="78"/>
        <v>x</v>
      </c>
      <c r="AT59" s="102" t="str">
        <f t="shared" si="78"/>
        <v>x</v>
      </c>
      <c r="AU59" s="102" t="str">
        <f t="shared" si="78"/>
        <v>x</v>
      </c>
      <c r="AV59" s="102" t="str">
        <f t="shared" si="78"/>
        <v>x</v>
      </c>
      <c r="AW59" s="102" t="str">
        <f t="shared" si="78"/>
        <v>x</v>
      </c>
      <c r="AX59" s="102" t="str">
        <f t="shared" si="78"/>
        <v>x</v>
      </c>
      <c r="AY59" s="102" t="str">
        <f t="shared" si="78"/>
        <v>x</v>
      </c>
      <c r="AZ59" s="102" t="str">
        <f t="shared" si="78"/>
        <v>x</v>
      </c>
      <c r="BA59" s="102" t="str">
        <f t="shared" si="78"/>
        <v>x</v>
      </c>
      <c r="BB59" s="102" t="str">
        <f t="shared" si="78"/>
        <v>x</v>
      </c>
      <c r="BC59" s="102" t="str">
        <f t="shared" si="78"/>
        <v>x</v>
      </c>
      <c r="BD59" s="102" t="str">
        <f t="shared" si="78"/>
        <v>x</v>
      </c>
      <c r="BE59" s="102" t="str">
        <f t="shared" si="78"/>
        <v>x</v>
      </c>
      <c r="BF59" s="102" t="str">
        <f t="shared" si="78"/>
        <v>x</v>
      </c>
      <c r="BG59" s="102" t="str">
        <f t="shared" si="78"/>
        <v>x</v>
      </c>
      <c r="BH59" s="102" t="str">
        <f t="shared" si="78"/>
        <v>x</v>
      </c>
      <c r="BI59" s="102" t="str">
        <f t="shared" si="78"/>
        <v>x</v>
      </c>
      <c r="BJ59" s="102" t="str">
        <f t="shared" si="78"/>
        <v>x</v>
      </c>
      <c r="BK59" s="102" t="str">
        <f t="shared" si="78"/>
        <v>x</v>
      </c>
      <c r="BL59" s="102" t="str">
        <f t="shared" si="78"/>
        <v>x</v>
      </c>
      <c r="BM59" s="102" t="str">
        <f t="shared" si="78"/>
        <v>x</v>
      </c>
      <c r="BN59" s="102" t="str">
        <f t="shared" si="78"/>
        <v>x</v>
      </c>
    </row>
    <row r="60">
      <c r="A60" s="135" t="str">
        <f>IF(ISERROR(VALUE(SUBSTITUTE(OFFSET(A60,-1,0,1,1),".",""))),"0.0.1",IF(ISERROR(FIND("`",SUBSTITUTE(OFFSET(A60,-1,0,1,1),".","`",2))),OFFSET(A60,-1,0,1,1)&amp;".1",LEFT(OFFSET(A60,-1,0,1,1),FIND("`",SUBSTITUTE(OFFSET(A60,-1,0,1,1),".","`",2)))&amp;IF(ISERROR(FIND("`",SUBSTITUTE(OFFSET(A60,-1,0,1,1),".","`",3))),VALUE(RIGHT(OFFSET(A60,-1,0,1,1),LEN(OFFSET(A60,-1,0,1,1))-FIND("`",SUBSTITUTE(OFFSET(A60,-1,0,1,1),".","`",2))))+1,VALUE(MID(OFFSET(A60,-1,0,1,1),FIND("`",SUBSTITUTE(OFFSET(A60,-1,0,1,1),".","`",2))+1,(FIND("`",SUBSTITUTE(OFFSET(A60,-1,0,1,1),".","`",3))-FIND("`",SUBSTITUTE(OFFSET(A60,-1,0,1,1),".","`",2))-1)))+1)))</f>
        <v>3.1</v>
      </c>
      <c r="B60" s="136" t="s">
        <v>212</v>
      </c>
      <c r="C60" s="137"/>
      <c r="D60" s="138">
        <v>43831.0</v>
      </c>
      <c r="E60" s="138">
        <v>43921.0</v>
      </c>
      <c r="F60" s="139">
        <f t="shared" ref="F60:F134" si="81">E60-D60+1</f>
        <v>91</v>
      </c>
      <c r="G60" s="140">
        <v>0.0</v>
      </c>
      <c r="H60" s="141">
        <f t="shared" si="79"/>
        <v>65</v>
      </c>
      <c r="I60" s="141">
        <f t="shared" ref="I60:I64" si="82">ROUNDDOWN(G60*F60,0)</f>
        <v>0</v>
      </c>
      <c r="J60" s="141">
        <f t="shared" ref="J60:J134" si="83">F60-I60</f>
        <v>91</v>
      </c>
      <c r="K60" s="142" t="str">
        <f t="shared" ref="K60:BN60" si="80">IF(K$5=$D$5,"t",IF(AND(K$5&gt;=$D60,K$5&lt;$D60+$I60),"c",IF(AND(K$5&gt;=$D60,K$5&lt;=$D60+$F60-1),"x","")))</f>
        <v>x</v>
      </c>
      <c r="L60" s="143" t="str">
        <f t="shared" si="80"/>
        <v>x</v>
      </c>
      <c r="M60" s="142" t="str">
        <f t="shared" si="80"/>
        <v>x</v>
      </c>
      <c r="N60" s="142" t="str">
        <f t="shared" si="80"/>
        <v>x</v>
      </c>
      <c r="O60" s="142" t="str">
        <f t="shared" si="80"/>
        <v>x</v>
      </c>
      <c r="P60" s="142" t="str">
        <f t="shared" si="80"/>
        <v>x</v>
      </c>
      <c r="Q60" s="142" t="str">
        <f t="shared" si="80"/>
        <v>x</v>
      </c>
      <c r="R60" s="142" t="str">
        <f t="shared" si="80"/>
        <v>x</v>
      </c>
      <c r="S60" s="142" t="str">
        <f t="shared" si="80"/>
        <v>x</v>
      </c>
      <c r="T60" s="142" t="str">
        <f t="shared" si="80"/>
        <v>x</v>
      </c>
      <c r="U60" s="142" t="str">
        <f t="shared" si="80"/>
        <v>x</v>
      </c>
      <c r="V60" s="142" t="str">
        <f t="shared" si="80"/>
        <v>x</v>
      </c>
      <c r="W60" s="142" t="str">
        <f t="shared" si="80"/>
        <v>x</v>
      </c>
      <c r="X60" s="142" t="str">
        <f t="shared" si="80"/>
        <v>x</v>
      </c>
      <c r="Y60" s="142" t="str">
        <f t="shared" si="80"/>
        <v>x</v>
      </c>
      <c r="Z60" s="142" t="str">
        <f t="shared" si="80"/>
        <v>x</v>
      </c>
      <c r="AA60" s="142" t="str">
        <f t="shared" si="80"/>
        <v>x</v>
      </c>
      <c r="AB60" s="142" t="str">
        <f t="shared" si="80"/>
        <v>x</v>
      </c>
      <c r="AC60" s="142" t="str">
        <f t="shared" si="80"/>
        <v>x</v>
      </c>
      <c r="AD60" s="142" t="str">
        <f t="shared" si="80"/>
        <v>x</v>
      </c>
      <c r="AE60" s="142" t="str">
        <f t="shared" si="80"/>
        <v>x</v>
      </c>
      <c r="AF60" s="142" t="str">
        <f t="shared" si="80"/>
        <v>x</v>
      </c>
      <c r="AG60" s="142" t="str">
        <f t="shared" si="80"/>
        <v>x</v>
      </c>
      <c r="AH60" s="142" t="str">
        <f t="shared" si="80"/>
        <v>x</v>
      </c>
      <c r="AI60" s="142" t="str">
        <f t="shared" si="80"/>
        <v>x</v>
      </c>
      <c r="AJ60" s="142" t="str">
        <f t="shared" si="80"/>
        <v>x</v>
      </c>
      <c r="AK60" s="142" t="str">
        <f t="shared" si="80"/>
        <v>x</v>
      </c>
      <c r="AL60" s="142" t="str">
        <f t="shared" si="80"/>
        <v>x</v>
      </c>
      <c r="AM60" s="142" t="str">
        <f t="shared" si="80"/>
        <v>x</v>
      </c>
      <c r="AN60" s="142" t="str">
        <f t="shared" si="80"/>
        <v>x</v>
      </c>
      <c r="AO60" s="142" t="str">
        <f t="shared" si="80"/>
        <v>x</v>
      </c>
      <c r="AP60" s="142" t="str">
        <f t="shared" si="80"/>
        <v>x</v>
      </c>
      <c r="AQ60" s="142" t="str">
        <f t="shared" si="80"/>
        <v>x</v>
      </c>
      <c r="AR60" s="142" t="str">
        <f t="shared" si="80"/>
        <v>x</v>
      </c>
      <c r="AS60" s="142" t="str">
        <f t="shared" si="80"/>
        <v>x</v>
      </c>
      <c r="AT60" s="142" t="str">
        <f t="shared" si="80"/>
        <v>x</v>
      </c>
      <c r="AU60" s="142" t="str">
        <f t="shared" si="80"/>
        <v>x</v>
      </c>
      <c r="AV60" s="142" t="str">
        <f t="shared" si="80"/>
        <v>x</v>
      </c>
      <c r="AW60" s="142" t="str">
        <f t="shared" si="80"/>
        <v>x</v>
      </c>
      <c r="AX60" s="142" t="str">
        <f t="shared" si="80"/>
        <v>x</v>
      </c>
      <c r="AY60" s="142" t="str">
        <f t="shared" si="80"/>
        <v>x</v>
      </c>
      <c r="AZ60" s="142" t="str">
        <f t="shared" si="80"/>
        <v>x</v>
      </c>
      <c r="BA60" s="142" t="str">
        <f t="shared" si="80"/>
        <v>x</v>
      </c>
      <c r="BB60" s="142" t="str">
        <f t="shared" si="80"/>
        <v>x</v>
      </c>
      <c r="BC60" s="142" t="str">
        <f t="shared" si="80"/>
        <v>x</v>
      </c>
      <c r="BD60" s="142" t="str">
        <f t="shared" si="80"/>
        <v>x</v>
      </c>
      <c r="BE60" s="142" t="str">
        <f t="shared" si="80"/>
        <v>x</v>
      </c>
      <c r="BF60" s="142" t="str">
        <f t="shared" si="80"/>
        <v>x</v>
      </c>
      <c r="BG60" s="142" t="str">
        <f t="shared" si="80"/>
        <v>x</v>
      </c>
      <c r="BH60" s="142" t="str">
        <f t="shared" si="80"/>
        <v>x</v>
      </c>
      <c r="BI60" s="144" t="str">
        <f t="shared" si="80"/>
        <v>x</v>
      </c>
      <c r="BJ60" s="142" t="str">
        <f t="shared" si="80"/>
        <v>x</v>
      </c>
      <c r="BK60" s="142" t="str">
        <f t="shared" si="80"/>
        <v>x</v>
      </c>
      <c r="BL60" s="142" t="str">
        <f t="shared" si="80"/>
        <v>x</v>
      </c>
      <c r="BM60" s="142" t="str">
        <f t="shared" si="80"/>
        <v>x</v>
      </c>
      <c r="BN60" s="142" t="str">
        <f t="shared" si="80"/>
        <v>x</v>
      </c>
    </row>
    <row r="61" outlineLevel="1">
      <c r="A61" s="113" t="str">
        <f t="shared" ref="A61:A62" si="85">IF(ISERROR(VALUE(SUBSTITUTE(OFFSET(A61,-1,0,1,1),".",""))),"0.0.0.1",IF(ISERROR(FIND("`",SUBSTITUTE(OFFSET(A61,-1,0,1,1),".","`",3))),OFFSET(A61,-1,0,1,1)&amp;".1",LEFT(OFFSET(A61,-1,0,1,1),FIND("`",SUBSTITUTE(OFFSET(A61,-1,0,1,1),".","`",3)))&amp;IF(ISERROR(FIND("`",SUBSTITUTE(OFFSET(A61,-1,0,1,1),".","`",4))),VALUE(RIGHT(OFFSET(A61,-1,0,1,1),LEN(OFFSET(A61,-1,0,1,1))-FIND("`",SUBSTITUTE(OFFSET(A61,-1,0,1,1),".","`",3))))+1,VALUE(MID(OFFSET(A61,-1,0,1,1),FIND("`",SUBSTITUTE(OFFSET(A61,-1,0,1,1),".","`",3))+1,(FIND("`",SUBSTITUTE(OFFSET(A61,-1,0,1,1),".","`",4))-FIND("`",SUBSTITUTE(OFFSET(A61,-1,0,1,1),".","`",3))-1)))+1)))</f>
        <v>3.1.1</v>
      </c>
      <c r="B61" s="121" t="s">
        <v>213</v>
      </c>
      <c r="C61" s="134" t="s">
        <v>214</v>
      </c>
      <c r="D61" s="128">
        <v>43832.0</v>
      </c>
      <c r="E61" s="129">
        <v>43839.0</v>
      </c>
      <c r="F61" s="108">
        <f t="shared" si="81"/>
        <v>8</v>
      </c>
      <c r="G61" s="130">
        <v>0.98</v>
      </c>
      <c r="H61" s="126">
        <f t="shared" si="79"/>
        <v>6</v>
      </c>
      <c r="I61" s="126">
        <f t="shared" si="82"/>
        <v>7</v>
      </c>
      <c r="J61" s="126">
        <f t="shared" si="83"/>
        <v>1</v>
      </c>
      <c r="K61" s="111" t="str">
        <f t="shared" ref="K61:BN61" si="84">IF(K$5=$D$5,"t",IF(AND(K$5&gt;=$D61,K$5&lt;$D61+$I61),"c",IF(AND(K$5&gt;=$D61,K$5&lt;=$D61+$F61-1),"x","")))</f>
        <v/>
      </c>
      <c r="L61" s="112" t="str">
        <f t="shared" si="84"/>
        <v/>
      </c>
      <c r="M61" s="111" t="str">
        <f t="shared" si="84"/>
        <v/>
      </c>
      <c r="N61" s="111" t="str">
        <f t="shared" si="84"/>
        <v/>
      </c>
      <c r="O61" s="111" t="str">
        <f t="shared" si="84"/>
        <v/>
      </c>
      <c r="P61" s="111" t="str">
        <f t="shared" si="84"/>
        <v/>
      </c>
      <c r="Q61" s="111" t="str">
        <f t="shared" si="84"/>
        <v/>
      </c>
      <c r="R61" s="111" t="str">
        <f t="shared" si="84"/>
        <v/>
      </c>
      <c r="S61" s="111" t="str">
        <f t="shared" si="84"/>
        <v/>
      </c>
      <c r="T61" s="111" t="str">
        <f t="shared" si="84"/>
        <v/>
      </c>
      <c r="U61" s="111" t="str">
        <f t="shared" si="84"/>
        <v/>
      </c>
      <c r="V61" s="111" t="str">
        <f t="shared" si="84"/>
        <v/>
      </c>
      <c r="W61" s="111" t="str">
        <f t="shared" si="84"/>
        <v/>
      </c>
      <c r="X61" s="111" t="str">
        <f t="shared" si="84"/>
        <v/>
      </c>
      <c r="Y61" s="111" t="str">
        <f t="shared" si="84"/>
        <v/>
      </c>
      <c r="Z61" s="111" t="str">
        <f t="shared" si="84"/>
        <v/>
      </c>
      <c r="AA61" s="111" t="str">
        <f t="shared" si="84"/>
        <v/>
      </c>
      <c r="AB61" s="111" t="str">
        <f t="shared" si="84"/>
        <v/>
      </c>
      <c r="AC61" s="111" t="str">
        <f t="shared" si="84"/>
        <v/>
      </c>
      <c r="AD61" s="111" t="str">
        <f t="shared" si="84"/>
        <v/>
      </c>
      <c r="AE61" s="111" t="str">
        <f t="shared" si="84"/>
        <v/>
      </c>
      <c r="AF61" s="111" t="str">
        <f t="shared" si="84"/>
        <v/>
      </c>
      <c r="AG61" s="111" t="str">
        <f t="shared" si="84"/>
        <v/>
      </c>
      <c r="AH61" s="111" t="str">
        <f t="shared" si="84"/>
        <v/>
      </c>
      <c r="AI61" s="111" t="str">
        <f t="shared" si="84"/>
        <v/>
      </c>
      <c r="AJ61" s="111" t="str">
        <f t="shared" si="84"/>
        <v/>
      </c>
      <c r="AK61" s="111" t="str">
        <f t="shared" si="84"/>
        <v/>
      </c>
      <c r="AL61" s="111" t="str">
        <f t="shared" si="84"/>
        <v/>
      </c>
      <c r="AM61" s="111" t="str">
        <f t="shared" si="84"/>
        <v/>
      </c>
      <c r="AN61" s="111" t="str">
        <f t="shared" si="84"/>
        <v/>
      </c>
      <c r="AO61" s="111" t="str">
        <f t="shared" si="84"/>
        <v/>
      </c>
      <c r="AP61" s="111" t="str">
        <f t="shared" si="84"/>
        <v/>
      </c>
      <c r="AQ61" s="111" t="str">
        <f t="shared" si="84"/>
        <v/>
      </c>
      <c r="AR61" s="111" t="str">
        <f t="shared" si="84"/>
        <v/>
      </c>
      <c r="AS61" s="111" t="str">
        <f t="shared" si="84"/>
        <v/>
      </c>
      <c r="AT61" s="111" t="str">
        <f t="shared" si="84"/>
        <v/>
      </c>
      <c r="AU61" s="111" t="str">
        <f t="shared" si="84"/>
        <v/>
      </c>
      <c r="AV61" s="111" t="str">
        <f t="shared" si="84"/>
        <v/>
      </c>
      <c r="AW61" s="111" t="str">
        <f t="shared" si="84"/>
        <v/>
      </c>
      <c r="AX61" s="111" t="str">
        <f t="shared" si="84"/>
        <v/>
      </c>
      <c r="AY61" s="111" t="str">
        <f t="shared" si="84"/>
        <v/>
      </c>
      <c r="AZ61" s="111" t="str">
        <f t="shared" si="84"/>
        <v/>
      </c>
      <c r="BA61" s="111" t="str">
        <f t="shared" si="84"/>
        <v/>
      </c>
      <c r="BB61" s="111" t="str">
        <f t="shared" si="84"/>
        <v/>
      </c>
      <c r="BC61" s="111" t="str">
        <f t="shared" si="84"/>
        <v/>
      </c>
      <c r="BD61" s="111" t="str">
        <f t="shared" si="84"/>
        <v/>
      </c>
      <c r="BE61" s="111" t="str">
        <f t="shared" si="84"/>
        <v/>
      </c>
      <c r="BF61" s="111" t="str">
        <f t="shared" si="84"/>
        <v/>
      </c>
      <c r="BG61" s="111" t="str">
        <f t="shared" si="84"/>
        <v/>
      </c>
      <c r="BH61" s="111" t="str">
        <f t="shared" si="84"/>
        <v/>
      </c>
      <c r="BI61" s="145" t="str">
        <f t="shared" si="84"/>
        <v/>
      </c>
      <c r="BJ61" s="111" t="str">
        <f t="shared" si="84"/>
        <v/>
      </c>
      <c r="BK61" s="111" t="str">
        <f t="shared" si="84"/>
        <v/>
      </c>
      <c r="BL61" s="146" t="str">
        <f t="shared" si="84"/>
        <v/>
      </c>
      <c r="BM61" s="111" t="str">
        <f t="shared" si="84"/>
        <v/>
      </c>
      <c r="BN61" s="111" t="str">
        <f t="shared" si="84"/>
        <v/>
      </c>
    </row>
    <row r="62" ht="17.25" customHeight="1" outlineLevel="1">
      <c r="A62" s="113" t="str">
        <f t="shared" si="85"/>
        <v>3.1.1.1</v>
      </c>
      <c r="B62" s="121" t="s">
        <v>215</v>
      </c>
      <c r="C62" s="134" t="s">
        <v>216</v>
      </c>
      <c r="D62" s="128">
        <v>43839.0</v>
      </c>
      <c r="E62" s="129">
        <v>43846.0</v>
      </c>
      <c r="F62" s="108">
        <f t="shared" si="81"/>
        <v>8</v>
      </c>
      <c r="G62" s="130">
        <v>0.98</v>
      </c>
      <c r="H62" s="126">
        <f t="shared" si="79"/>
        <v>6</v>
      </c>
      <c r="I62" s="126">
        <f t="shared" si="82"/>
        <v>7</v>
      </c>
      <c r="J62" s="126">
        <f t="shared" si="83"/>
        <v>1</v>
      </c>
      <c r="K62" s="111" t="str">
        <f t="shared" ref="K62:BN62" si="86">IF(K$5=$D$5,"t",IF(AND(K$5&gt;=$D62,K$5&lt;$D62+$I62),"c",IF(AND(K$5&gt;=$D62,K$5&lt;=$D62+$F62-1),"x","")))</f>
        <v/>
      </c>
      <c r="L62" s="112" t="str">
        <f t="shared" si="86"/>
        <v/>
      </c>
      <c r="M62" s="111" t="str">
        <f t="shared" si="86"/>
        <v/>
      </c>
      <c r="N62" s="111" t="str">
        <f t="shared" si="86"/>
        <v/>
      </c>
      <c r="O62" s="111" t="str">
        <f t="shared" si="86"/>
        <v/>
      </c>
      <c r="P62" s="111" t="str">
        <f t="shared" si="86"/>
        <v/>
      </c>
      <c r="Q62" s="111" t="str">
        <f t="shared" si="86"/>
        <v/>
      </c>
      <c r="R62" s="111" t="str">
        <f t="shared" si="86"/>
        <v/>
      </c>
      <c r="S62" s="111" t="str">
        <f t="shared" si="86"/>
        <v/>
      </c>
      <c r="T62" s="111" t="str">
        <f t="shared" si="86"/>
        <v/>
      </c>
      <c r="U62" s="111" t="str">
        <f t="shared" si="86"/>
        <v/>
      </c>
      <c r="V62" s="111" t="str">
        <f t="shared" si="86"/>
        <v/>
      </c>
      <c r="W62" s="111" t="str">
        <f t="shared" si="86"/>
        <v/>
      </c>
      <c r="X62" s="111" t="str">
        <f t="shared" si="86"/>
        <v/>
      </c>
      <c r="Y62" s="111" t="str">
        <f t="shared" si="86"/>
        <v/>
      </c>
      <c r="Z62" s="111" t="str">
        <f t="shared" si="86"/>
        <v/>
      </c>
      <c r="AA62" s="111" t="str">
        <f t="shared" si="86"/>
        <v/>
      </c>
      <c r="AB62" s="111" t="str">
        <f t="shared" si="86"/>
        <v/>
      </c>
      <c r="AC62" s="111" t="str">
        <f t="shared" si="86"/>
        <v/>
      </c>
      <c r="AD62" s="111" t="str">
        <f t="shared" si="86"/>
        <v/>
      </c>
      <c r="AE62" s="111" t="str">
        <f t="shared" si="86"/>
        <v/>
      </c>
      <c r="AF62" s="111" t="str">
        <f t="shared" si="86"/>
        <v/>
      </c>
      <c r="AG62" s="111" t="str">
        <f t="shared" si="86"/>
        <v/>
      </c>
      <c r="AH62" s="111" t="str">
        <f t="shared" si="86"/>
        <v/>
      </c>
      <c r="AI62" s="111" t="str">
        <f t="shared" si="86"/>
        <v/>
      </c>
      <c r="AJ62" s="111" t="str">
        <f t="shared" si="86"/>
        <v/>
      </c>
      <c r="AK62" s="111" t="str">
        <f t="shared" si="86"/>
        <v/>
      </c>
      <c r="AL62" s="111" t="str">
        <f t="shared" si="86"/>
        <v/>
      </c>
      <c r="AM62" s="111" t="str">
        <f t="shared" si="86"/>
        <v/>
      </c>
      <c r="AN62" s="111" t="str">
        <f t="shared" si="86"/>
        <v/>
      </c>
      <c r="AO62" s="111" t="str">
        <f t="shared" si="86"/>
        <v/>
      </c>
      <c r="AP62" s="111" t="str">
        <f t="shared" si="86"/>
        <v/>
      </c>
      <c r="AQ62" s="111" t="str">
        <f t="shared" si="86"/>
        <v/>
      </c>
      <c r="AR62" s="111" t="str">
        <f t="shared" si="86"/>
        <v/>
      </c>
      <c r="AS62" s="111" t="str">
        <f t="shared" si="86"/>
        <v/>
      </c>
      <c r="AT62" s="111" t="str">
        <f t="shared" si="86"/>
        <v/>
      </c>
      <c r="AU62" s="111" t="str">
        <f t="shared" si="86"/>
        <v/>
      </c>
      <c r="AV62" s="111" t="str">
        <f t="shared" si="86"/>
        <v/>
      </c>
      <c r="AW62" s="111" t="str">
        <f t="shared" si="86"/>
        <v/>
      </c>
      <c r="AX62" s="111" t="str">
        <f t="shared" si="86"/>
        <v/>
      </c>
      <c r="AY62" s="111" t="str">
        <f t="shared" si="86"/>
        <v/>
      </c>
      <c r="AZ62" s="111" t="str">
        <f t="shared" si="86"/>
        <v/>
      </c>
      <c r="BA62" s="111" t="str">
        <f t="shared" si="86"/>
        <v/>
      </c>
      <c r="BB62" s="111" t="str">
        <f t="shared" si="86"/>
        <v/>
      </c>
      <c r="BC62" s="111" t="str">
        <f t="shared" si="86"/>
        <v/>
      </c>
      <c r="BD62" s="111" t="str">
        <f t="shared" si="86"/>
        <v/>
      </c>
      <c r="BE62" s="111" t="str">
        <f t="shared" si="86"/>
        <v/>
      </c>
      <c r="BF62" s="111" t="str">
        <f t="shared" si="86"/>
        <v/>
      </c>
      <c r="BG62" s="111" t="str">
        <f t="shared" si="86"/>
        <v/>
      </c>
      <c r="BH62" s="111" t="str">
        <f t="shared" si="86"/>
        <v/>
      </c>
      <c r="BI62" s="145" t="str">
        <f t="shared" si="86"/>
        <v/>
      </c>
      <c r="BJ62" s="111" t="str">
        <f t="shared" si="86"/>
        <v/>
      </c>
      <c r="BK62" s="111" t="str">
        <f t="shared" si="86"/>
        <v/>
      </c>
      <c r="BL62" s="146" t="str">
        <f t="shared" si="86"/>
        <v/>
      </c>
      <c r="BM62" s="111" t="str">
        <f t="shared" si="86"/>
        <v/>
      </c>
      <c r="BN62" s="111" t="str">
        <f t="shared" si="86"/>
        <v/>
      </c>
    </row>
    <row r="63" ht="17.25" customHeight="1" outlineLevel="1">
      <c r="A63" s="113" t="str">
        <f>IF(ISERROR(VALUE(SUBSTITUTE(OFFSET(A63,-1,0,1,1),".",""))),"0.0.1",IF(ISERROR(FIND("`",SUBSTITUTE(OFFSET(A63,-1,0,1,1),".","`",2))),OFFSET(A63,-1,0,1,1)&amp;".1",LEFT(OFFSET(A63,-1,0,1,1),FIND("`",SUBSTITUTE(OFFSET(A63,-1,0,1,1),".","`",2)))&amp;IF(ISERROR(FIND("`",SUBSTITUTE(OFFSET(A63,-1,0,1,1),".","`",3))),VALUE(RIGHT(OFFSET(A63,-1,0,1,1),LEN(OFFSET(A63,-1,0,1,1))-FIND("`",SUBSTITUTE(OFFSET(A63,-1,0,1,1),".","`",2))))+1,VALUE(MID(OFFSET(A63,-1,0,1,1),FIND("`",SUBSTITUTE(OFFSET(A63,-1,0,1,1),".","`",2))+1,(FIND("`",SUBSTITUTE(OFFSET(A63,-1,0,1,1),".","`",3))-FIND("`",SUBSTITUTE(OFFSET(A63,-1,0,1,1),".","`",2))-1)))+1)))</f>
        <v>3.1.2</v>
      </c>
      <c r="B63" s="121" t="s">
        <v>217</v>
      </c>
      <c r="C63" s="134" t="s">
        <v>216</v>
      </c>
      <c r="D63" s="128"/>
      <c r="E63" s="129"/>
      <c r="F63" s="108">
        <f t="shared" si="81"/>
        <v>1</v>
      </c>
      <c r="G63" s="130">
        <v>0.16</v>
      </c>
      <c r="H63" s="126">
        <f t="shared" si="79"/>
        <v>0</v>
      </c>
      <c r="I63" s="126">
        <f t="shared" si="82"/>
        <v>0</v>
      </c>
      <c r="J63" s="126">
        <f t="shared" si="83"/>
        <v>1</v>
      </c>
      <c r="K63" s="111" t="str">
        <f t="shared" ref="K63:BN63" si="87">IF(K$5=$D$5,"t",IF(AND(K$5&gt;=$D63,K$5&lt;$D63+$I63),"c",IF(AND(K$5&gt;=$D63,K$5&lt;=$D63+$F63-1),"x","")))</f>
        <v/>
      </c>
      <c r="L63" s="112" t="str">
        <f t="shared" si="87"/>
        <v/>
      </c>
      <c r="M63" s="111" t="str">
        <f t="shared" si="87"/>
        <v/>
      </c>
      <c r="N63" s="111" t="str">
        <f t="shared" si="87"/>
        <v/>
      </c>
      <c r="O63" s="111" t="str">
        <f t="shared" si="87"/>
        <v/>
      </c>
      <c r="P63" s="111" t="str">
        <f t="shared" si="87"/>
        <v/>
      </c>
      <c r="Q63" s="111" t="str">
        <f t="shared" si="87"/>
        <v/>
      </c>
      <c r="R63" s="111" t="str">
        <f t="shared" si="87"/>
        <v/>
      </c>
      <c r="S63" s="111" t="str">
        <f t="shared" si="87"/>
        <v/>
      </c>
      <c r="T63" s="111" t="str">
        <f t="shared" si="87"/>
        <v/>
      </c>
      <c r="U63" s="111" t="str">
        <f t="shared" si="87"/>
        <v/>
      </c>
      <c r="V63" s="111" t="str">
        <f t="shared" si="87"/>
        <v/>
      </c>
      <c r="W63" s="111" t="str">
        <f t="shared" si="87"/>
        <v/>
      </c>
      <c r="X63" s="111" t="str">
        <f t="shared" si="87"/>
        <v/>
      </c>
      <c r="Y63" s="111" t="str">
        <f t="shared" si="87"/>
        <v/>
      </c>
      <c r="Z63" s="111" t="str">
        <f t="shared" si="87"/>
        <v/>
      </c>
      <c r="AA63" s="111" t="str">
        <f t="shared" si="87"/>
        <v/>
      </c>
      <c r="AB63" s="111" t="str">
        <f t="shared" si="87"/>
        <v/>
      </c>
      <c r="AC63" s="111" t="str">
        <f t="shared" si="87"/>
        <v/>
      </c>
      <c r="AD63" s="111" t="str">
        <f t="shared" si="87"/>
        <v/>
      </c>
      <c r="AE63" s="111" t="str">
        <f t="shared" si="87"/>
        <v/>
      </c>
      <c r="AF63" s="111" t="str">
        <f t="shared" si="87"/>
        <v/>
      </c>
      <c r="AG63" s="111" t="str">
        <f t="shared" si="87"/>
        <v/>
      </c>
      <c r="AH63" s="111" t="str">
        <f t="shared" si="87"/>
        <v/>
      </c>
      <c r="AI63" s="111" t="str">
        <f t="shared" si="87"/>
        <v/>
      </c>
      <c r="AJ63" s="111" t="str">
        <f t="shared" si="87"/>
        <v/>
      </c>
      <c r="AK63" s="111" t="str">
        <f t="shared" si="87"/>
        <v/>
      </c>
      <c r="AL63" s="111" t="str">
        <f t="shared" si="87"/>
        <v/>
      </c>
      <c r="AM63" s="111" t="str">
        <f t="shared" si="87"/>
        <v/>
      </c>
      <c r="AN63" s="111" t="str">
        <f t="shared" si="87"/>
        <v/>
      </c>
      <c r="AO63" s="111" t="str">
        <f t="shared" si="87"/>
        <v/>
      </c>
      <c r="AP63" s="111" t="str">
        <f t="shared" si="87"/>
        <v/>
      </c>
      <c r="AQ63" s="111" t="str">
        <f t="shared" si="87"/>
        <v/>
      </c>
      <c r="AR63" s="111" t="str">
        <f t="shared" si="87"/>
        <v/>
      </c>
      <c r="AS63" s="111" t="str">
        <f t="shared" si="87"/>
        <v/>
      </c>
      <c r="AT63" s="111" t="str">
        <f t="shared" si="87"/>
        <v/>
      </c>
      <c r="AU63" s="111" t="str">
        <f t="shared" si="87"/>
        <v/>
      </c>
      <c r="AV63" s="111" t="str">
        <f t="shared" si="87"/>
        <v/>
      </c>
      <c r="AW63" s="111" t="str">
        <f t="shared" si="87"/>
        <v/>
      </c>
      <c r="AX63" s="111" t="str">
        <f t="shared" si="87"/>
        <v/>
      </c>
      <c r="AY63" s="111" t="str">
        <f t="shared" si="87"/>
        <v/>
      </c>
      <c r="AZ63" s="111" t="str">
        <f t="shared" si="87"/>
        <v/>
      </c>
      <c r="BA63" s="111" t="str">
        <f t="shared" si="87"/>
        <v/>
      </c>
      <c r="BB63" s="111" t="str">
        <f t="shared" si="87"/>
        <v/>
      </c>
      <c r="BC63" s="111" t="str">
        <f t="shared" si="87"/>
        <v/>
      </c>
      <c r="BD63" s="111" t="str">
        <f t="shared" si="87"/>
        <v/>
      </c>
      <c r="BE63" s="111" t="str">
        <f t="shared" si="87"/>
        <v/>
      </c>
      <c r="BF63" s="111" t="str">
        <f t="shared" si="87"/>
        <v/>
      </c>
      <c r="BG63" s="111" t="str">
        <f t="shared" si="87"/>
        <v/>
      </c>
      <c r="BH63" s="111" t="str">
        <f t="shared" si="87"/>
        <v/>
      </c>
      <c r="BI63" s="145" t="str">
        <f t="shared" si="87"/>
        <v/>
      </c>
      <c r="BJ63" s="111" t="str">
        <f t="shared" si="87"/>
        <v/>
      </c>
      <c r="BK63" s="111" t="str">
        <f t="shared" si="87"/>
        <v/>
      </c>
      <c r="BL63" s="146" t="str">
        <f t="shared" si="87"/>
        <v/>
      </c>
      <c r="BM63" s="111" t="str">
        <f t="shared" si="87"/>
        <v/>
      </c>
      <c r="BN63" s="111" t="str">
        <f t="shared" si="87"/>
        <v/>
      </c>
    </row>
    <row r="64" outlineLevel="2">
      <c r="A64" s="103" t="str">
        <f t="shared" ref="A64:A67" si="89">IF(ISERROR(VALUE(SUBSTITUTE(OFFSET(A64,-1,0,1,1),".",""))),"0.0.0.1",IF(ISERROR(FIND("`",SUBSTITUTE(OFFSET(A64,-1,0,1,1),".","`",3))),OFFSET(A64,-1,0,1,1)&amp;".1",LEFT(OFFSET(A64,-1,0,1,1),FIND("`",SUBSTITUTE(OFFSET(A64,-1,0,1,1),".","`",3)))&amp;IF(ISERROR(FIND("`",SUBSTITUTE(OFFSET(A64,-1,0,1,1),".","`",4))),VALUE(RIGHT(OFFSET(A64,-1,0,1,1),LEN(OFFSET(A64,-1,0,1,1))-FIND("`",SUBSTITUTE(OFFSET(A64,-1,0,1,1),".","`",3))))+1,VALUE(MID(OFFSET(A64,-1,0,1,1),FIND("`",SUBSTITUTE(OFFSET(A64,-1,0,1,1),".","`",3))+1,(FIND("`",SUBSTITUTE(OFFSET(A64,-1,0,1,1),".","`",4))-FIND("`",SUBSTITUTE(OFFSET(A64,-1,0,1,1),".","`",3))-1)))+1)))</f>
        <v>3.1.2.1</v>
      </c>
      <c r="B64" s="121" t="s">
        <v>218</v>
      </c>
      <c r="C64" s="134" t="s">
        <v>219</v>
      </c>
      <c r="D64" s="128">
        <v>43843.0</v>
      </c>
      <c r="E64" s="129">
        <v>43850.0</v>
      </c>
      <c r="F64" s="108">
        <f t="shared" si="81"/>
        <v>8</v>
      </c>
      <c r="G64" s="130">
        <v>0.15</v>
      </c>
      <c r="H64" s="126">
        <f t="shared" si="79"/>
        <v>6</v>
      </c>
      <c r="I64" s="126">
        <f t="shared" si="82"/>
        <v>1</v>
      </c>
      <c r="J64" s="126">
        <f t="shared" si="83"/>
        <v>7</v>
      </c>
      <c r="K64" s="111" t="str">
        <f t="shared" ref="K64:BN64" si="88">IF(K$5=$D$5,"t",IF(AND(K$5&gt;=$D64,K$5&lt;$D64+$I64),"c",IF(AND(K$5&gt;=$D64,K$5&lt;=$D64+$F64-1),"x","")))</f>
        <v>x</v>
      </c>
      <c r="L64" s="112" t="str">
        <f t="shared" si="88"/>
        <v/>
      </c>
      <c r="M64" s="111" t="str">
        <f t="shared" si="88"/>
        <v/>
      </c>
      <c r="N64" s="111" t="str">
        <f t="shared" si="88"/>
        <v/>
      </c>
      <c r="O64" s="111" t="str">
        <f t="shared" si="88"/>
        <v/>
      </c>
      <c r="P64" s="111" t="str">
        <f t="shared" si="88"/>
        <v/>
      </c>
      <c r="Q64" s="111" t="str">
        <f t="shared" si="88"/>
        <v/>
      </c>
      <c r="R64" s="111" t="str">
        <f t="shared" si="88"/>
        <v/>
      </c>
      <c r="S64" s="111" t="str">
        <f t="shared" si="88"/>
        <v/>
      </c>
      <c r="T64" s="111" t="str">
        <f t="shared" si="88"/>
        <v/>
      </c>
      <c r="U64" s="111" t="str">
        <f t="shared" si="88"/>
        <v/>
      </c>
      <c r="V64" s="111" t="str">
        <f t="shared" si="88"/>
        <v/>
      </c>
      <c r="W64" s="111" t="str">
        <f t="shared" si="88"/>
        <v/>
      </c>
      <c r="X64" s="111" t="str">
        <f t="shared" si="88"/>
        <v/>
      </c>
      <c r="Y64" s="111" t="str">
        <f t="shared" si="88"/>
        <v/>
      </c>
      <c r="Z64" s="111" t="str">
        <f t="shared" si="88"/>
        <v/>
      </c>
      <c r="AA64" s="111" t="str">
        <f t="shared" si="88"/>
        <v/>
      </c>
      <c r="AB64" s="111" t="str">
        <f t="shared" si="88"/>
        <v/>
      </c>
      <c r="AC64" s="111" t="str">
        <f t="shared" si="88"/>
        <v/>
      </c>
      <c r="AD64" s="111" t="str">
        <f t="shared" si="88"/>
        <v/>
      </c>
      <c r="AE64" s="111" t="str">
        <f t="shared" si="88"/>
        <v/>
      </c>
      <c r="AF64" s="111" t="str">
        <f t="shared" si="88"/>
        <v/>
      </c>
      <c r="AG64" s="111" t="str">
        <f t="shared" si="88"/>
        <v/>
      </c>
      <c r="AH64" s="111" t="str">
        <f t="shared" si="88"/>
        <v/>
      </c>
      <c r="AI64" s="111" t="str">
        <f t="shared" si="88"/>
        <v/>
      </c>
      <c r="AJ64" s="111" t="str">
        <f t="shared" si="88"/>
        <v/>
      </c>
      <c r="AK64" s="111" t="str">
        <f t="shared" si="88"/>
        <v/>
      </c>
      <c r="AL64" s="111" t="str">
        <f t="shared" si="88"/>
        <v/>
      </c>
      <c r="AM64" s="111" t="str">
        <f t="shared" si="88"/>
        <v/>
      </c>
      <c r="AN64" s="111" t="str">
        <f t="shared" si="88"/>
        <v/>
      </c>
      <c r="AO64" s="111" t="str">
        <f t="shared" si="88"/>
        <v/>
      </c>
      <c r="AP64" s="111" t="str">
        <f t="shared" si="88"/>
        <v/>
      </c>
      <c r="AQ64" s="111" t="str">
        <f t="shared" si="88"/>
        <v/>
      </c>
      <c r="AR64" s="111" t="str">
        <f t="shared" si="88"/>
        <v/>
      </c>
      <c r="AS64" s="111" t="str">
        <f t="shared" si="88"/>
        <v/>
      </c>
      <c r="AT64" s="111" t="str">
        <f t="shared" si="88"/>
        <v/>
      </c>
      <c r="AU64" s="111" t="str">
        <f t="shared" si="88"/>
        <v/>
      </c>
      <c r="AV64" s="111" t="str">
        <f t="shared" si="88"/>
        <v/>
      </c>
      <c r="AW64" s="111" t="str">
        <f t="shared" si="88"/>
        <v/>
      </c>
      <c r="AX64" s="111" t="str">
        <f t="shared" si="88"/>
        <v/>
      </c>
      <c r="AY64" s="111" t="str">
        <f t="shared" si="88"/>
        <v/>
      </c>
      <c r="AZ64" s="111" t="str">
        <f t="shared" si="88"/>
        <v/>
      </c>
      <c r="BA64" s="111" t="str">
        <f t="shared" si="88"/>
        <v/>
      </c>
      <c r="BB64" s="111" t="str">
        <f t="shared" si="88"/>
        <v/>
      </c>
      <c r="BC64" s="111" t="str">
        <f t="shared" si="88"/>
        <v/>
      </c>
      <c r="BD64" s="111" t="str">
        <f t="shared" si="88"/>
        <v/>
      </c>
      <c r="BE64" s="111" t="str">
        <f t="shared" si="88"/>
        <v/>
      </c>
      <c r="BF64" s="111" t="str">
        <f t="shared" si="88"/>
        <v/>
      </c>
      <c r="BG64" s="111" t="str">
        <f t="shared" si="88"/>
        <v/>
      </c>
      <c r="BH64" s="111" t="str">
        <f t="shared" si="88"/>
        <v/>
      </c>
      <c r="BI64" s="145" t="str">
        <f t="shared" si="88"/>
        <v/>
      </c>
      <c r="BJ64" s="111" t="str">
        <f t="shared" si="88"/>
        <v/>
      </c>
      <c r="BK64" s="111" t="str">
        <f t="shared" si="88"/>
        <v/>
      </c>
      <c r="BL64" s="146" t="str">
        <f t="shared" si="88"/>
        <v/>
      </c>
      <c r="BM64" s="111" t="str">
        <f t="shared" si="88"/>
        <v/>
      </c>
      <c r="BN64" s="111" t="str">
        <f t="shared" si="88"/>
        <v/>
      </c>
    </row>
    <row r="65" outlineLevel="2">
      <c r="A65" s="103" t="str">
        <f t="shared" si="89"/>
        <v>3.1.2.2</v>
      </c>
      <c r="B65" s="127" t="s">
        <v>220</v>
      </c>
      <c r="C65" s="134" t="s">
        <v>219</v>
      </c>
      <c r="D65" s="128">
        <v>43843.0</v>
      </c>
      <c r="E65" s="129">
        <v>43850.0</v>
      </c>
      <c r="F65" s="108">
        <f t="shared" si="81"/>
        <v>8</v>
      </c>
      <c r="G65" s="109">
        <v>0.14</v>
      </c>
      <c r="H65" s="110">
        <f t="shared" si="79"/>
        <v>6</v>
      </c>
      <c r="I65" s="110">
        <f t="shared" ref="I65:I67" si="91">ROUNDDOWN(G65*F65,0)</f>
        <v>1</v>
      </c>
      <c r="J65" s="110">
        <f t="shared" si="83"/>
        <v>7</v>
      </c>
      <c r="K65" s="111" t="str">
        <f t="shared" ref="K65:BN65" si="90">IF(K$5=$D$5,"t",IF(AND(K$5&gt;=$D65,K$5&lt;$D65+$I65),"c",IF(AND(K$5&gt;=$D65,K$5&lt;=$D65+$F65-1),"x","")))</f>
        <v>x</v>
      </c>
      <c r="L65" s="112" t="str">
        <f t="shared" si="90"/>
        <v/>
      </c>
      <c r="M65" s="111" t="str">
        <f t="shared" si="90"/>
        <v/>
      </c>
      <c r="N65" s="111" t="str">
        <f t="shared" si="90"/>
        <v/>
      </c>
      <c r="O65" s="111" t="str">
        <f t="shared" si="90"/>
        <v/>
      </c>
      <c r="P65" s="111" t="str">
        <f t="shared" si="90"/>
        <v/>
      </c>
      <c r="Q65" s="111" t="str">
        <f t="shared" si="90"/>
        <v/>
      </c>
      <c r="R65" s="111" t="str">
        <f t="shared" si="90"/>
        <v/>
      </c>
      <c r="S65" s="111" t="str">
        <f t="shared" si="90"/>
        <v/>
      </c>
      <c r="T65" s="111" t="str">
        <f t="shared" si="90"/>
        <v/>
      </c>
      <c r="U65" s="111" t="str">
        <f t="shared" si="90"/>
        <v/>
      </c>
      <c r="V65" s="111" t="str">
        <f t="shared" si="90"/>
        <v/>
      </c>
      <c r="W65" s="111" t="str">
        <f t="shared" si="90"/>
        <v/>
      </c>
      <c r="X65" s="111" t="str">
        <f t="shared" si="90"/>
        <v/>
      </c>
      <c r="Y65" s="111" t="str">
        <f t="shared" si="90"/>
        <v/>
      </c>
      <c r="Z65" s="111" t="str">
        <f t="shared" si="90"/>
        <v/>
      </c>
      <c r="AA65" s="111" t="str">
        <f t="shared" si="90"/>
        <v/>
      </c>
      <c r="AB65" s="111" t="str">
        <f t="shared" si="90"/>
        <v/>
      </c>
      <c r="AC65" s="111" t="str">
        <f t="shared" si="90"/>
        <v/>
      </c>
      <c r="AD65" s="111" t="str">
        <f t="shared" si="90"/>
        <v/>
      </c>
      <c r="AE65" s="111" t="str">
        <f t="shared" si="90"/>
        <v/>
      </c>
      <c r="AF65" s="111" t="str">
        <f t="shared" si="90"/>
        <v/>
      </c>
      <c r="AG65" s="111" t="str">
        <f t="shared" si="90"/>
        <v/>
      </c>
      <c r="AH65" s="111" t="str">
        <f t="shared" si="90"/>
        <v/>
      </c>
      <c r="AI65" s="111" t="str">
        <f t="shared" si="90"/>
        <v/>
      </c>
      <c r="AJ65" s="111" t="str">
        <f t="shared" si="90"/>
        <v/>
      </c>
      <c r="AK65" s="111" t="str">
        <f t="shared" si="90"/>
        <v/>
      </c>
      <c r="AL65" s="111" t="str">
        <f t="shared" si="90"/>
        <v/>
      </c>
      <c r="AM65" s="111" t="str">
        <f t="shared" si="90"/>
        <v/>
      </c>
      <c r="AN65" s="111" t="str">
        <f t="shared" si="90"/>
        <v/>
      </c>
      <c r="AO65" s="111" t="str">
        <f t="shared" si="90"/>
        <v/>
      </c>
      <c r="AP65" s="111" t="str">
        <f t="shared" si="90"/>
        <v/>
      </c>
      <c r="AQ65" s="111" t="str">
        <f t="shared" si="90"/>
        <v/>
      </c>
      <c r="AR65" s="111" t="str">
        <f t="shared" si="90"/>
        <v/>
      </c>
      <c r="AS65" s="111" t="str">
        <f t="shared" si="90"/>
        <v/>
      </c>
      <c r="AT65" s="111" t="str">
        <f t="shared" si="90"/>
        <v/>
      </c>
      <c r="AU65" s="111" t="str">
        <f t="shared" si="90"/>
        <v/>
      </c>
      <c r="AV65" s="111" t="str">
        <f t="shared" si="90"/>
        <v/>
      </c>
      <c r="AW65" s="111" t="str">
        <f t="shared" si="90"/>
        <v/>
      </c>
      <c r="AX65" s="111" t="str">
        <f t="shared" si="90"/>
        <v/>
      </c>
      <c r="AY65" s="111" t="str">
        <f t="shared" si="90"/>
        <v/>
      </c>
      <c r="AZ65" s="111" t="str">
        <f t="shared" si="90"/>
        <v/>
      </c>
      <c r="BA65" s="111" t="str">
        <f t="shared" si="90"/>
        <v/>
      </c>
      <c r="BB65" s="111" t="str">
        <f t="shared" si="90"/>
        <v/>
      </c>
      <c r="BC65" s="111" t="str">
        <f t="shared" si="90"/>
        <v/>
      </c>
      <c r="BD65" s="111" t="str">
        <f t="shared" si="90"/>
        <v/>
      </c>
      <c r="BE65" s="111" t="str">
        <f t="shared" si="90"/>
        <v/>
      </c>
      <c r="BF65" s="111" t="str">
        <f t="shared" si="90"/>
        <v/>
      </c>
      <c r="BG65" s="111" t="str">
        <f t="shared" si="90"/>
        <v/>
      </c>
      <c r="BH65" s="111" t="str">
        <f t="shared" si="90"/>
        <v/>
      </c>
      <c r="BI65" s="145" t="str">
        <f t="shared" si="90"/>
        <v/>
      </c>
      <c r="BJ65" s="111" t="str">
        <f t="shared" si="90"/>
        <v/>
      </c>
      <c r="BK65" s="111" t="str">
        <f t="shared" si="90"/>
        <v/>
      </c>
      <c r="BL65" s="146" t="str">
        <f t="shared" si="90"/>
        <v/>
      </c>
      <c r="BM65" s="111" t="str">
        <f t="shared" si="90"/>
        <v/>
      </c>
      <c r="BN65" s="111" t="str">
        <f t="shared" si="90"/>
        <v/>
      </c>
    </row>
    <row r="66" outlineLevel="2">
      <c r="A66" s="103" t="str">
        <f t="shared" si="89"/>
        <v>3.1.2.3</v>
      </c>
      <c r="B66" s="127" t="s">
        <v>221</v>
      </c>
      <c r="C66" s="134" t="s">
        <v>15</v>
      </c>
      <c r="D66" s="128">
        <v>43843.0</v>
      </c>
      <c r="E66" s="129">
        <v>43850.0</v>
      </c>
      <c r="F66" s="108">
        <f t="shared" si="81"/>
        <v>8</v>
      </c>
      <c r="G66" s="109">
        <v>0.0</v>
      </c>
      <c r="H66" s="110">
        <f t="shared" si="79"/>
        <v>6</v>
      </c>
      <c r="I66" s="110">
        <f t="shared" si="91"/>
        <v>0</v>
      </c>
      <c r="J66" s="110">
        <f t="shared" si="83"/>
        <v>8</v>
      </c>
      <c r="K66" s="111" t="str">
        <f t="shared" ref="K66:BN66" si="92">IF(K$5=$D$5,"t",IF(AND(K$5&gt;=$D66,K$5&lt;$D66+$I66),"c",IF(AND(K$5&gt;=$D66,K$5&lt;=$D66+$F66-1),"x","")))</f>
        <v>x</v>
      </c>
      <c r="L66" s="112" t="str">
        <f t="shared" si="92"/>
        <v/>
      </c>
      <c r="M66" s="111" t="str">
        <f t="shared" si="92"/>
        <v/>
      </c>
      <c r="N66" s="111" t="str">
        <f t="shared" si="92"/>
        <v/>
      </c>
      <c r="O66" s="111" t="str">
        <f t="shared" si="92"/>
        <v/>
      </c>
      <c r="P66" s="111" t="str">
        <f t="shared" si="92"/>
        <v/>
      </c>
      <c r="Q66" s="111" t="str">
        <f t="shared" si="92"/>
        <v/>
      </c>
      <c r="R66" s="111" t="str">
        <f t="shared" si="92"/>
        <v/>
      </c>
      <c r="S66" s="111" t="str">
        <f t="shared" si="92"/>
        <v/>
      </c>
      <c r="T66" s="111" t="str">
        <f t="shared" si="92"/>
        <v/>
      </c>
      <c r="U66" s="111" t="str">
        <f t="shared" si="92"/>
        <v/>
      </c>
      <c r="V66" s="111" t="str">
        <f t="shared" si="92"/>
        <v/>
      </c>
      <c r="W66" s="111" t="str">
        <f t="shared" si="92"/>
        <v/>
      </c>
      <c r="X66" s="111" t="str">
        <f t="shared" si="92"/>
        <v/>
      </c>
      <c r="Y66" s="111" t="str">
        <f t="shared" si="92"/>
        <v/>
      </c>
      <c r="Z66" s="111" t="str">
        <f t="shared" si="92"/>
        <v/>
      </c>
      <c r="AA66" s="111" t="str">
        <f t="shared" si="92"/>
        <v/>
      </c>
      <c r="AB66" s="111" t="str">
        <f t="shared" si="92"/>
        <v/>
      </c>
      <c r="AC66" s="111" t="str">
        <f t="shared" si="92"/>
        <v/>
      </c>
      <c r="AD66" s="111" t="str">
        <f t="shared" si="92"/>
        <v/>
      </c>
      <c r="AE66" s="111" t="str">
        <f t="shared" si="92"/>
        <v/>
      </c>
      <c r="AF66" s="111" t="str">
        <f t="shared" si="92"/>
        <v/>
      </c>
      <c r="AG66" s="111" t="str">
        <f t="shared" si="92"/>
        <v/>
      </c>
      <c r="AH66" s="111" t="str">
        <f t="shared" si="92"/>
        <v/>
      </c>
      <c r="AI66" s="111" t="str">
        <f t="shared" si="92"/>
        <v/>
      </c>
      <c r="AJ66" s="111" t="str">
        <f t="shared" si="92"/>
        <v/>
      </c>
      <c r="AK66" s="111" t="str">
        <f t="shared" si="92"/>
        <v/>
      </c>
      <c r="AL66" s="111" t="str">
        <f t="shared" si="92"/>
        <v/>
      </c>
      <c r="AM66" s="111" t="str">
        <f t="shared" si="92"/>
        <v/>
      </c>
      <c r="AN66" s="111" t="str">
        <f t="shared" si="92"/>
        <v/>
      </c>
      <c r="AO66" s="111" t="str">
        <f t="shared" si="92"/>
        <v/>
      </c>
      <c r="AP66" s="111" t="str">
        <f t="shared" si="92"/>
        <v/>
      </c>
      <c r="AQ66" s="111" t="str">
        <f t="shared" si="92"/>
        <v/>
      </c>
      <c r="AR66" s="111" t="str">
        <f t="shared" si="92"/>
        <v/>
      </c>
      <c r="AS66" s="111" t="str">
        <f t="shared" si="92"/>
        <v/>
      </c>
      <c r="AT66" s="111" t="str">
        <f t="shared" si="92"/>
        <v/>
      </c>
      <c r="AU66" s="111" t="str">
        <f t="shared" si="92"/>
        <v/>
      </c>
      <c r="AV66" s="111" t="str">
        <f t="shared" si="92"/>
        <v/>
      </c>
      <c r="AW66" s="111" t="str">
        <f t="shared" si="92"/>
        <v/>
      </c>
      <c r="AX66" s="111" t="str">
        <f t="shared" si="92"/>
        <v/>
      </c>
      <c r="AY66" s="111" t="str">
        <f t="shared" si="92"/>
        <v/>
      </c>
      <c r="AZ66" s="111" t="str">
        <f t="shared" si="92"/>
        <v/>
      </c>
      <c r="BA66" s="111" t="str">
        <f t="shared" si="92"/>
        <v/>
      </c>
      <c r="BB66" s="111" t="str">
        <f t="shared" si="92"/>
        <v/>
      </c>
      <c r="BC66" s="111" t="str">
        <f t="shared" si="92"/>
        <v/>
      </c>
      <c r="BD66" s="111" t="str">
        <f t="shared" si="92"/>
        <v/>
      </c>
      <c r="BE66" s="111" t="str">
        <f t="shared" si="92"/>
        <v/>
      </c>
      <c r="BF66" s="111" t="str">
        <f t="shared" si="92"/>
        <v/>
      </c>
      <c r="BG66" s="111" t="str">
        <f t="shared" si="92"/>
        <v/>
      </c>
      <c r="BH66" s="111" t="str">
        <f t="shared" si="92"/>
        <v/>
      </c>
      <c r="BI66" s="145" t="str">
        <f t="shared" si="92"/>
        <v/>
      </c>
      <c r="BJ66" s="111" t="str">
        <f t="shared" si="92"/>
        <v/>
      </c>
      <c r="BK66" s="111" t="str">
        <f t="shared" si="92"/>
        <v/>
      </c>
      <c r="BL66" s="146" t="str">
        <f t="shared" si="92"/>
        <v/>
      </c>
      <c r="BM66" s="111" t="str">
        <f t="shared" si="92"/>
        <v/>
      </c>
      <c r="BN66" s="111" t="str">
        <f t="shared" si="92"/>
        <v/>
      </c>
    </row>
    <row r="67" outlineLevel="2">
      <c r="A67" s="103" t="str">
        <f t="shared" si="89"/>
        <v>3.1.2.4</v>
      </c>
      <c r="B67" s="127" t="s">
        <v>222</v>
      </c>
      <c r="C67" s="134" t="s">
        <v>216</v>
      </c>
      <c r="D67" s="128">
        <v>43841.0</v>
      </c>
      <c r="E67" s="129">
        <v>43860.0</v>
      </c>
      <c r="F67" s="108">
        <f t="shared" si="81"/>
        <v>20</v>
      </c>
      <c r="G67" s="109">
        <v>0.0</v>
      </c>
      <c r="H67" s="110">
        <f t="shared" si="79"/>
        <v>14</v>
      </c>
      <c r="I67" s="110">
        <f t="shared" si="91"/>
        <v>0</v>
      </c>
      <c r="J67" s="110">
        <f t="shared" si="83"/>
        <v>20</v>
      </c>
      <c r="K67" s="111" t="str">
        <f t="shared" ref="K67:BN67" si="93">IF(K$5=$D$5,"t",IF(AND(K$5&gt;=$D67,K$5&lt;$D67+$I67),"c",IF(AND(K$5&gt;=$D67,K$5&lt;=$D67+$F67-1),"x","")))</f>
        <v>x</v>
      </c>
      <c r="L67" s="112" t="str">
        <f t="shared" si="93"/>
        <v>x</v>
      </c>
      <c r="M67" s="111" t="str">
        <f t="shared" si="93"/>
        <v>x</v>
      </c>
      <c r="N67" s="111" t="str">
        <f t="shared" si="93"/>
        <v>x</v>
      </c>
      <c r="O67" s="111" t="str">
        <f t="shared" si="93"/>
        <v>x</v>
      </c>
      <c r="P67" s="111" t="str">
        <f t="shared" si="93"/>
        <v>x</v>
      </c>
      <c r="Q67" s="111" t="str">
        <f t="shared" si="93"/>
        <v>x</v>
      </c>
      <c r="R67" s="111" t="str">
        <f t="shared" si="93"/>
        <v>x</v>
      </c>
      <c r="S67" s="111" t="str">
        <f t="shared" si="93"/>
        <v>x</v>
      </c>
      <c r="T67" s="111" t="str">
        <f t="shared" si="93"/>
        <v>x</v>
      </c>
      <c r="U67" s="111" t="str">
        <f t="shared" si="93"/>
        <v>x</v>
      </c>
      <c r="V67" s="111" t="str">
        <f t="shared" si="93"/>
        <v/>
      </c>
      <c r="W67" s="111" t="str">
        <f t="shared" si="93"/>
        <v/>
      </c>
      <c r="X67" s="111" t="str">
        <f t="shared" si="93"/>
        <v/>
      </c>
      <c r="Y67" s="111" t="str">
        <f t="shared" si="93"/>
        <v/>
      </c>
      <c r="Z67" s="111" t="str">
        <f t="shared" si="93"/>
        <v/>
      </c>
      <c r="AA67" s="111" t="str">
        <f t="shared" si="93"/>
        <v/>
      </c>
      <c r="AB67" s="111" t="str">
        <f t="shared" si="93"/>
        <v/>
      </c>
      <c r="AC67" s="111" t="str">
        <f t="shared" si="93"/>
        <v/>
      </c>
      <c r="AD67" s="111" t="str">
        <f t="shared" si="93"/>
        <v/>
      </c>
      <c r="AE67" s="111" t="str">
        <f t="shared" si="93"/>
        <v/>
      </c>
      <c r="AF67" s="111" t="str">
        <f t="shared" si="93"/>
        <v/>
      </c>
      <c r="AG67" s="111" t="str">
        <f t="shared" si="93"/>
        <v/>
      </c>
      <c r="AH67" s="111" t="str">
        <f t="shared" si="93"/>
        <v/>
      </c>
      <c r="AI67" s="111" t="str">
        <f t="shared" si="93"/>
        <v/>
      </c>
      <c r="AJ67" s="111" t="str">
        <f t="shared" si="93"/>
        <v/>
      </c>
      <c r="AK67" s="111" t="str">
        <f t="shared" si="93"/>
        <v/>
      </c>
      <c r="AL67" s="111" t="str">
        <f t="shared" si="93"/>
        <v/>
      </c>
      <c r="AM67" s="111" t="str">
        <f t="shared" si="93"/>
        <v/>
      </c>
      <c r="AN67" s="111" t="str">
        <f t="shared" si="93"/>
        <v/>
      </c>
      <c r="AO67" s="111" t="str">
        <f t="shared" si="93"/>
        <v/>
      </c>
      <c r="AP67" s="111" t="str">
        <f t="shared" si="93"/>
        <v/>
      </c>
      <c r="AQ67" s="111" t="str">
        <f t="shared" si="93"/>
        <v/>
      </c>
      <c r="AR67" s="111" t="str">
        <f t="shared" si="93"/>
        <v/>
      </c>
      <c r="AS67" s="111" t="str">
        <f t="shared" si="93"/>
        <v/>
      </c>
      <c r="AT67" s="111" t="str">
        <f t="shared" si="93"/>
        <v/>
      </c>
      <c r="AU67" s="111" t="str">
        <f t="shared" si="93"/>
        <v/>
      </c>
      <c r="AV67" s="111" t="str">
        <f t="shared" si="93"/>
        <v/>
      </c>
      <c r="AW67" s="111" t="str">
        <f t="shared" si="93"/>
        <v/>
      </c>
      <c r="AX67" s="111" t="str">
        <f t="shared" si="93"/>
        <v/>
      </c>
      <c r="AY67" s="111" t="str">
        <f t="shared" si="93"/>
        <v/>
      </c>
      <c r="AZ67" s="111" t="str">
        <f t="shared" si="93"/>
        <v/>
      </c>
      <c r="BA67" s="111" t="str">
        <f t="shared" si="93"/>
        <v/>
      </c>
      <c r="BB67" s="111" t="str">
        <f t="shared" si="93"/>
        <v/>
      </c>
      <c r="BC67" s="111" t="str">
        <f t="shared" si="93"/>
        <v/>
      </c>
      <c r="BD67" s="111" t="str">
        <f t="shared" si="93"/>
        <v/>
      </c>
      <c r="BE67" s="111" t="str">
        <f t="shared" si="93"/>
        <v/>
      </c>
      <c r="BF67" s="111" t="str">
        <f t="shared" si="93"/>
        <v/>
      </c>
      <c r="BG67" s="111" t="str">
        <f t="shared" si="93"/>
        <v/>
      </c>
      <c r="BH67" s="111" t="str">
        <f t="shared" si="93"/>
        <v/>
      </c>
      <c r="BI67" s="145" t="str">
        <f t="shared" si="93"/>
        <v/>
      </c>
      <c r="BJ67" s="111" t="str">
        <f t="shared" si="93"/>
        <v/>
      </c>
      <c r="BK67" s="111" t="str">
        <f t="shared" si="93"/>
        <v/>
      </c>
      <c r="BL67" s="146" t="str">
        <f t="shared" si="93"/>
        <v/>
      </c>
      <c r="BM67" s="111" t="str">
        <f t="shared" si="93"/>
        <v/>
      </c>
      <c r="BN67" s="111" t="str">
        <f t="shared" si="93"/>
        <v/>
      </c>
    </row>
    <row r="68" outlineLevel="1">
      <c r="A68" s="113" t="str">
        <f>IF(ISERROR(VALUE(SUBSTITUTE(OFFSET(A68,-1,0,1,1),".",""))),"0.0.0.1",IF(ISERROR(FIND("`",SUBSTITUTE(OFFSET(A68,-1,0,1,1),".","`",3))),OFFSET(A68,-1,0,1,1)&amp;".1",LEFT(OFFSET(A68,-1,0,1,1),FIND("`",SUBSTITUTE(OFFSET(A68,-1,0,1,1),".","`",3)))&amp;IF(ISERROR(FIND("`",SUBSTITUTE(OFFSET(A68,-1,0,1,1),".","`",4))),VALUE(RIGHT(OFFSET(A68,-1,0,1,1),LEN(OFFSET(A68,-1,0,1,1))-FIND("`",SUBSTITUTE(OFFSET(A68,-1,0,1,1),".","`",3))))+1,VALUE(MID(OFFSET(A68,-1,0,1,1),FIND("`",SUBSTITUTE(OFFSET(A68,-1,0,1,1),".","`",3))+1,(FIND("`",SUBSTITUTE(OFFSET(A68,-1,0,1,1),".","`",4))-FIND("`",SUBSTITUTE(OFFSET(A68,-1,0,1,1),".","`",3))-1)))+1)))</f>
        <v>3.1.2.5</v>
      </c>
      <c r="B68" s="121" t="s">
        <v>223</v>
      </c>
      <c r="C68" s="134" t="s">
        <v>224</v>
      </c>
      <c r="D68" s="122">
        <v>43850.0</v>
      </c>
      <c r="E68" s="123">
        <v>43875.0</v>
      </c>
      <c r="F68" s="124">
        <f t="shared" si="81"/>
        <v>26</v>
      </c>
      <c r="G68" s="125">
        <v>0.0</v>
      </c>
      <c r="H68" s="126">
        <f t="shared" si="79"/>
        <v>20</v>
      </c>
      <c r="I68" s="126">
        <f>ROUNDDOWN(G68*F68,0)</f>
        <v>0</v>
      </c>
      <c r="J68" s="126">
        <f t="shared" si="83"/>
        <v>26</v>
      </c>
      <c r="K68" s="111" t="str">
        <f t="shared" ref="K68:BN68" si="94">IF(K$5=$D$5,"t",IF(AND(K$5&gt;=$D68,K$5&lt;$D68+$I68),"c",IF(AND(K$5&gt;=$D68,K$5&lt;=$D68+$F68-1),"x","")))</f>
        <v>x</v>
      </c>
      <c r="L68" s="112" t="str">
        <f t="shared" si="94"/>
        <v>x</v>
      </c>
      <c r="M68" s="111" t="str">
        <f t="shared" si="94"/>
        <v>x</v>
      </c>
      <c r="N68" s="111" t="str">
        <f t="shared" si="94"/>
        <v>x</v>
      </c>
      <c r="O68" s="111" t="str">
        <f t="shared" si="94"/>
        <v>x</v>
      </c>
      <c r="P68" s="111" t="str">
        <f t="shared" si="94"/>
        <v>x</v>
      </c>
      <c r="Q68" s="111" t="str">
        <f t="shared" si="94"/>
        <v>x</v>
      </c>
      <c r="R68" s="111" t="str">
        <f t="shared" si="94"/>
        <v>x</v>
      </c>
      <c r="S68" s="111" t="str">
        <f t="shared" si="94"/>
        <v>x</v>
      </c>
      <c r="T68" s="111" t="str">
        <f t="shared" si="94"/>
        <v>x</v>
      </c>
      <c r="U68" s="111" t="str">
        <f t="shared" si="94"/>
        <v>x</v>
      </c>
      <c r="V68" s="111" t="str">
        <f t="shared" si="94"/>
        <v>x</v>
      </c>
      <c r="W68" s="111" t="str">
        <f t="shared" si="94"/>
        <v>x</v>
      </c>
      <c r="X68" s="111" t="str">
        <f t="shared" si="94"/>
        <v>x</v>
      </c>
      <c r="Y68" s="111" t="str">
        <f t="shared" si="94"/>
        <v>x</v>
      </c>
      <c r="Z68" s="111" t="str">
        <f t="shared" si="94"/>
        <v>x</v>
      </c>
      <c r="AA68" s="111" t="str">
        <f t="shared" si="94"/>
        <v>x</v>
      </c>
      <c r="AB68" s="111" t="str">
        <f t="shared" si="94"/>
        <v>x</v>
      </c>
      <c r="AC68" s="111" t="str">
        <f t="shared" si="94"/>
        <v>x</v>
      </c>
      <c r="AD68" s="111" t="str">
        <f t="shared" si="94"/>
        <v>x</v>
      </c>
      <c r="AE68" s="111" t="str">
        <f t="shared" si="94"/>
        <v>x</v>
      </c>
      <c r="AF68" s="111" t="str">
        <f t="shared" si="94"/>
        <v>x</v>
      </c>
      <c r="AG68" s="111" t="str">
        <f t="shared" si="94"/>
        <v>x</v>
      </c>
      <c r="AH68" s="111" t="str">
        <f t="shared" si="94"/>
        <v>x</v>
      </c>
      <c r="AI68" s="111" t="str">
        <f t="shared" si="94"/>
        <v>x</v>
      </c>
      <c r="AJ68" s="111" t="str">
        <f t="shared" si="94"/>
        <v>x</v>
      </c>
      <c r="AK68" s="111" t="str">
        <f t="shared" si="94"/>
        <v/>
      </c>
      <c r="AL68" s="111" t="str">
        <f t="shared" si="94"/>
        <v/>
      </c>
      <c r="AM68" s="111" t="str">
        <f t="shared" si="94"/>
        <v/>
      </c>
      <c r="AN68" s="111" t="str">
        <f t="shared" si="94"/>
        <v/>
      </c>
      <c r="AO68" s="111" t="str">
        <f t="shared" si="94"/>
        <v/>
      </c>
      <c r="AP68" s="111" t="str">
        <f t="shared" si="94"/>
        <v/>
      </c>
      <c r="AQ68" s="111" t="str">
        <f t="shared" si="94"/>
        <v/>
      </c>
      <c r="AR68" s="111" t="str">
        <f t="shared" si="94"/>
        <v/>
      </c>
      <c r="AS68" s="111" t="str">
        <f t="shared" si="94"/>
        <v/>
      </c>
      <c r="AT68" s="111" t="str">
        <f t="shared" si="94"/>
        <v/>
      </c>
      <c r="AU68" s="111" t="str">
        <f t="shared" si="94"/>
        <v/>
      </c>
      <c r="AV68" s="111" t="str">
        <f t="shared" si="94"/>
        <v/>
      </c>
      <c r="AW68" s="111" t="str">
        <f t="shared" si="94"/>
        <v/>
      </c>
      <c r="AX68" s="111" t="str">
        <f t="shared" si="94"/>
        <v/>
      </c>
      <c r="AY68" s="111" t="str">
        <f t="shared" si="94"/>
        <v/>
      </c>
      <c r="AZ68" s="111" t="str">
        <f t="shared" si="94"/>
        <v/>
      </c>
      <c r="BA68" s="111" t="str">
        <f t="shared" si="94"/>
        <v/>
      </c>
      <c r="BB68" s="111" t="str">
        <f t="shared" si="94"/>
        <v/>
      </c>
      <c r="BC68" s="111" t="str">
        <f t="shared" si="94"/>
        <v/>
      </c>
      <c r="BD68" s="111" t="str">
        <f t="shared" si="94"/>
        <v/>
      </c>
      <c r="BE68" s="111" t="str">
        <f t="shared" si="94"/>
        <v/>
      </c>
      <c r="BF68" s="111" t="str">
        <f t="shared" si="94"/>
        <v/>
      </c>
      <c r="BG68" s="111" t="str">
        <f t="shared" si="94"/>
        <v/>
      </c>
      <c r="BH68" s="111" t="str">
        <f t="shared" si="94"/>
        <v/>
      </c>
      <c r="BI68" s="145" t="str">
        <f t="shared" si="94"/>
        <v/>
      </c>
      <c r="BJ68" s="111" t="str">
        <f t="shared" si="94"/>
        <v/>
      </c>
      <c r="BK68" s="111" t="str">
        <f t="shared" si="94"/>
        <v/>
      </c>
      <c r="BL68" s="146" t="str">
        <f t="shared" si="94"/>
        <v/>
      </c>
      <c r="BM68" s="111" t="str">
        <f t="shared" si="94"/>
        <v/>
      </c>
      <c r="BN68" s="111" t="str">
        <f t="shared" si="94"/>
        <v/>
      </c>
    </row>
    <row r="69" outlineLevel="2">
      <c r="A69" s="103" t="str">
        <f t="shared" ref="A69:A71" si="96">IF(ISERROR(VALUE(SUBSTITUTE(OFFSET(A69,-1,0,1,1),".",""))),"0.0.0.1",IF(ISERROR(FIND("`",SUBSTITUTE(OFFSET(A69,-1,0,1,1),".","`",3))),OFFSET(A69,-1,0,1,1)&amp;".1",LEFT(OFFSET(A69,-1,0,1,1),FIND("`",SUBSTITUTE(OFFSET(A69,-1,0,1,1),".","`",3)))&amp;IF(ISERROR(FIND("`",SUBSTITUTE(OFFSET(A69,-1,0,1,1),".","`",4))),VALUE(RIGHT(OFFSET(A69,-1,0,1,1),LEN(OFFSET(A69,-1,0,1,1))-FIND("`",SUBSTITUTE(OFFSET(A69,-1,0,1,1),".","`",3))))+1,VALUE(MID(OFFSET(A69,-1,0,1,1),FIND("`",SUBSTITUTE(OFFSET(A69,-1,0,1,1),".","`",3))+1,(FIND("`",SUBSTITUTE(OFFSET(A69,-1,0,1,1),".","`",4))-FIND("`",SUBSTITUTE(OFFSET(A69,-1,0,1,1),".","`",3))-1)))+1)))</f>
        <v>3.1.2.6</v>
      </c>
      <c r="B69" s="127" t="s">
        <v>225</v>
      </c>
      <c r="C69" s="134" t="s">
        <v>224</v>
      </c>
      <c r="D69" s="106">
        <v>43850.0</v>
      </c>
      <c r="E69" s="107">
        <v>43875.0</v>
      </c>
      <c r="F69" s="108">
        <f t="shared" si="81"/>
        <v>26</v>
      </c>
      <c r="G69" s="109">
        <v>0.0</v>
      </c>
      <c r="H69" s="110">
        <f t="shared" si="79"/>
        <v>20</v>
      </c>
      <c r="I69" s="110">
        <f t="shared" ref="I69:I71" si="97">ROUNDDOWN(G69*F69,0)</f>
        <v>0</v>
      </c>
      <c r="J69" s="110">
        <f t="shared" si="83"/>
        <v>26</v>
      </c>
      <c r="K69" s="111" t="str">
        <f t="shared" ref="K69:BN69" si="95">IF(K$5=$D$5,"t",IF(AND(K$5&gt;=$D69,K$5&lt;$D69+$I69),"c",IF(AND(K$5&gt;=$D69,K$5&lt;=$D69+$F69-1),"x","")))</f>
        <v>x</v>
      </c>
      <c r="L69" s="112" t="str">
        <f t="shared" si="95"/>
        <v>x</v>
      </c>
      <c r="M69" s="111" t="str">
        <f t="shared" si="95"/>
        <v>x</v>
      </c>
      <c r="N69" s="111" t="str">
        <f t="shared" si="95"/>
        <v>x</v>
      </c>
      <c r="O69" s="111" t="str">
        <f t="shared" si="95"/>
        <v>x</v>
      </c>
      <c r="P69" s="111" t="str">
        <f t="shared" si="95"/>
        <v>x</v>
      </c>
      <c r="Q69" s="111" t="str">
        <f t="shared" si="95"/>
        <v>x</v>
      </c>
      <c r="R69" s="111" t="str">
        <f t="shared" si="95"/>
        <v>x</v>
      </c>
      <c r="S69" s="111" t="str">
        <f t="shared" si="95"/>
        <v>x</v>
      </c>
      <c r="T69" s="111" t="str">
        <f t="shared" si="95"/>
        <v>x</v>
      </c>
      <c r="U69" s="111" t="str">
        <f t="shared" si="95"/>
        <v>x</v>
      </c>
      <c r="V69" s="111" t="str">
        <f t="shared" si="95"/>
        <v>x</v>
      </c>
      <c r="W69" s="111" t="str">
        <f t="shared" si="95"/>
        <v>x</v>
      </c>
      <c r="X69" s="111" t="str">
        <f t="shared" si="95"/>
        <v>x</v>
      </c>
      <c r="Y69" s="111" t="str">
        <f t="shared" si="95"/>
        <v>x</v>
      </c>
      <c r="Z69" s="111" t="str">
        <f t="shared" si="95"/>
        <v>x</v>
      </c>
      <c r="AA69" s="111" t="str">
        <f t="shared" si="95"/>
        <v>x</v>
      </c>
      <c r="AB69" s="111" t="str">
        <f t="shared" si="95"/>
        <v>x</v>
      </c>
      <c r="AC69" s="111" t="str">
        <f t="shared" si="95"/>
        <v>x</v>
      </c>
      <c r="AD69" s="111" t="str">
        <f t="shared" si="95"/>
        <v>x</v>
      </c>
      <c r="AE69" s="111" t="str">
        <f t="shared" si="95"/>
        <v>x</v>
      </c>
      <c r="AF69" s="111" t="str">
        <f t="shared" si="95"/>
        <v>x</v>
      </c>
      <c r="AG69" s="111" t="str">
        <f t="shared" si="95"/>
        <v>x</v>
      </c>
      <c r="AH69" s="111" t="str">
        <f t="shared" si="95"/>
        <v>x</v>
      </c>
      <c r="AI69" s="111" t="str">
        <f t="shared" si="95"/>
        <v>x</v>
      </c>
      <c r="AJ69" s="111" t="str">
        <f t="shared" si="95"/>
        <v>x</v>
      </c>
      <c r="AK69" s="111" t="str">
        <f t="shared" si="95"/>
        <v/>
      </c>
      <c r="AL69" s="111" t="str">
        <f t="shared" si="95"/>
        <v/>
      </c>
      <c r="AM69" s="111" t="str">
        <f t="shared" si="95"/>
        <v/>
      </c>
      <c r="AN69" s="111" t="str">
        <f t="shared" si="95"/>
        <v/>
      </c>
      <c r="AO69" s="111" t="str">
        <f t="shared" si="95"/>
        <v/>
      </c>
      <c r="AP69" s="111" t="str">
        <f t="shared" si="95"/>
        <v/>
      </c>
      <c r="AQ69" s="111" t="str">
        <f t="shared" si="95"/>
        <v/>
      </c>
      <c r="AR69" s="111" t="str">
        <f t="shared" si="95"/>
        <v/>
      </c>
      <c r="AS69" s="111" t="str">
        <f t="shared" si="95"/>
        <v/>
      </c>
      <c r="AT69" s="111" t="str">
        <f t="shared" si="95"/>
        <v/>
      </c>
      <c r="AU69" s="111" t="str">
        <f t="shared" si="95"/>
        <v/>
      </c>
      <c r="AV69" s="111" t="str">
        <f t="shared" si="95"/>
        <v/>
      </c>
      <c r="AW69" s="111" t="str">
        <f t="shared" si="95"/>
        <v/>
      </c>
      <c r="AX69" s="111" t="str">
        <f t="shared" si="95"/>
        <v/>
      </c>
      <c r="AY69" s="111" t="str">
        <f t="shared" si="95"/>
        <v/>
      </c>
      <c r="AZ69" s="111" t="str">
        <f t="shared" si="95"/>
        <v/>
      </c>
      <c r="BA69" s="111" t="str">
        <f t="shared" si="95"/>
        <v/>
      </c>
      <c r="BB69" s="111" t="str">
        <f t="shared" si="95"/>
        <v/>
      </c>
      <c r="BC69" s="111" t="str">
        <f t="shared" si="95"/>
        <v/>
      </c>
      <c r="BD69" s="111" t="str">
        <f t="shared" si="95"/>
        <v/>
      </c>
      <c r="BE69" s="111" t="str">
        <f t="shared" si="95"/>
        <v/>
      </c>
      <c r="BF69" s="111" t="str">
        <f t="shared" si="95"/>
        <v/>
      </c>
      <c r="BG69" s="111" t="str">
        <f t="shared" si="95"/>
        <v/>
      </c>
      <c r="BH69" s="111" t="str">
        <f t="shared" si="95"/>
        <v/>
      </c>
      <c r="BI69" s="145" t="str">
        <f t="shared" si="95"/>
        <v/>
      </c>
      <c r="BJ69" s="111" t="str">
        <f t="shared" si="95"/>
        <v/>
      </c>
      <c r="BK69" s="111" t="str">
        <f t="shared" si="95"/>
        <v/>
      </c>
      <c r="BL69" s="146" t="str">
        <f t="shared" si="95"/>
        <v/>
      </c>
      <c r="BM69" s="111" t="str">
        <f t="shared" si="95"/>
        <v/>
      </c>
      <c r="BN69" s="111" t="str">
        <f t="shared" si="95"/>
        <v/>
      </c>
    </row>
    <row r="70" outlineLevel="2">
      <c r="A70" s="103" t="str">
        <f t="shared" si="96"/>
        <v>3.1.2.7</v>
      </c>
      <c r="B70" s="127" t="s">
        <v>226</v>
      </c>
      <c r="C70" s="134" t="s">
        <v>224</v>
      </c>
      <c r="D70" s="106">
        <v>43850.0</v>
      </c>
      <c r="E70" s="107">
        <v>43875.0</v>
      </c>
      <c r="F70" s="108">
        <f t="shared" si="81"/>
        <v>26</v>
      </c>
      <c r="G70" s="109">
        <v>0.0</v>
      </c>
      <c r="H70" s="110">
        <f t="shared" si="79"/>
        <v>20</v>
      </c>
      <c r="I70" s="110">
        <f t="shared" si="97"/>
        <v>0</v>
      </c>
      <c r="J70" s="110">
        <f t="shared" si="83"/>
        <v>26</v>
      </c>
      <c r="K70" s="111" t="str">
        <f t="shared" ref="K70:BN70" si="98">IF(K$5=$D$5,"t",IF(AND(K$5&gt;=$D70,K$5&lt;$D70+$I70),"c",IF(AND(K$5&gt;=$D70,K$5&lt;=$D70+$F70-1),"x","")))</f>
        <v>x</v>
      </c>
      <c r="L70" s="112" t="str">
        <f t="shared" si="98"/>
        <v>x</v>
      </c>
      <c r="M70" s="111" t="str">
        <f t="shared" si="98"/>
        <v>x</v>
      </c>
      <c r="N70" s="111" t="str">
        <f t="shared" si="98"/>
        <v>x</v>
      </c>
      <c r="O70" s="111" t="str">
        <f t="shared" si="98"/>
        <v>x</v>
      </c>
      <c r="P70" s="111" t="str">
        <f t="shared" si="98"/>
        <v>x</v>
      </c>
      <c r="Q70" s="111" t="str">
        <f t="shared" si="98"/>
        <v>x</v>
      </c>
      <c r="R70" s="111" t="str">
        <f t="shared" si="98"/>
        <v>x</v>
      </c>
      <c r="S70" s="111" t="str">
        <f t="shared" si="98"/>
        <v>x</v>
      </c>
      <c r="T70" s="111" t="str">
        <f t="shared" si="98"/>
        <v>x</v>
      </c>
      <c r="U70" s="111" t="str">
        <f t="shared" si="98"/>
        <v>x</v>
      </c>
      <c r="V70" s="111" t="str">
        <f t="shared" si="98"/>
        <v>x</v>
      </c>
      <c r="W70" s="111" t="str">
        <f t="shared" si="98"/>
        <v>x</v>
      </c>
      <c r="X70" s="111" t="str">
        <f t="shared" si="98"/>
        <v>x</v>
      </c>
      <c r="Y70" s="111" t="str">
        <f t="shared" si="98"/>
        <v>x</v>
      </c>
      <c r="Z70" s="111" t="str">
        <f t="shared" si="98"/>
        <v>x</v>
      </c>
      <c r="AA70" s="111" t="str">
        <f t="shared" si="98"/>
        <v>x</v>
      </c>
      <c r="AB70" s="111" t="str">
        <f t="shared" si="98"/>
        <v>x</v>
      </c>
      <c r="AC70" s="111" t="str">
        <f t="shared" si="98"/>
        <v>x</v>
      </c>
      <c r="AD70" s="111" t="str">
        <f t="shared" si="98"/>
        <v>x</v>
      </c>
      <c r="AE70" s="111" t="str">
        <f t="shared" si="98"/>
        <v>x</v>
      </c>
      <c r="AF70" s="111" t="str">
        <f t="shared" si="98"/>
        <v>x</v>
      </c>
      <c r="AG70" s="111" t="str">
        <f t="shared" si="98"/>
        <v>x</v>
      </c>
      <c r="AH70" s="111" t="str">
        <f t="shared" si="98"/>
        <v>x</v>
      </c>
      <c r="AI70" s="111" t="str">
        <f t="shared" si="98"/>
        <v>x</v>
      </c>
      <c r="AJ70" s="111" t="str">
        <f t="shared" si="98"/>
        <v>x</v>
      </c>
      <c r="AK70" s="111" t="str">
        <f t="shared" si="98"/>
        <v/>
      </c>
      <c r="AL70" s="111" t="str">
        <f t="shared" si="98"/>
        <v/>
      </c>
      <c r="AM70" s="111" t="str">
        <f t="shared" si="98"/>
        <v/>
      </c>
      <c r="AN70" s="111" t="str">
        <f t="shared" si="98"/>
        <v/>
      </c>
      <c r="AO70" s="111" t="str">
        <f t="shared" si="98"/>
        <v/>
      </c>
      <c r="AP70" s="111" t="str">
        <f t="shared" si="98"/>
        <v/>
      </c>
      <c r="AQ70" s="111" t="str">
        <f t="shared" si="98"/>
        <v/>
      </c>
      <c r="AR70" s="111" t="str">
        <f t="shared" si="98"/>
        <v/>
      </c>
      <c r="AS70" s="111" t="str">
        <f t="shared" si="98"/>
        <v/>
      </c>
      <c r="AT70" s="111" t="str">
        <f t="shared" si="98"/>
        <v/>
      </c>
      <c r="AU70" s="111" t="str">
        <f t="shared" si="98"/>
        <v/>
      </c>
      <c r="AV70" s="111" t="str">
        <f t="shared" si="98"/>
        <v/>
      </c>
      <c r="AW70" s="111" t="str">
        <f t="shared" si="98"/>
        <v/>
      </c>
      <c r="AX70" s="111" t="str">
        <f t="shared" si="98"/>
        <v/>
      </c>
      <c r="AY70" s="111" t="str">
        <f t="shared" si="98"/>
        <v/>
      </c>
      <c r="AZ70" s="111" t="str">
        <f t="shared" si="98"/>
        <v/>
      </c>
      <c r="BA70" s="111" t="str">
        <f t="shared" si="98"/>
        <v/>
      </c>
      <c r="BB70" s="111" t="str">
        <f t="shared" si="98"/>
        <v/>
      </c>
      <c r="BC70" s="111" t="str">
        <f t="shared" si="98"/>
        <v/>
      </c>
      <c r="BD70" s="111" t="str">
        <f t="shared" si="98"/>
        <v/>
      </c>
      <c r="BE70" s="111" t="str">
        <f t="shared" si="98"/>
        <v/>
      </c>
      <c r="BF70" s="111" t="str">
        <f t="shared" si="98"/>
        <v/>
      </c>
      <c r="BG70" s="111" t="str">
        <f t="shared" si="98"/>
        <v/>
      </c>
      <c r="BH70" s="111" t="str">
        <f t="shared" si="98"/>
        <v/>
      </c>
      <c r="BI70" s="145" t="str">
        <f t="shared" si="98"/>
        <v/>
      </c>
      <c r="BJ70" s="111" t="str">
        <f t="shared" si="98"/>
        <v/>
      </c>
      <c r="BK70" s="111" t="str">
        <f t="shared" si="98"/>
        <v/>
      </c>
      <c r="BL70" s="146" t="str">
        <f t="shared" si="98"/>
        <v/>
      </c>
      <c r="BM70" s="111" t="str">
        <f t="shared" si="98"/>
        <v/>
      </c>
      <c r="BN70" s="111" t="str">
        <f t="shared" si="98"/>
        <v/>
      </c>
    </row>
    <row r="71" outlineLevel="2">
      <c r="A71" s="103" t="str">
        <f t="shared" si="96"/>
        <v>3.1.2.8</v>
      </c>
      <c r="B71" s="127" t="s">
        <v>227</v>
      </c>
      <c r="C71" s="134" t="s">
        <v>224</v>
      </c>
      <c r="D71" s="106">
        <v>43850.0</v>
      </c>
      <c r="E71" s="107">
        <v>43875.0</v>
      </c>
      <c r="F71" s="108">
        <f t="shared" si="81"/>
        <v>26</v>
      </c>
      <c r="G71" s="109">
        <v>0.0</v>
      </c>
      <c r="H71" s="110">
        <f t="shared" si="79"/>
        <v>20</v>
      </c>
      <c r="I71" s="110">
        <f t="shared" si="97"/>
        <v>0</v>
      </c>
      <c r="J71" s="110">
        <f t="shared" si="83"/>
        <v>26</v>
      </c>
      <c r="K71" s="111" t="str">
        <f t="shared" ref="K71:BN71" si="99">IF(K$5=$D$5,"t",IF(AND(K$5&gt;=$D71,K$5&lt;$D71+$I71),"c",IF(AND(K$5&gt;=$D71,K$5&lt;=$D71+$F71-1),"x","")))</f>
        <v>x</v>
      </c>
      <c r="L71" s="112" t="str">
        <f t="shared" si="99"/>
        <v>x</v>
      </c>
      <c r="M71" s="111" t="str">
        <f t="shared" si="99"/>
        <v>x</v>
      </c>
      <c r="N71" s="111" t="str">
        <f t="shared" si="99"/>
        <v>x</v>
      </c>
      <c r="O71" s="111" t="str">
        <f t="shared" si="99"/>
        <v>x</v>
      </c>
      <c r="P71" s="111" t="str">
        <f t="shared" si="99"/>
        <v>x</v>
      </c>
      <c r="Q71" s="111" t="str">
        <f t="shared" si="99"/>
        <v>x</v>
      </c>
      <c r="R71" s="111" t="str">
        <f t="shared" si="99"/>
        <v>x</v>
      </c>
      <c r="S71" s="111" t="str">
        <f t="shared" si="99"/>
        <v>x</v>
      </c>
      <c r="T71" s="111" t="str">
        <f t="shared" si="99"/>
        <v>x</v>
      </c>
      <c r="U71" s="111" t="str">
        <f t="shared" si="99"/>
        <v>x</v>
      </c>
      <c r="V71" s="111" t="str">
        <f t="shared" si="99"/>
        <v>x</v>
      </c>
      <c r="W71" s="111" t="str">
        <f t="shared" si="99"/>
        <v>x</v>
      </c>
      <c r="X71" s="111" t="str">
        <f t="shared" si="99"/>
        <v>x</v>
      </c>
      <c r="Y71" s="111" t="str">
        <f t="shared" si="99"/>
        <v>x</v>
      </c>
      <c r="Z71" s="111" t="str">
        <f t="shared" si="99"/>
        <v>x</v>
      </c>
      <c r="AA71" s="111" t="str">
        <f t="shared" si="99"/>
        <v>x</v>
      </c>
      <c r="AB71" s="111" t="str">
        <f t="shared" si="99"/>
        <v>x</v>
      </c>
      <c r="AC71" s="111" t="str">
        <f t="shared" si="99"/>
        <v>x</v>
      </c>
      <c r="AD71" s="111" t="str">
        <f t="shared" si="99"/>
        <v>x</v>
      </c>
      <c r="AE71" s="111" t="str">
        <f t="shared" si="99"/>
        <v>x</v>
      </c>
      <c r="AF71" s="111" t="str">
        <f t="shared" si="99"/>
        <v>x</v>
      </c>
      <c r="AG71" s="111" t="str">
        <f t="shared" si="99"/>
        <v>x</v>
      </c>
      <c r="AH71" s="111" t="str">
        <f t="shared" si="99"/>
        <v>x</v>
      </c>
      <c r="AI71" s="111" t="str">
        <f t="shared" si="99"/>
        <v>x</v>
      </c>
      <c r="AJ71" s="111" t="str">
        <f t="shared" si="99"/>
        <v>x</v>
      </c>
      <c r="AK71" s="111" t="str">
        <f t="shared" si="99"/>
        <v/>
      </c>
      <c r="AL71" s="111" t="str">
        <f t="shared" si="99"/>
        <v/>
      </c>
      <c r="AM71" s="111" t="str">
        <f t="shared" si="99"/>
        <v/>
      </c>
      <c r="AN71" s="111" t="str">
        <f t="shared" si="99"/>
        <v/>
      </c>
      <c r="AO71" s="111" t="str">
        <f t="shared" si="99"/>
        <v/>
      </c>
      <c r="AP71" s="111" t="str">
        <f t="shared" si="99"/>
        <v/>
      </c>
      <c r="AQ71" s="111" t="str">
        <f t="shared" si="99"/>
        <v/>
      </c>
      <c r="AR71" s="111" t="str">
        <f t="shared" si="99"/>
        <v/>
      </c>
      <c r="AS71" s="111" t="str">
        <f t="shared" si="99"/>
        <v/>
      </c>
      <c r="AT71" s="111" t="str">
        <f t="shared" si="99"/>
        <v/>
      </c>
      <c r="AU71" s="111" t="str">
        <f t="shared" si="99"/>
        <v/>
      </c>
      <c r="AV71" s="111" t="str">
        <f t="shared" si="99"/>
        <v/>
      </c>
      <c r="AW71" s="111" t="str">
        <f t="shared" si="99"/>
        <v/>
      </c>
      <c r="AX71" s="111" t="str">
        <f t="shared" si="99"/>
        <v/>
      </c>
      <c r="AY71" s="111" t="str">
        <f t="shared" si="99"/>
        <v/>
      </c>
      <c r="AZ71" s="111" t="str">
        <f t="shared" si="99"/>
        <v/>
      </c>
      <c r="BA71" s="111" t="str">
        <f t="shared" si="99"/>
        <v/>
      </c>
      <c r="BB71" s="111" t="str">
        <f t="shared" si="99"/>
        <v/>
      </c>
      <c r="BC71" s="111" t="str">
        <f t="shared" si="99"/>
        <v/>
      </c>
      <c r="BD71" s="111" t="str">
        <f t="shared" si="99"/>
        <v/>
      </c>
      <c r="BE71" s="111" t="str">
        <f t="shared" si="99"/>
        <v/>
      </c>
      <c r="BF71" s="111" t="str">
        <f t="shared" si="99"/>
        <v/>
      </c>
      <c r="BG71" s="111" t="str">
        <f t="shared" si="99"/>
        <v/>
      </c>
      <c r="BH71" s="111" t="str">
        <f t="shared" si="99"/>
        <v/>
      </c>
      <c r="BI71" s="145" t="str">
        <f t="shared" si="99"/>
        <v/>
      </c>
      <c r="BJ71" s="111" t="str">
        <f t="shared" si="99"/>
        <v/>
      </c>
      <c r="BK71" s="111" t="str">
        <f t="shared" si="99"/>
        <v/>
      </c>
      <c r="BL71" s="146" t="str">
        <f t="shared" si="99"/>
        <v/>
      </c>
      <c r="BM71" s="111" t="str">
        <f t="shared" si="99"/>
        <v/>
      </c>
      <c r="BN71" s="111" t="str">
        <f t="shared" si="99"/>
        <v/>
      </c>
    </row>
    <row r="72" outlineLevel="2">
      <c r="A72" s="113" t="str">
        <f t="shared" ref="A72:A74" si="101">IF(ISERROR(VALUE(SUBSTITUTE(OFFSET(A72,-1,0,1,1),".",""))),"0.0.0.1",IF(ISERROR(FIND("`",SUBSTITUTE(OFFSET(A72,-1,0,1,1),".","`",3))),OFFSET(A72,-1,0,1,1)&amp;".1",LEFT(OFFSET(A72,-1,0,1,1),FIND("`",SUBSTITUTE(OFFSET(A72,-1,0,1,1),".","`",3)))&amp;IF(ISERROR(FIND("`",SUBSTITUTE(OFFSET(A72,-1,0,1,1),".","`",4))),VALUE(RIGHT(OFFSET(A72,-1,0,1,1),LEN(OFFSET(A72,-1,0,1,1))-FIND("`",SUBSTITUTE(OFFSET(A72,-1,0,1,1),".","`",3))))+1,VALUE(MID(OFFSET(A72,-1,0,1,1),FIND("`",SUBSTITUTE(OFFSET(A72,-1,0,1,1),".","`",3))+1,(FIND("`",SUBSTITUTE(OFFSET(A72,-1,0,1,1),".","`",4))-FIND("`",SUBSTITUTE(OFFSET(A72,-1,0,1,1),".","`",3))-1)))+1)))</f>
        <v>3.1.2.9</v>
      </c>
      <c r="B72" s="121" t="s">
        <v>228</v>
      </c>
      <c r="C72" s="134" t="s">
        <v>229</v>
      </c>
      <c r="D72" s="128">
        <v>43854.0</v>
      </c>
      <c r="E72" s="107">
        <v>43860.0</v>
      </c>
      <c r="F72" s="108">
        <f t="shared" si="81"/>
        <v>7</v>
      </c>
      <c r="G72" s="125">
        <v>0.0</v>
      </c>
      <c r="H72" s="126">
        <f t="shared" si="79"/>
        <v>5</v>
      </c>
      <c r="I72" s="126">
        <f t="shared" ref="I72:I81" si="102">ROUNDDOWN(G72*F72,0)</f>
        <v>0</v>
      </c>
      <c r="J72" s="126">
        <f t="shared" si="83"/>
        <v>7</v>
      </c>
      <c r="K72" s="111" t="str">
        <f t="shared" ref="K72:BN72" si="100">IF(K$5=$D$5,"t",IF(AND(K$5&gt;=$D72,K$5&lt;$D72+$I72),"c",IF(AND(K$5&gt;=$D72,K$5&lt;=$D72+$F72-1),"x","")))</f>
        <v/>
      </c>
      <c r="L72" s="112" t="str">
        <f t="shared" si="100"/>
        <v/>
      </c>
      <c r="M72" s="111" t="str">
        <f t="shared" si="100"/>
        <v/>
      </c>
      <c r="N72" s="111" t="str">
        <f t="shared" si="100"/>
        <v/>
      </c>
      <c r="O72" s="111" t="str">
        <f t="shared" si="100"/>
        <v>x</v>
      </c>
      <c r="P72" s="111" t="str">
        <f t="shared" si="100"/>
        <v>x</v>
      </c>
      <c r="Q72" s="111" t="str">
        <f t="shared" si="100"/>
        <v>x</v>
      </c>
      <c r="R72" s="111" t="str">
        <f t="shared" si="100"/>
        <v>x</v>
      </c>
      <c r="S72" s="111" t="str">
        <f t="shared" si="100"/>
        <v>x</v>
      </c>
      <c r="T72" s="111" t="str">
        <f t="shared" si="100"/>
        <v>x</v>
      </c>
      <c r="U72" s="111" t="str">
        <f t="shared" si="100"/>
        <v>x</v>
      </c>
      <c r="V72" s="111" t="str">
        <f t="shared" si="100"/>
        <v/>
      </c>
      <c r="W72" s="111" t="str">
        <f t="shared" si="100"/>
        <v/>
      </c>
      <c r="X72" s="111" t="str">
        <f t="shared" si="100"/>
        <v/>
      </c>
      <c r="Y72" s="111" t="str">
        <f t="shared" si="100"/>
        <v/>
      </c>
      <c r="Z72" s="111" t="str">
        <f t="shared" si="100"/>
        <v/>
      </c>
      <c r="AA72" s="111" t="str">
        <f t="shared" si="100"/>
        <v/>
      </c>
      <c r="AB72" s="111" t="str">
        <f t="shared" si="100"/>
        <v/>
      </c>
      <c r="AC72" s="111" t="str">
        <f t="shared" si="100"/>
        <v/>
      </c>
      <c r="AD72" s="111" t="str">
        <f t="shared" si="100"/>
        <v/>
      </c>
      <c r="AE72" s="111" t="str">
        <f t="shared" si="100"/>
        <v/>
      </c>
      <c r="AF72" s="111" t="str">
        <f t="shared" si="100"/>
        <v/>
      </c>
      <c r="AG72" s="111" t="str">
        <f t="shared" si="100"/>
        <v/>
      </c>
      <c r="AH72" s="111" t="str">
        <f t="shared" si="100"/>
        <v/>
      </c>
      <c r="AI72" s="111" t="str">
        <f t="shared" si="100"/>
        <v/>
      </c>
      <c r="AJ72" s="111" t="str">
        <f t="shared" si="100"/>
        <v/>
      </c>
      <c r="AK72" s="111" t="str">
        <f t="shared" si="100"/>
        <v/>
      </c>
      <c r="AL72" s="111" t="str">
        <f t="shared" si="100"/>
        <v/>
      </c>
      <c r="AM72" s="111" t="str">
        <f t="shared" si="100"/>
        <v/>
      </c>
      <c r="AN72" s="111" t="str">
        <f t="shared" si="100"/>
        <v/>
      </c>
      <c r="AO72" s="111" t="str">
        <f t="shared" si="100"/>
        <v/>
      </c>
      <c r="AP72" s="111" t="str">
        <f t="shared" si="100"/>
        <v/>
      </c>
      <c r="AQ72" s="111" t="str">
        <f t="shared" si="100"/>
        <v/>
      </c>
      <c r="AR72" s="111" t="str">
        <f t="shared" si="100"/>
        <v/>
      </c>
      <c r="AS72" s="111" t="str">
        <f t="shared" si="100"/>
        <v/>
      </c>
      <c r="AT72" s="111" t="str">
        <f t="shared" si="100"/>
        <v/>
      </c>
      <c r="AU72" s="111" t="str">
        <f t="shared" si="100"/>
        <v/>
      </c>
      <c r="AV72" s="111" t="str">
        <f t="shared" si="100"/>
        <v/>
      </c>
      <c r="AW72" s="111" t="str">
        <f t="shared" si="100"/>
        <v/>
      </c>
      <c r="AX72" s="111" t="str">
        <f t="shared" si="100"/>
        <v/>
      </c>
      <c r="AY72" s="111" t="str">
        <f t="shared" si="100"/>
        <v/>
      </c>
      <c r="AZ72" s="111" t="str">
        <f t="shared" si="100"/>
        <v/>
      </c>
      <c r="BA72" s="111" t="str">
        <f t="shared" si="100"/>
        <v/>
      </c>
      <c r="BB72" s="111" t="str">
        <f t="shared" si="100"/>
        <v/>
      </c>
      <c r="BC72" s="111" t="str">
        <f t="shared" si="100"/>
        <v/>
      </c>
      <c r="BD72" s="111" t="str">
        <f t="shared" si="100"/>
        <v/>
      </c>
      <c r="BE72" s="111" t="str">
        <f t="shared" si="100"/>
        <v/>
      </c>
      <c r="BF72" s="111" t="str">
        <f t="shared" si="100"/>
        <v/>
      </c>
      <c r="BG72" s="111" t="str">
        <f t="shared" si="100"/>
        <v/>
      </c>
      <c r="BH72" s="111" t="str">
        <f t="shared" si="100"/>
        <v/>
      </c>
      <c r="BI72" s="145" t="str">
        <f t="shared" si="100"/>
        <v/>
      </c>
      <c r="BJ72" s="111" t="str">
        <f t="shared" si="100"/>
        <v/>
      </c>
      <c r="BK72" s="111" t="str">
        <f t="shared" si="100"/>
        <v/>
      </c>
      <c r="BL72" s="146" t="str">
        <f t="shared" si="100"/>
        <v/>
      </c>
      <c r="BM72" s="111" t="str">
        <f t="shared" si="100"/>
        <v/>
      </c>
      <c r="BN72" s="111" t="str">
        <f t="shared" si="100"/>
        <v/>
      </c>
    </row>
    <row r="73" outlineLevel="2">
      <c r="A73" s="113" t="str">
        <f t="shared" si="101"/>
        <v>3.1.2.10</v>
      </c>
      <c r="B73" s="121" t="s">
        <v>230</v>
      </c>
      <c r="C73" s="134" t="s">
        <v>229</v>
      </c>
      <c r="D73" s="128">
        <v>43854.0</v>
      </c>
      <c r="E73" s="107">
        <v>43860.0</v>
      </c>
      <c r="F73" s="108">
        <f t="shared" si="81"/>
        <v>7</v>
      </c>
      <c r="G73" s="125">
        <v>0.0</v>
      </c>
      <c r="H73" s="126">
        <f t="shared" si="79"/>
        <v>5</v>
      </c>
      <c r="I73" s="126">
        <f t="shared" si="102"/>
        <v>0</v>
      </c>
      <c r="J73" s="126">
        <f t="shared" si="83"/>
        <v>7</v>
      </c>
      <c r="K73" s="111" t="str">
        <f t="shared" ref="K73:BN73" si="103">IF(K$5=$D$5,"t",IF(AND(K$5&gt;=$D73,K$5&lt;$D73+$I73),"c",IF(AND(K$5&gt;=$D73,K$5&lt;=$D73+$F73-1),"x","")))</f>
        <v/>
      </c>
      <c r="L73" s="112" t="str">
        <f t="shared" si="103"/>
        <v/>
      </c>
      <c r="M73" s="111" t="str">
        <f t="shared" si="103"/>
        <v/>
      </c>
      <c r="N73" s="111" t="str">
        <f t="shared" si="103"/>
        <v/>
      </c>
      <c r="O73" s="111" t="str">
        <f t="shared" si="103"/>
        <v>x</v>
      </c>
      <c r="P73" s="111" t="str">
        <f t="shared" si="103"/>
        <v>x</v>
      </c>
      <c r="Q73" s="111" t="str">
        <f t="shared" si="103"/>
        <v>x</v>
      </c>
      <c r="R73" s="111" t="str">
        <f t="shared" si="103"/>
        <v>x</v>
      </c>
      <c r="S73" s="111" t="str">
        <f t="shared" si="103"/>
        <v>x</v>
      </c>
      <c r="T73" s="111" t="str">
        <f t="shared" si="103"/>
        <v>x</v>
      </c>
      <c r="U73" s="111" t="str">
        <f t="shared" si="103"/>
        <v>x</v>
      </c>
      <c r="V73" s="111" t="str">
        <f t="shared" si="103"/>
        <v/>
      </c>
      <c r="W73" s="111" t="str">
        <f t="shared" si="103"/>
        <v/>
      </c>
      <c r="X73" s="111" t="str">
        <f t="shared" si="103"/>
        <v/>
      </c>
      <c r="Y73" s="111" t="str">
        <f t="shared" si="103"/>
        <v/>
      </c>
      <c r="Z73" s="111" t="str">
        <f t="shared" si="103"/>
        <v/>
      </c>
      <c r="AA73" s="111" t="str">
        <f t="shared" si="103"/>
        <v/>
      </c>
      <c r="AB73" s="111" t="str">
        <f t="shared" si="103"/>
        <v/>
      </c>
      <c r="AC73" s="111" t="str">
        <f t="shared" si="103"/>
        <v/>
      </c>
      <c r="AD73" s="111" t="str">
        <f t="shared" si="103"/>
        <v/>
      </c>
      <c r="AE73" s="111" t="str">
        <f t="shared" si="103"/>
        <v/>
      </c>
      <c r="AF73" s="111" t="str">
        <f t="shared" si="103"/>
        <v/>
      </c>
      <c r="AG73" s="111" t="str">
        <f t="shared" si="103"/>
        <v/>
      </c>
      <c r="AH73" s="111" t="str">
        <f t="shared" si="103"/>
        <v/>
      </c>
      <c r="AI73" s="111" t="str">
        <f t="shared" si="103"/>
        <v/>
      </c>
      <c r="AJ73" s="111" t="str">
        <f t="shared" si="103"/>
        <v/>
      </c>
      <c r="AK73" s="111" t="str">
        <f t="shared" si="103"/>
        <v/>
      </c>
      <c r="AL73" s="111" t="str">
        <f t="shared" si="103"/>
        <v/>
      </c>
      <c r="AM73" s="111" t="str">
        <f t="shared" si="103"/>
        <v/>
      </c>
      <c r="AN73" s="111" t="str">
        <f t="shared" si="103"/>
        <v/>
      </c>
      <c r="AO73" s="111" t="str">
        <f t="shared" si="103"/>
        <v/>
      </c>
      <c r="AP73" s="111" t="str">
        <f t="shared" si="103"/>
        <v/>
      </c>
      <c r="AQ73" s="111" t="str">
        <f t="shared" si="103"/>
        <v/>
      </c>
      <c r="AR73" s="111" t="str">
        <f t="shared" si="103"/>
        <v/>
      </c>
      <c r="AS73" s="111" t="str">
        <f t="shared" si="103"/>
        <v/>
      </c>
      <c r="AT73" s="111" t="str">
        <f t="shared" si="103"/>
        <v/>
      </c>
      <c r="AU73" s="111" t="str">
        <f t="shared" si="103"/>
        <v/>
      </c>
      <c r="AV73" s="111" t="str">
        <f t="shared" si="103"/>
        <v/>
      </c>
      <c r="AW73" s="111" t="str">
        <f t="shared" si="103"/>
        <v/>
      </c>
      <c r="AX73" s="111" t="str">
        <f t="shared" si="103"/>
        <v/>
      </c>
      <c r="AY73" s="111" t="str">
        <f t="shared" si="103"/>
        <v/>
      </c>
      <c r="AZ73" s="111" t="str">
        <f t="shared" si="103"/>
        <v/>
      </c>
      <c r="BA73" s="111" t="str">
        <f t="shared" si="103"/>
        <v/>
      </c>
      <c r="BB73" s="111" t="str">
        <f t="shared" si="103"/>
        <v/>
      </c>
      <c r="BC73" s="111" t="str">
        <f t="shared" si="103"/>
        <v/>
      </c>
      <c r="BD73" s="111" t="str">
        <f t="shared" si="103"/>
        <v/>
      </c>
      <c r="BE73" s="111" t="str">
        <f t="shared" si="103"/>
        <v/>
      </c>
      <c r="BF73" s="111" t="str">
        <f t="shared" si="103"/>
        <v/>
      </c>
      <c r="BG73" s="111" t="str">
        <f t="shared" si="103"/>
        <v/>
      </c>
      <c r="BH73" s="111" t="str">
        <f t="shared" si="103"/>
        <v/>
      </c>
      <c r="BI73" s="145" t="str">
        <f t="shared" si="103"/>
        <v/>
      </c>
      <c r="BJ73" s="111" t="str">
        <f t="shared" si="103"/>
        <v/>
      </c>
      <c r="BK73" s="111" t="str">
        <f t="shared" si="103"/>
        <v/>
      </c>
      <c r="BL73" s="146" t="str">
        <f t="shared" si="103"/>
        <v/>
      </c>
      <c r="BM73" s="111" t="str">
        <f t="shared" si="103"/>
        <v/>
      </c>
      <c r="BN73" s="111" t="str">
        <f t="shared" si="103"/>
        <v/>
      </c>
    </row>
    <row r="74" outlineLevel="2">
      <c r="A74" s="113" t="str">
        <f t="shared" si="101"/>
        <v>3.1.2.11</v>
      </c>
      <c r="B74" s="121" t="s">
        <v>231</v>
      </c>
      <c r="C74" s="134" t="s">
        <v>229</v>
      </c>
      <c r="D74" s="128">
        <v>43854.0</v>
      </c>
      <c r="E74" s="107">
        <v>43860.0</v>
      </c>
      <c r="F74" s="108">
        <f t="shared" si="81"/>
        <v>7</v>
      </c>
      <c r="G74" s="125">
        <v>0.0</v>
      </c>
      <c r="H74" s="126">
        <f t="shared" si="79"/>
        <v>5</v>
      </c>
      <c r="I74" s="126">
        <f t="shared" si="102"/>
        <v>0</v>
      </c>
      <c r="J74" s="126">
        <f t="shared" si="83"/>
        <v>7</v>
      </c>
      <c r="K74" s="111" t="str">
        <f t="shared" ref="K74:BN74" si="104">IF(K$5=$D$5,"t",IF(AND(K$5&gt;=$D74,K$5&lt;$D74+$I74),"c",IF(AND(K$5&gt;=$D74,K$5&lt;=$D74+$F74-1),"x","")))</f>
        <v/>
      </c>
      <c r="L74" s="112" t="str">
        <f t="shared" si="104"/>
        <v/>
      </c>
      <c r="M74" s="111" t="str">
        <f t="shared" si="104"/>
        <v/>
      </c>
      <c r="N74" s="111" t="str">
        <f t="shared" si="104"/>
        <v/>
      </c>
      <c r="O74" s="111" t="str">
        <f t="shared" si="104"/>
        <v>x</v>
      </c>
      <c r="P74" s="111" t="str">
        <f t="shared" si="104"/>
        <v>x</v>
      </c>
      <c r="Q74" s="111" t="str">
        <f t="shared" si="104"/>
        <v>x</v>
      </c>
      <c r="R74" s="111" t="str">
        <f t="shared" si="104"/>
        <v>x</v>
      </c>
      <c r="S74" s="111" t="str">
        <f t="shared" si="104"/>
        <v>x</v>
      </c>
      <c r="T74" s="111" t="str">
        <f t="shared" si="104"/>
        <v>x</v>
      </c>
      <c r="U74" s="111" t="str">
        <f t="shared" si="104"/>
        <v>x</v>
      </c>
      <c r="V74" s="111" t="str">
        <f t="shared" si="104"/>
        <v/>
      </c>
      <c r="W74" s="111" t="str">
        <f t="shared" si="104"/>
        <v/>
      </c>
      <c r="X74" s="111" t="str">
        <f t="shared" si="104"/>
        <v/>
      </c>
      <c r="Y74" s="111" t="str">
        <f t="shared" si="104"/>
        <v/>
      </c>
      <c r="Z74" s="111" t="str">
        <f t="shared" si="104"/>
        <v/>
      </c>
      <c r="AA74" s="111" t="str">
        <f t="shared" si="104"/>
        <v/>
      </c>
      <c r="AB74" s="111" t="str">
        <f t="shared" si="104"/>
        <v/>
      </c>
      <c r="AC74" s="111" t="str">
        <f t="shared" si="104"/>
        <v/>
      </c>
      <c r="AD74" s="111" t="str">
        <f t="shared" si="104"/>
        <v/>
      </c>
      <c r="AE74" s="111" t="str">
        <f t="shared" si="104"/>
        <v/>
      </c>
      <c r="AF74" s="111" t="str">
        <f t="shared" si="104"/>
        <v/>
      </c>
      <c r="AG74" s="111" t="str">
        <f t="shared" si="104"/>
        <v/>
      </c>
      <c r="AH74" s="111" t="str">
        <f t="shared" si="104"/>
        <v/>
      </c>
      <c r="AI74" s="111" t="str">
        <f t="shared" si="104"/>
        <v/>
      </c>
      <c r="AJ74" s="111" t="str">
        <f t="shared" si="104"/>
        <v/>
      </c>
      <c r="AK74" s="111" t="str">
        <f t="shared" si="104"/>
        <v/>
      </c>
      <c r="AL74" s="111" t="str">
        <f t="shared" si="104"/>
        <v/>
      </c>
      <c r="AM74" s="111" t="str">
        <f t="shared" si="104"/>
        <v/>
      </c>
      <c r="AN74" s="111" t="str">
        <f t="shared" si="104"/>
        <v/>
      </c>
      <c r="AO74" s="111" t="str">
        <f t="shared" si="104"/>
        <v/>
      </c>
      <c r="AP74" s="111" t="str">
        <f t="shared" si="104"/>
        <v/>
      </c>
      <c r="AQ74" s="111" t="str">
        <f t="shared" si="104"/>
        <v/>
      </c>
      <c r="AR74" s="111" t="str">
        <f t="shared" si="104"/>
        <v/>
      </c>
      <c r="AS74" s="111" t="str">
        <f t="shared" si="104"/>
        <v/>
      </c>
      <c r="AT74" s="111" t="str">
        <f t="shared" si="104"/>
        <v/>
      </c>
      <c r="AU74" s="111" t="str">
        <f t="shared" si="104"/>
        <v/>
      </c>
      <c r="AV74" s="111" t="str">
        <f t="shared" si="104"/>
        <v/>
      </c>
      <c r="AW74" s="111" t="str">
        <f t="shared" si="104"/>
        <v/>
      </c>
      <c r="AX74" s="111" t="str">
        <f t="shared" si="104"/>
        <v/>
      </c>
      <c r="AY74" s="111" t="str">
        <f t="shared" si="104"/>
        <v/>
      </c>
      <c r="AZ74" s="111" t="str">
        <f t="shared" si="104"/>
        <v/>
      </c>
      <c r="BA74" s="111" t="str">
        <f t="shared" si="104"/>
        <v/>
      </c>
      <c r="BB74" s="111" t="str">
        <f t="shared" si="104"/>
        <v/>
      </c>
      <c r="BC74" s="111" t="str">
        <f t="shared" si="104"/>
        <v/>
      </c>
      <c r="BD74" s="111" t="str">
        <f t="shared" si="104"/>
        <v/>
      </c>
      <c r="BE74" s="111" t="str">
        <f t="shared" si="104"/>
        <v/>
      </c>
      <c r="BF74" s="111" t="str">
        <f t="shared" si="104"/>
        <v/>
      </c>
      <c r="BG74" s="111" t="str">
        <f t="shared" si="104"/>
        <v/>
      </c>
      <c r="BH74" s="111" t="str">
        <f t="shared" si="104"/>
        <v/>
      </c>
      <c r="BI74" s="145" t="str">
        <f t="shared" si="104"/>
        <v/>
      </c>
      <c r="BJ74" s="111" t="str">
        <f t="shared" si="104"/>
        <v/>
      </c>
      <c r="BK74" s="111" t="str">
        <f t="shared" si="104"/>
        <v/>
      </c>
      <c r="BL74" s="146" t="str">
        <f t="shared" si="104"/>
        <v/>
      </c>
      <c r="BM74" s="111" t="str">
        <f t="shared" si="104"/>
        <v/>
      </c>
      <c r="BN74" s="111" t="str">
        <f t="shared" si="104"/>
        <v/>
      </c>
    </row>
    <row r="75" outlineLevel="1" collapsed="1">
      <c r="A75" s="113" t="str">
        <f>IF(ISERROR(VALUE(SUBSTITUTE(OFFSET(A75,-1,0,1,1),".",""))),"0.0.1",IF(ISERROR(FIND("`",SUBSTITUTE(OFFSET(A75,-1,0,1,1),".","`",2))),OFFSET(A75,-1,0,1,1)&amp;".1",LEFT(OFFSET(A75,-1,0,1,1),FIND("`",SUBSTITUTE(OFFSET(A75,-1,0,1,1),".","`",2)))&amp;IF(ISERROR(FIND("`",SUBSTITUTE(OFFSET(A75,-1,0,1,1),".","`",3))),VALUE(RIGHT(OFFSET(A75,-1,0,1,1),LEN(OFFSET(A75,-1,0,1,1))-FIND("`",SUBSTITUTE(OFFSET(A75,-1,0,1,1),".","`",2))))+1,VALUE(MID(OFFSET(A75,-1,0,1,1),FIND("`",SUBSTITUTE(OFFSET(A75,-1,0,1,1),".","`",2))+1,(FIND("`",SUBSTITUTE(OFFSET(A75,-1,0,1,1),".","`",3))-FIND("`",SUBSTITUTE(OFFSET(A75,-1,0,1,1),".","`",2))-1)))+1)))</f>
        <v>3.1.3</v>
      </c>
      <c r="B75" s="121" t="s">
        <v>232</v>
      </c>
      <c r="C75" s="134" t="s">
        <v>41</v>
      </c>
      <c r="D75" s="128">
        <v>43860.0</v>
      </c>
      <c r="E75" s="129">
        <v>43877.0</v>
      </c>
      <c r="F75" s="108">
        <f t="shared" si="81"/>
        <v>18</v>
      </c>
      <c r="G75" s="125">
        <v>0.0</v>
      </c>
      <c r="H75" s="126">
        <f t="shared" si="79"/>
        <v>12</v>
      </c>
      <c r="I75" s="126">
        <f t="shared" si="102"/>
        <v>0</v>
      </c>
      <c r="J75" s="126">
        <f t="shared" si="83"/>
        <v>18</v>
      </c>
      <c r="K75" s="111" t="str">
        <f t="shared" ref="K75:BN75" si="105">IF(K$5=$D$5,"t",IF(AND(K$5&gt;=$D75,K$5&lt;$D75+$I75),"c",IF(AND(K$5&gt;=$D75,K$5&lt;=$D75+$F75-1),"x","")))</f>
        <v/>
      </c>
      <c r="L75" s="112" t="str">
        <f t="shared" si="105"/>
        <v/>
      </c>
      <c r="M75" s="111" t="str">
        <f t="shared" si="105"/>
        <v/>
      </c>
      <c r="N75" s="111" t="str">
        <f t="shared" si="105"/>
        <v/>
      </c>
      <c r="O75" s="111" t="str">
        <f t="shared" si="105"/>
        <v/>
      </c>
      <c r="P75" s="111" t="str">
        <f t="shared" si="105"/>
        <v/>
      </c>
      <c r="Q75" s="111" t="str">
        <f t="shared" si="105"/>
        <v/>
      </c>
      <c r="R75" s="111" t="str">
        <f t="shared" si="105"/>
        <v/>
      </c>
      <c r="S75" s="111" t="str">
        <f t="shared" si="105"/>
        <v/>
      </c>
      <c r="T75" s="111" t="str">
        <f t="shared" si="105"/>
        <v/>
      </c>
      <c r="U75" s="111" t="str">
        <f t="shared" si="105"/>
        <v>x</v>
      </c>
      <c r="V75" s="111" t="str">
        <f t="shared" si="105"/>
        <v>x</v>
      </c>
      <c r="W75" s="111" t="str">
        <f t="shared" si="105"/>
        <v>x</v>
      </c>
      <c r="X75" s="111" t="str">
        <f t="shared" si="105"/>
        <v>x</v>
      </c>
      <c r="Y75" s="111" t="str">
        <f t="shared" si="105"/>
        <v>x</v>
      </c>
      <c r="Z75" s="111" t="str">
        <f t="shared" si="105"/>
        <v>x</v>
      </c>
      <c r="AA75" s="111" t="str">
        <f t="shared" si="105"/>
        <v>x</v>
      </c>
      <c r="AB75" s="111" t="str">
        <f t="shared" si="105"/>
        <v>x</v>
      </c>
      <c r="AC75" s="111" t="str">
        <f t="shared" si="105"/>
        <v>x</v>
      </c>
      <c r="AD75" s="111" t="str">
        <f t="shared" si="105"/>
        <v>x</v>
      </c>
      <c r="AE75" s="111" t="str">
        <f t="shared" si="105"/>
        <v>x</v>
      </c>
      <c r="AF75" s="111" t="str">
        <f t="shared" si="105"/>
        <v>x</v>
      </c>
      <c r="AG75" s="111" t="str">
        <f t="shared" si="105"/>
        <v>x</v>
      </c>
      <c r="AH75" s="111" t="str">
        <f t="shared" si="105"/>
        <v>x</v>
      </c>
      <c r="AI75" s="111" t="str">
        <f t="shared" si="105"/>
        <v>x</v>
      </c>
      <c r="AJ75" s="111" t="str">
        <f t="shared" si="105"/>
        <v>x</v>
      </c>
      <c r="AK75" s="111" t="str">
        <f t="shared" si="105"/>
        <v>x</v>
      </c>
      <c r="AL75" s="111" t="str">
        <f t="shared" si="105"/>
        <v>x</v>
      </c>
      <c r="AM75" s="111" t="str">
        <f t="shared" si="105"/>
        <v/>
      </c>
      <c r="AN75" s="111" t="str">
        <f t="shared" si="105"/>
        <v/>
      </c>
      <c r="AO75" s="111" t="str">
        <f t="shared" si="105"/>
        <v/>
      </c>
      <c r="AP75" s="111" t="str">
        <f t="shared" si="105"/>
        <v/>
      </c>
      <c r="AQ75" s="111" t="str">
        <f t="shared" si="105"/>
        <v/>
      </c>
      <c r="AR75" s="111" t="str">
        <f t="shared" si="105"/>
        <v/>
      </c>
      <c r="AS75" s="111" t="str">
        <f t="shared" si="105"/>
        <v/>
      </c>
      <c r="AT75" s="111" t="str">
        <f t="shared" si="105"/>
        <v/>
      </c>
      <c r="AU75" s="111" t="str">
        <f t="shared" si="105"/>
        <v/>
      </c>
      <c r="AV75" s="111" t="str">
        <f t="shared" si="105"/>
        <v/>
      </c>
      <c r="AW75" s="111" t="str">
        <f t="shared" si="105"/>
        <v/>
      </c>
      <c r="AX75" s="111" t="str">
        <f t="shared" si="105"/>
        <v/>
      </c>
      <c r="AY75" s="111" t="str">
        <f t="shared" si="105"/>
        <v/>
      </c>
      <c r="AZ75" s="111" t="str">
        <f t="shared" si="105"/>
        <v/>
      </c>
      <c r="BA75" s="111" t="str">
        <f t="shared" si="105"/>
        <v/>
      </c>
      <c r="BB75" s="111" t="str">
        <f t="shared" si="105"/>
        <v/>
      </c>
      <c r="BC75" s="111" t="str">
        <f t="shared" si="105"/>
        <v/>
      </c>
      <c r="BD75" s="111" t="str">
        <f t="shared" si="105"/>
        <v/>
      </c>
      <c r="BE75" s="111" t="str">
        <f t="shared" si="105"/>
        <v/>
      </c>
      <c r="BF75" s="111" t="str">
        <f t="shared" si="105"/>
        <v/>
      </c>
      <c r="BG75" s="111" t="str">
        <f t="shared" si="105"/>
        <v/>
      </c>
      <c r="BH75" s="111" t="str">
        <f t="shared" si="105"/>
        <v/>
      </c>
      <c r="BI75" s="145" t="str">
        <f t="shared" si="105"/>
        <v/>
      </c>
      <c r="BJ75" s="111" t="str">
        <f t="shared" si="105"/>
        <v/>
      </c>
      <c r="BK75" s="111" t="str">
        <f t="shared" si="105"/>
        <v/>
      </c>
      <c r="BL75" s="146" t="str">
        <f t="shared" si="105"/>
        <v/>
      </c>
      <c r="BM75" s="111" t="str">
        <f t="shared" si="105"/>
        <v/>
      </c>
      <c r="BN75" s="111" t="str">
        <f t="shared" si="105"/>
        <v/>
      </c>
    </row>
    <row r="76" hidden="1" outlineLevel="2">
      <c r="A76" s="113" t="str">
        <f t="shared" ref="A76:A79" si="107">IF(ISERROR(VALUE(SUBSTITUTE(OFFSET(A76,-1,0,1,1),".",""))),"0.0.0.1",IF(ISERROR(FIND("`",SUBSTITUTE(OFFSET(A76,-1,0,1,1),".","`",3))),OFFSET(A76,-1,0,1,1)&amp;".1",LEFT(OFFSET(A76,-1,0,1,1),FIND("`",SUBSTITUTE(OFFSET(A76,-1,0,1,1),".","`",3)))&amp;IF(ISERROR(FIND("`",SUBSTITUTE(OFFSET(A76,-1,0,1,1),".","`",4))),VALUE(RIGHT(OFFSET(A76,-1,0,1,1),LEN(OFFSET(A76,-1,0,1,1))-FIND("`",SUBSTITUTE(OFFSET(A76,-1,0,1,1),".","`",3))))+1,VALUE(MID(OFFSET(A76,-1,0,1,1),FIND("`",SUBSTITUTE(OFFSET(A76,-1,0,1,1),".","`",3))+1,(FIND("`",SUBSTITUTE(OFFSET(A76,-1,0,1,1),".","`",4))-FIND("`",SUBSTITUTE(OFFSET(A76,-1,0,1,1),".","`",3))-1)))+1)))</f>
        <v>3.1.3.1</v>
      </c>
      <c r="B76" s="121" t="s">
        <v>233</v>
      </c>
      <c r="C76" s="121" t="s">
        <v>234</v>
      </c>
      <c r="D76" s="128">
        <v>43861.0</v>
      </c>
      <c r="E76" s="129">
        <v>43868.0</v>
      </c>
      <c r="F76" s="108">
        <f t="shared" si="81"/>
        <v>8</v>
      </c>
      <c r="G76" s="125">
        <v>0.0</v>
      </c>
      <c r="H76" s="126">
        <f t="shared" si="79"/>
        <v>6</v>
      </c>
      <c r="I76" s="126">
        <f t="shared" si="102"/>
        <v>0</v>
      </c>
      <c r="J76" s="126">
        <f t="shared" si="83"/>
        <v>8</v>
      </c>
      <c r="K76" s="111" t="str">
        <f t="shared" ref="K76:BN76" si="106">IF(K$5=$D$5,"t",IF(AND(K$5&gt;=$D76,K$5&lt;$D76+$I76),"c",IF(AND(K$5&gt;=$D76,K$5&lt;=$D76+$F76-1),"x","")))</f>
        <v/>
      </c>
      <c r="L76" s="112" t="str">
        <f t="shared" si="106"/>
        <v/>
      </c>
      <c r="M76" s="111" t="str">
        <f t="shared" si="106"/>
        <v/>
      </c>
      <c r="N76" s="111" t="str">
        <f t="shared" si="106"/>
        <v/>
      </c>
      <c r="O76" s="111" t="str">
        <f t="shared" si="106"/>
        <v/>
      </c>
      <c r="P76" s="111" t="str">
        <f t="shared" si="106"/>
        <v/>
      </c>
      <c r="Q76" s="111" t="str">
        <f t="shared" si="106"/>
        <v/>
      </c>
      <c r="R76" s="111" t="str">
        <f t="shared" si="106"/>
        <v/>
      </c>
      <c r="S76" s="111" t="str">
        <f t="shared" si="106"/>
        <v/>
      </c>
      <c r="T76" s="111" t="str">
        <f t="shared" si="106"/>
        <v/>
      </c>
      <c r="U76" s="111" t="str">
        <f t="shared" si="106"/>
        <v/>
      </c>
      <c r="V76" s="111" t="str">
        <f t="shared" si="106"/>
        <v>x</v>
      </c>
      <c r="W76" s="111" t="str">
        <f t="shared" si="106"/>
        <v>x</v>
      </c>
      <c r="X76" s="111" t="str">
        <f t="shared" si="106"/>
        <v>x</v>
      </c>
      <c r="Y76" s="111" t="str">
        <f t="shared" si="106"/>
        <v>x</v>
      </c>
      <c r="Z76" s="111" t="str">
        <f t="shared" si="106"/>
        <v>x</v>
      </c>
      <c r="AA76" s="111" t="str">
        <f t="shared" si="106"/>
        <v>x</v>
      </c>
      <c r="AB76" s="111" t="str">
        <f t="shared" si="106"/>
        <v>x</v>
      </c>
      <c r="AC76" s="111" t="str">
        <f t="shared" si="106"/>
        <v>x</v>
      </c>
      <c r="AD76" s="111" t="str">
        <f t="shared" si="106"/>
        <v/>
      </c>
      <c r="AE76" s="111" t="str">
        <f t="shared" si="106"/>
        <v/>
      </c>
      <c r="AF76" s="111" t="str">
        <f t="shared" si="106"/>
        <v/>
      </c>
      <c r="AG76" s="111" t="str">
        <f t="shared" si="106"/>
        <v/>
      </c>
      <c r="AH76" s="111" t="str">
        <f t="shared" si="106"/>
        <v/>
      </c>
      <c r="AI76" s="111" t="str">
        <f t="shared" si="106"/>
        <v/>
      </c>
      <c r="AJ76" s="111" t="str">
        <f t="shared" si="106"/>
        <v/>
      </c>
      <c r="AK76" s="111" t="str">
        <f t="shared" si="106"/>
        <v/>
      </c>
      <c r="AL76" s="111" t="str">
        <f t="shared" si="106"/>
        <v/>
      </c>
      <c r="AM76" s="111" t="str">
        <f t="shared" si="106"/>
        <v/>
      </c>
      <c r="AN76" s="111" t="str">
        <f t="shared" si="106"/>
        <v/>
      </c>
      <c r="AO76" s="111" t="str">
        <f t="shared" si="106"/>
        <v/>
      </c>
      <c r="AP76" s="111" t="str">
        <f t="shared" si="106"/>
        <v/>
      </c>
      <c r="AQ76" s="111" t="str">
        <f t="shared" si="106"/>
        <v/>
      </c>
      <c r="AR76" s="111" t="str">
        <f t="shared" si="106"/>
        <v/>
      </c>
      <c r="AS76" s="111" t="str">
        <f t="shared" si="106"/>
        <v/>
      </c>
      <c r="AT76" s="111" t="str">
        <f t="shared" si="106"/>
        <v/>
      </c>
      <c r="AU76" s="111" t="str">
        <f t="shared" si="106"/>
        <v/>
      </c>
      <c r="AV76" s="111" t="str">
        <f t="shared" si="106"/>
        <v/>
      </c>
      <c r="AW76" s="111" t="str">
        <f t="shared" si="106"/>
        <v/>
      </c>
      <c r="AX76" s="111" t="str">
        <f t="shared" si="106"/>
        <v/>
      </c>
      <c r="AY76" s="111" t="str">
        <f t="shared" si="106"/>
        <v/>
      </c>
      <c r="AZ76" s="111" t="str">
        <f t="shared" si="106"/>
        <v/>
      </c>
      <c r="BA76" s="111" t="str">
        <f t="shared" si="106"/>
        <v/>
      </c>
      <c r="BB76" s="111" t="str">
        <f t="shared" si="106"/>
        <v/>
      </c>
      <c r="BC76" s="111" t="str">
        <f t="shared" si="106"/>
        <v/>
      </c>
      <c r="BD76" s="111" t="str">
        <f t="shared" si="106"/>
        <v/>
      </c>
      <c r="BE76" s="111" t="str">
        <f t="shared" si="106"/>
        <v/>
      </c>
      <c r="BF76" s="111" t="str">
        <f t="shared" si="106"/>
        <v/>
      </c>
      <c r="BG76" s="111" t="str">
        <f t="shared" si="106"/>
        <v/>
      </c>
      <c r="BH76" s="111" t="str">
        <f t="shared" si="106"/>
        <v/>
      </c>
      <c r="BI76" s="145" t="str">
        <f t="shared" si="106"/>
        <v/>
      </c>
      <c r="BJ76" s="111" t="str">
        <f t="shared" si="106"/>
        <v/>
      </c>
      <c r="BK76" s="111" t="str">
        <f t="shared" si="106"/>
        <v/>
      </c>
      <c r="BL76" s="146" t="str">
        <f t="shared" si="106"/>
        <v/>
      </c>
      <c r="BM76" s="111" t="str">
        <f t="shared" si="106"/>
        <v/>
      </c>
      <c r="BN76" s="111" t="str">
        <f t="shared" si="106"/>
        <v/>
      </c>
    </row>
    <row r="77" hidden="1" outlineLevel="2">
      <c r="A77" s="113" t="str">
        <f t="shared" si="107"/>
        <v>3.1.3.2</v>
      </c>
      <c r="B77" s="121" t="s">
        <v>235</v>
      </c>
      <c r="C77" s="121" t="s">
        <v>234</v>
      </c>
      <c r="D77" s="128">
        <v>43868.0</v>
      </c>
      <c r="E77" s="129">
        <v>43878.0</v>
      </c>
      <c r="F77" s="108">
        <f t="shared" si="81"/>
        <v>11</v>
      </c>
      <c r="G77" s="125">
        <v>0.0</v>
      </c>
      <c r="H77" s="126">
        <f t="shared" si="79"/>
        <v>7</v>
      </c>
      <c r="I77" s="126">
        <f t="shared" si="102"/>
        <v>0</v>
      </c>
      <c r="J77" s="126">
        <f t="shared" si="83"/>
        <v>11</v>
      </c>
      <c r="K77" s="111" t="str">
        <f t="shared" ref="K77:BN77" si="108">IF(K$5=$D$5,"t",IF(AND(K$5&gt;=$D77,K$5&lt;$D77+$I77),"c",IF(AND(K$5&gt;=$D77,K$5&lt;=$D77+$F77-1),"x","")))</f>
        <v/>
      </c>
      <c r="L77" s="112" t="str">
        <f t="shared" si="108"/>
        <v/>
      </c>
      <c r="M77" s="111" t="str">
        <f t="shared" si="108"/>
        <v/>
      </c>
      <c r="N77" s="111" t="str">
        <f t="shared" si="108"/>
        <v/>
      </c>
      <c r="O77" s="111" t="str">
        <f t="shared" si="108"/>
        <v/>
      </c>
      <c r="P77" s="111" t="str">
        <f t="shared" si="108"/>
        <v/>
      </c>
      <c r="Q77" s="111" t="str">
        <f t="shared" si="108"/>
        <v/>
      </c>
      <c r="R77" s="111" t="str">
        <f t="shared" si="108"/>
        <v/>
      </c>
      <c r="S77" s="111" t="str">
        <f t="shared" si="108"/>
        <v/>
      </c>
      <c r="T77" s="111" t="str">
        <f t="shared" si="108"/>
        <v/>
      </c>
      <c r="U77" s="111" t="str">
        <f t="shared" si="108"/>
        <v/>
      </c>
      <c r="V77" s="111" t="str">
        <f t="shared" si="108"/>
        <v/>
      </c>
      <c r="W77" s="111" t="str">
        <f t="shared" si="108"/>
        <v/>
      </c>
      <c r="X77" s="111" t="str">
        <f t="shared" si="108"/>
        <v/>
      </c>
      <c r="Y77" s="111" t="str">
        <f t="shared" si="108"/>
        <v/>
      </c>
      <c r="Z77" s="111" t="str">
        <f t="shared" si="108"/>
        <v/>
      </c>
      <c r="AA77" s="111" t="str">
        <f t="shared" si="108"/>
        <v/>
      </c>
      <c r="AB77" s="111" t="str">
        <f t="shared" si="108"/>
        <v/>
      </c>
      <c r="AC77" s="111" t="str">
        <f t="shared" si="108"/>
        <v>x</v>
      </c>
      <c r="AD77" s="111" t="str">
        <f t="shared" si="108"/>
        <v>x</v>
      </c>
      <c r="AE77" s="111" t="str">
        <f t="shared" si="108"/>
        <v>x</v>
      </c>
      <c r="AF77" s="111" t="str">
        <f t="shared" si="108"/>
        <v>x</v>
      </c>
      <c r="AG77" s="111" t="str">
        <f t="shared" si="108"/>
        <v>x</v>
      </c>
      <c r="AH77" s="111" t="str">
        <f t="shared" si="108"/>
        <v>x</v>
      </c>
      <c r="AI77" s="111" t="str">
        <f t="shared" si="108"/>
        <v>x</v>
      </c>
      <c r="AJ77" s="111" t="str">
        <f t="shared" si="108"/>
        <v>x</v>
      </c>
      <c r="AK77" s="111" t="str">
        <f t="shared" si="108"/>
        <v>x</v>
      </c>
      <c r="AL77" s="111" t="str">
        <f t="shared" si="108"/>
        <v>x</v>
      </c>
      <c r="AM77" s="111" t="str">
        <f t="shared" si="108"/>
        <v>x</v>
      </c>
      <c r="AN77" s="111" t="str">
        <f t="shared" si="108"/>
        <v/>
      </c>
      <c r="AO77" s="111" t="str">
        <f t="shared" si="108"/>
        <v/>
      </c>
      <c r="AP77" s="111" t="str">
        <f t="shared" si="108"/>
        <v/>
      </c>
      <c r="AQ77" s="111" t="str">
        <f t="shared" si="108"/>
        <v/>
      </c>
      <c r="AR77" s="111" t="str">
        <f t="shared" si="108"/>
        <v/>
      </c>
      <c r="AS77" s="111" t="str">
        <f t="shared" si="108"/>
        <v/>
      </c>
      <c r="AT77" s="111" t="str">
        <f t="shared" si="108"/>
        <v/>
      </c>
      <c r="AU77" s="111" t="str">
        <f t="shared" si="108"/>
        <v/>
      </c>
      <c r="AV77" s="111" t="str">
        <f t="shared" si="108"/>
        <v/>
      </c>
      <c r="AW77" s="111" t="str">
        <f t="shared" si="108"/>
        <v/>
      </c>
      <c r="AX77" s="111" t="str">
        <f t="shared" si="108"/>
        <v/>
      </c>
      <c r="AY77" s="111" t="str">
        <f t="shared" si="108"/>
        <v/>
      </c>
      <c r="AZ77" s="111" t="str">
        <f t="shared" si="108"/>
        <v/>
      </c>
      <c r="BA77" s="111" t="str">
        <f t="shared" si="108"/>
        <v/>
      </c>
      <c r="BB77" s="111" t="str">
        <f t="shared" si="108"/>
        <v/>
      </c>
      <c r="BC77" s="111" t="str">
        <f t="shared" si="108"/>
        <v/>
      </c>
      <c r="BD77" s="111" t="str">
        <f t="shared" si="108"/>
        <v/>
      </c>
      <c r="BE77" s="111" t="str">
        <f t="shared" si="108"/>
        <v/>
      </c>
      <c r="BF77" s="111" t="str">
        <f t="shared" si="108"/>
        <v/>
      </c>
      <c r="BG77" s="111" t="str">
        <f t="shared" si="108"/>
        <v/>
      </c>
      <c r="BH77" s="111" t="str">
        <f t="shared" si="108"/>
        <v/>
      </c>
      <c r="BI77" s="145" t="str">
        <f t="shared" si="108"/>
        <v/>
      </c>
      <c r="BJ77" s="111" t="str">
        <f t="shared" si="108"/>
        <v/>
      </c>
      <c r="BK77" s="111" t="str">
        <f t="shared" si="108"/>
        <v/>
      </c>
      <c r="BL77" s="146" t="str">
        <f t="shared" si="108"/>
        <v/>
      </c>
      <c r="BM77" s="111" t="str">
        <f t="shared" si="108"/>
        <v/>
      </c>
      <c r="BN77" s="111" t="str">
        <f t="shared" si="108"/>
        <v/>
      </c>
    </row>
    <row r="78" hidden="1" outlineLevel="2">
      <c r="A78" s="113" t="str">
        <f t="shared" si="107"/>
        <v>3.1.3.3</v>
      </c>
      <c r="B78" s="121" t="s">
        <v>236</v>
      </c>
      <c r="C78" s="121" t="s">
        <v>234</v>
      </c>
      <c r="D78" s="128">
        <v>43868.0</v>
      </c>
      <c r="E78" s="129">
        <v>43878.0</v>
      </c>
      <c r="F78" s="108">
        <f t="shared" si="81"/>
        <v>11</v>
      </c>
      <c r="G78" s="125">
        <v>0.0</v>
      </c>
      <c r="H78" s="126">
        <f t="shared" si="79"/>
        <v>7</v>
      </c>
      <c r="I78" s="126">
        <f t="shared" si="102"/>
        <v>0</v>
      </c>
      <c r="J78" s="126">
        <f t="shared" si="83"/>
        <v>11</v>
      </c>
      <c r="K78" s="111" t="str">
        <f t="shared" ref="K78:BN78" si="109">IF(K$5=$D$5,"t",IF(AND(K$5&gt;=$D78,K$5&lt;$D78+$I78),"c",IF(AND(K$5&gt;=$D78,K$5&lt;=$D78+$F78-1),"x","")))</f>
        <v/>
      </c>
      <c r="L78" s="112" t="str">
        <f t="shared" si="109"/>
        <v/>
      </c>
      <c r="M78" s="111" t="str">
        <f t="shared" si="109"/>
        <v/>
      </c>
      <c r="N78" s="111" t="str">
        <f t="shared" si="109"/>
        <v/>
      </c>
      <c r="O78" s="111" t="str">
        <f t="shared" si="109"/>
        <v/>
      </c>
      <c r="P78" s="111" t="str">
        <f t="shared" si="109"/>
        <v/>
      </c>
      <c r="Q78" s="111" t="str">
        <f t="shared" si="109"/>
        <v/>
      </c>
      <c r="R78" s="111" t="str">
        <f t="shared" si="109"/>
        <v/>
      </c>
      <c r="S78" s="111" t="str">
        <f t="shared" si="109"/>
        <v/>
      </c>
      <c r="T78" s="111" t="str">
        <f t="shared" si="109"/>
        <v/>
      </c>
      <c r="U78" s="111" t="str">
        <f t="shared" si="109"/>
        <v/>
      </c>
      <c r="V78" s="111" t="str">
        <f t="shared" si="109"/>
        <v/>
      </c>
      <c r="W78" s="111" t="str">
        <f t="shared" si="109"/>
        <v/>
      </c>
      <c r="X78" s="111" t="str">
        <f t="shared" si="109"/>
        <v/>
      </c>
      <c r="Y78" s="111" t="str">
        <f t="shared" si="109"/>
        <v/>
      </c>
      <c r="Z78" s="111" t="str">
        <f t="shared" si="109"/>
        <v/>
      </c>
      <c r="AA78" s="111" t="str">
        <f t="shared" si="109"/>
        <v/>
      </c>
      <c r="AB78" s="111" t="str">
        <f t="shared" si="109"/>
        <v/>
      </c>
      <c r="AC78" s="111" t="str">
        <f t="shared" si="109"/>
        <v>x</v>
      </c>
      <c r="AD78" s="111" t="str">
        <f t="shared" si="109"/>
        <v>x</v>
      </c>
      <c r="AE78" s="111" t="str">
        <f t="shared" si="109"/>
        <v>x</v>
      </c>
      <c r="AF78" s="111" t="str">
        <f t="shared" si="109"/>
        <v>x</v>
      </c>
      <c r="AG78" s="111" t="str">
        <f t="shared" si="109"/>
        <v>x</v>
      </c>
      <c r="AH78" s="111" t="str">
        <f t="shared" si="109"/>
        <v>x</v>
      </c>
      <c r="AI78" s="111" t="str">
        <f t="shared" si="109"/>
        <v>x</v>
      </c>
      <c r="AJ78" s="111" t="str">
        <f t="shared" si="109"/>
        <v>x</v>
      </c>
      <c r="AK78" s="111" t="str">
        <f t="shared" si="109"/>
        <v>x</v>
      </c>
      <c r="AL78" s="111" t="str">
        <f t="shared" si="109"/>
        <v>x</v>
      </c>
      <c r="AM78" s="111" t="str">
        <f t="shared" si="109"/>
        <v>x</v>
      </c>
      <c r="AN78" s="111" t="str">
        <f t="shared" si="109"/>
        <v/>
      </c>
      <c r="AO78" s="111" t="str">
        <f t="shared" si="109"/>
        <v/>
      </c>
      <c r="AP78" s="111" t="str">
        <f t="shared" si="109"/>
        <v/>
      </c>
      <c r="AQ78" s="111" t="str">
        <f t="shared" si="109"/>
        <v/>
      </c>
      <c r="AR78" s="111" t="str">
        <f t="shared" si="109"/>
        <v/>
      </c>
      <c r="AS78" s="111" t="str">
        <f t="shared" si="109"/>
        <v/>
      </c>
      <c r="AT78" s="111" t="str">
        <f t="shared" si="109"/>
        <v/>
      </c>
      <c r="AU78" s="111" t="str">
        <f t="shared" si="109"/>
        <v/>
      </c>
      <c r="AV78" s="111" t="str">
        <f t="shared" si="109"/>
        <v/>
      </c>
      <c r="AW78" s="111" t="str">
        <f t="shared" si="109"/>
        <v/>
      </c>
      <c r="AX78" s="111" t="str">
        <f t="shared" si="109"/>
        <v/>
      </c>
      <c r="AY78" s="111" t="str">
        <f t="shared" si="109"/>
        <v/>
      </c>
      <c r="AZ78" s="111" t="str">
        <f t="shared" si="109"/>
        <v/>
      </c>
      <c r="BA78" s="111" t="str">
        <f t="shared" si="109"/>
        <v/>
      </c>
      <c r="BB78" s="111" t="str">
        <f t="shared" si="109"/>
        <v/>
      </c>
      <c r="BC78" s="111" t="str">
        <f t="shared" si="109"/>
        <v/>
      </c>
      <c r="BD78" s="111" t="str">
        <f t="shared" si="109"/>
        <v/>
      </c>
      <c r="BE78" s="111" t="str">
        <f t="shared" si="109"/>
        <v/>
      </c>
      <c r="BF78" s="111" t="str">
        <f t="shared" si="109"/>
        <v/>
      </c>
      <c r="BG78" s="111" t="str">
        <f t="shared" si="109"/>
        <v/>
      </c>
      <c r="BH78" s="111" t="str">
        <f t="shared" si="109"/>
        <v/>
      </c>
      <c r="BI78" s="145" t="str">
        <f t="shared" si="109"/>
        <v/>
      </c>
      <c r="BJ78" s="111" t="str">
        <f t="shared" si="109"/>
        <v/>
      </c>
      <c r="BK78" s="111" t="str">
        <f t="shared" si="109"/>
        <v/>
      </c>
      <c r="BL78" s="146" t="str">
        <f t="shared" si="109"/>
        <v/>
      </c>
      <c r="BM78" s="111" t="str">
        <f t="shared" si="109"/>
        <v/>
      </c>
      <c r="BN78" s="111" t="str">
        <f t="shared" si="109"/>
        <v/>
      </c>
    </row>
    <row r="79" outlineLevel="1" collapsed="1">
      <c r="A79" s="113" t="str">
        <f t="shared" si="107"/>
        <v>3.1.3.4</v>
      </c>
      <c r="B79" s="121" t="s">
        <v>237</v>
      </c>
      <c r="C79" s="114" t="s">
        <v>238</v>
      </c>
      <c r="D79" s="122">
        <v>43878.0</v>
      </c>
      <c r="E79" s="123">
        <v>43882.0</v>
      </c>
      <c r="F79" s="124">
        <f t="shared" si="81"/>
        <v>5</v>
      </c>
      <c r="G79" s="125">
        <v>0.0</v>
      </c>
      <c r="H79" s="126">
        <f t="shared" si="79"/>
        <v>5</v>
      </c>
      <c r="I79" s="126">
        <f t="shared" si="102"/>
        <v>0</v>
      </c>
      <c r="J79" s="126">
        <f t="shared" si="83"/>
        <v>5</v>
      </c>
      <c r="K79" s="111" t="str">
        <f t="shared" ref="K79:BN79" si="110">IF(K$5=$D$5,"t",IF(AND(K$5&gt;=$D79,K$5&lt;$D79+$I79),"c",IF(AND(K$5&gt;=$D79,K$5&lt;=$D79+$F79-1),"x","")))</f>
        <v/>
      </c>
      <c r="L79" s="112" t="str">
        <f t="shared" si="110"/>
        <v/>
      </c>
      <c r="M79" s="111" t="str">
        <f t="shared" si="110"/>
        <v/>
      </c>
      <c r="N79" s="111" t="str">
        <f t="shared" si="110"/>
        <v/>
      </c>
      <c r="O79" s="111" t="str">
        <f t="shared" si="110"/>
        <v/>
      </c>
      <c r="P79" s="111" t="str">
        <f t="shared" si="110"/>
        <v/>
      </c>
      <c r="Q79" s="111" t="str">
        <f t="shared" si="110"/>
        <v/>
      </c>
      <c r="R79" s="111" t="str">
        <f t="shared" si="110"/>
        <v/>
      </c>
      <c r="S79" s="111" t="str">
        <f t="shared" si="110"/>
        <v/>
      </c>
      <c r="T79" s="111" t="str">
        <f t="shared" si="110"/>
        <v/>
      </c>
      <c r="U79" s="111" t="str">
        <f t="shared" si="110"/>
        <v/>
      </c>
      <c r="V79" s="111" t="str">
        <f t="shared" si="110"/>
        <v/>
      </c>
      <c r="W79" s="111" t="str">
        <f t="shared" si="110"/>
        <v/>
      </c>
      <c r="X79" s="111" t="str">
        <f t="shared" si="110"/>
        <v/>
      </c>
      <c r="Y79" s="111" t="str">
        <f t="shared" si="110"/>
        <v/>
      </c>
      <c r="Z79" s="111" t="str">
        <f t="shared" si="110"/>
        <v/>
      </c>
      <c r="AA79" s="111" t="str">
        <f t="shared" si="110"/>
        <v/>
      </c>
      <c r="AB79" s="111" t="str">
        <f t="shared" si="110"/>
        <v/>
      </c>
      <c r="AC79" s="111" t="str">
        <f t="shared" si="110"/>
        <v/>
      </c>
      <c r="AD79" s="111" t="str">
        <f t="shared" si="110"/>
        <v/>
      </c>
      <c r="AE79" s="111" t="str">
        <f t="shared" si="110"/>
        <v/>
      </c>
      <c r="AF79" s="111" t="str">
        <f t="shared" si="110"/>
        <v/>
      </c>
      <c r="AG79" s="111" t="str">
        <f t="shared" si="110"/>
        <v/>
      </c>
      <c r="AH79" s="111" t="str">
        <f t="shared" si="110"/>
        <v/>
      </c>
      <c r="AI79" s="111" t="str">
        <f t="shared" si="110"/>
        <v/>
      </c>
      <c r="AJ79" s="111" t="str">
        <f t="shared" si="110"/>
        <v/>
      </c>
      <c r="AK79" s="111" t="str">
        <f t="shared" si="110"/>
        <v/>
      </c>
      <c r="AL79" s="111" t="str">
        <f t="shared" si="110"/>
        <v/>
      </c>
      <c r="AM79" s="111" t="str">
        <f t="shared" si="110"/>
        <v>x</v>
      </c>
      <c r="AN79" s="111" t="str">
        <f t="shared" si="110"/>
        <v>x</v>
      </c>
      <c r="AO79" s="111" t="str">
        <f t="shared" si="110"/>
        <v>x</v>
      </c>
      <c r="AP79" s="111" t="str">
        <f t="shared" si="110"/>
        <v>x</v>
      </c>
      <c r="AQ79" s="111" t="str">
        <f t="shared" si="110"/>
        <v>x</v>
      </c>
      <c r="AR79" s="111" t="str">
        <f t="shared" si="110"/>
        <v/>
      </c>
      <c r="AS79" s="111" t="str">
        <f t="shared" si="110"/>
        <v/>
      </c>
      <c r="AT79" s="111" t="str">
        <f t="shared" si="110"/>
        <v/>
      </c>
      <c r="AU79" s="111" t="str">
        <f t="shared" si="110"/>
        <v/>
      </c>
      <c r="AV79" s="111" t="str">
        <f t="shared" si="110"/>
        <v/>
      </c>
      <c r="AW79" s="111" t="str">
        <f t="shared" si="110"/>
        <v/>
      </c>
      <c r="AX79" s="111" t="str">
        <f t="shared" si="110"/>
        <v/>
      </c>
      <c r="AY79" s="111" t="str">
        <f t="shared" si="110"/>
        <v/>
      </c>
      <c r="AZ79" s="111" t="str">
        <f t="shared" si="110"/>
        <v/>
      </c>
      <c r="BA79" s="111" t="str">
        <f t="shared" si="110"/>
        <v/>
      </c>
      <c r="BB79" s="111" t="str">
        <f t="shared" si="110"/>
        <v/>
      </c>
      <c r="BC79" s="111" t="str">
        <f t="shared" si="110"/>
        <v/>
      </c>
      <c r="BD79" s="111" t="str">
        <f t="shared" si="110"/>
        <v/>
      </c>
      <c r="BE79" s="111" t="str">
        <f t="shared" si="110"/>
        <v/>
      </c>
      <c r="BF79" s="111" t="str">
        <f t="shared" si="110"/>
        <v/>
      </c>
      <c r="BG79" s="111" t="str">
        <f t="shared" si="110"/>
        <v/>
      </c>
      <c r="BH79" s="111" t="str">
        <f t="shared" si="110"/>
        <v/>
      </c>
      <c r="BI79" s="145" t="str">
        <f t="shared" si="110"/>
        <v/>
      </c>
      <c r="BJ79" s="111" t="str">
        <f t="shared" si="110"/>
        <v/>
      </c>
      <c r="BK79" s="111" t="str">
        <f t="shared" si="110"/>
        <v/>
      </c>
      <c r="BL79" s="146" t="str">
        <f t="shared" si="110"/>
        <v/>
      </c>
      <c r="BM79" s="111" t="str">
        <f t="shared" si="110"/>
        <v/>
      </c>
      <c r="BN79" s="111" t="str">
        <f t="shared" si="110"/>
        <v/>
      </c>
    </row>
    <row r="80" ht="17.25" hidden="1" customHeight="1" outlineLevel="2">
      <c r="A80" s="103" t="str">
        <f t="shared" ref="A80:A83" si="112">IF(ISERROR(VALUE(SUBSTITUTE(OFFSET(A80,-1,0,1,1),".",""))),"0.0.0.1",IF(ISERROR(FIND("`",SUBSTITUTE(OFFSET(A80,-1,0,1,1),".","`",3))),OFFSET(A80,-1,0,1,1)&amp;".1",LEFT(OFFSET(A80,-1,0,1,1),FIND("`",SUBSTITUTE(OFFSET(A80,-1,0,1,1),".","`",3)))&amp;IF(ISERROR(FIND("`",SUBSTITUTE(OFFSET(A80,-1,0,1,1),".","`",4))),VALUE(RIGHT(OFFSET(A80,-1,0,1,1),LEN(OFFSET(A80,-1,0,1,1))-FIND("`",SUBSTITUTE(OFFSET(A80,-1,0,1,1),".","`",3))))+1,VALUE(MID(OFFSET(A80,-1,0,1,1),FIND("`",SUBSTITUTE(OFFSET(A80,-1,0,1,1),".","`",3))+1,(FIND("`",SUBSTITUTE(OFFSET(A80,-1,0,1,1),".","`",4))-FIND("`",SUBSTITUTE(OFFSET(A80,-1,0,1,1),".","`",3))-1)))+1)))</f>
        <v>3.1.3.5</v>
      </c>
      <c r="B80" s="121" t="s">
        <v>239</v>
      </c>
      <c r="C80" s="134" t="s">
        <v>216</v>
      </c>
      <c r="D80" s="128">
        <v>43840.0</v>
      </c>
      <c r="E80" s="129">
        <v>43843.0</v>
      </c>
      <c r="F80" s="108">
        <f t="shared" si="81"/>
        <v>4</v>
      </c>
      <c r="G80" s="125">
        <v>0.0</v>
      </c>
      <c r="H80" s="126">
        <f t="shared" si="79"/>
        <v>2</v>
      </c>
      <c r="I80" s="126">
        <f t="shared" si="102"/>
        <v>0</v>
      </c>
      <c r="J80" s="126">
        <f t="shared" si="83"/>
        <v>4</v>
      </c>
      <c r="K80" s="111" t="str">
        <f t="shared" ref="K80:BN80" si="111">IF(K$5=$D$5,"t",IF(AND(K$5&gt;=$D80,K$5&lt;$D80+$I80),"c",IF(AND(K$5&gt;=$D80,K$5&lt;=$D80+$F80-1),"x","")))</f>
        <v/>
      </c>
      <c r="L80" s="112" t="str">
        <f t="shared" si="111"/>
        <v/>
      </c>
      <c r="M80" s="111" t="str">
        <f t="shared" si="111"/>
        <v/>
      </c>
      <c r="N80" s="111" t="str">
        <f t="shared" si="111"/>
        <v/>
      </c>
      <c r="O80" s="111" t="str">
        <f t="shared" si="111"/>
        <v/>
      </c>
      <c r="P80" s="111" t="str">
        <f t="shared" si="111"/>
        <v/>
      </c>
      <c r="Q80" s="111" t="str">
        <f t="shared" si="111"/>
        <v/>
      </c>
      <c r="R80" s="111" t="str">
        <f t="shared" si="111"/>
        <v/>
      </c>
      <c r="S80" s="111" t="str">
        <f t="shared" si="111"/>
        <v/>
      </c>
      <c r="T80" s="111" t="str">
        <f t="shared" si="111"/>
        <v/>
      </c>
      <c r="U80" s="111" t="str">
        <f t="shared" si="111"/>
        <v/>
      </c>
      <c r="V80" s="111" t="str">
        <f t="shared" si="111"/>
        <v/>
      </c>
      <c r="W80" s="111" t="str">
        <f t="shared" si="111"/>
        <v/>
      </c>
      <c r="X80" s="111" t="str">
        <f t="shared" si="111"/>
        <v/>
      </c>
      <c r="Y80" s="111" t="str">
        <f t="shared" si="111"/>
        <v/>
      </c>
      <c r="Z80" s="111" t="str">
        <f t="shared" si="111"/>
        <v/>
      </c>
      <c r="AA80" s="111" t="str">
        <f t="shared" si="111"/>
        <v/>
      </c>
      <c r="AB80" s="111" t="str">
        <f t="shared" si="111"/>
        <v/>
      </c>
      <c r="AC80" s="111" t="str">
        <f t="shared" si="111"/>
        <v/>
      </c>
      <c r="AD80" s="111" t="str">
        <f t="shared" si="111"/>
        <v/>
      </c>
      <c r="AE80" s="111" t="str">
        <f t="shared" si="111"/>
        <v/>
      </c>
      <c r="AF80" s="111" t="str">
        <f t="shared" si="111"/>
        <v/>
      </c>
      <c r="AG80" s="111" t="str">
        <f t="shared" si="111"/>
        <v/>
      </c>
      <c r="AH80" s="111" t="str">
        <f t="shared" si="111"/>
        <v/>
      </c>
      <c r="AI80" s="111" t="str">
        <f t="shared" si="111"/>
        <v/>
      </c>
      <c r="AJ80" s="111" t="str">
        <f t="shared" si="111"/>
        <v/>
      </c>
      <c r="AK80" s="111" t="str">
        <f t="shared" si="111"/>
        <v/>
      </c>
      <c r="AL80" s="111" t="str">
        <f t="shared" si="111"/>
        <v/>
      </c>
      <c r="AM80" s="111" t="str">
        <f t="shared" si="111"/>
        <v/>
      </c>
      <c r="AN80" s="111" t="str">
        <f t="shared" si="111"/>
        <v/>
      </c>
      <c r="AO80" s="111" t="str">
        <f t="shared" si="111"/>
        <v/>
      </c>
      <c r="AP80" s="111" t="str">
        <f t="shared" si="111"/>
        <v/>
      </c>
      <c r="AQ80" s="111" t="str">
        <f t="shared" si="111"/>
        <v/>
      </c>
      <c r="AR80" s="111" t="str">
        <f t="shared" si="111"/>
        <v/>
      </c>
      <c r="AS80" s="111" t="str">
        <f t="shared" si="111"/>
        <v/>
      </c>
      <c r="AT80" s="111" t="str">
        <f t="shared" si="111"/>
        <v/>
      </c>
      <c r="AU80" s="111" t="str">
        <f t="shared" si="111"/>
        <v/>
      </c>
      <c r="AV80" s="111" t="str">
        <f t="shared" si="111"/>
        <v/>
      </c>
      <c r="AW80" s="111" t="str">
        <f t="shared" si="111"/>
        <v/>
      </c>
      <c r="AX80" s="111" t="str">
        <f t="shared" si="111"/>
        <v/>
      </c>
      <c r="AY80" s="111" t="str">
        <f t="shared" si="111"/>
        <v/>
      </c>
      <c r="AZ80" s="111" t="str">
        <f t="shared" si="111"/>
        <v/>
      </c>
      <c r="BA80" s="111" t="str">
        <f t="shared" si="111"/>
        <v/>
      </c>
      <c r="BB80" s="111" t="str">
        <f t="shared" si="111"/>
        <v/>
      </c>
      <c r="BC80" s="111" t="str">
        <f t="shared" si="111"/>
        <v/>
      </c>
      <c r="BD80" s="111" t="str">
        <f t="shared" si="111"/>
        <v/>
      </c>
      <c r="BE80" s="111" t="str">
        <f t="shared" si="111"/>
        <v/>
      </c>
      <c r="BF80" s="111" t="str">
        <f t="shared" si="111"/>
        <v/>
      </c>
      <c r="BG80" s="111" t="str">
        <f t="shared" si="111"/>
        <v/>
      </c>
      <c r="BH80" s="111" t="str">
        <f t="shared" si="111"/>
        <v/>
      </c>
      <c r="BI80" s="145" t="str">
        <f t="shared" si="111"/>
        <v/>
      </c>
      <c r="BJ80" s="111" t="str">
        <f t="shared" si="111"/>
        <v/>
      </c>
      <c r="BK80" s="111" t="str">
        <f t="shared" si="111"/>
        <v/>
      </c>
      <c r="BL80" s="146" t="str">
        <f t="shared" si="111"/>
        <v/>
      </c>
      <c r="BM80" s="111" t="str">
        <f t="shared" si="111"/>
        <v/>
      </c>
      <c r="BN80" s="111" t="str">
        <f t="shared" si="111"/>
        <v/>
      </c>
    </row>
    <row r="81" ht="17.25" hidden="1" customHeight="1" outlineLevel="2">
      <c r="A81" s="103" t="str">
        <f t="shared" si="112"/>
        <v>3.1.3.6</v>
      </c>
      <c r="B81" s="121" t="s">
        <v>240</v>
      </c>
      <c r="C81" s="134" t="s">
        <v>216</v>
      </c>
      <c r="D81" s="128">
        <v>43840.0</v>
      </c>
      <c r="E81" s="129">
        <v>43843.0</v>
      </c>
      <c r="F81" s="108">
        <f t="shared" si="81"/>
        <v>4</v>
      </c>
      <c r="G81" s="125">
        <v>0.0</v>
      </c>
      <c r="H81" s="126">
        <f t="shared" si="79"/>
        <v>2</v>
      </c>
      <c r="I81" s="126">
        <f t="shared" si="102"/>
        <v>0</v>
      </c>
      <c r="J81" s="126">
        <f t="shared" si="83"/>
        <v>4</v>
      </c>
      <c r="K81" s="111" t="str">
        <f t="shared" ref="K81:BN81" si="113">IF(K$5=$D$5,"t",IF(AND(K$5&gt;=$D81,K$5&lt;$D81+$I81),"c",IF(AND(K$5&gt;=$D81,K$5&lt;=$D81+$F81-1),"x","")))</f>
        <v/>
      </c>
      <c r="L81" s="112" t="str">
        <f t="shared" si="113"/>
        <v/>
      </c>
      <c r="M81" s="111" t="str">
        <f t="shared" si="113"/>
        <v/>
      </c>
      <c r="N81" s="111" t="str">
        <f t="shared" si="113"/>
        <v/>
      </c>
      <c r="O81" s="111" t="str">
        <f t="shared" si="113"/>
        <v/>
      </c>
      <c r="P81" s="111" t="str">
        <f t="shared" si="113"/>
        <v/>
      </c>
      <c r="Q81" s="111" t="str">
        <f t="shared" si="113"/>
        <v/>
      </c>
      <c r="R81" s="111" t="str">
        <f t="shared" si="113"/>
        <v/>
      </c>
      <c r="S81" s="111" t="str">
        <f t="shared" si="113"/>
        <v/>
      </c>
      <c r="T81" s="111" t="str">
        <f t="shared" si="113"/>
        <v/>
      </c>
      <c r="U81" s="111" t="str">
        <f t="shared" si="113"/>
        <v/>
      </c>
      <c r="V81" s="111" t="str">
        <f t="shared" si="113"/>
        <v/>
      </c>
      <c r="W81" s="111" t="str">
        <f t="shared" si="113"/>
        <v/>
      </c>
      <c r="X81" s="111" t="str">
        <f t="shared" si="113"/>
        <v/>
      </c>
      <c r="Y81" s="111" t="str">
        <f t="shared" si="113"/>
        <v/>
      </c>
      <c r="Z81" s="111" t="str">
        <f t="shared" si="113"/>
        <v/>
      </c>
      <c r="AA81" s="111" t="str">
        <f t="shared" si="113"/>
        <v/>
      </c>
      <c r="AB81" s="111" t="str">
        <f t="shared" si="113"/>
        <v/>
      </c>
      <c r="AC81" s="111" t="str">
        <f t="shared" si="113"/>
        <v/>
      </c>
      <c r="AD81" s="111" t="str">
        <f t="shared" si="113"/>
        <v/>
      </c>
      <c r="AE81" s="111" t="str">
        <f t="shared" si="113"/>
        <v/>
      </c>
      <c r="AF81" s="111" t="str">
        <f t="shared" si="113"/>
        <v/>
      </c>
      <c r="AG81" s="111" t="str">
        <f t="shared" si="113"/>
        <v/>
      </c>
      <c r="AH81" s="111" t="str">
        <f t="shared" si="113"/>
        <v/>
      </c>
      <c r="AI81" s="111" t="str">
        <f t="shared" si="113"/>
        <v/>
      </c>
      <c r="AJ81" s="111" t="str">
        <f t="shared" si="113"/>
        <v/>
      </c>
      <c r="AK81" s="111" t="str">
        <f t="shared" si="113"/>
        <v/>
      </c>
      <c r="AL81" s="111" t="str">
        <f t="shared" si="113"/>
        <v/>
      </c>
      <c r="AM81" s="111" t="str">
        <f t="shared" si="113"/>
        <v/>
      </c>
      <c r="AN81" s="111" t="str">
        <f t="shared" si="113"/>
        <v/>
      </c>
      <c r="AO81" s="111" t="str">
        <f t="shared" si="113"/>
        <v/>
      </c>
      <c r="AP81" s="111" t="str">
        <f t="shared" si="113"/>
        <v/>
      </c>
      <c r="AQ81" s="111" t="str">
        <f t="shared" si="113"/>
        <v/>
      </c>
      <c r="AR81" s="111" t="str">
        <f t="shared" si="113"/>
        <v/>
      </c>
      <c r="AS81" s="111" t="str">
        <f t="shared" si="113"/>
        <v/>
      </c>
      <c r="AT81" s="111" t="str">
        <f t="shared" si="113"/>
        <v/>
      </c>
      <c r="AU81" s="111" t="str">
        <f t="shared" si="113"/>
        <v/>
      </c>
      <c r="AV81" s="111" t="str">
        <f t="shared" si="113"/>
        <v/>
      </c>
      <c r="AW81" s="111" t="str">
        <f t="shared" si="113"/>
        <v/>
      </c>
      <c r="AX81" s="111" t="str">
        <f t="shared" si="113"/>
        <v/>
      </c>
      <c r="AY81" s="111" t="str">
        <f t="shared" si="113"/>
        <v/>
      </c>
      <c r="AZ81" s="111" t="str">
        <f t="shared" si="113"/>
        <v/>
      </c>
      <c r="BA81" s="111" t="str">
        <f t="shared" si="113"/>
        <v/>
      </c>
      <c r="BB81" s="111" t="str">
        <f t="shared" si="113"/>
        <v/>
      </c>
      <c r="BC81" s="111" t="str">
        <f t="shared" si="113"/>
        <v/>
      </c>
      <c r="BD81" s="111" t="str">
        <f t="shared" si="113"/>
        <v/>
      </c>
      <c r="BE81" s="111" t="str">
        <f t="shared" si="113"/>
        <v/>
      </c>
      <c r="BF81" s="111" t="str">
        <f t="shared" si="113"/>
        <v/>
      </c>
      <c r="BG81" s="111" t="str">
        <f t="shared" si="113"/>
        <v/>
      </c>
      <c r="BH81" s="111" t="str">
        <f t="shared" si="113"/>
        <v/>
      </c>
      <c r="BI81" s="145" t="str">
        <f t="shared" si="113"/>
        <v/>
      </c>
      <c r="BJ81" s="111" t="str">
        <f t="shared" si="113"/>
        <v/>
      </c>
      <c r="BK81" s="111" t="str">
        <f t="shared" si="113"/>
        <v/>
      </c>
      <c r="BL81" s="146" t="str">
        <f t="shared" si="113"/>
        <v/>
      </c>
      <c r="BM81" s="111" t="str">
        <f t="shared" si="113"/>
        <v/>
      </c>
      <c r="BN81" s="111" t="str">
        <f t="shared" si="113"/>
        <v/>
      </c>
    </row>
    <row r="82" hidden="1" outlineLevel="2">
      <c r="A82" s="103" t="str">
        <f t="shared" si="112"/>
        <v>3.1.3.7</v>
      </c>
      <c r="B82" s="127" t="s">
        <v>241</v>
      </c>
      <c r="C82" s="105" t="s">
        <v>238</v>
      </c>
      <c r="D82" s="106">
        <v>43878.0</v>
      </c>
      <c r="E82" s="129">
        <v>43882.0</v>
      </c>
      <c r="F82" s="108">
        <f t="shared" si="81"/>
        <v>5</v>
      </c>
      <c r="G82" s="109">
        <v>0.0</v>
      </c>
      <c r="H82" s="110">
        <f t="shared" si="79"/>
        <v>5</v>
      </c>
      <c r="I82" s="110">
        <f t="shared" ref="I82:I83" si="115">ROUNDDOWN(G82*F82,0)</f>
        <v>0</v>
      </c>
      <c r="J82" s="110">
        <f t="shared" si="83"/>
        <v>5</v>
      </c>
      <c r="K82" s="111" t="str">
        <f t="shared" ref="K82:BN82" si="114">IF(K$5=$D$5,"t",IF(AND(K$5&gt;=$D82,K$5&lt;$D82+$I82),"c",IF(AND(K$5&gt;=$D82,K$5&lt;=$D82+$F82-1),"x","")))</f>
        <v/>
      </c>
      <c r="L82" s="112" t="str">
        <f t="shared" si="114"/>
        <v/>
      </c>
      <c r="M82" s="111" t="str">
        <f t="shared" si="114"/>
        <v/>
      </c>
      <c r="N82" s="111" t="str">
        <f t="shared" si="114"/>
        <v/>
      </c>
      <c r="O82" s="111" t="str">
        <f t="shared" si="114"/>
        <v/>
      </c>
      <c r="P82" s="111" t="str">
        <f t="shared" si="114"/>
        <v/>
      </c>
      <c r="Q82" s="111" t="str">
        <f t="shared" si="114"/>
        <v/>
      </c>
      <c r="R82" s="111" t="str">
        <f t="shared" si="114"/>
        <v/>
      </c>
      <c r="S82" s="111" t="str">
        <f t="shared" si="114"/>
        <v/>
      </c>
      <c r="T82" s="111" t="str">
        <f t="shared" si="114"/>
        <v/>
      </c>
      <c r="U82" s="111" t="str">
        <f t="shared" si="114"/>
        <v/>
      </c>
      <c r="V82" s="111" t="str">
        <f t="shared" si="114"/>
        <v/>
      </c>
      <c r="W82" s="111" t="str">
        <f t="shared" si="114"/>
        <v/>
      </c>
      <c r="X82" s="111" t="str">
        <f t="shared" si="114"/>
        <v/>
      </c>
      <c r="Y82" s="111" t="str">
        <f t="shared" si="114"/>
        <v/>
      </c>
      <c r="Z82" s="111" t="str">
        <f t="shared" si="114"/>
        <v/>
      </c>
      <c r="AA82" s="111" t="str">
        <f t="shared" si="114"/>
        <v/>
      </c>
      <c r="AB82" s="111" t="str">
        <f t="shared" si="114"/>
        <v/>
      </c>
      <c r="AC82" s="111" t="str">
        <f t="shared" si="114"/>
        <v/>
      </c>
      <c r="AD82" s="111" t="str">
        <f t="shared" si="114"/>
        <v/>
      </c>
      <c r="AE82" s="111" t="str">
        <f t="shared" si="114"/>
        <v/>
      </c>
      <c r="AF82" s="111" t="str">
        <f t="shared" si="114"/>
        <v/>
      </c>
      <c r="AG82" s="111" t="str">
        <f t="shared" si="114"/>
        <v/>
      </c>
      <c r="AH82" s="111" t="str">
        <f t="shared" si="114"/>
        <v/>
      </c>
      <c r="AI82" s="111" t="str">
        <f t="shared" si="114"/>
        <v/>
      </c>
      <c r="AJ82" s="111" t="str">
        <f t="shared" si="114"/>
        <v/>
      </c>
      <c r="AK82" s="111" t="str">
        <f t="shared" si="114"/>
        <v/>
      </c>
      <c r="AL82" s="111" t="str">
        <f t="shared" si="114"/>
        <v/>
      </c>
      <c r="AM82" s="111" t="str">
        <f t="shared" si="114"/>
        <v>x</v>
      </c>
      <c r="AN82" s="111" t="str">
        <f t="shared" si="114"/>
        <v>x</v>
      </c>
      <c r="AO82" s="111" t="str">
        <f t="shared" si="114"/>
        <v>x</v>
      </c>
      <c r="AP82" s="111" t="str">
        <f t="shared" si="114"/>
        <v>x</v>
      </c>
      <c r="AQ82" s="111" t="str">
        <f t="shared" si="114"/>
        <v>x</v>
      </c>
      <c r="AR82" s="111" t="str">
        <f t="shared" si="114"/>
        <v/>
      </c>
      <c r="AS82" s="111" t="str">
        <f t="shared" si="114"/>
        <v/>
      </c>
      <c r="AT82" s="111" t="str">
        <f t="shared" si="114"/>
        <v/>
      </c>
      <c r="AU82" s="111" t="str">
        <f t="shared" si="114"/>
        <v/>
      </c>
      <c r="AV82" s="111" t="str">
        <f t="shared" si="114"/>
        <v/>
      </c>
      <c r="AW82" s="111" t="str">
        <f t="shared" si="114"/>
        <v/>
      </c>
      <c r="AX82" s="111" t="str">
        <f t="shared" si="114"/>
        <v/>
      </c>
      <c r="AY82" s="111" t="str">
        <f t="shared" si="114"/>
        <v/>
      </c>
      <c r="AZ82" s="111" t="str">
        <f t="shared" si="114"/>
        <v/>
      </c>
      <c r="BA82" s="111" t="str">
        <f t="shared" si="114"/>
        <v/>
      </c>
      <c r="BB82" s="111" t="str">
        <f t="shared" si="114"/>
        <v/>
      </c>
      <c r="BC82" s="111" t="str">
        <f t="shared" si="114"/>
        <v/>
      </c>
      <c r="BD82" s="111" t="str">
        <f t="shared" si="114"/>
        <v/>
      </c>
      <c r="BE82" s="111" t="str">
        <f t="shared" si="114"/>
        <v/>
      </c>
      <c r="BF82" s="111" t="str">
        <f t="shared" si="114"/>
        <v/>
      </c>
      <c r="BG82" s="111" t="str">
        <f t="shared" si="114"/>
        <v/>
      </c>
      <c r="BH82" s="111" t="str">
        <f t="shared" si="114"/>
        <v/>
      </c>
      <c r="BI82" s="145" t="str">
        <f t="shared" si="114"/>
        <v/>
      </c>
      <c r="BJ82" s="111" t="str">
        <f t="shared" si="114"/>
        <v/>
      </c>
      <c r="BK82" s="111" t="str">
        <f t="shared" si="114"/>
        <v/>
      </c>
      <c r="BL82" s="146" t="str">
        <f t="shared" si="114"/>
        <v/>
      </c>
      <c r="BM82" s="111" t="str">
        <f t="shared" si="114"/>
        <v/>
      </c>
      <c r="BN82" s="111" t="str">
        <f t="shared" si="114"/>
        <v/>
      </c>
    </row>
    <row r="83" outlineLevel="1">
      <c r="A83" s="103" t="str">
        <f t="shared" si="112"/>
        <v>3.1.3.8</v>
      </c>
      <c r="B83" s="127" t="s">
        <v>242</v>
      </c>
      <c r="C83" s="105" t="s">
        <v>243</v>
      </c>
      <c r="D83" s="106">
        <v>43878.0</v>
      </c>
      <c r="E83" s="107">
        <v>43887.0</v>
      </c>
      <c r="F83" s="108">
        <f t="shared" si="81"/>
        <v>10</v>
      </c>
      <c r="G83" s="109">
        <v>0.0</v>
      </c>
      <c r="H83" s="110">
        <f t="shared" si="79"/>
        <v>8</v>
      </c>
      <c r="I83" s="110">
        <f t="shared" si="115"/>
        <v>0</v>
      </c>
      <c r="J83" s="110">
        <f t="shared" si="83"/>
        <v>10</v>
      </c>
      <c r="K83" s="111" t="str">
        <f t="shared" ref="K83:BN83" si="116">IF(K$5=$D$5,"t",IF(AND(K$5&gt;=$D83,K$5&lt;$D83+$I83),"c",IF(AND(K$5&gt;=$D83,K$5&lt;=$D83+$F83-1),"x","")))</f>
        <v/>
      </c>
      <c r="L83" s="112" t="str">
        <f t="shared" si="116"/>
        <v/>
      </c>
      <c r="M83" s="111" t="str">
        <f t="shared" si="116"/>
        <v/>
      </c>
      <c r="N83" s="111" t="str">
        <f t="shared" si="116"/>
        <v/>
      </c>
      <c r="O83" s="111" t="str">
        <f t="shared" si="116"/>
        <v/>
      </c>
      <c r="P83" s="111" t="str">
        <f t="shared" si="116"/>
        <v/>
      </c>
      <c r="Q83" s="111" t="str">
        <f t="shared" si="116"/>
        <v/>
      </c>
      <c r="R83" s="111" t="str">
        <f t="shared" si="116"/>
        <v/>
      </c>
      <c r="S83" s="111" t="str">
        <f t="shared" si="116"/>
        <v/>
      </c>
      <c r="T83" s="111" t="str">
        <f t="shared" si="116"/>
        <v/>
      </c>
      <c r="U83" s="111" t="str">
        <f t="shared" si="116"/>
        <v/>
      </c>
      <c r="V83" s="111" t="str">
        <f t="shared" si="116"/>
        <v/>
      </c>
      <c r="W83" s="111" t="str">
        <f t="shared" si="116"/>
        <v/>
      </c>
      <c r="X83" s="111" t="str">
        <f t="shared" si="116"/>
        <v/>
      </c>
      <c r="Y83" s="111" t="str">
        <f t="shared" si="116"/>
        <v/>
      </c>
      <c r="Z83" s="111" t="str">
        <f t="shared" si="116"/>
        <v/>
      </c>
      <c r="AA83" s="111" t="str">
        <f t="shared" si="116"/>
        <v/>
      </c>
      <c r="AB83" s="111" t="str">
        <f t="shared" si="116"/>
        <v/>
      </c>
      <c r="AC83" s="111" t="str">
        <f t="shared" si="116"/>
        <v/>
      </c>
      <c r="AD83" s="111" t="str">
        <f t="shared" si="116"/>
        <v/>
      </c>
      <c r="AE83" s="111" t="str">
        <f t="shared" si="116"/>
        <v/>
      </c>
      <c r="AF83" s="111" t="str">
        <f t="shared" si="116"/>
        <v/>
      </c>
      <c r="AG83" s="111" t="str">
        <f t="shared" si="116"/>
        <v/>
      </c>
      <c r="AH83" s="111" t="str">
        <f t="shared" si="116"/>
        <v/>
      </c>
      <c r="AI83" s="111" t="str">
        <f t="shared" si="116"/>
        <v/>
      </c>
      <c r="AJ83" s="111" t="str">
        <f t="shared" si="116"/>
        <v/>
      </c>
      <c r="AK83" s="111" t="str">
        <f t="shared" si="116"/>
        <v/>
      </c>
      <c r="AL83" s="111" t="str">
        <f t="shared" si="116"/>
        <v/>
      </c>
      <c r="AM83" s="111" t="str">
        <f t="shared" si="116"/>
        <v>x</v>
      </c>
      <c r="AN83" s="111" t="str">
        <f t="shared" si="116"/>
        <v>x</v>
      </c>
      <c r="AO83" s="111" t="str">
        <f t="shared" si="116"/>
        <v>x</v>
      </c>
      <c r="AP83" s="111" t="str">
        <f t="shared" si="116"/>
        <v>x</v>
      </c>
      <c r="AQ83" s="111" t="str">
        <f t="shared" si="116"/>
        <v>x</v>
      </c>
      <c r="AR83" s="111" t="str">
        <f t="shared" si="116"/>
        <v>x</v>
      </c>
      <c r="AS83" s="111" t="str">
        <f t="shared" si="116"/>
        <v>x</v>
      </c>
      <c r="AT83" s="111" t="str">
        <f t="shared" si="116"/>
        <v>x</v>
      </c>
      <c r="AU83" s="111" t="str">
        <f t="shared" si="116"/>
        <v>x</v>
      </c>
      <c r="AV83" s="111" t="str">
        <f t="shared" si="116"/>
        <v>x</v>
      </c>
      <c r="AW83" s="111" t="str">
        <f t="shared" si="116"/>
        <v/>
      </c>
      <c r="AX83" s="111" t="str">
        <f t="shared" si="116"/>
        <v/>
      </c>
      <c r="AY83" s="111" t="str">
        <f t="shared" si="116"/>
        <v/>
      </c>
      <c r="AZ83" s="111" t="str">
        <f t="shared" si="116"/>
        <v/>
      </c>
      <c r="BA83" s="111" t="str">
        <f t="shared" si="116"/>
        <v/>
      </c>
      <c r="BB83" s="111" t="str">
        <f t="shared" si="116"/>
        <v/>
      </c>
      <c r="BC83" s="111" t="str">
        <f t="shared" si="116"/>
        <v/>
      </c>
      <c r="BD83" s="111" t="str">
        <f t="shared" si="116"/>
        <v/>
      </c>
      <c r="BE83" s="111" t="str">
        <f t="shared" si="116"/>
        <v/>
      </c>
      <c r="BF83" s="111" t="str">
        <f t="shared" si="116"/>
        <v/>
      </c>
      <c r="BG83" s="111" t="str">
        <f t="shared" si="116"/>
        <v/>
      </c>
      <c r="BH83" s="111" t="str">
        <f t="shared" si="116"/>
        <v/>
      </c>
      <c r="BI83" s="145" t="str">
        <f t="shared" si="116"/>
        <v/>
      </c>
      <c r="BJ83" s="111" t="str">
        <f t="shared" si="116"/>
        <v/>
      </c>
      <c r="BK83" s="111" t="str">
        <f t="shared" si="116"/>
        <v/>
      </c>
      <c r="BL83" s="146" t="str">
        <f t="shared" si="116"/>
        <v/>
      </c>
      <c r="BM83" s="111" t="str">
        <f t="shared" si="116"/>
        <v/>
      </c>
      <c r="BN83" s="111" t="str">
        <f t="shared" si="116"/>
        <v/>
      </c>
    </row>
    <row r="84" outlineLevel="1" collapsed="1">
      <c r="A84" s="113" t="str">
        <f>IF(ISERROR(VALUE(SUBSTITUTE(OFFSET(A84,-1,0,1,1),".",""))),"0.0.1",IF(ISERROR(FIND("`",SUBSTITUTE(OFFSET(A84,-1,0,1,1),".","`",2))),OFFSET(A84,-1,0,1,1)&amp;".1",LEFT(OFFSET(A84,-1,0,1,1),FIND("`",SUBSTITUTE(OFFSET(A84,-1,0,1,1),".","`",2)))&amp;IF(ISERROR(FIND("`",SUBSTITUTE(OFFSET(A84,-1,0,1,1),".","`",3))),VALUE(RIGHT(OFFSET(A84,-1,0,1,1),LEN(OFFSET(A84,-1,0,1,1))-FIND("`",SUBSTITUTE(OFFSET(A84,-1,0,1,1),".","`",2))))+1,VALUE(MID(OFFSET(A84,-1,0,1,1),FIND("`",SUBSTITUTE(OFFSET(A84,-1,0,1,1),".","`",2))+1,(FIND("`",SUBSTITUTE(OFFSET(A84,-1,0,1,1),".","`",3))-FIND("`",SUBSTITUTE(OFFSET(A84,-1,0,1,1),".","`",2))-1)))+1)))</f>
        <v>3.1.4</v>
      </c>
      <c r="B84" s="121" t="s">
        <v>244</v>
      </c>
      <c r="C84" s="134" t="s">
        <v>245</v>
      </c>
      <c r="D84" s="128">
        <v>43878.0</v>
      </c>
      <c r="E84" s="129">
        <v>43895.0</v>
      </c>
      <c r="F84" s="108">
        <f t="shared" si="81"/>
        <v>18</v>
      </c>
      <c r="G84" s="125">
        <v>0.0</v>
      </c>
      <c r="H84" s="126">
        <f t="shared" si="79"/>
        <v>14</v>
      </c>
      <c r="I84" s="126">
        <f>ROUNDDOWN(G84*F84,0)</f>
        <v>0</v>
      </c>
      <c r="J84" s="126">
        <f t="shared" si="83"/>
        <v>18</v>
      </c>
      <c r="K84" s="111" t="str">
        <f t="shared" ref="K84:BN84" si="117">IF(K$5=$D$5,"t",IF(AND(K$5&gt;=$D84,K$5&lt;$D84+$I84),"c",IF(AND(K$5&gt;=$D84,K$5&lt;=$D84+$F84-1),"x","")))</f>
        <v/>
      </c>
      <c r="L84" s="112" t="str">
        <f t="shared" si="117"/>
        <v/>
      </c>
      <c r="M84" s="111" t="str">
        <f t="shared" si="117"/>
        <v/>
      </c>
      <c r="N84" s="111" t="str">
        <f t="shared" si="117"/>
        <v/>
      </c>
      <c r="O84" s="111" t="str">
        <f t="shared" si="117"/>
        <v/>
      </c>
      <c r="P84" s="111" t="str">
        <f t="shared" si="117"/>
        <v/>
      </c>
      <c r="Q84" s="111" t="str">
        <f t="shared" si="117"/>
        <v/>
      </c>
      <c r="R84" s="111" t="str">
        <f t="shared" si="117"/>
        <v/>
      </c>
      <c r="S84" s="111" t="str">
        <f t="shared" si="117"/>
        <v/>
      </c>
      <c r="T84" s="111" t="str">
        <f t="shared" si="117"/>
        <v/>
      </c>
      <c r="U84" s="111" t="str">
        <f t="shared" si="117"/>
        <v/>
      </c>
      <c r="V84" s="111" t="str">
        <f t="shared" si="117"/>
        <v/>
      </c>
      <c r="W84" s="111" t="str">
        <f t="shared" si="117"/>
        <v/>
      </c>
      <c r="X84" s="111" t="str">
        <f t="shared" si="117"/>
        <v/>
      </c>
      <c r="Y84" s="111" t="str">
        <f t="shared" si="117"/>
        <v/>
      </c>
      <c r="Z84" s="111" t="str">
        <f t="shared" si="117"/>
        <v/>
      </c>
      <c r="AA84" s="111" t="str">
        <f t="shared" si="117"/>
        <v/>
      </c>
      <c r="AB84" s="111" t="str">
        <f t="shared" si="117"/>
        <v/>
      </c>
      <c r="AC84" s="111" t="str">
        <f t="shared" si="117"/>
        <v/>
      </c>
      <c r="AD84" s="111" t="str">
        <f t="shared" si="117"/>
        <v/>
      </c>
      <c r="AE84" s="111" t="str">
        <f t="shared" si="117"/>
        <v/>
      </c>
      <c r="AF84" s="111" t="str">
        <f t="shared" si="117"/>
        <v/>
      </c>
      <c r="AG84" s="111" t="str">
        <f t="shared" si="117"/>
        <v/>
      </c>
      <c r="AH84" s="111" t="str">
        <f t="shared" si="117"/>
        <v/>
      </c>
      <c r="AI84" s="111" t="str">
        <f t="shared" si="117"/>
        <v/>
      </c>
      <c r="AJ84" s="111" t="str">
        <f t="shared" si="117"/>
        <v/>
      </c>
      <c r="AK84" s="111" t="str">
        <f t="shared" si="117"/>
        <v/>
      </c>
      <c r="AL84" s="111" t="str">
        <f t="shared" si="117"/>
        <v/>
      </c>
      <c r="AM84" s="111" t="str">
        <f t="shared" si="117"/>
        <v>x</v>
      </c>
      <c r="AN84" s="111" t="str">
        <f t="shared" si="117"/>
        <v>x</v>
      </c>
      <c r="AO84" s="111" t="str">
        <f t="shared" si="117"/>
        <v>x</v>
      </c>
      <c r="AP84" s="111" t="str">
        <f t="shared" si="117"/>
        <v>x</v>
      </c>
      <c r="AQ84" s="111" t="str">
        <f t="shared" si="117"/>
        <v>x</v>
      </c>
      <c r="AR84" s="111" t="str">
        <f t="shared" si="117"/>
        <v>x</v>
      </c>
      <c r="AS84" s="111" t="str">
        <f t="shared" si="117"/>
        <v>x</v>
      </c>
      <c r="AT84" s="111" t="str">
        <f t="shared" si="117"/>
        <v>x</v>
      </c>
      <c r="AU84" s="111" t="str">
        <f t="shared" si="117"/>
        <v>x</v>
      </c>
      <c r="AV84" s="111" t="str">
        <f t="shared" si="117"/>
        <v>x</v>
      </c>
      <c r="AW84" s="111" t="str">
        <f t="shared" si="117"/>
        <v>x</v>
      </c>
      <c r="AX84" s="111" t="str">
        <f t="shared" si="117"/>
        <v>x</v>
      </c>
      <c r="AY84" s="111" t="str">
        <f t="shared" si="117"/>
        <v>x</v>
      </c>
      <c r="AZ84" s="111" t="str">
        <f t="shared" si="117"/>
        <v>x</v>
      </c>
      <c r="BA84" s="111" t="str">
        <f t="shared" si="117"/>
        <v>x</v>
      </c>
      <c r="BB84" s="111" t="str">
        <f t="shared" si="117"/>
        <v>x</v>
      </c>
      <c r="BC84" s="111" t="str">
        <f t="shared" si="117"/>
        <v>x</v>
      </c>
      <c r="BD84" s="111" t="str">
        <f t="shared" si="117"/>
        <v>x</v>
      </c>
      <c r="BE84" s="111" t="str">
        <f t="shared" si="117"/>
        <v/>
      </c>
      <c r="BF84" s="111" t="str">
        <f t="shared" si="117"/>
        <v/>
      </c>
      <c r="BG84" s="111" t="str">
        <f t="shared" si="117"/>
        <v/>
      </c>
      <c r="BH84" s="111" t="str">
        <f t="shared" si="117"/>
        <v/>
      </c>
      <c r="BI84" s="145" t="str">
        <f t="shared" si="117"/>
        <v/>
      </c>
      <c r="BJ84" s="111" t="str">
        <f t="shared" si="117"/>
        <v/>
      </c>
      <c r="BK84" s="111" t="str">
        <f t="shared" si="117"/>
        <v/>
      </c>
      <c r="BL84" s="146" t="str">
        <f t="shared" si="117"/>
        <v/>
      </c>
      <c r="BM84" s="111" t="str">
        <f t="shared" si="117"/>
        <v/>
      </c>
      <c r="BN84" s="111" t="str">
        <f t="shared" si="117"/>
        <v/>
      </c>
    </row>
    <row r="85" hidden="1" outlineLevel="2">
      <c r="A85" s="103" t="str">
        <f t="shared" ref="A85:A86" si="119">IF(ISERROR(VALUE(SUBSTITUTE(OFFSET(A85,-1,0,1,1),".",""))),"0.0.0.1",IF(ISERROR(FIND("`",SUBSTITUTE(OFFSET(A85,-1,0,1,1),".","`",3))),OFFSET(A85,-1,0,1,1)&amp;".1",LEFT(OFFSET(A85,-1,0,1,1),FIND("`",SUBSTITUTE(OFFSET(A85,-1,0,1,1),".","`",3)))&amp;IF(ISERROR(FIND("`",SUBSTITUTE(OFFSET(A85,-1,0,1,1),".","`",4))),VALUE(RIGHT(OFFSET(A85,-1,0,1,1),LEN(OFFSET(A85,-1,0,1,1))-FIND("`",SUBSTITUTE(OFFSET(A85,-1,0,1,1),".","`",3))))+1,VALUE(MID(OFFSET(A85,-1,0,1,1),FIND("`",SUBSTITUTE(OFFSET(A85,-1,0,1,1),".","`",3))+1,(FIND("`",SUBSTITUTE(OFFSET(A85,-1,0,1,1),".","`",4))-FIND("`",SUBSTITUTE(OFFSET(A85,-1,0,1,1),".","`",3))-1)))+1)))</f>
        <v>3.1.4.1</v>
      </c>
      <c r="B85" s="127" t="s">
        <v>246</v>
      </c>
      <c r="C85" s="105" t="s">
        <v>247</v>
      </c>
      <c r="D85" s="106">
        <v>43878.0</v>
      </c>
      <c r="E85" s="107">
        <v>43881.0</v>
      </c>
      <c r="F85" s="108">
        <f t="shared" si="81"/>
        <v>4</v>
      </c>
      <c r="G85" s="109">
        <v>0.0</v>
      </c>
      <c r="H85" s="110">
        <f t="shared" si="79"/>
        <v>4</v>
      </c>
      <c r="I85" s="110">
        <f t="shared" ref="I85:I86" si="120">ROUNDDOWN(G85*F85,0)</f>
        <v>0</v>
      </c>
      <c r="J85" s="110">
        <f t="shared" si="83"/>
        <v>4</v>
      </c>
      <c r="K85" s="111" t="str">
        <f t="shared" ref="K85:BN85" si="118">IF(K$5=$D$5,"t",IF(AND(K$5&gt;=$D85,K$5&lt;$D85+$I85),"c",IF(AND(K$5&gt;=$D85,K$5&lt;=$D85+$F85-1),"x","")))</f>
        <v/>
      </c>
      <c r="L85" s="112" t="str">
        <f t="shared" si="118"/>
        <v/>
      </c>
      <c r="M85" s="111" t="str">
        <f t="shared" si="118"/>
        <v/>
      </c>
      <c r="N85" s="111" t="str">
        <f t="shared" si="118"/>
        <v/>
      </c>
      <c r="O85" s="111" t="str">
        <f t="shared" si="118"/>
        <v/>
      </c>
      <c r="P85" s="111" t="str">
        <f t="shared" si="118"/>
        <v/>
      </c>
      <c r="Q85" s="111" t="str">
        <f t="shared" si="118"/>
        <v/>
      </c>
      <c r="R85" s="111" t="str">
        <f t="shared" si="118"/>
        <v/>
      </c>
      <c r="S85" s="111" t="str">
        <f t="shared" si="118"/>
        <v/>
      </c>
      <c r="T85" s="111" t="str">
        <f t="shared" si="118"/>
        <v/>
      </c>
      <c r="U85" s="111" t="str">
        <f t="shared" si="118"/>
        <v/>
      </c>
      <c r="V85" s="111" t="str">
        <f t="shared" si="118"/>
        <v/>
      </c>
      <c r="W85" s="111" t="str">
        <f t="shared" si="118"/>
        <v/>
      </c>
      <c r="X85" s="111" t="str">
        <f t="shared" si="118"/>
        <v/>
      </c>
      <c r="Y85" s="111" t="str">
        <f t="shared" si="118"/>
        <v/>
      </c>
      <c r="Z85" s="111" t="str">
        <f t="shared" si="118"/>
        <v/>
      </c>
      <c r="AA85" s="111" t="str">
        <f t="shared" si="118"/>
        <v/>
      </c>
      <c r="AB85" s="111" t="str">
        <f t="shared" si="118"/>
        <v/>
      </c>
      <c r="AC85" s="111" t="str">
        <f t="shared" si="118"/>
        <v/>
      </c>
      <c r="AD85" s="111" t="str">
        <f t="shared" si="118"/>
        <v/>
      </c>
      <c r="AE85" s="111" t="str">
        <f t="shared" si="118"/>
        <v/>
      </c>
      <c r="AF85" s="111" t="str">
        <f t="shared" si="118"/>
        <v/>
      </c>
      <c r="AG85" s="111" t="str">
        <f t="shared" si="118"/>
        <v/>
      </c>
      <c r="AH85" s="111" t="str">
        <f t="shared" si="118"/>
        <v/>
      </c>
      <c r="AI85" s="111" t="str">
        <f t="shared" si="118"/>
        <v/>
      </c>
      <c r="AJ85" s="111" t="str">
        <f t="shared" si="118"/>
        <v/>
      </c>
      <c r="AK85" s="111" t="str">
        <f t="shared" si="118"/>
        <v/>
      </c>
      <c r="AL85" s="111" t="str">
        <f t="shared" si="118"/>
        <v/>
      </c>
      <c r="AM85" s="111" t="str">
        <f t="shared" si="118"/>
        <v>x</v>
      </c>
      <c r="AN85" s="111" t="str">
        <f t="shared" si="118"/>
        <v>x</v>
      </c>
      <c r="AO85" s="111" t="str">
        <f t="shared" si="118"/>
        <v>x</v>
      </c>
      <c r="AP85" s="111" t="str">
        <f t="shared" si="118"/>
        <v>x</v>
      </c>
      <c r="AQ85" s="111" t="str">
        <f t="shared" si="118"/>
        <v/>
      </c>
      <c r="AR85" s="111" t="str">
        <f t="shared" si="118"/>
        <v/>
      </c>
      <c r="AS85" s="111" t="str">
        <f t="shared" si="118"/>
        <v/>
      </c>
      <c r="AT85" s="111" t="str">
        <f t="shared" si="118"/>
        <v/>
      </c>
      <c r="AU85" s="111" t="str">
        <f t="shared" si="118"/>
        <v/>
      </c>
      <c r="AV85" s="111" t="str">
        <f t="shared" si="118"/>
        <v/>
      </c>
      <c r="AW85" s="111" t="str">
        <f t="shared" si="118"/>
        <v/>
      </c>
      <c r="AX85" s="111" t="str">
        <f t="shared" si="118"/>
        <v/>
      </c>
      <c r="AY85" s="111" t="str">
        <f t="shared" si="118"/>
        <v/>
      </c>
      <c r="AZ85" s="111" t="str">
        <f t="shared" si="118"/>
        <v/>
      </c>
      <c r="BA85" s="111" t="str">
        <f t="shared" si="118"/>
        <v/>
      </c>
      <c r="BB85" s="111" t="str">
        <f t="shared" si="118"/>
        <v/>
      </c>
      <c r="BC85" s="111" t="str">
        <f t="shared" si="118"/>
        <v/>
      </c>
      <c r="BD85" s="111" t="str">
        <f t="shared" si="118"/>
        <v/>
      </c>
      <c r="BE85" s="111" t="str">
        <f t="shared" si="118"/>
        <v/>
      </c>
      <c r="BF85" s="111" t="str">
        <f t="shared" si="118"/>
        <v/>
      </c>
      <c r="BG85" s="111" t="str">
        <f t="shared" si="118"/>
        <v/>
      </c>
      <c r="BH85" s="111" t="str">
        <f t="shared" si="118"/>
        <v/>
      </c>
      <c r="BI85" s="145" t="str">
        <f t="shared" si="118"/>
        <v/>
      </c>
      <c r="BJ85" s="111" t="str">
        <f t="shared" si="118"/>
        <v/>
      </c>
      <c r="BK85" s="111" t="str">
        <f t="shared" si="118"/>
        <v/>
      </c>
      <c r="BL85" s="146" t="str">
        <f t="shared" si="118"/>
        <v/>
      </c>
      <c r="BM85" s="111" t="str">
        <f t="shared" si="118"/>
        <v/>
      </c>
      <c r="BN85" s="111" t="str">
        <f t="shared" si="118"/>
        <v/>
      </c>
    </row>
    <row r="86" hidden="1" outlineLevel="2">
      <c r="A86" s="103" t="str">
        <f t="shared" si="119"/>
        <v>3.1.4.2</v>
      </c>
      <c r="B86" s="127" t="s">
        <v>248</v>
      </c>
      <c r="C86" s="105" t="s">
        <v>216</v>
      </c>
      <c r="D86" s="106">
        <v>43881.0</v>
      </c>
      <c r="E86" s="107">
        <v>43886.0</v>
      </c>
      <c r="F86" s="108">
        <f t="shared" si="81"/>
        <v>6</v>
      </c>
      <c r="G86" s="109">
        <v>0.0</v>
      </c>
      <c r="H86" s="110">
        <f t="shared" si="79"/>
        <v>4</v>
      </c>
      <c r="I86" s="110">
        <f t="shared" si="120"/>
        <v>0</v>
      </c>
      <c r="J86" s="110">
        <f t="shared" si="83"/>
        <v>6</v>
      </c>
      <c r="K86" s="111" t="str">
        <f t="shared" ref="K86:BN86" si="121">IF(K$5=$D$5,"t",IF(AND(K$5&gt;=$D86,K$5&lt;$D86+$I86),"c",IF(AND(K$5&gt;=$D86,K$5&lt;=$D86+$F86-1),"x","")))</f>
        <v/>
      </c>
      <c r="L86" s="112" t="str">
        <f t="shared" si="121"/>
        <v/>
      </c>
      <c r="M86" s="111" t="str">
        <f t="shared" si="121"/>
        <v/>
      </c>
      <c r="N86" s="111" t="str">
        <f t="shared" si="121"/>
        <v/>
      </c>
      <c r="O86" s="111" t="str">
        <f t="shared" si="121"/>
        <v/>
      </c>
      <c r="P86" s="111" t="str">
        <f t="shared" si="121"/>
        <v/>
      </c>
      <c r="Q86" s="111" t="str">
        <f t="shared" si="121"/>
        <v/>
      </c>
      <c r="R86" s="111" t="str">
        <f t="shared" si="121"/>
        <v/>
      </c>
      <c r="S86" s="111" t="str">
        <f t="shared" si="121"/>
        <v/>
      </c>
      <c r="T86" s="111" t="str">
        <f t="shared" si="121"/>
        <v/>
      </c>
      <c r="U86" s="111" t="str">
        <f t="shared" si="121"/>
        <v/>
      </c>
      <c r="V86" s="111" t="str">
        <f t="shared" si="121"/>
        <v/>
      </c>
      <c r="W86" s="111" t="str">
        <f t="shared" si="121"/>
        <v/>
      </c>
      <c r="X86" s="111" t="str">
        <f t="shared" si="121"/>
        <v/>
      </c>
      <c r="Y86" s="111" t="str">
        <f t="shared" si="121"/>
        <v/>
      </c>
      <c r="Z86" s="111" t="str">
        <f t="shared" si="121"/>
        <v/>
      </c>
      <c r="AA86" s="111" t="str">
        <f t="shared" si="121"/>
        <v/>
      </c>
      <c r="AB86" s="111" t="str">
        <f t="shared" si="121"/>
        <v/>
      </c>
      <c r="AC86" s="111" t="str">
        <f t="shared" si="121"/>
        <v/>
      </c>
      <c r="AD86" s="111" t="str">
        <f t="shared" si="121"/>
        <v/>
      </c>
      <c r="AE86" s="111" t="str">
        <f t="shared" si="121"/>
        <v/>
      </c>
      <c r="AF86" s="111" t="str">
        <f t="shared" si="121"/>
        <v/>
      </c>
      <c r="AG86" s="111" t="str">
        <f t="shared" si="121"/>
        <v/>
      </c>
      <c r="AH86" s="111" t="str">
        <f t="shared" si="121"/>
        <v/>
      </c>
      <c r="AI86" s="111" t="str">
        <f t="shared" si="121"/>
        <v/>
      </c>
      <c r="AJ86" s="111" t="str">
        <f t="shared" si="121"/>
        <v/>
      </c>
      <c r="AK86" s="111" t="str">
        <f t="shared" si="121"/>
        <v/>
      </c>
      <c r="AL86" s="111" t="str">
        <f t="shared" si="121"/>
        <v/>
      </c>
      <c r="AM86" s="111" t="str">
        <f t="shared" si="121"/>
        <v/>
      </c>
      <c r="AN86" s="111" t="str">
        <f t="shared" si="121"/>
        <v/>
      </c>
      <c r="AO86" s="111" t="str">
        <f t="shared" si="121"/>
        <v/>
      </c>
      <c r="AP86" s="111" t="str">
        <f t="shared" si="121"/>
        <v>x</v>
      </c>
      <c r="AQ86" s="111" t="str">
        <f t="shared" si="121"/>
        <v>x</v>
      </c>
      <c r="AR86" s="111" t="str">
        <f t="shared" si="121"/>
        <v>x</v>
      </c>
      <c r="AS86" s="111" t="str">
        <f t="shared" si="121"/>
        <v>x</v>
      </c>
      <c r="AT86" s="111" t="str">
        <f t="shared" si="121"/>
        <v>x</v>
      </c>
      <c r="AU86" s="111" t="str">
        <f t="shared" si="121"/>
        <v>x</v>
      </c>
      <c r="AV86" s="111" t="str">
        <f t="shared" si="121"/>
        <v/>
      </c>
      <c r="AW86" s="111" t="str">
        <f t="shared" si="121"/>
        <v/>
      </c>
      <c r="AX86" s="111" t="str">
        <f t="shared" si="121"/>
        <v/>
      </c>
      <c r="AY86" s="111" t="str">
        <f t="shared" si="121"/>
        <v/>
      </c>
      <c r="AZ86" s="111" t="str">
        <f t="shared" si="121"/>
        <v/>
      </c>
      <c r="BA86" s="111" t="str">
        <f t="shared" si="121"/>
        <v/>
      </c>
      <c r="BB86" s="111" t="str">
        <f t="shared" si="121"/>
        <v/>
      </c>
      <c r="BC86" s="111" t="str">
        <f t="shared" si="121"/>
        <v/>
      </c>
      <c r="BD86" s="111" t="str">
        <f t="shared" si="121"/>
        <v/>
      </c>
      <c r="BE86" s="111" t="str">
        <f t="shared" si="121"/>
        <v/>
      </c>
      <c r="BF86" s="111" t="str">
        <f t="shared" si="121"/>
        <v/>
      </c>
      <c r="BG86" s="111" t="str">
        <f t="shared" si="121"/>
        <v/>
      </c>
      <c r="BH86" s="111" t="str">
        <f t="shared" si="121"/>
        <v/>
      </c>
      <c r="BI86" s="145" t="str">
        <f t="shared" si="121"/>
        <v/>
      </c>
      <c r="BJ86" s="111" t="str">
        <f t="shared" si="121"/>
        <v/>
      </c>
      <c r="BK86" s="111" t="str">
        <f t="shared" si="121"/>
        <v/>
      </c>
      <c r="BL86" s="146" t="str">
        <f t="shared" si="121"/>
        <v/>
      </c>
      <c r="BM86" s="111" t="str">
        <f t="shared" si="121"/>
        <v/>
      </c>
      <c r="BN86" s="111" t="str">
        <f t="shared" si="121"/>
        <v/>
      </c>
    </row>
    <row r="87" outlineLevel="1" collapsed="1">
      <c r="A87" s="113" t="str">
        <f>IF(ISERROR(VALUE(SUBSTITUTE(OFFSET(A87,-1,0,1,1),".",""))),"0.0.0.1",IF(ISERROR(FIND("`",SUBSTITUTE(OFFSET(A87,-1,0,1,1),".","`",3))),OFFSET(A87,-1,0,1,1)&amp;".1",LEFT(OFFSET(A87,-1,0,1,1),FIND("`",SUBSTITUTE(OFFSET(A87,-1,0,1,1),".","`",3)))&amp;IF(ISERROR(FIND("`",SUBSTITUTE(OFFSET(A87,-1,0,1,1),".","`",4))),VALUE(RIGHT(OFFSET(A87,-1,0,1,1),LEN(OFFSET(A87,-1,0,1,1))-FIND("`",SUBSTITUTE(OFFSET(A87,-1,0,1,1),".","`",3))))+1,VALUE(MID(OFFSET(A87,-1,0,1,1),FIND("`",SUBSTITUTE(OFFSET(A87,-1,0,1,1),".","`",3))+1,(FIND("`",SUBSTITUTE(OFFSET(A87,-1,0,1,1),".","`",4))-FIND("`",SUBSTITUTE(OFFSET(A87,-1,0,1,1),".","`",3))-1)))+1)))</f>
        <v>3.1.4.3</v>
      </c>
      <c r="B87" s="121" t="s">
        <v>249</v>
      </c>
      <c r="C87" s="121" t="s">
        <v>250</v>
      </c>
      <c r="D87" s="122">
        <v>43882.0</v>
      </c>
      <c r="E87" s="123">
        <v>43887.0</v>
      </c>
      <c r="F87" s="124">
        <f t="shared" si="81"/>
        <v>6</v>
      </c>
      <c r="G87" s="125">
        <v>0.0</v>
      </c>
      <c r="H87" s="126">
        <f t="shared" si="79"/>
        <v>4</v>
      </c>
      <c r="I87" s="126">
        <f>ROUNDDOWN(G87*F87,0)</f>
        <v>0</v>
      </c>
      <c r="J87" s="126">
        <f t="shared" si="83"/>
        <v>6</v>
      </c>
      <c r="K87" s="111" t="str">
        <f t="shared" ref="K87:BN87" si="122">IF(K$5=$D$5,"t",IF(AND(K$5&gt;=$D87,K$5&lt;$D87+$I87),"c",IF(AND(K$5&gt;=$D87,K$5&lt;=$D87+$F87-1),"x","")))</f>
        <v/>
      </c>
      <c r="L87" s="112" t="str">
        <f t="shared" si="122"/>
        <v/>
      </c>
      <c r="M87" s="111" t="str">
        <f t="shared" si="122"/>
        <v/>
      </c>
      <c r="N87" s="111" t="str">
        <f t="shared" si="122"/>
        <v/>
      </c>
      <c r="O87" s="111" t="str">
        <f t="shared" si="122"/>
        <v/>
      </c>
      <c r="P87" s="111" t="str">
        <f t="shared" si="122"/>
        <v/>
      </c>
      <c r="Q87" s="111" t="str">
        <f t="shared" si="122"/>
        <v/>
      </c>
      <c r="R87" s="111" t="str">
        <f t="shared" si="122"/>
        <v/>
      </c>
      <c r="S87" s="111" t="str">
        <f t="shared" si="122"/>
        <v/>
      </c>
      <c r="T87" s="111" t="str">
        <f t="shared" si="122"/>
        <v/>
      </c>
      <c r="U87" s="111" t="str">
        <f t="shared" si="122"/>
        <v/>
      </c>
      <c r="V87" s="111" t="str">
        <f t="shared" si="122"/>
        <v/>
      </c>
      <c r="W87" s="111" t="str">
        <f t="shared" si="122"/>
        <v/>
      </c>
      <c r="X87" s="111" t="str">
        <f t="shared" si="122"/>
        <v/>
      </c>
      <c r="Y87" s="111" t="str">
        <f t="shared" si="122"/>
        <v/>
      </c>
      <c r="Z87" s="111" t="str">
        <f t="shared" si="122"/>
        <v/>
      </c>
      <c r="AA87" s="111" t="str">
        <f t="shared" si="122"/>
        <v/>
      </c>
      <c r="AB87" s="111" t="str">
        <f t="shared" si="122"/>
        <v/>
      </c>
      <c r="AC87" s="111" t="str">
        <f t="shared" si="122"/>
        <v/>
      </c>
      <c r="AD87" s="111" t="str">
        <f t="shared" si="122"/>
        <v/>
      </c>
      <c r="AE87" s="111" t="str">
        <f t="shared" si="122"/>
        <v/>
      </c>
      <c r="AF87" s="111" t="str">
        <f t="shared" si="122"/>
        <v/>
      </c>
      <c r="AG87" s="111" t="str">
        <f t="shared" si="122"/>
        <v/>
      </c>
      <c r="AH87" s="111" t="str">
        <f t="shared" si="122"/>
        <v/>
      </c>
      <c r="AI87" s="111" t="str">
        <f t="shared" si="122"/>
        <v/>
      </c>
      <c r="AJ87" s="111" t="str">
        <f t="shared" si="122"/>
        <v/>
      </c>
      <c r="AK87" s="111" t="str">
        <f t="shared" si="122"/>
        <v/>
      </c>
      <c r="AL87" s="111" t="str">
        <f t="shared" si="122"/>
        <v/>
      </c>
      <c r="AM87" s="111" t="str">
        <f t="shared" si="122"/>
        <v/>
      </c>
      <c r="AN87" s="111" t="str">
        <f t="shared" si="122"/>
        <v/>
      </c>
      <c r="AO87" s="111" t="str">
        <f t="shared" si="122"/>
        <v/>
      </c>
      <c r="AP87" s="111" t="str">
        <f t="shared" si="122"/>
        <v/>
      </c>
      <c r="AQ87" s="111" t="str">
        <f t="shared" si="122"/>
        <v>x</v>
      </c>
      <c r="AR87" s="111" t="str">
        <f t="shared" si="122"/>
        <v>x</v>
      </c>
      <c r="AS87" s="111" t="str">
        <f t="shared" si="122"/>
        <v>x</v>
      </c>
      <c r="AT87" s="111" t="str">
        <f t="shared" si="122"/>
        <v>x</v>
      </c>
      <c r="AU87" s="111" t="str">
        <f t="shared" si="122"/>
        <v>x</v>
      </c>
      <c r="AV87" s="111" t="str">
        <f t="shared" si="122"/>
        <v>x</v>
      </c>
      <c r="AW87" s="111" t="str">
        <f t="shared" si="122"/>
        <v/>
      </c>
      <c r="AX87" s="111" t="str">
        <f t="shared" si="122"/>
        <v/>
      </c>
      <c r="AY87" s="111" t="str">
        <f t="shared" si="122"/>
        <v/>
      </c>
      <c r="AZ87" s="111" t="str">
        <f t="shared" si="122"/>
        <v/>
      </c>
      <c r="BA87" s="111" t="str">
        <f t="shared" si="122"/>
        <v/>
      </c>
      <c r="BB87" s="111" t="str">
        <f t="shared" si="122"/>
        <v/>
      </c>
      <c r="BC87" s="111" t="str">
        <f t="shared" si="122"/>
        <v/>
      </c>
      <c r="BD87" s="111" t="str">
        <f t="shared" si="122"/>
        <v/>
      </c>
      <c r="BE87" s="111" t="str">
        <f t="shared" si="122"/>
        <v/>
      </c>
      <c r="BF87" s="111" t="str">
        <f t="shared" si="122"/>
        <v/>
      </c>
      <c r="BG87" s="111" t="str">
        <f t="shared" si="122"/>
        <v/>
      </c>
      <c r="BH87" s="111" t="str">
        <f t="shared" si="122"/>
        <v/>
      </c>
      <c r="BI87" s="145" t="str">
        <f t="shared" si="122"/>
        <v/>
      </c>
      <c r="BJ87" s="111" t="str">
        <f t="shared" si="122"/>
        <v/>
      </c>
      <c r="BK87" s="111" t="str">
        <f t="shared" si="122"/>
        <v/>
      </c>
      <c r="BL87" s="146" t="str">
        <f t="shared" si="122"/>
        <v/>
      </c>
      <c r="BM87" s="111" t="str">
        <f t="shared" si="122"/>
        <v/>
      </c>
      <c r="BN87" s="111" t="str">
        <f t="shared" si="122"/>
        <v/>
      </c>
    </row>
    <row r="88" hidden="1" outlineLevel="2">
      <c r="A88" s="103" t="str">
        <f t="shared" ref="A88:A89" si="124">IF(ISERROR(VALUE(SUBSTITUTE(OFFSET(A88,-1,0,1,1),".",""))),"0.0.0.1",IF(ISERROR(FIND("`",SUBSTITUTE(OFFSET(A88,-1,0,1,1),".","`",3))),OFFSET(A88,-1,0,1,1)&amp;".1",LEFT(OFFSET(A88,-1,0,1,1),FIND("`",SUBSTITUTE(OFFSET(A88,-1,0,1,1),".","`",3)))&amp;IF(ISERROR(FIND("`",SUBSTITUTE(OFFSET(A88,-1,0,1,1),".","`",4))),VALUE(RIGHT(OFFSET(A88,-1,0,1,1),LEN(OFFSET(A88,-1,0,1,1))-FIND("`",SUBSTITUTE(OFFSET(A88,-1,0,1,1),".","`",3))))+1,VALUE(MID(OFFSET(A88,-1,0,1,1),FIND("`",SUBSTITUTE(OFFSET(A88,-1,0,1,1),".","`",3))+1,(FIND("`",SUBSTITUTE(OFFSET(A88,-1,0,1,1),".","`",4))-FIND("`",SUBSTITUTE(OFFSET(A88,-1,0,1,1),".","`",3))-1)))+1)))</f>
        <v>3.1.4.4</v>
      </c>
      <c r="B88" s="127" t="s">
        <v>251</v>
      </c>
      <c r="C88" s="105" t="s">
        <v>21</v>
      </c>
      <c r="D88" s="106">
        <v>43882.0</v>
      </c>
      <c r="E88" s="107">
        <v>43887.0</v>
      </c>
      <c r="F88" s="108">
        <f t="shared" si="81"/>
        <v>6</v>
      </c>
      <c r="G88" s="109">
        <v>0.0</v>
      </c>
      <c r="H88" s="110">
        <f t="shared" si="79"/>
        <v>4</v>
      </c>
      <c r="I88" s="110">
        <f t="shared" ref="I88:I89" si="125">ROUNDDOWN(G88*F88,0)</f>
        <v>0</v>
      </c>
      <c r="J88" s="110">
        <f t="shared" si="83"/>
        <v>6</v>
      </c>
      <c r="K88" s="111" t="str">
        <f t="shared" ref="K88:BN88" si="123">IF(K$5=$D$5,"t",IF(AND(K$5&gt;=$D88,K$5&lt;$D88+$I88),"c",IF(AND(K$5&gt;=$D88,K$5&lt;=$D88+$F88-1),"x","")))</f>
        <v/>
      </c>
      <c r="L88" s="112" t="str">
        <f t="shared" si="123"/>
        <v/>
      </c>
      <c r="M88" s="111" t="str">
        <f t="shared" si="123"/>
        <v/>
      </c>
      <c r="N88" s="111" t="str">
        <f t="shared" si="123"/>
        <v/>
      </c>
      <c r="O88" s="111" t="str">
        <f t="shared" si="123"/>
        <v/>
      </c>
      <c r="P88" s="111" t="str">
        <f t="shared" si="123"/>
        <v/>
      </c>
      <c r="Q88" s="111" t="str">
        <f t="shared" si="123"/>
        <v/>
      </c>
      <c r="R88" s="111" t="str">
        <f t="shared" si="123"/>
        <v/>
      </c>
      <c r="S88" s="111" t="str">
        <f t="shared" si="123"/>
        <v/>
      </c>
      <c r="T88" s="111" t="str">
        <f t="shared" si="123"/>
        <v/>
      </c>
      <c r="U88" s="111" t="str">
        <f t="shared" si="123"/>
        <v/>
      </c>
      <c r="V88" s="111" t="str">
        <f t="shared" si="123"/>
        <v/>
      </c>
      <c r="W88" s="111" t="str">
        <f t="shared" si="123"/>
        <v/>
      </c>
      <c r="X88" s="111" t="str">
        <f t="shared" si="123"/>
        <v/>
      </c>
      <c r="Y88" s="111" t="str">
        <f t="shared" si="123"/>
        <v/>
      </c>
      <c r="Z88" s="111" t="str">
        <f t="shared" si="123"/>
        <v/>
      </c>
      <c r="AA88" s="111" t="str">
        <f t="shared" si="123"/>
        <v/>
      </c>
      <c r="AB88" s="111" t="str">
        <f t="shared" si="123"/>
        <v/>
      </c>
      <c r="AC88" s="111" t="str">
        <f t="shared" si="123"/>
        <v/>
      </c>
      <c r="AD88" s="111" t="str">
        <f t="shared" si="123"/>
        <v/>
      </c>
      <c r="AE88" s="111" t="str">
        <f t="shared" si="123"/>
        <v/>
      </c>
      <c r="AF88" s="111" t="str">
        <f t="shared" si="123"/>
        <v/>
      </c>
      <c r="AG88" s="111" t="str">
        <f t="shared" si="123"/>
        <v/>
      </c>
      <c r="AH88" s="111" t="str">
        <f t="shared" si="123"/>
        <v/>
      </c>
      <c r="AI88" s="111" t="str">
        <f t="shared" si="123"/>
        <v/>
      </c>
      <c r="AJ88" s="111" t="str">
        <f t="shared" si="123"/>
        <v/>
      </c>
      <c r="AK88" s="111" t="str">
        <f t="shared" si="123"/>
        <v/>
      </c>
      <c r="AL88" s="111" t="str">
        <f t="shared" si="123"/>
        <v/>
      </c>
      <c r="AM88" s="111" t="str">
        <f t="shared" si="123"/>
        <v/>
      </c>
      <c r="AN88" s="111" t="str">
        <f t="shared" si="123"/>
        <v/>
      </c>
      <c r="AO88" s="111" t="str">
        <f t="shared" si="123"/>
        <v/>
      </c>
      <c r="AP88" s="111" t="str">
        <f t="shared" si="123"/>
        <v/>
      </c>
      <c r="AQ88" s="111" t="str">
        <f t="shared" si="123"/>
        <v>x</v>
      </c>
      <c r="AR88" s="111" t="str">
        <f t="shared" si="123"/>
        <v>x</v>
      </c>
      <c r="AS88" s="111" t="str">
        <f t="shared" si="123"/>
        <v>x</v>
      </c>
      <c r="AT88" s="111" t="str">
        <f t="shared" si="123"/>
        <v>x</v>
      </c>
      <c r="AU88" s="111" t="str">
        <f t="shared" si="123"/>
        <v>x</v>
      </c>
      <c r="AV88" s="111" t="str">
        <f t="shared" si="123"/>
        <v>x</v>
      </c>
      <c r="AW88" s="111" t="str">
        <f t="shared" si="123"/>
        <v/>
      </c>
      <c r="AX88" s="111" t="str">
        <f t="shared" si="123"/>
        <v/>
      </c>
      <c r="AY88" s="111" t="str">
        <f t="shared" si="123"/>
        <v/>
      </c>
      <c r="AZ88" s="111" t="str">
        <f t="shared" si="123"/>
        <v/>
      </c>
      <c r="BA88" s="111" t="str">
        <f t="shared" si="123"/>
        <v/>
      </c>
      <c r="BB88" s="111" t="str">
        <f t="shared" si="123"/>
        <v/>
      </c>
      <c r="BC88" s="111" t="str">
        <f t="shared" si="123"/>
        <v/>
      </c>
      <c r="BD88" s="111" t="str">
        <f t="shared" si="123"/>
        <v/>
      </c>
      <c r="BE88" s="111" t="str">
        <f t="shared" si="123"/>
        <v/>
      </c>
      <c r="BF88" s="111" t="str">
        <f t="shared" si="123"/>
        <v/>
      </c>
      <c r="BG88" s="111" t="str">
        <f t="shared" si="123"/>
        <v/>
      </c>
      <c r="BH88" s="111" t="str">
        <f t="shared" si="123"/>
        <v/>
      </c>
      <c r="BI88" s="145" t="str">
        <f t="shared" si="123"/>
        <v/>
      </c>
      <c r="BJ88" s="111" t="str">
        <f t="shared" si="123"/>
        <v/>
      </c>
      <c r="BK88" s="111" t="str">
        <f t="shared" si="123"/>
        <v/>
      </c>
      <c r="BL88" s="146" t="str">
        <f t="shared" si="123"/>
        <v/>
      </c>
      <c r="BM88" s="111" t="str">
        <f t="shared" si="123"/>
        <v/>
      </c>
      <c r="BN88" s="111" t="str">
        <f t="shared" si="123"/>
        <v/>
      </c>
    </row>
    <row r="89" hidden="1" outlineLevel="2">
      <c r="A89" s="103" t="str">
        <f t="shared" si="124"/>
        <v>3.1.4.5</v>
      </c>
      <c r="B89" s="127" t="s">
        <v>252</v>
      </c>
      <c r="C89" s="105" t="s">
        <v>250</v>
      </c>
      <c r="D89" s="106">
        <v>43882.0</v>
      </c>
      <c r="E89" s="107">
        <v>43887.0</v>
      </c>
      <c r="F89" s="108">
        <f t="shared" si="81"/>
        <v>6</v>
      </c>
      <c r="G89" s="109">
        <v>0.0</v>
      </c>
      <c r="H89" s="110">
        <f t="shared" si="79"/>
        <v>4</v>
      </c>
      <c r="I89" s="110">
        <f t="shared" si="125"/>
        <v>0</v>
      </c>
      <c r="J89" s="110">
        <f t="shared" si="83"/>
        <v>6</v>
      </c>
      <c r="K89" s="111" t="str">
        <f t="shared" ref="K89:BN89" si="126">IF(K$5=$D$5,"t",IF(AND(K$5&gt;=$D89,K$5&lt;$D89+$I89),"c",IF(AND(K$5&gt;=$D89,K$5&lt;=$D89+$F89-1),"x","")))</f>
        <v/>
      </c>
      <c r="L89" s="112" t="str">
        <f t="shared" si="126"/>
        <v/>
      </c>
      <c r="M89" s="111" t="str">
        <f t="shared" si="126"/>
        <v/>
      </c>
      <c r="N89" s="111" t="str">
        <f t="shared" si="126"/>
        <v/>
      </c>
      <c r="O89" s="111" t="str">
        <f t="shared" si="126"/>
        <v/>
      </c>
      <c r="P89" s="111" t="str">
        <f t="shared" si="126"/>
        <v/>
      </c>
      <c r="Q89" s="111" t="str">
        <f t="shared" si="126"/>
        <v/>
      </c>
      <c r="R89" s="111" t="str">
        <f t="shared" si="126"/>
        <v/>
      </c>
      <c r="S89" s="111" t="str">
        <f t="shared" si="126"/>
        <v/>
      </c>
      <c r="T89" s="111" t="str">
        <f t="shared" si="126"/>
        <v/>
      </c>
      <c r="U89" s="111" t="str">
        <f t="shared" si="126"/>
        <v/>
      </c>
      <c r="V89" s="111" t="str">
        <f t="shared" si="126"/>
        <v/>
      </c>
      <c r="W89" s="111" t="str">
        <f t="shared" si="126"/>
        <v/>
      </c>
      <c r="X89" s="111" t="str">
        <f t="shared" si="126"/>
        <v/>
      </c>
      <c r="Y89" s="111" t="str">
        <f t="shared" si="126"/>
        <v/>
      </c>
      <c r="Z89" s="111" t="str">
        <f t="shared" si="126"/>
        <v/>
      </c>
      <c r="AA89" s="111" t="str">
        <f t="shared" si="126"/>
        <v/>
      </c>
      <c r="AB89" s="111" t="str">
        <f t="shared" si="126"/>
        <v/>
      </c>
      <c r="AC89" s="111" t="str">
        <f t="shared" si="126"/>
        <v/>
      </c>
      <c r="AD89" s="111" t="str">
        <f t="shared" si="126"/>
        <v/>
      </c>
      <c r="AE89" s="111" t="str">
        <f t="shared" si="126"/>
        <v/>
      </c>
      <c r="AF89" s="111" t="str">
        <f t="shared" si="126"/>
        <v/>
      </c>
      <c r="AG89" s="111" t="str">
        <f t="shared" si="126"/>
        <v/>
      </c>
      <c r="AH89" s="111" t="str">
        <f t="shared" si="126"/>
        <v/>
      </c>
      <c r="AI89" s="111" t="str">
        <f t="shared" si="126"/>
        <v/>
      </c>
      <c r="AJ89" s="111" t="str">
        <f t="shared" si="126"/>
        <v/>
      </c>
      <c r="AK89" s="111" t="str">
        <f t="shared" si="126"/>
        <v/>
      </c>
      <c r="AL89" s="111" t="str">
        <f t="shared" si="126"/>
        <v/>
      </c>
      <c r="AM89" s="111" t="str">
        <f t="shared" si="126"/>
        <v/>
      </c>
      <c r="AN89" s="111" t="str">
        <f t="shared" si="126"/>
        <v/>
      </c>
      <c r="AO89" s="111" t="str">
        <f t="shared" si="126"/>
        <v/>
      </c>
      <c r="AP89" s="111" t="str">
        <f t="shared" si="126"/>
        <v/>
      </c>
      <c r="AQ89" s="111" t="str">
        <f t="shared" si="126"/>
        <v>x</v>
      </c>
      <c r="AR89" s="111" t="str">
        <f t="shared" si="126"/>
        <v>x</v>
      </c>
      <c r="AS89" s="111" t="str">
        <f t="shared" si="126"/>
        <v>x</v>
      </c>
      <c r="AT89" s="111" t="str">
        <f t="shared" si="126"/>
        <v>x</v>
      </c>
      <c r="AU89" s="111" t="str">
        <f t="shared" si="126"/>
        <v>x</v>
      </c>
      <c r="AV89" s="111" t="str">
        <f t="shared" si="126"/>
        <v>x</v>
      </c>
      <c r="AW89" s="111" t="str">
        <f t="shared" si="126"/>
        <v/>
      </c>
      <c r="AX89" s="111" t="str">
        <f t="shared" si="126"/>
        <v/>
      </c>
      <c r="AY89" s="111" t="str">
        <f t="shared" si="126"/>
        <v/>
      </c>
      <c r="AZ89" s="111" t="str">
        <f t="shared" si="126"/>
        <v/>
      </c>
      <c r="BA89" s="111" t="str">
        <f t="shared" si="126"/>
        <v/>
      </c>
      <c r="BB89" s="111" t="str">
        <f t="shared" si="126"/>
        <v/>
      </c>
      <c r="BC89" s="111" t="str">
        <f t="shared" si="126"/>
        <v/>
      </c>
      <c r="BD89" s="111" t="str">
        <f t="shared" si="126"/>
        <v/>
      </c>
      <c r="BE89" s="111" t="str">
        <f t="shared" si="126"/>
        <v/>
      </c>
      <c r="BF89" s="111" t="str">
        <f t="shared" si="126"/>
        <v/>
      </c>
      <c r="BG89" s="111" t="str">
        <f t="shared" si="126"/>
        <v/>
      </c>
      <c r="BH89" s="111" t="str">
        <f t="shared" si="126"/>
        <v/>
      </c>
      <c r="BI89" s="145" t="str">
        <f t="shared" si="126"/>
        <v/>
      </c>
      <c r="BJ89" s="111" t="str">
        <f t="shared" si="126"/>
        <v/>
      </c>
      <c r="BK89" s="111" t="str">
        <f t="shared" si="126"/>
        <v/>
      </c>
      <c r="BL89" s="146" t="str">
        <f t="shared" si="126"/>
        <v/>
      </c>
      <c r="BM89" s="111" t="str">
        <f t="shared" si="126"/>
        <v/>
      </c>
      <c r="BN89" s="111" t="str">
        <f t="shared" si="126"/>
        <v/>
      </c>
    </row>
    <row r="90" outlineLevel="1" collapsed="1">
      <c r="A90" s="113" t="str">
        <f>IF(ISERROR(VALUE(SUBSTITUTE(OFFSET(A90,-1,0,1,1),".",""))),"0.0.1",IF(ISERROR(FIND("`",SUBSTITUTE(OFFSET(A90,-1,0,1,1),".","`",2))),OFFSET(A90,-1,0,1,1)&amp;".1",LEFT(OFFSET(A90,-1,0,1,1),FIND("`",SUBSTITUTE(OFFSET(A90,-1,0,1,1),".","`",2)))&amp;IF(ISERROR(FIND("`",SUBSTITUTE(OFFSET(A90,-1,0,1,1),".","`",3))),VALUE(RIGHT(OFFSET(A90,-1,0,1,1),LEN(OFFSET(A90,-1,0,1,1))-FIND("`",SUBSTITUTE(OFFSET(A90,-1,0,1,1),".","`",2))))+1,VALUE(MID(OFFSET(A90,-1,0,1,1),FIND("`",SUBSTITUTE(OFFSET(A90,-1,0,1,1),".","`",2))+1,(FIND("`",SUBSTITUTE(OFFSET(A90,-1,0,1,1),".","`",3))-FIND("`",SUBSTITUTE(OFFSET(A90,-1,0,1,1),".","`",2))-1)))+1)))</f>
        <v>3.1.5</v>
      </c>
      <c r="B90" s="121" t="s">
        <v>253</v>
      </c>
      <c r="C90" s="134" t="s">
        <v>254</v>
      </c>
      <c r="D90" s="128">
        <v>43878.0</v>
      </c>
      <c r="E90" s="129">
        <v>43887.0</v>
      </c>
      <c r="F90" s="108">
        <f t="shared" si="81"/>
        <v>10</v>
      </c>
      <c r="G90" s="125">
        <v>0.0</v>
      </c>
      <c r="H90" s="126">
        <f t="shared" si="79"/>
        <v>8</v>
      </c>
      <c r="I90" s="126">
        <f t="shared" ref="I90:I91" si="128">ROUNDDOWN(G90*F90,0)</f>
        <v>0</v>
      </c>
      <c r="J90" s="126">
        <f t="shared" si="83"/>
        <v>10</v>
      </c>
      <c r="K90" s="111" t="str">
        <f t="shared" ref="K90:BN90" si="127">IF(K$5=$D$5,"t",IF(AND(K$5&gt;=$D90,K$5&lt;$D90+$I90),"c",IF(AND(K$5&gt;=$D90,K$5&lt;=$D90+$F90-1),"x","")))</f>
        <v/>
      </c>
      <c r="L90" s="112" t="str">
        <f t="shared" si="127"/>
        <v/>
      </c>
      <c r="M90" s="111" t="str">
        <f t="shared" si="127"/>
        <v/>
      </c>
      <c r="N90" s="111" t="str">
        <f t="shared" si="127"/>
        <v/>
      </c>
      <c r="O90" s="111" t="str">
        <f t="shared" si="127"/>
        <v/>
      </c>
      <c r="P90" s="111" t="str">
        <f t="shared" si="127"/>
        <v/>
      </c>
      <c r="Q90" s="111" t="str">
        <f t="shared" si="127"/>
        <v/>
      </c>
      <c r="R90" s="111" t="str">
        <f t="shared" si="127"/>
        <v/>
      </c>
      <c r="S90" s="111" t="str">
        <f t="shared" si="127"/>
        <v/>
      </c>
      <c r="T90" s="111" t="str">
        <f t="shared" si="127"/>
        <v/>
      </c>
      <c r="U90" s="111" t="str">
        <f t="shared" si="127"/>
        <v/>
      </c>
      <c r="V90" s="111" t="str">
        <f t="shared" si="127"/>
        <v/>
      </c>
      <c r="W90" s="111" t="str">
        <f t="shared" si="127"/>
        <v/>
      </c>
      <c r="X90" s="111" t="str">
        <f t="shared" si="127"/>
        <v/>
      </c>
      <c r="Y90" s="111" t="str">
        <f t="shared" si="127"/>
        <v/>
      </c>
      <c r="Z90" s="111" t="str">
        <f t="shared" si="127"/>
        <v/>
      </c>
      <c r="AA90" s="111" t="str">
        <f t="shared" si="127"/>
        <v/>
      </c>
      <c r="AB90" s="111" t="str">
        <f t="shared" si="127"/>
        <v/>
      </c>
      <c r="AC90" s="111" t="str">
        <f t="shared" si="127"/>
        <v/>
      </c>
      <c r="AD90" s="111" t="str">
        <f t="shared" si="127"/>
        <v/>
      </c>
      <c r="AE90" s="111" t="str">
        <f t="shared" si="127"/>
        <v/>
      </c>
      <c r="AF90" s="111" t="str">
        <f t="shared" si="127"/>
        <v/>
      </c>
      <c r="AG90" s="111" t="str">
        <f t="shared" si="127"/>
        <v/>
      </c>
      <c r="AH90" s="111" t="str">
        <f t="shared" si="127"/>
        <v/>
      </c>
      <c r="AI90" s="111" t="str">
        <f t="shared" si="127"/>
        <v/>
      </c>
      <c r="AJ90" s="111" t="str">
        <f t="shared" si="127"/>
        <v/>
      </c>
      <c r="AK90" s="111" t="str">
        <f t="shared" si="127"/>
        <v/>
      </c>
      <c r="AL90" s="111" t="str">
        <f t="shared" si="127"/>
        <v/>
      </c>
      <c r="AM90" s="111" t="str">
        <f t="shared" si="127"/>
        <v>x</v>
      </c>
      <c r="AN90" s="111" t="str">
        <f t="shared" si="127"/>
        <v>x</v>
      </c>
      <c r="AO90" s="111" t="str">
        <f t="shared" si="127"/>
        <v>x</v>
      </c>
      <c r="AP90" s="111" t="str">
        <f t="shared" si="127"/>
        <v>x</v>
      </c>
      <c r="AQ90" s="111" t="str">
        <f t="shared" si="127"/>
        <v>x</v>
      </c>
      <c r="AR90" s="111" t="str">
        <f t="shared" si="127"/>
        <v>x</v>
      </c>
      <c r="AS90" s="111" t="str">
        <f t="shared" si="127"/>
        <v>x</v>
      </c>
      <c r="AT90" s="111" t="str">
        <f t="shared" si="127"/>
        <v>x</v>
      </c>
      <c r="AU90" s="111" t="str">
        <f t="shared" si="127"/>
        <v>x</v>
      </c>
      <c r="AV90" s="111" t="str">
        <f t="shared" si="127"/>
        <v>x</v>
      </c>
      <c r="AW90" s="111" t="str">
        <f t="shared" si="127"/>
        <v/>
      </c>
      <c r="AX90" s="111" t="str">
        <f t="shared" si="127"/>
        <v/>
      </c>
      <c r="AY90" s="111" t="str">
        <f t="shared" si="127"/>
        <v/>
      </c>
      <c r="AZ90" s="111" t="str">
        <f t="shared" si="127"/>
        <v/>
      </c>
      <c r="BA90" s="111" t="str">
        <f t="shared" si="127"/>
        <v/>
      </c>
      <c r="BB90" s="111" t="str">
        <f t="shared" si="127"/>
        <v/>
      </c>
      <c r="BC90" s="111" t="str">
        <f t="shared" si="127"/>
        <v/>
      </c>
      <c r="BD90" s="111" t="str">
        <f t="shared" si="127"/>
        <v/>
      </c>
      <c r="BE90" s="111" t="str">
        <f t="shared" si="127"/>
        <v/>
      </c>
      <c r="BF90" s="111" t="str">
        <f t="shared" si="127"/>
        <v/>
      </c>
      <c r="BG90" s="111" t="str">
        <f t="shared" si="127"/>
        <v/>
      </c>
      <c r="BH90" s="111" t="str">
        <f t="shared" si="127"/>
        <v/>
      </c>
      <c r="BI90" s="145" t="str">
        <f t="shared" si="127"/>
        <v/>
      </c>
      <c r="BJ90" s="111" t="str">
        <f t="shared" si="127"/>
        <v/>
      </c>
      <c r="BK90" s="111" t="str">
        <f t="shared" si="127"/>
        <v/>
      </c>
      <c r="BL90" s="146" t="str">
        <f t="shared" si="127"/>
        <v/>
      </c>
      <c r="BM90" s="111" t="str">
        <f t="shared" si="127"/>
        <v/>
      </c>
      <c r="BN90" s="111" t="str">
        <f t="shared" si="127"/>
        <v/>
      </c>
    </row>
    <row r="91" hidden="1" outlineLevel="2">
      <c r="A91" s="113" t="str">
        <f>IF(ISERROR(VALUE(SUBSTITUTE(OFFSET(A91,-1,0,1,1),".",""))),"0.0.0.1",IF(ISERROR(FIND("`",SUBSTITUTE(OFFSET(A91,-1,0,1,1),".","`",3))),OFFSET(A91,-1,0,1,1)&amp;".1",LEFT(OFFSET(A91,-1,0,1,1),FIND("`",SUBSTITUTE(OFFSET(A91,-1,0,1,1),".","`",3)))&amp;IF(ISERROR(FIND("`",SUBSTITUTE(OFFSET(A91,-1,0,1,1),".","`",4))),VALUE(RIGHT(OFFSET(A91,-1,0,1,1),LEN(OFFSET(A91,-1,0,1,1))-FIND("`",SUBSTITUTE(OFFSET(A91,-1,0,1,1),".","`",3))))+1,VALUE(MID(OFFSET(A91,-1,0,1,1),FIND("`",SUBSTITUTE(OFFSET(A91,-1,0,1,1),".","`",3))+1,(FIND("`",SUBSTITUTE(OFFSET(A91,-1,0,1,1),".","`",4))-FIND("`",SUBSTITUTE(OFFSET(A91,-1,0,1,1),".","`",3))-1)))+1)))</f>
        <v>3.1.5.1</v>
      </c>
      <c r="B91" s="121" t="s">
        <v>255</v>
      </c>
      <c r="C91" s="134" t="s">
        <v>214</v>
      </c>
      <c r="D91" s="128">
        <v>43878.0</v>
      </c>
      <c r="E91" s="129">
        <v>43881.0</v>
      </c>
      <c r="F91" s="108">
        <f t="shared" si="81"/>
        <v>4</v>
      </c>
      <c r="G91" s="125">
        <v>0.0</v>
      </c>
      <c r="H91" s="126">
        <f t="shared" si="79"/>
        <v>4</v>
      </c>
      <c r="I91" s="126">
        <f t="shared" si="128"/>
        <v>0</v>
      </c>
      <c r="J91" s="126">
        <f t="shared" si="83"/>
        <v>4</v>
      </c>
      <c r="K91" s="111" t="str">
        <f t="shared" ref="K91:BN91" si="129">IF(K$5=$D$5,"t",IF(AND(K$5&gt;=$D91,K$5&lt;$D91+$I91),"c",IF(AND(K$5&gt;=$D91,K$5&lt;=$D91+$F91-1),"x","")))</f>
        <v/>
      </c>
      <c r="L91" s="112" t="str">
        <f t="shared" si="129"/>
        <v/>
      </c>
      <c r="M91" s="111" t="str">
        <f t="shared" si="129"/>
        <v/>
      </c>
      <c r="N91" s="111" t="str">
        <f t="shared" si="129"/>
        <v/>
      </c>
      <c r="O91" s="111" t="str">
        <f t="shared" si="129"/>
        <v/>
      </c>
      <c r="P91" s="111" t="str">
        <f t="shared" si="129"/>
        <v/>
      </c>
      <c r="Q91" s="111" t="str">
        <f t="shared" si="129"/>
        <v/>
      </c>
      <c r="R91" s="111" t="str">
        <f t="shared" si="129"/>
        <v/>
      </c>
      <c r="S91" s="111" t="str">
        <f t="shared" si="129"/>
        <v/>
      </c>
      <c r="T91" s="111" t="str">
        <f t="shared" si="129"/>
        <v/>
      </c>
      <c r="U91" s="111" t="str">
        <f t="shared" si="129"/>
        <v/>
      </c>
      <c r="V91" s="111" t="str">
        <f t="shared" si="129"/>
        <v/>
      </c>
      <c r="W91" s="111" t="str">
        <f t="shared" si="129"/>
        <v/>
      </c>
      <c r="X91" s="111" t="str">
        <f t="shared" si="129"/>
        <v/>
      </c>
      <c r="Y91" s="111" t="str">
        <f t="shared" si="129"/>
        <v/>
      </c>
      <c r="Z91" s="111" t="str">
        <f t="shared" si="129"/>
        <v/>
      </c>
      <c r="AA91" s="111" t="str">
        <f t="shared" si="129"/>
        <v/>
      </c>
      <c r="AB91" s="111" t="str">
        <f t="shared" si="129"/>
        <v/>
      </c>
      <c r="AC91" s="111" t="str">
        <f t="shared" si="129"/>
        <v/>
      </c>
      <c r="AD91" s="111" t="str">
        <f t="shared" si="129"/>
        <v/>
      </c>
      <c r="AE91" s="111" t="str">
        <f t="shared" si="129"/>
        <v/>
      </c>
      <c r="AF91" s="111" t="str">
        <f t="shared" si="129"/>
        <v/>
      </c>
      <c r="AG91" s="111" t="str">
        <f t="shared" si="129"/>
        <v/>
      </c>
      <c r="AH91" s="111" t="str">
        <f t="shared" si="129"/>
        <v/>
      </c>
      <c r="AI91" s="111" t="str">
        <f t="shared" si="129"/>
        <v/>
      </c>
      <c r="AJ91" s="111" t="str">
        <f t="shared" si="129"/>
        <v/>
      </c>
      <c r="AK91" s="111" t="str">
        <f t="shared" si="129"/>
        <v/>
      </c>
      <c r="AL91" s="111" t="str">
        <f t="shared" si="129"/>
        <v/>
      </c>
      <c r="AM91" s="111" t="str">
        <f t="shared" si="129"/>
        <v>x</v>
      </c>
      <c r="AN91" s="111" t="str">
        <f t="shared" si="129"/>
        <v>x</v>
      </c>
      <c r="AO91" s="111" t="str">
        <f t="shared" si="129"/>
        <v>x</v>
      </c>
      <c r="AP91" s="111" t="str">
        <f t="shared" si="129"/>
        <v>x</v>
      </c>
      <c r="AQ91" s="111" t="str">
        <f t="shared" si="129"/>
        <v/>
      </c>
      <c r="AR91" s="111" t="str">
        <f t="shared" si="129"/>
        <v/>
      </c>
      <c r="AS91" s="111" t="str">
        <f t="shared" si="129"/>
        <v/>
      </c>
      <c r="AT91" s="111" t="str">
        <f t="shared" si="129"/>
        <v/>
      </c>
      <c r="AU91" s="111" t="str">
        <f t="shared" si="129"/>
        <v/>
      </c>
      <c r="AV91" s="111" t="str">
        <f t="shared" si="129"/>
        <v/>
      </c>
      <c r="AW91" s="111" t="str">
        <f t="shared" si="129"/>
        <v/>
      </c>
      <c r="AX91" s="111" t="str">
        <f t="shared" si="129"/>
        <v/>
      </c>
      <c r="AY91" s="111" t="str">
        <f t="shared" si="129"/>
        <v/>
      </c>
      <c r="AZ91" s="111" t="str">
        <f t="shared" si="129"/>
        <v/>
      </c>
      <c r="BA91" s="111" t="str">
        <f t="shared" si="129"/>
        <v/>
      </c>
      <c r="BB91" s="111" t="str">
        <f t="shared" si="129"/>
        <v/>
      </c>
      <c r="BC91" s="111" t="str">
        <f t="shared" si="129"/>
        <v/>
      </c>
      <c r="BD91" s="111" t="str">
        <f t="shared" si="129"/>
        <v/>
      </c>
      <c r="BE91" s="111" t="str">
        <f t="shared" si="129"/>
        <v/>
      </c>
      <c r="BF91" s="111" t="str">
        <f t="shared" si="129"/>
        <v/>
      </c>
      <c r="BG91" s="111" t="str">
        <f t="shared" si="129"/>
        <v/>
      </c>
      <c r="BH91" s="111" t="str">
        <f t="shared" si="129"/>
        <v/>
      </c>
      <c r="BI91" s="145" t="str">
        <f t="shared" si="129"/>
        <v/>
      </c>
      <c r="BJ91" s="111" t="str">
        <f t="shared" si="129"/>
        <v/>
      </c>
      <c r="BK91" s="111" t="str">
        <f t="shared" si="129"/>
        <v/>
      </c>
      <c r="BL91" s="146" t="str">
        <f t="shared" si="129"/>
        <v/>
      </c>
      <c r="BM91" s="111" t="str">
        <f t="shared" si="129"/>
        <v/>
      </c>
      <c r="BN91" s="111" t="str">
        <f t="shared" si="129"/>
        <v/>
      </c>
    </row>
    <row r="92" hidden="1" outlineLevel="2">
      <c r="A92" s="103" t="str">
        <f t="shared" ref="A92:A94" si="131">IF(ISERROR(VALUE(SUBSTITUTE(OFFSET(A92,-1,0,1,1),".",""))),"0.0.0.1",IF(ISERROR(FIND("`",SUBSTITUTE(OFFSET(A92,-1,0,1,1),".","`",3))),OFFSET(A92,-1,0,1,1)&amp;".1",LEFT(OFFSET(A92,-1,0,1,1),FIND("`",SUBSTITUTE(OFFSET(A92,-1,0,1,1),".","`",3)))&amp;IF(ISERROR(FIND("`",SUBSTITUTE(OFFSET(A92,-1,0,1,1),".","`",4))),VALUE(RIGHT(OFFSET(A92,-1,0,1,1),LEN(OFFSET(A92,-1,0,1,1))-FIND("`",SUBSTITUTE(OFFSET(A92,-1,0,1,1),".","`",3))))+1,VALUE(MID(OFFSET(A92,-1,0,1,1),FIND("`",SUBSTITUTE(OFFSET(A92,-1,0,1,1),".","`",3))+1,(FIND("`",SUBSTITUTE(OFFSET(A92,-1,0,1,1),".","`",4))-FIND("`",SUBSTITUTE(OFFSET(A92,-1,0,1,1),".","`",3))-1)))+1)))</f>
        <v>3.1.5.2</v>
      </c>
      <c r="B92" s="127" t="s">
        <v>256</v>
      </c>
      <c r="C92" s="134" t="s">
        <v>254</v>
      </c>
      <c r="D92" s="106">
        <v>43881.0</v>
      </c>
      <c r="E92" s="107">
        <v>43894.0</v>
      </c>
      <c r="F92" s="108">
        <f t="shared" si="81"/>
        <v>14</v>
      </c>
      <c r="G92" s="109">
        <v>0.0</v>
      </c>
      <c r="H92" s="110">
        <f t="shared" si="79"/>
        <v>10</v>
      </c>
      <c r="I92" s="110">
        <f t="shared" ref="I92:I94" si="132">ROUNDDOWN(G92*F92,0)</f>
        <v>0</v>
      </c>
      <c r="J92" s="110">
        <f t="shared" si="83"/>
        <v>14</v>
      </c>
      <c r="K92" s="111" t="str">
        <f t="shared" ref="K92:BN92" si="130">IF(K$5=$D$5,"t",IF(AND(K$5&gt;=$D92,K$5&lt;$D92+$I92),"c",IF(AND(K$5&gt;=$D92,K$5&lt;=$D92+$F92-1),"x","")))</f>
        <v/>
      </c>
      <c r="L92" s="112" t="str">
        <f t="shared" si="130"/>
        <v/>
      </c>
      <c r="M92" s="111" t="str">
        <f t="shared" si="130"/>
        <v/>
      </c>
      <c r="N92" s="111" t="str">
        <f t="shared" si="130"/>
        <v/>
      </c>
      <c r="O92" s="111" t="str">
        <f t="shared" si="130"/>
        <v/>
      </c>
      <c r="P92" s="111" t="str">
        <f t="shared" si="130"/>
        <v/>
      </c>
      <c r="Q92" s="111" t="str">
        <f t="shared" si="130"/>
        <v/>
      </c>
      <c r="R92" s="111" t="str">
        <f t="shared" si="130"/>
        <v/>
      </c>
      <c r="S92" s="111" t="str">
        <f t="shared" si="130"/>
        <v/>
      </c>
      <c r="T92" s="111" t="str">
        <f t="shared" si="130"/>
        <v/>
      </c>
      <c r="U92" s="111" t="str">
        <f t="shared" si="130"/>
        <v/>
      </c>
      <c r="V92" s="111" t="str">
        <f t="shared" si="130"/>
        <v/>
      </c>
      <c r="W92" s="111" t="str">
        <f t="shared" si="130"/>
        <v/>
      </c>
      <c r="X92" s="111" t="str">
        <f t="shared" si="130"/>
        <v/>
      </c>
      <c r="Y92" s="111" t="str">
        <f t="shared" si="130"/>
        <v/>
      </c>
      <c r="Z92" s="111" t="str">
        <f t="shared" si="130"/>
        <v/>
      </c>
      <c r="AA92" s="111" t="str">
        <f t="shared" si="130"/>
        <v/>
      </c>
      <c r="AB92" s="111" t="str">
        <f t="shared" si="130"/>
        <v/>
      </c>
      <c r="AC92" s="111" t="str">
        <f t="shared" si="130"/>
        <v/>
      </c>
      <c r="AD92" s="111" t="str">
        <f t="shared" si="130"/>
        <v/>
      </c>
      <c r="AE92" s="111" t="str">
        <f t="shared" si="130"/>
        <v/>
      </c>
      <c r="AF92" s="111" t="str">
        <f t="shared" si="130"/>
        <v/>
      </c>
      <c r="AG92" s="111" t="str">
        <f t="shared" si="130"/>
        <v/>
      </c>
      <c r="AH92" s="111" t="str">
        <f t="shared" si="130"/>
        <v/>
      </c>
      <c r="AI92" s="111" t="str">
        <f t="shared" si="130"/>
        <v/>
      </c>
      <c r="AJ92" s="111" t="str">
        <f t="shared" si="130"/>
        <v/>
      </c>
      <c r="AK92" s="111" t="str">
        <f t="shared" si="130"/>
        <v/>
      </c>
      <c r="AL92" s="111" t="str">
        <f t="shared" si="130"/>
        <v/>
      </c>
      <c r="AM92" s="111" t="str">
        <f t="shared" si="130"/>
        <v/>
      </c>
      <c r="AN92" s="111" t="str">
        <f t="shared" si="130"/>
        <v/>
      </c>
      <c r="AO92" s="111" t="str">
        <f t="shared" si="130"/>
        <v/>
      </c>
      <c r="AP92" s="111" t="str">
        <f t="shared" si="130"/>
        <v>x</v>
      </c>
      <c r="AQ92" s="111" t="str">
        <f t="shared" si="130"/>
        <v>x</v>
      </c>
      <c r="AR92" s="111" t="str">
        <f t="shared" si="130"/>
        <v>x</v>
      </c>
      <c r="AS92" s="111" t="str">
        <f t="shared" si="130"/>
        <v>x</v>
      </c>
      <c r="AT92" s="111" t="str">
        <f t="shared" si="130"/>
        <v>x</v>
      </c>
      <c r="AU92" s="111" t="str">
        <f t="shared" si="130"/>
        <v>x</v>
      </c>
      <c r="AV92" s="111" t="str">
        <f t="shared" si="130"/>
        <v>x</v>
      </c>
      <c r="AW92" s="111" t="str">
        <f t="shared" si="130"/>
        <v>x</v>
      </c>
      <c r="AX92" s="111" t="str">
        <f t="shared" si="130"/>
        <v>x</v>
      </c>
      <c r="AY92" s="111" t="str">
        <f t="shared" si="130"/>
        <v>x</v>
      </c>
      <c r="AZ92" s="111" t="str">
        <f t="shared" si="130"/>
        <v>x</v>
      </c>
      <c r="BA92" s="111" t="str">
        <f t="shared" si="130"/>
        <v>x</v>
      </c>
      <c r="BB92" s="111" t="str">
        <f t="shared" si="130"/>
        <v>x</v>
      </c>
      <c r="BC92" s="111" t="str">
        <f t="shared" si="130"/>
        <v>x</v>
      </c>
      <c r="BD92" s="111" t="str">
        <f t="shared" si="130"/>
        <v/>
      </c>
      <c r="BE92" s="111" t="str">
        <f t="shared" si="130"/>
        <v/>
      </c>
      <c r="BF92" s="111" t="str">
        <f t="shared" si="130"/>
        <v/>
      </c>
      <c r="BG92" s="111" t="str">
        <f t="shared" si="130"/>
        <v/>
      </c>
      <c r="BH92" s="111" t="str">
        <f t="shared" si="130"/>
        <v/>
      </c>
      <c r="BI92" s="145" t="str">
        <f t="shared" si="130"/>
        <v/>
      </c>
      <c r="BJ92" s="111" t="str">
        <f t="shared" si="130"/>
        <v/>
      </c>
      <c r="BK92" s="111" t="str">
        <f t="shared" si="130"/>
        <v/>
      </c>
      <c r="BL92" s="146" t="str">
        <f t="shared" si="130"/>
        <v/>
      </c>
      <c r="BM92" s="111" t="str">
        <f t="shared" si="130"/>
        <v/>
      </c>
      <c r="BN92" s="111" t="str">
        <f t="shared" si="130"/>
        <v/>
      </c>
    </row>
    <row r="93" hidden="1" outlineLevel="2">
      <c r="A93" s="103" t="str">
        <f t="shared" si="131"/>
        <v>3.1.5.3</v>
      </c>
      <c r="B93" s="127" t="s">
        <v>257</v>
      </c>
      <c r="C93" s="134" t="s">
        <v>254</v>
      </c>
      <c r="D93" s="106">
        <v>43881.0</v>
      </c>
      <c r="E93" s="107">
        <v>43894.0</v>
      </c>
      <c r="F93" s="108">
        <f t="shared" si="81"/>
        <v>14</v>
      </c>
      <c r="G93" s="109">
        <v>0.0</v>
      </c>
      <c r="H93" s="110">
        <f t="shared" si="79"/>
        <v>10</v>
      </c>
      <c r="I93" s="110">
        <f t="shared" si="132"/>
        <v>0</v>
      </c>
      <c r="J93" s="110">
        <f t="shared" si="83"/>
        <v>14</v>
      </c>
      <c r="K93" s="111" t="str">
        <f t="shared" ref="K93:BN93" si="133">IF(K$5=$D$5,"t",IF(AND(K$5&gt;=$D93,K$5&lt;$D93+$I93),"c",IF(AND(K$5&gt;=$D93,K$5&lt;=$D93+$F93-1),"x","")))</f>
        <v/>
      </c>
      <c r="L93" s="112" t="str">
        <f t="shared" si="133"/>
        <v/>
      </c>
      <c r="M93" s="111" t="str">
        <f t="shared" si="133"/>
        <v/>
      </c>
      <c r="N93" s="111" t="str">
        <f t="shared" si="133"/>
        <v/>
      </c>
      <c r="O93" s="111" t="str">
        <f t="shared" si="133"/>
        <v/>
      </c>
      <c r="P93" s="111" t="str">
        <f t="shared" si="133"/>
        <v/>
      </c>
      <c r="Q93" s="111" t="str">
        <f t="shared" si="133"/>
        <v/>
      </c>
      <c r="R93" s="111" t="str">
        <f t="shared" si="133"/>
        <v/>
      </c>
      <c r="S93" s="111" t="str">
        <f t="shared" si="133"/>
        <v/>
      </c>
      <c r="T93" s="111" t="str">
        <f t="shared" si="133"/>
        <v/>
      </c>
      <c r="U93" s="111" t="str">
        <f t="shared" si="133"/>
        <v/>
      </c>
      <c r="V93" s="111" t="str">
        <f t="shared" si="133"/>
        <v/>
      </c>
      <c r="W93" s="111" t="str">
        <f t="shared" si="133"/>
        <v/>
      </c>
      <c r="X93" s="111" t="str">
        <f t="shared" si="133"/>
        <v/>
      </c>
      <c r="Y93" s="111" t="str">
        <f t="shared" si="133"/>
        <v/>
      </c>
      <c r="Z93" s="111" t="str">
        <f t="shared" si="133"/>
        <v/>
      </c>
      <c r="AA93" s="111" t="str">
        <f t="shared" si="133"/>
        <v/>
      </c>
      <c r="AB93" s="111" t="str">
        <f t="shared" si="133"/>
        <v/>
      </c>
      <c r="AC93" s="111" t="str">
        <f t="shared" si="133"/>
        <v/>
      </c>
      <c r="AD93" s="111" t="str">
        <f t="shared" si="133"/>
        <v/>
      </c>
      <c r="AE93" s="111" t="str">
        <f t="shared" si="133"/>
        <v/>
      </c>
      <c r="AF93" s="111" t="str">
        <f t="shared" si="133"/>
        <v/>
      </c>
      <c r="AG93" s="111" t="str">
        <f t="shared" si="133"/>
        <v/>
      </c>
      <c r="AH93" s="111" t="str">
        <f t="shared" si="133"/>
        <v/>
      </c>
      <c r="AI93" s="111" t="str">
        <f t="shared" si="133"/>
        <v/>
      </c>
      <c r="AJ93" s="111" t="str">
        <f t="shared" si="133"/>
        <v/>
      </c>
      <c r="AK93" s="111" t="str">
        <f t="shared" si="133"/>
        <v/>
      </c>
      <c r="AL93" s="111" t="str">
        <f t="shared" si="133"/>
        <v/>
      </c>
      <c r="AM93" s="111" t="str">
        <f t="shared" si="133"/>
        <v/>
      </c>
      <c r="AN93" s="111" t="str">
        <f t="shared" si="133"/>
        <v/>
      </c>
      <c r="AO93" s="111" t="str">
        <f t="shared" si="133"/>
        <v/>
      </c>
      <c r="AP93" s="111" t="str">
        <f t="shared" si="133"/>
        <v>x</v>
      </c>
      <c r="AQ93" s="111" t="str">
        <f t="shared" si="133"/>
        <v>x</v>
      </c>
      <c r="AR93" s="111" t="str">
        <f t="shared" si="133"/>
        <v>x</v>
      </c>
      <c r="AS93" s="111" t="str">
        <f t="shared" si="133"/>
        <v>x</v>
      </c>
      <c r="AT93" s="111" t="str">
        <f t="shared" si="133"/>
        <v>x</v>
      </c>
      <c r="AU93" s="111" t="str">
        <f t="shared" si="133"/>
        <v>x</v>
      </c>
      <c r="AV93" s="111" t="str">
        <f t="shared" si="133"/>
        <v>x</v>
      </c>
      <c r="AW93" s="111" t="str">
        <f t="shared" si="133"/>
        <v>x</v>
      </c>
      <c r="AX93" s="111" t="str">
        <f t="shared" si="133"/>
        <v>x</v>
      </c>
      <c r="AY93" s="111" t="str">
        <f t="shared" si="133"/>
        <v>x</v>
      </c>
      <c r="AZ93" s="111" t="str">
        <f t="shared" si="133"/>
        <v>x</v>
      </c>
      <c r="BA93" s="111" t="str">
        <f t="shared" si="133"/>
        <v>x</v>
      </c>
      <c r="BB93" s="111" t="str">
        <f t="shared" si="133"/>
        <v>x</v>
      </c>
      <c r="BC93" s="111" t="str">
        <f t="shared" si="133"/>
        <v>x</v>
      </c>
      <c r="BD93" s="111" t="str">
        <f t="shared" si="133"/>
        <v/>
      </c>
      <c r="BE93" s="111" t="str">
        <f t="shared" si="133"/>
        <v/>
      </c>
      <c r="BF93" s="111" t="str">
        <f t="shared" si="133"/>
        <v/>
      </c>
      <c r="BG93" s="111" t="str">
        <f t="shared" si="133"/>
        <v/>
      </c>
      <c r="BH93" s="111" t="str">
        <f t="shared" si="133"/>
        <v/>
      </c>
      <c r="BI93" s="145" t="str">
        <f t="shared" si="133"/>
        <v/>
      </c>
      <c r="BJ93" s="111" t="str">
        <f t="shared" si="133"/>
        <v/>
      </c>
      <c r="BK93" s="111" t="str">
        <f t="shared" si="133"/>
        <v/>
      </c>
      <c r="BL93" s="146" t="str">
        <f t="shared" si="133"/>
        <v/>
      </c>
      <c r="BM93" s="111" t="str">
        <f t="shared" si="133"/>
        <v/>
      </c>
      <c r="BN93" s="111" t="str">
        <f t="shared" si="133"/>
        <v/>
      </c>
    </row>
    <row r="94" hidden="1" outlineLevel="2">
      <c r="A94" s="103" t="str">
        <f t="shared" si="131"/>
        <v>3.1.5.4</v>
      </c>
      <c r="B94" s="127" t="s">
        <v>258</v>
      </c>
      <c r="C94" s="105" t="s">
        <v>21</v>
      </c>
      <c r="D94" s="106">
        <v>43889.0</v>
      </c>
      <c r="E94" s="107">
        <v>43898.0</v>
      </c>
      <c r="F94" s="108">
        <f t="shared" si="81"/>
        <v>10</v>
      </c>
      <c r="G94" s="109">
        <v>0.0</v>
      </c>
      <c r="H94" s="110">
        <f t="shared" si="79"/>
        <v>6</v>
      </c>
      <c r="I94" s="110">
        <f t="shared" si="132"/>
        <v>0</v>
      </c>
      <c r="J94" s="110">
        <f t="shared" si="83"/>
        <v>10</v>
      </c>
      <c r="K94" s="111" t="str">
        <f t="shared" ref="K94:BN94" si="134">IF(K$5=$D$5,"t",IF(AND(K$5&gt;=$D94,K$5&lt;$D94+$I94),"c",IF(AND(K$5&gt;=$D94,K$5&lt;=$D94+$F94-1),"x","")))</f>
        <v/>
      </c>
      <c r="L94" s="112" t="str">
        <f t="shared" si="134"/>
        <v/>
      </c>
      <c r="M94" s="111" t="str">
        <f t="shared" si="134"/>
        <v/>
      </c>
      <c r="N94" s="111" t="str">
        <f t="shared" si="134"/>
        <v/>
      </c>
      <c r="O94" s="111" t="str">
        <f t="shared" si="134"/>
        <v/>
      </c>
      <c r="P94" s="111" t="str">
        <f t="shared" si="134"/>
        <v/>
      </c>
      <c r="Q94" s="111" t="str">
        <f t="shared" si="134"/>
        <v/>
      </c>
      <c r="R94" s="111" t="str">
        <f t="shared" si="134"/>
        <v/>
      </c>
      <c r="S94" s="111" t="str">
        <f t="shared" si="134"/>
        <v/>
      </c>
      <c r="T94" s="111" t="str">
        <f t="shared" si="134"/>
        <v/>
      </c>
      <c r="U94" s="111" t="str">
        <f t="shared" si="134"/>
        <v/>
      </c>
      <c r="V94" s="111" t="str">
        <f t="shared" si="134"/>
        <v/>
      </c>
      <c r="W94" s="111" t="str">
        <f t="shared" si="134"/>
        <v/>
      </c>
      <c r="X94" s="111" t="str">
        <f t="shared" si="134"/>
        <v/>
      </c>
      <c r="Y94" s="111" t="str">
        <f t="shared" si="134"/>
        <v/>
      </c>
      <c r="Z94" s="111" t="str">
        <f t="shared" si="134"/>
        <v/>
      </c>
      <c r="AA94" s="111" t="str">
        <f t="shared" si="134"/>
        <v/>
      </c>
      <c r="AB94" s="111" t="str">
        <f t="shared" si="134"/>
        <v/>
      </c>
      <c r="AC94" s="111" t="str">
        <f t="shared" si="134"/>
        <v/>
      </c>
      <c r="AD94" s="111" t="str">
        <f t="shared" si="134"/>
        <v/>
      </c>
      <c r="AE94" s="111" t="str">
        <f t="shared" si="134"/>
        <v/>
      </c>
      <c r="AF94" s="111" t="str">
        <f t="shared" si="134"/>
        <v/>
      </c>
      <c r="AG94" s="111" t="str">
        <f t="shared" si="134"/>
        <v/>
      </c>
      <c r="AH94" s="111" t="str">
        <f t="shared" si="134"/>
        <v/>
      </c>
      <c r="AI94" s="111" t="str">
        <f t="shared" si="134"/>
        <v/>
      </c>
      <c r="AJ94" s="111" t="str">
        <f t="shared" si="134"/>
        <v/>
      </c>
      <c r="AK94" s="111" t="str">
        <f t="shared" si="134"/>
        <v/>
      </c>
      <c r="AL94" s="111" t="str">
        <f t="shared" si="134"/>
        <v/>
      </c>
      <c r="AM94" s="111" t="str">
        <f t="shared" si="134"/>
        <v/>
      </c>
      <c r="AN94" s="111" t="str">
        <f t="shared" si="134"/>
        <v/>
      </c>
      <c r="AO94" s="111" t="str">
        <f t="shared" si="134"/>
        <v/>
      </c>
      <c r="AP94" s="111" t="str">
        <f t="shared" si="134"/>
        <v/>
      </c>
      <c r="AQ94" s="111" t="str">
        <f t="shared" si="134"/>
        <v/>
      </c>
      <c r="AR94" s="111" t="str">
        <f t="shared" si="134"/>
        <v/>
      </c>
      <c r="AS94" s="111" t="str">
        <f t="shared" si="134"/>
        <v/>
      </c>
      <c r="AT94" s="111" t="str">
        <f t="shared" si="134"/>
        <v/>
      </c>
      <c r="AU94" s="111" t="str">
        <f t="shared" si="134"/>
        <v/>
      </c>
      <c r="AV94" s="111" t="str">
        <f t="shared" si="134"/>
        <v/>
      </c>
      <c r="AW94" s="111" t="str">
        <f t="shared" si="134"/>
        <v/>
      </c>
      <c r="AX94" s="111" t="str">
        <f t="shared" si="134"/>
        <v>x</v>
      </c>
      <c r="AY94" s="111" t="str">
        <f t="shared" si="134"/>
        <v>x</v>
      </c>
      <c r="AZ94" s="111" t="str">
        <f t="shared" si="134"/>
        <v>x</v>
      </c>
      <c r="BA94" s="111" t="str">
        <f t="shared" si="134"/>
        <v>x</v>
      </c>
      <c r="BB94" s="111" t="str">
        <f t="shared" si="134"/>
        <v>x</v>
      </c>
      <c r="BC94" s="111" t="str">
        <f t="shared" si="134"/>
        <v>x</v>
      </c>
      <c r="BD94" s="111" t="str">
        <f t="shared" si="134"/>
        <v>x</v>
      </c>
      <c r="BE94" s="111" t="str">
        <f t="shared" si="134"/>
        <v>x</v>
      </c>
      <c r="BF94" s="111" t="str">
        <f t="shared" si="134"/>
        <v>x</v>
      </c>
      <c r="BG94" s="111" t="str">
        <f t="shared" si="134"/>
        <v>x</v>
      </c>
      <c r="BH94" s="111" t="str">
        <f t="shared" si="134"/>
        <v/>
      </c>
      <c r="BI94" s="145" t="str">
        <f t="shared" si="134"/>
        <v/>
      </c>
      <c r="BJ94" s="111" t="str">
        <f t="shared" si="134"/>
        <v/>
      </c>
      <c r="BK94" s="111" t="str">
        <f t="shared" si="134"/>
        <v/>
      </c>
      <c r="BL94" s="146" t="str">
        <f t="shared" si="134"/>
        <v/>
      </c>
      <c r="BM94" s="111" t="str">
        <f t="shared" si="134"/>
        <v/>
      </c>
      <c r="BN94" s="111" t="str">
        <f t="shared" si="134"/>
        <v/>
      </c>
    </row>
    <row r="95" outlineLevel="1" collapsed="1">
      <c r="A95" s="113" t="str">
        <f t="shared" ref="A95:A96" si="136">IF(ISERROR(VALUE(SUBSTITUTE(OFFSET(A95,-1,0,1,1),".",""))),"0.0.1",IF(ISERROR(FIND("`",SUBSTITUTE(OFFSET(A95,-1,0,1,1),".","`",2))),OFFSET(A95,-1,0,1,1)&amp;".1",LEFT(OFFSET(A95,-1,0,1,1),FIND("`",SUBSTITUTE(OFFSET(A95,-1,0,1,1),".","`",2)))&amp;IF(ISERROR(FIND("`",SUBSTITUTE(OFFSET(A95,-1,0,1,1),".","`",3))),VALUE(RIGHT(OFFSET(A95,-1,0,1,1),LEN(OFFSET(A95,-1,0,1,1))-FIND("`",SUBSTITUTE(OFFSET(A95,-1,0,1,1),".","`",2))))+1,VALUE(MID(OFFSET(A95,-1,0,1,1),FIND("`",SUBSTITUTE(OFFSET(A95,-1,0,1,1),".","`",2))+1,(FIND("`",SUBSTITUTE(OFFSET(A95,-1,0,1,1),".","`",3))-FIND("`",SUBSTITUTE(OFFSET(A95,-1,0,1,1),".","`",2))-1)))+1)))</f>
        <v>3.1.6</v>
      </c>
      <c r="B95" s="121" t="s">
        <v>259</v>
      </c>
      <c r="C95" s="134" t="s">
        <v>260</v>
      </c>
      <c r="D95" s="122">
        <v>43878.0</v>
      </c>
      <c r="E95" s="123">
        <v>43885.0</v>
      </c>
      <c r="F95" s="124">
        <f t="shared" si="81"/>
        <v>8</v>
      </c>
      <c r="G95" s="125">
        <v>0.0</v>
      </c>
      <c r="H95" s="126">
        <f t="shared" si="79"/>
        <v>6</v>
      </c>
      <c r="I95" s="126">
        <f t="shared" ref="I95:I96" si="137">ROUNDDOWN(G95*F95,0)</f>
        <v>0</v>
      </c>
      <c r="J95" s="126">
        <f t="shared" si="83"/>
        <v>8</v>
      </c>
      <c r="K95" s="111" t="str">
        <f t="shared" ref="K95:BN95" si="135">IF(K$5=$D$5,"t",IF(AND(K$5&gt;=$D95,K$5&lt;$D95+$I95),"c",IF(AND(K$5&gt;=$D95,K$5&lt;=$D95+$F95-1),"x","")))</f>
        <v/>
      </c>
      <c r="L95" s="112" t="str">
        <f t="shared" si="135"/>
        <v/>
      </c>
      <c r="M95" s="111" t="str">
        <f t="shared" si="135"/>
        <v/>
      </c>
      <c r="N95" s="111" t="str">
        <f t="shared" si="135"/>
        <v/>
      </c>
      <c r="O95" s="111" t="str">
        <f t="shared" si="135"/>
        <v/>
      </c>
      <c r="P95" s="111" t="str">
        <f t="shared" si="135"/>
        <v/>
      </c>
      <c r="Q95" s="111" t="str">
        <f t="shared" si="135"/>
        <v/>
      </c>
      <c r="R95" s="111" t="str">
        <f t="shared" si="135"/>
        <v/>
      </c>
      <c r="S95" s="111" t="str">
        <f t="shared" si="135"/>
        <v/>
      </c>
      <c r="T95" s="111" t="str">
        <f t="shared" si="135"/>
        <v/>
      </c>
      <c r="U95" s="111" t="str">
        <f t="shared" si="135"/>
        <v/>
      </c>
      <c r="V95" s="111" t="str">
        <f t="shared" si="135"/>
        <v/>
      </c>
      <c r="W95" s="111" t="str">
        <f t="shared" si="135"/>
        <v/>
      </c>
      <c r="X95" s="111" t="str">
        <f t="shared" si="135"/>
        <v/>
      </c>
      <c r="Y95" s="111" t="str">
        <f t="shared" si="135"/>
        <v/>
      </c>
      <c r="Z95" s="111" t="str">
        <f t="shared" si="135"/>
        <v/>
      </c>
      <c r="AA95" s="111" t="str">
        <f t="shared" si="135"/>
        <v/>
      </c>
      <c r="AB95" s="111" t="str">
        <f t="shared" si="135"/>
        <v/>
      </c>
      <c r="AC95" s="111" t="str">
        <f t="shared" si="135"/>
        <v/>
      </c>
      <c r="AD95" s="111" t="str">
        <f t="shared" si="135"/>
        <v/>
      </c>
      <c r="AE95" s="111" t="str">
        <f t="shared" si="135"/>
        <v/>
      </c>
      <c r="AF95" s="111" t="str">
        <f t="shared" si="135"/>
        <v/>
      </c>
      <c r="AG95" s="111" t="str">
        <f t="shared" si="135"/>
        <v/>
      </c>
      <c r="AH95" s="111" t="str">
        <f t="shared" si="135"/>
        <v/>
      </c>
      <c r="AI95" s="111" t="str">
        <f t="shared" si="135"/>
        <v/>
      </c>
      <c r="AJ95" s="111" t="str">
        <f t="shared" si="135"/>
        <v/>
      </c>
      <c r="AK95" s="111" t="str">
        <f t="shared" si="135"/>
        <v/>
      </c>
      <c r="AL95" s="111" t="str">
        <f t="shared" si="135"/>
        <v/>
      </c>
      <c r="AM95" s="111" t="str">
        <f t="shared" si="135"/>
        <v>x</v>
      </c>
      <c r="AN95" s="111" t="str">
        <f t="shared" si="135"/>
        <v>x</v>
      </c>
      <c r="AO95" s="111" t="str">
        <f t="shared" si="135"/>
        <v>x</v>
      </c>
      <c r="AP95" s="111" t="str">
        <f t="shared" si="135"/>
        <v>x</v>
      </c>
      <c r="AQ95" s="111" t="str">
        <f t="shared" si="135"/>
        <v>x</v>
      </c>
      <c r="AR95" s="111" t="str">
        <f t="shared" si="135"/>
        <v>x</v>
      </c>
      <c r="AS95" s="111" t="str">
        <f t="shared" si="135"/>
        <v>x</v>
      </c>
      <c r="AT95" s="111" t="str">
        <f t="shared" si="135"/>
        <v>x</v>
      </c>
      <c r="AU95" s="111" t="str">
        <f t="shared" si="135"/>
        <v/>
      </c>
      <c r="AV95" s="111" t="str">
        <f t="shared" si="135"/>
        <v/>
      </c>
      <c r="AW95" s="111" t="str">
        <f t="shared" si="135"/>
        <v/>
      </c>
      <c r="AX95" s="111" t="str">
        <f t="shared" si="135"/>
        <v/>
      </c>
      <c r="AY95" s="111" t="str">
        <f t="shared" si="135"/>
        <v/>
      </c>
      <c r="AZ95" s="111" t="str">
        <f t="shared" si="135"/>
        <v/>
      </c>
      <c r="BA95" s="111" t="str">
        <f t="shared" si="135"/>
        <v/>
      </c>
      <c r="BB95" s="111" t="str">
        <f t="shared" si="135"/>
        <v/>
      </c>
      <c r="BC95" s="111" t="str">
        <f t="shared" si="135"/>
        <v/>
      </c>
      <c r="BD95" s="111" t="str">
        <f t="shared" si="135"/>
        <v/>
      </c>
      <c r="BE95" s="111" t="str">
        <f t="shared" si="135"/>
        <v/>
      </c>
      <c r="BF95" s="111" t="str">
        <f t="shared" si="135"/>
        <v/>
      </c>
      <c r="BG95" s="111" t="str">
        <f t="shared" si="135"/>
        <v/>
      </c>
      <c r="BH95" s="111" t="str">
        <f t="shared" si="135"/>
        <v/>
      </c>
      <c r="BI95" s="145" t="str">
        <f t="shared" si="135"/>
        <v/>
      </c>
      <c r="BJ95" s="111" t="str">
        <f t="shared" si="135"/>
        <v/>
      </c>
      <c r="BK95" s="111" t="str">
        <f t="shared" si="135"/>
        <v/>
      </c>
      <c r="BL95" s="146" t="str">
        <f t="shared" si="135"/>
        <v/>
      </c>
      <c r="BM95" s="111" t="str">
        <f t="shared" si="135"/>
        <v/>
      </c>
      <c r="BN95" s="111" t="str">
        <f t="shared" si="135"/>
        <v/>
      </c>
    </row>
    <row r="96" hidden="1" outlineLevel="2">
      <c r="A96" s="113" t="str">
        <f t="shared" si="136"/>
        <v>3.1.7</v>
      </c>
      <c r="B96" s="121" t="s">
        <v>261</v>
      </c>
      <c r="C96" s="134" t="s">
        <v>262</v>
      </c>
      <c r="D96" s="128">
        <v>43878.0</v>
      </c>
      <c r="E96" s="129">
        <v>43885.0</v>
      </c>
      <c r="F96" s="108">
        <f t="shared" si="81"/>
        <v>8</v>
      </c>
      <c r="G96" s="125">
        <v>0.0</v>
      </c>
      <c r="H96" s="126">
        <f t="shared" si="79"/>
        <v>6</v>
      </c>
      <c r="I96" s="126">
        <f t="shared" si="137"/>
        <v>0</v>
      </c>
      <c r="J96" s="126">
        <f t="shared" si="83"/>
        <v>8</v>
      </c>
      <c r="K96" s="111" t="str">
        <f t="shared" ref="K96:BN96" si="138">IF(K$5=$D$5,"t",IF(AND(K$5&gt;=$D96,K$5&lt;$D96+$I96),"c",IF(AND(K$5&gt;=$D96,K$5&lt;=$D96+$F96-1),"x","")))</f>
        <v/>
      </c>
      <c r="L96" s="112" t="str">
        <f t="shared" si="138"/>
        <v/>
      </c>
      <c r="M96" s="111" t="str">
        <f t="shared" si="138"/>
        <v/>
      </c>
      <c r="N96" s="111" t="str">
        <f t="shared" si="138"/>
        <v/>
      </c>
      <c r="O96" s="111" t="str">
        <f t="shared" si="138"/>
        <v/>
      </c>
      <c r="P96" s="111" t="str">
        <f t="shared" si="138"/>
        <v/>
      </c>
      <c r="Q96" s="111" t="str">
        <f t="shared" si="138"/>
        <v/>
      </c>
      <c r="R96" s="111" t="str">
        <f t="shared" si="138"/>
        <v/>
      </c>
      <c r="S96" s="111" t="str">
        <f t="shared" si="138"/>
        <v/>
      </c>
      <c r="T96" s="111" t="str">
        <f t="shared" si="138"/>
        <v/>
      </c>
      <c r="U96" s="111" t="str">
        <f t="shared" si="138"/>
        <v/>
      </c>
      <c r="V96" s="111" t="str">
        <f t="shared" si="138"/>
        <v/>
      </c>
      <c r="W96" s="111" t="str">
        <f t="shared" si="138"/>
        <v/>
      </c>
      <c r="X96" s="111" t="str">
        <f t="shared" si="138"/>
        <v/>
      </c>
      <c r="Y96" s="111" t="str">
        <f t="shared" si="138"/>
        <v/>
      </c>
      <c r="Z96" s="111" t="str">
        <f t="shared" si="138"/>
        <v/>
      </c>
      <c r="AA96" s="111" t="str">
        <f t="shared" si="138"/>
        <v/>
      </c>
      <c r="AB96" s="111" t="str">
        <f t="shared" si="138"/>
        <v/>
      </c>
      <c r="AC96" s="111" t="str">
        <f t="shared" si="138"/>
        <v/>
      </c>
      <c r="AD96" s="111" t="str">
        <f t="shared" si="138"/>
        <v/>
      </c>
      <c r="AE96" s="111" t="str">
        <f t="shared" si="138"/>
        <v/>
      </c>
      <c r="AF96" s="111" t="str">
        <f t="shared" si="138"/>
        <v/>
      </c>
      <c r="AG96" s="111" t="str">
        <f t="shared" si="138"/>
        <v/>
      </c>
      <c r="AH96" s="111" t="str">
        <f t="shared" si="138"/>
        <v/>
      </c>
      <c r="AI96" s="111" t="str">
        <f t="shared" si="138"/>
        <v/>
      </c>
      <c r="AJ96" s="111" t="str">
        <f t="shared" si="138"/>
        <v/>
      </c>
      <c r="AK96" s="111" t="str">
        <f t="shared" si="138"/>
        <v/>
      </c>
      <c r="AL96" s="111" t="str">
        <f t="shared" si="138"/>
        <v/>
      </c>
      <c r="AM96" s="111" t="str">
        <f t="shared" si="138"/>
        <v>x</v>
      </c>
      <c r="AN96" s="111" t="str">
        <f t="shared" si="138"/>
        <v>x</v>
      </c>
      <c r="AO96" s="111" t="str">
        <f t="shared" si="138"/>
        <v>x</v>
      </c>
      <c r="AP96" s="111" t="str">
        <f t="shared" si="138"/>
        <v>x</v>
      </c>
      <c r="AQ96" s="111" t="str">
        <f t="shared" si="138"/>
        <v>x</v>
      </c>
      <c r="AR96" s="111" t="str">
        <f t="shared" si="138"/>
        <v>x</v>
      </c>
      <c r="AS96" s="111" t="str">
        <f t="shared" si="138"/>
        <v>x</v>
      </c>
      <c r="AT96" s="111" t="str">
        <f t="shared" si="138"/>
        <v>x</v>
      </c>
      <c r="AU96" s="111" t="str">
        <f t="shared" si="138"/>
        <v/>
      </c>
      <c r="AV96" s="111" t="str">
        <f t="shared" si="138"/>
        <v/>
      </c>
      <c r="AW96" s="111" t="str">
        <f t="shared" si="138"/>
        <v/>
      </c>
      <c r="AX96" s="111" t="str">
        <f t="shared" si="138"/>
        <v/>
      </c>
      <c r="AY96" s="111" t="str">
        <f t="shared" si="138"/>
        <v/>
      </c>
      <c r="AZ96" s="111" t="str">
        <f t="shared" si="138"/>
        <v/>
      </c>
      <c r="BA96" s="111" t="str">
        <f t="shared" si="138"/>
        <v/>
      </c>
      <c r="BB96" s="111" t="str">
        <f t="shared" si="138"/>
        <v/>
      </c>
      <c r="BC96" s="111" t="str">
        <f t="shared" si="138"/>
        <v/>
      </c>
      <c r="BD96" s="111" t="str">
        <f t="shared" si="138"/>
        <v/>
      </c>
      <c r="BE96" s="111" t="str">
        <f t="shared" si="138"/>
        <v/>
      </c>
      <c r="BF96" s="111" t="str">
        <f t="shared" si="138"/>
        <v/>
      </c>
      <c r="BG96" s="111" t="str">
        <f t="shared" si="138"/>
        <v/>
      </c>
      <c r="BH96" s="111" t="str">
        <f t="shared" si="138"/>
        <v/>
      </c>
      <c r="BI96" s="145" t="str">
        <f t="shared" si="138"/>
        <v/>
      </c>
      <c r="BJ96" s="111" t="str">
        <f t="shared" si="138"/>
        <v/>
      </c>
      <c r="BK96" s="111" t="str">
        <f t="shared" si="138"/>
        <v/>
      </c>
      <c r="BL96" s="146" t="str">
        <f t="shared" si="138"/>
        <v/>
      </c>
      <c r="BM96" s="111" t="str">
        <f t="shared" si="138"/>
        <v/>
      </c>
      <c r="BN96" s="111" t="str">
        <f t="shared" si="138"/>
        <v/>
      </c>
    </row>
    <row r="97" hidden="1" outlineLevel="2">
      <c r="A97" s="103" t="str">
        <f>IF(ISERROR(VALUE(SUBSTITUTE(OFFSET(A97,-1,0,1,1),".",""))),"0.0.0.1",IF(ISERROR(FIND("`",SUBSTITUTE(OFFSET(A97,-1,0,1,1),".","`",3))),OFFSET(A97,-1,0,1,1)&amp;".1",LEFT(OFFSET(A97,-1,0,1,1),FIND("`",SUBSTITUTE(OFFSET(A97,-1,0,1,1),".","`",3)))&amp;IF(ISERROR(FIND("`",SUBSTITUTE(OFFSET(A97,-1,0,1,1),".","`",4))),VALUE(RIGHT(OFFSET(A97,-1,0,1,1),LEN(OFFSET(A97,-1,0,1,1))-FIND("`",SUBSTITUTE(OFFSET(A97,-1,0,1,1),".","`",3))))+1,VALUE(MID(OFFSET(A97,-1,0,1,1),FIND("`",SUBSTITUTE(OFFSET(A97,-1,0,1,1),".","`",3))+1,(FIND("`",SUBSTITUTE(OFFSET(A97,-1,0,1,1),".","`",4))-FIND("`",SUBSTITUTE(OFFSET(A97,-1,0,1,1),".","`",3))-1)))+1)))</f>
        <v>3.1.7.1</v>
      </c>
      <c r="B97" s="127" t="s">
        <v>263</v>
      </c>
      <c r="C97" s="134" t="s">
        <v>262</v>
      </c>
      <c r="D97" s="128">
        <v>43878.0</v>
      </c>
      <c r="E97" s="129">
        <v>43885.0</v>
      </c>
      <c r="F97" s="108">
        <f t="shared" si="81"/>
        <v>8</v>
      </c>
      <c r="G97" s="109">
        <v>0.0</v>
      </c>
      <c r="H97" s="110">
        <f t="shared" si="79"/>
        <v>6</v>
      </c>
      <c r="I97" s="110">
        <f>ROUNDDOWN(G97*F97,0)</f>
        <v>0</v>
      </c>
      <c r="J97" s="110">
        <f t="shared" si="83"/>
        <v>8</v>
      </c>
      <c r="K97" s="111" t="str">
        <f t="shared" ref="K97:BN97" si="139">IF(K$5=$D$5,"t",IF(AND(K$5&gt;=$D97,K$5&lt;$D97+$I97),"c",IF(AND(K$5&gt;=$D97,K$5&lt;=$D97+$F97-1),"x","")))</f>
        <v/>
      </c>
      <c r="L97" s="112" t="str">
        <f t="shared" si="139"/>
        <v/>
      </c>
      <c r="M97" s="111" t="str">
        <f t="shared" si="139"/>
        <v/>
      </c>
      <c r="N97" s="111" t="str">
        <f t="shared" si="139"/>
        <v/>
      </c>
      <c r="O97" s="111" t="str">
        <f t="shared" si="139"/>
        <v/>
      </c>
      <c r="P97" s="111" t="str">
        <f t="shared" si="139"/>
        <v/>
      </c>
      <c r="Q97" s="111" t="str">
        <f t="shared" si="139"/>
        <v/>
      </c>
      <c r="R97" s="111" t="str">
        <f t="shared" si="139"/>
        <v/>
      </c>
      <c r="S97" s="111" t="str">
        <f t="shared" si="139"/>
        <v/>
      </c>
      <c r="T97" s="111" t="str">
        <f t="shared" si="139"/>
        <v/>
      </c>
      <c r="U97" s="111" t="str">
        <f t="shared" si="139"/>
        <v/>
      </c>
      <c r="V97" s="111" t="str">
        <f t="shared" si="139"/>
        <v/>
      </c>
      <c r="W97" s="111" t="str">
        <f t="shared" si="139"/>
        <v/>
      </c>
      <c r="X97" s="111" t="str">
        <f t="shared" si="139"/>
        <v/>
      </c>
      <c r="Y97" s="111" t="str">
        <f t="shared" si="139"/>
        <v/>
      </c>
      <c r="Z97" s="111" t="str">
        <f t="shared" si="139"/>
        <v/>
      </c>
      <c r="AA97" s="111" t="str">
        <f t="shared" si="139"/>
        <v/>
      </c>
      <c r="AB97" s="111" t="str">
        <f t="shared" si="139"/>
        <v/>
      </c>
      <c r="AC97" s="111" t="str">
        <f t="shared" si="139"/>
        <v/>
      </c>
      <c r="AD97" s="111" t="str">
        <f t="shared" si="139"/>
        <v/>
      </c>
      <c r="AE97" s="111" t="str">
        <f t="shared" si="139"/>
        <v/>
      </c>
      <c r="AF97" s="111" t="str">
        <f t="shared" si="139"/>
        <v/>
      </c>
      <c r="AG97" s="111" t="str">
        <f t="shared" si="139"/>
        <v/>
      </c>
      <c r="AH97" s="111" t="str">
        <f t="shared" si="139"/>
        <v/>
      </c>
      <c r="AI97" s="111" t="str">
        <f t="shared" si="139"/>
        <v/>
      </c>
      <c r="AJ97" s="111" t="str">
        <f t="shared" si="139"/>
        <v/>
      </c>
      <c r="AK97" s="111" t="str">
        <f t="shared" si="139"/>
        <v/>
      </c>
      <c r="AL97" s="111" t="str">
        <f t="shared" si="139"/>
        <v/>
      </c>
      <c r="AM97" s="111" t="str">
        <f t="shared" si="139"/>
        <v>x</v>
      </c>
      <c r="AN97" s="111" t="str">
        <f t="shared" si="139"/>
        <v>x</v>
      </c>
      <c r="AO97" s="111" t="str">
        <f t="shared" si="139"/>
        <v>x</v>
      </c>
      <c r="AP97" s="111" t="str">
        <f t="shared" si="139"/>
        <v>x</v>
      </c>
      <c r="AQ97" s="111" t="str">
        <f t="shared" si="139"/>
        <v>x</v>
      </c>
      <c r="AR97" s="111" t="str">
        <f t="shared" si="139"/>
        <v>x</v>
      </c>
      <c r="AS97" s="111" t="str">
        <f t="shared" si="139"/>
        <v>x</v>
      </c>
      <c r="AT97" s="111" t="str">
        <f t="shared" si="139"/>
        <v>x</v>
      </c>
      <c r="AU97" s="111" t="str">
        <f t="shared" si="139"/>
        <v/>
      </c>
      <c r="AV97" s="111" t="str">
        <f t="shared" si="139"/>
        <v/>
      </c>
      <c r="AW97" s="111" t="str">
        <f t="shared" si="139"/>
        <v/>
      </c>
      <c r="AX97" s="111" t="str">
        <f t="shared" si="139"/>
        <v/>
      </c>
      <c r="AY97" s="111" t="str">
        <f t="shared" si="139"/>
        <v/>
      </c>
      <c r="AZ97" s="111" t="str">
        <f t="shared" si="139"/>
        <v/>
      </c>
      <c r="BA97" s="111" t="str">
        <f t="shared" si="139"/>
        <v/>
      </c>
      <c r="BB97" s="111" t="str">
        <f t="shared" si="139"/>
        <v/>
      </c>
      <c r="BC97" s="111" t="str">
        <f t="shared" si="139"/>
        <v/>
      </c>
      <c r="BD97" s="111" t="str">
        <f t="shared" si="139"/>
        <v/>
      </c>
      <c r="BE97" s="111" t="str">
        <f t="shared" si="139"/>
        <v/>
      </c>
      <c r="BF97" s="111" t="str">
        <f t="shared" si="139"/>
        <v/>
      </c>
      <c r="BG97" s="111" t="str">
        <f t="shared" si="139"/>
        <v/>
      </c>
      <c r="BH97" s="111" t="str">
        <f t="shared" si="139"/>
        <v/>
      </c>
      <c r="BI97" s="145" t="str">
        <f t="shared" si="139"/>
        <v/>
      </c>
      <c r="BJ97" s="111" t="str">
        <f t="shared" si="139"/>
        <v/>
      </c>
      <c r="BK97" s="111" t="str">
        <f t="shared" si="139"/>
        <v/>
      </c>
      <c r="BL97" s="146" t="str">
        <f t="shared" si="139"/>
        <v/>
      </c>
      <c r="BM97" s="111" t="str">
        <f t="shared" si="139"/>
        <v/>
      </c>
      <c r="BN97" s="111" t="str">
        <f t="shared" si="139"/>
        <v/>
      </c>
    </row>
    <row r="98" hidden="1" outlineLevel="2">
      <c r="A98" s="113" t="str">
        <f t="shared" ref="A98:A99" si="141">IF(ISERROR(VALUE(SUBSTITUTE(OFFSET(A98,-1,0,1,1),".",""))),"0.0.0.1",IF(ISERROR(FIND("`",SUBSTITUTE(OFFSET(A98,-1,0,1,1),".","`",3))),OFFSET(A98,-1,0,1,1)&amp;".1",LEFT(OFFSET(A98,-1,0,1,1),FIND("`",SUBSTITUTE(OFFSET(A98,-1,0,1,1),".","`",3)))&amp;IF(ISERROR(FIND("`",SUBSTITUTE(OFFSET(A98,-1,0,1,1),".","`",4))),VALUE(RIGHT(OFFSET(A98,-1,0,1,1),LEN(OFFSET(A98,-1,0,1,1))-FIND("`",SUBSTITUTE(OFFSET(A98,-1,0,1,1),".","`",3))))+1,VALUE(MID(OFFSET(A98,-1,0,1,1),FIND("`",SUBSTITUTE(OFFSET(A98,-1,0,1,1),".","`",3))+1,(FIND("`",SUBSTITUTE(OFFSET(A98,-1,0,1,1),".","`",4))-FIND("`",SUBSTITUTE(OFFSET(A98,-1,0,1,1),".","`",3))-1)))+1)))</f>
        <v>3.1.7.2</v>
      </c>
      <c r="B98" s="121" t="s">
        <v>264</v>
      </c>
      <c r="C98" s="134" t="s">
        <v>262</v>
      </c>
      <c r="D98" s="128">
        <v>43878.0</v>
      </c>
      <c r="E98" s="129">
        <v>43885.0</v>
      </c>
      <c r="F98" s="108">
        <f t="shared" si="81"/>
        <v>8</v>
      </c>
      <c r="G98" s="125">
        <v>0.0</v>
      </c>
      <c r="H98" s="126">
        <f t="shared" si="79"/>
        <v>6</v>
      </c>
      <c r="I98" s="126">
        <f t="shared" ref="I98:I105" si="142">ROUNDDOWN(G98*F98,0)</f>
        <v>0</v>
      </c>
      <c r="J98" s="126">
        <f t="shared" si="83"/>
        <v>8</v>
      </c>
      <c r="K98" s="111" t="str">
        <f t="shared" ref="K98:BN98" si="140">IF(K$5=$D$5,"t",IF(AND(K$5&gt;=$D98,K$5&lt;$D98+$I98),"c",IF(AND(K$5&gt;=$D98,K$5&lt;=$D98+$F98-1),"x","")))</f>
        <v/>
      </c>
      <c r="L98" s="112" t="str">
        <f t="shared" si="140"/>
        <v/>
      </c>
      <c r="M98" s="111" t="str">
        <f t="shared" si="140"/>
        <v/>
      </c>
      <c r="N98" s="111" t="str">
        <f t="shared" si="140"/>
        <v/>
      </c>
      <c r="O98" s="111" t="str">
        <f t="shared" si="140"/>
        <v/>
      </c>
      <c r="P98" s="111" t="str">
        <f t="shared" si="140"/>
        <v/>
      </c>
      <c r="Q98" s="111" t="str">
        <f t="shared" si="140"/>
        <v/>
      </c>
      <c r="R98" s="111" t="str">
        <f t="shared" si="140"/>
        <v/>
      </c>
      <c r="S98" s="111" t="str">
        <f t="shared" si="140"/>
        <v/>
      </c>
      <c r="T98" s="111" t="str">
        <f t="shared" si="140"/>
        <v/>
      </c>
      <c r="U98" s="111" t="str">
        <f t="shared" si="140"/>
        <v/>
      </c>
      <c r="V98" s="111" t="str">
        <f t="shared" si="140"/>
        <v/>
      </c>
      <c r="W98" s="111" t="str">
        <f t="shared" si="140"/>
        <v/>
      </c>
      <c r="X98" s="111" t="str">
        <f t="shared" si="140"/>
        <v/>
      </c>
      <c r="Y98" s="111" t="str">
        <f t="shared" si="140"/>
        <v/>
      </c>
      <c r="Z98" s="111" t="str">
        <f t="shared" si="140"/>
        <v/>
      </c>
      <c r="AA98" s="111" t="str">
        <f t="shared" si="140"/>
        <v/>
      </c>
      <c r="AB98" s="111" t="str">
        <f t="shared" si="140"/>
        <v/>
      </c>
      <c r="AC98" s="111" t="str">
        <f t="shared" si="140"/>
        <v/>
      </c>
      <c r="AD98" s="111" t="str">
        <f t="shared" si="140"/>
        <v/>
      </c>
      <c r="AE98" s="111" t="str">
        <f t="shared" si="140"/>
        <v/>
      </c>
      <c r="AF98" s="111" t="str">
        <f t="shared" si="140"/>
        <v/>
      </c>
      <c r="AG98" s="111" t="str">
        <f t="shared" si="140"/>
        <v/>
      </c>
      <c r="AH98" s="111" t="str">
        <f t="shared" si="140"/>
        <v/>
      </c>
      <c r="AI98" s="111" t="str">
        <f t="shared" si="140"/>
        <v/>
      </c>
      <c r="AJ98" s="111" t="str">
        <f t="shared" si="140"/>
        <v/>
      </c>
      <c r="AK98" s="111" t="str">
        <f t="shared" si="140"/>
        <v/>
      </c>
      <c r="AL98" s="111" t="str">
        <f t="shared" si="140"/>
        <v/>
      </c>
      <c r="AM98" s="111" t="str">
        <f t="shared" si="140"/>
        <v>x</v>
      </c>
      <c r="AN98" s="111" t="str">
        <f t="shared" si="140"/>
        <v>x</v>
      </c>
      <c r="AO98" s="111" t="str">
        <f t="shared" si="140"/>
        <v>x</v>
      </c>
      <c r="AP98" s="111" t="str">
        <f t="shared" si="140"/>
        <v>x</v>
      </c>
      <c r="AQ98" s="111" t="str">
        <f t="shared" si="140"/>
        <v>x</v>
      </c>
      <c r="AR98" s="111" t="str">
        <f t="shared" si="140"/>
        <v>x</v>
      </c>
      <c r="AS98" s="111" t="str">
        <f t="shared" si="140"/>
        <v>x</v>
      </c>
      <c r="AT98" s="111" t="str">
        <f t="shared" si="140"/>
        <v>x</v>
      </c>
      <c r="AU98" s="111" t="str">
        <f t="shared" si="140"/>
        <v/>
      </c>
      <c r="AV98" s="111" t="str">
        <f t="shared" si="140"/>
        <v/>
      </c>
      <c r="AW98" s="111" t="str">
        <f t="shared" si="140"/>
        <v/>
      </c>
      <c r="AX98" s="111" t="str">
        <f t="shared" si="140"/>
        <v/>
      </c>
      <c r="AY98" s="111" t="str">
        <f t="shared" si="140"/>
        <v/>
      </c>
      <c r="AZ98" s="111" t="str">
        <f t="shared" si="140"/>
        <v/>
      </c>
      <c r="BA98" s="111" t="str">
        <f t="shared" si="140"/>
        <v/>
      </c>
      <c r="BB98" s="111" t="str">
        <f t="shared" si="140"/>
        <v/>
      </c>
      <c r="BC98" s="111" t="str">
        <f t="shared" si="140"/>
        <v/>
      </c>
      <c r="BD98" s="111" t="str">
        <f t="shared" si="140"/>
        <v/>
      </c>
      <c r="BE98" s="111" t="str">
        <f t="shared" si="140"/>
        <v/>
      </c>
      <c r="BF98" s="111" t="str">
        <f t="shared" si="140"/>
        <v/>
      </c>
      <c r="BG98" s="111" t="str">
        <f t="shared" si="140"/>
        <v/>
      </c>
      <c r="BH98" s="111" t="str">
        <f t="shared" si="140"/>
        <v/>
      </c>
      <c r="BI98" s="145" t="str">
        <f t="shared" si="140"/>
        <v/>
      </c>
      <c r="BJ98" s="111" t="str">
        <f t="shared" si="140"/>
        <v/>
      </c>
      <c r="BK98" s="111" t="str">
        <f t="shared" si="140"/>
        <v/>
      </c>
      <c r="BL98" s="146" t="str">
        <f t="shared" si="140"/>
        <v/>
      </c>
      <c r="BM98" s="111" t="str">
        <f t="shared" si="140"/>
        <v/>
      </c>
      <c r="BN98" s="111" t="str">
        <f t="shared" si="140"/>
        <v/>
      </c>
    </row>
    <row r="99" hidden="1" outlineLevel="2">
      <c r="A99" s="113" t="str">
        <f t="shared" si="141"/>
        <v>3.1.7.3</v>
      </c>
      <c r="B99" s="121" t="s">
        <v>265</v>
      </c>
      <c r="C99" s="134" t="s">
        <v>262</v>
      </c>
      <c r="D99" s="128">
        <v>43878.0</v>
      </c>
      <c r="E99" s="129">
        <v>43885.0</v>
      </c>
      <c r="F99" s="108">
        <f t="shared" si="81"/>
        <v>8</v>
      </c>
      <c r="G99" s="125">
        <v>0.0</v>
      </c>
      <c r="H99" s="126">
        <f t="shared" si="79"/>
        <v>6</v>
      </c>
      <c r="I99" s="126">
        <f t="shared" si="142"/>
        <v>0</v>
      </c>
      <c r="J99" s="126">
        <f t="shared" si="83"/>
        <v>8</v>
      </c>
      <c r="K99" s="111" t="str">
        <f t="shared" ref="K99:BN99" si="143">IF(K$5=$D$5,"t",IF(AND(K$5&gt;=$D99,K$5&lt;$D99+$I99),"c",IF(AND(K$5&gt;=$D99,K$5&lt;=$D99+$F99-1),"x","")))</f>
        <v/>
      </c>
      <c r="L99" s="112" t="str">
        <f t="shared" si="143"/>
        <v/>
      </c>
      <c r="M99" s="111" t="str">
        <f t="shared" si="143"/>
        <v/>
      </c>
      <c r="N99" s="111" t="str">
        <f t="shared" si="143"/>
        <v/>
      </c>
      <c r="O99" s="111" t="str">
        <f t="shared" si="143"/>
        <v/>
      </c>
      <c r="P99" s="111" t="str">
        <f t="shared" si="143"/>
        <v/>
      </c>
      <c r="Q99" s="111" t="str">
        <f t="shared" si="143"/>
        <v/>
      </c>
      <c r="R99" s="111" t="str">
        <f t="shared" si="143"/>
        <v/>
      </c>
      <c r="S99" s="111" t="str">
        <f t="shared" si="143"/>
        <v/>
      </c>
      <c r="T99" s="111" t="str">
        <f t="shared" si="143"/>
        <v/>
      </c>
      <c r="U99" s="111" t="str">
        <f t="shared" si="143"/>
        <v/>
      </c>
      <c r="V99" s="111" t="str">
        <f t="shared" si="143"/>
        <v/>
      </c>
      <c r="W99" s="111" t="str">
        <f t="shared" si="143"/>
        <v/>
      </c>
      <c r="X99" s="111" t="str">
        <f t="shared" si="143"/>
        <v/>
      </c>
      <c r="Y99" s="111" t="str">
        <f t="shared" si="143"/>
        <v/>
      </c>
      <c r="Z99" s="111" t="str">
        <f t="shared" si="143"/>
        <v/>
      </c>
      <c r="AA99" s="111" t="str">
        <f t="shared" si="143"/>
        <v/>
      </c>
      <c r="AB99" s="111" t="str">
        <f t="shared" si="143"/>
        <v/>
      </c>
      <c r="AC99" s="111" t="str">
        <f t="shared" si="143"/>
        <v/>
      </c>
      <c r="AD99" s="111" t="str">
        <f t="shared" si="143"/>
        <v/>
      </c>
      <c r="AE99" s="111" t="str">
        <f t="shared" si="143"/>
        <v/>
      </c>
      <c r="AF99" s="111" t="str">
        <f t="shared" si="143"/>
        <v/>
      </c>
      <c r="AG99" s="111" t="str">
        <f t="shared" si="143"/>
        <v/>
      </c>
      <c r="AH99" s="111" t="str">
        <f t="shared" si="143"/>
        <v/>
      </c>
      <c r="AI99" s="111" t="str">
        <f t="shared" si="143"/>
        <v/>
      </c>
      <c r="AJ99" s="111" t="str">
        <f t="shared" si="143"/>
        <v/>
      </c>
      <c r="AK99" s="111" t="str">
        <f t="shared" si="143"/>
        <v/>
      </c>
      <c r="AL99" s="111" t="str">
        <f t="shared" si="143"/>
        <v/>
      </c>
      <c r="AM99" s="111" t="str">
        <f t="shared" si="143"/>
        <v>x</v>
      </c>
      <c r="AN99" s="111" t="str">
        <f t="shared" si="143"/>
        <v>x</v>
      </c>
      <c r="AO99" s="111" t="str">
        <f t="shared" si="143"/>
        <v>x</v>
      </c>
      <c r="AP99" s="111" t="str">
        <f t="shared" si="143"/>
        <v>x</v>
      </c>
      <c r="AQ99" s="111" t="str">
        <f t="shared" si="143"/>
        <v>x</v>
      </c>
      <c r="AR99" s="111" t="str">
        <f t="shared" si="143"/>
        <v>x</v>
      </c>
      <c r="AS99" s="111" t="str">
        <f t="shared" si="143"/>
        <v>x</v>
      </c>
      <c r="AT99" s="111" t="str">
        <f t="shared" si="143"/>
        <v>x</v>
      </c>
      <c r="AU99" s="111" t="str">
        <f t="shared" si="143"/>
        <v/>
      </c>
      <c r="AV99" s="111" t="str">
        <f t="shared" si="143"/>
        <v/>
      </c>
      <c r="AW99" s="111" t="str">
        <f t="shared" si="143"/>
        <v/>
      </c>
      <c r="AX99" s="111" t="str">
        <f t="shared" si="143"/>
        <v/>
      </c>
      <c r="AY99" s="111" t="str">
        <f t="shared" si="143"/>
        <v/>
      </c>
      <c r="AZ99" s="111" t="str">
        <f t="shared" si="143"/>
        <v/>
      </c>
      <c r="BA99" s="111" t="str">
        <f t="shared" si="143"/>
        <v/>
      </c>
      <c r="BB99" s="111" t="str">
        <f t="shared" si="143"/>
        <v/>
      </c>
      <c r="BC99" s="111" t="str">
        <f t="shared" si="143"/>
        <v/>
      </c>
      <c r="BD99" s="111" t="str">
        <f t="shared" si="143"/>
        <v/>
      </c>
      <c r="BE99" s="111" t="str">
        <f t="shared" si="143"/>
        <v/>
      </c>
      <c r="BF99" s="111" t="str">
        <f t="shared" si="143"/>
        <v/>
      </c>
      <c r="BG99" s="111" t="str">
        <f t="shared" si="143"/>
        <v/>
      </c>
      <c r="BH99" s="111" t="str">
        <f t="shared" si="143"/>
        <v/>
      </c>
      <c r="BI99" s="145" t="str">
        <f t="shared" si="143"/>
        <v/>
      </c>
      <c r="BJ99" s="111" t="str">
        <f t="shared" si="143"/>
        <v/>
      </c>
      <c r="BK99" s="111" t="str">
        <f t="shared" si="143"/>
        <v/>
      </c>
      <c r="BL99" s="146" t="str">
        <f t="shared" si="143"/>
        <v/>
      </c>
      <c r="BM99" s="111" t="str">
        <f t="shared" si="143"/>
        <v/>
      </c>
      <c r="BN99" s="111" t="str">
        <f t="shared" si="143"/>
        <v/>
      </c>
    </row>
    <row r="100" hidden="1" outlineLevel="2">
      <c r="A100" s="113" t="str">
        <f>IF(ISERROR(VALUE(SUBSTITUTE(OFFSET(A100,-1,0,1,1),".",""))),"0.0.1",IF(ISERROR(FIND("`",SUBSTITUTE(OFFSET(A100,-1,0,1,1),".","`",2))),OFFSET(A100,-1,0,1,1)&amp;".1",LEFT(OFFSET(A100,-1,0,1,1),FIND("`",SUBSTITUTE(OFFSET(A100,-1,0,1,1),".","`",2)))&amp;IF(ISERROR(FIND("`",SUBSTITUTE(OFFSET(A100,-1,0,1,1),".","`",3))),VALUE(RIGHT(OFFSET(A100,-1,0,1,1),LEN(OFFSET(A100,-1,0,1,1))-FIND("`",SUBSTITUTE(OFFSET(A100,-1,0,1,1),".","`",2))))+1,VALUE(MID(OFFSET(A100,-1,0,1,1),FIND("`",SUBSTITUTE(OFFSET(A100,-1,0,1,1),".","`",2))+1,(FIND("`",SUBSTITUTE(OFFSET(A100,-1,0,1,1),".","`",3))-FIND("`",SUBSTITUTE(OFFSET(A100,-1,0,1,1),".","`",2))-1)))+1)))</f>
        <v>3.1.8</v>
      </c>
      <c r="B100" s="121" t="s">
        <v>266</v>
      </c>
      <c r="C100" s="134" t="s">
        <v>267</v>
      </c>
      <c r="D100" s="122">
        <v>43878.0</v>
      </c>
      <c r="E100" s="123">
        <v>43885.0</v>
      </c>
      <c r="F100" s="124">
        <f t="shared" si="81"/>
        <v>8</v>
      </c>
      <c r="G100" s="125">
        <v>0.0</v>
      </c>
      <c r="H100" s="126">
        <f t="shared" si="79"/>
        <v>6</v>
      </c>
      <c r="I100" s="126">
        <f t="shared" si="142"/>
        <v>0</v>
      </c>
      <c r="J100" s="126">
        <f t="shared" si="83"/>
        <v>8</v>
      </c>
      <c r="K100" s="111" t="str">
        <f t="shared" ref="K100:BN100" si="144">IF(K$5=$D$5,"t",IF(AND(K$5&gt;=$D100,K$5&lt;$D100+$I100),"c",IF(AND(K$5&gt;=$D100,K$5&lt;=$D100+$F100-1),"x","")))</f>
        <v/>
      </c>
      <c r="L100" s="111" t="str">
        <f t="shared" si="144"/>
        <v/>
      </c>
      <c r="M100" s="111" t="str">
        <f t="shared" si="144"/>
        <v/>
      </c>
      <c r="N100" s="111" t="str">
        <f t="shared" si="144"/>
        <v/>
      </c>
      <c r="O100" s="111" t="str">
        <f t="shared" si="144"/>
        <v/>
      </c>
      <c r="P100" s="111" t="str">
        <f t="shared" si="144"/>
        <v/>
      </c>
      <c r="Q100" s="111" t="str">
        <f t="shared" si="144"/>
        <v/>
      </c>
      <c r="R100" s="111" t="str">
        <f t="shared" si="144"/>
        <v/>
      </c>
      <c r="S100" s="111" t="str">
        <f t="shared" si="144"/>
        <v/>
      </c>
      <c r="T100" s="111" t="str">
        <f t="shared" si="144"/>
        <v/>
      </c>
      <c r="U100" s="111" t="str">
        <f t="shared" si="144"/>
        <v/>
      </c>
      <c r="V100" s="111" t="str">
        <f t="shared" si="144"/>
        <v/>
      </c>
      <c r="W100" s="111" t="str">
        <f t="shared" si="144"/>
        <v/>
      </c>
      <c r="X100" s="111" t="str">
        <f t="shared" si="144"/>
        <v/>
      </c>
      <c r="Y100" s="111" t="str">
        <f t="shared" si="144"/>
        <v/>
      </c>
      <c r="Z100" s="111" t="str">
        <f t="shared" si="144"/>
        <v/>
      </c>
      <c r="AA100" s="111" t="str">
        <f t="shared" si="144"/>
        <v/>
      </c>
      <c r="AB100" s="111" t="str">
        <f t="shared" si="144"/>
        <v/>
      </c>
      <c r="AC100" s="111" t="str">
        <f t="shared" si="144"/>
        <v/>
      </c>
      <c r="AD100" s="111" t="str">
        <f t="shared" si="144"/>
        <v/>
      </c>
      <c r="AE100" s="111" t="str">
        <f t="shared" si="144"/>
        <v/>
      </c>
      <c r="AF100" s="111" t="str">
        <f t="shared" si="144"/>
        <v/>
      </c>
      <c r="AG100" s="111" t="str">
        <f t="shared" si="144"/>
        <v/>
      </c>
      <c r="AH100" s="111" t="str">
        <f t="shared" si="144"/>
        <v/>
      </c>
      <c r="AI100" s="111" t="str">
        <f t="shared" si="144"/>
        <v/>
      </c>
      <c r="AJ100" s="111" t="str">
        <f t="shared" si="144"/>
        <v/>
      </c>
      <c r="AK100" s="111" t="str">
        <f t="shared" si="144"/>
        <v/>
      </c>
      <c r="AL100" s="111" t="str">
        <f t="shared" si="144"/>
        <v/>
      </c>
      <c r="AM100" s="111" t="str">
        <f t="shared" si="144"/>
        <v>x</v>
      </c>
      <c r="AN100" s="111" t="str">
        <f t="shared" si="144"/>
        <v>x</v>
      </c>
      <c r="AO100" s="111" t="str">
        <f t="shared" si="144"/>
        <v>x</v>
      </c>
      <c r="AP100" s="111" t="str">
        <f t="shared" si="144"/>
        <v>x</v>
      </c>
      <c r="AQ100" s="111" t="str">
        <f t="shared" si="144"/>
        <v>x</v>
      </c>
      <c r="AR100" s="111" t="str">
        <f t="shared" si="144"/>
        <v>x</v>
      </c>
      <c r="AS100" s="111" t="str">
        <f t="shared" si="144"/>
        <v>x</v>
      </c>
      <c r="AT100" s="111" t="str">
        <f t="shared" si="144"/>
        <v>x</v>
      </c>
      <c r="AU100" s="111" t="str">
        <f t="shared" si="144"/>
        <v/>
      </c>
      <c r="AV100" s="111" t="str">
        <f t="shared" si="144"/>
        <v/>
      </c>
      <c r="AW100" s="111" t="str">
        <f t="shared" si="144"/>
        <v/>
      </c>
      <c r="AX100" s="111" t="str">
        <f t="shared" si="144"/>
        <v/>
      </c>
      <c r="AY100" s="146" t="str">
        <f t="shared" si="144"/>
        <v/>
      </c>
      <c r="AZ100" s="111" t="str">
        <f t="shared" si="144"/>
        <v/>
      </c>
      <c r="BA100" s="111" t="str">
        <f t="shared" si="144"/>
        <v/>
      </c>
      <c r="BB100" s="111" t="str">
        <f t="shared" si="144"/>
        <v/>
      </c>
      <c r="BC100" s="111" t="str">
        <f t="shared" si="144"/>
        <v/>
      </c>
      <c r="BD100" s="111" t="str">
        <f t="shared" si="144"/>
        <v/>
      </c>
      <c r="BE100" s="111" t="str">
        <f t="shared" si="144"/>
        <v/>
      </c>
      <c r="BF100" s="111" t="str">
        <f t="shared" si="144"/>
        <v/>
      </c>
      <c r="BG100" s="111" t="str">
        <f t="shared" si="144"/>
        <v/>
      </c>
      <c r="BH100" s="111" t="str">
        <f t="shared" si="144"/>
        <v/>
      </c>
      <c r="BI100" s="145" t="str">
        <f t="shared" si="144"/>
        <v/>
      </c>
      <c r="BJ100" s="111" t="str">
        <f t="shared" si="144"/>
        <v/>
      </c>
      <c r="BK100" s="111" t="str">
        <f t="shared" si="144"/>
        <v/>
      </c>
      <c r="BL100" s="145" t="str">
        <f t="shared" si="144"/>
        <v/>
      </c>
      <c r="BM100" s="111" t="str">
        <f t="shared" si="144"/>
        <v/>
      </c>
      <c r="BN100" s="111" t="str">
        <f t="shared" si="144"/>
        <v/>
      </c>
    </row>
    <row r="101" hidden="1" outlineLevel="2">
      <c r="A101" s="113" t="str">
        <f>IF(ISERROR(VALUE(SUBSTITUTE(OFFSET(A101,-1,0,1,1),".",""))),"0.0.0.1",IF(ISERROR(FIND("`",SUBSTITUTE(OFFSET(A101,-1,0,1,1),".","`",3))),OFFSET(A101,-1,0,1,1)&amp;".1",LEFT(OFFSET(A101,-1,0,1,1),FIND("`",SUBSTITUTE(OFFSET(A101,-1,0,1,1),".","`",3)))&amp;IF(ISERROR(FIND("`",SUBSTITUTE(OFFSET(A101,-1,0,1,1),".","`",4))),VALUE(RIGHT(OFFSET(A101,-1,0,1,1),LEN(OFFSET(A101,-1,0,1,1))-FIND("`",SUBSTITUTE(OFFSET(A101,-1,0,1,1),".","`",3))))+1,VALUE(MID(OFFSET(A101,-1,0,1,1),FIND("`",SUBSTITUTE(OFFSET(A101,-1,0,1,1),".","`",3))+1,(FIND("`",SUBSTITUTE(OFFSET(A101,-1,0,1,1),".","`",4))-FIND("`",SUBSTITUTE(OFFSET(A101,-1,0,1,1),".","`",3))-1)))+1)))</f>
        <v>3.1.8.1</v>
      </c>
      <c r="B101" s="121" t="s">
        <v>268</v>
      </c>
      <c r="C101" s="134" t="s">
        <v>260</v>
      </c>
      <c r="D101" s="128">
        <v>43887.0</v>
      </c>
      <c r="E101" s="129">
        <v>43896.0</v>
      </c>
      <c r="F101" s="108">
        <f t="shared" si="81"/>
        <v>10</v>
      </c>
      <c r="G101" s="125">
        <v>0.0</v>
      </c>
      <c r="H101" s="126">
        <f t="shared" si="79"/>
        <v>8</v>
      </c>
      <c r="I101" s="126">
        <f t="shared" si="142"/>
        <v>0</v>
      </c>
      <c r="J101" s="126">
        <f t="shared" si="83"/>
        <v>10</v>
      </c>
      <c r="K101" s="111" t="str">
        <f t="shared" ref="K101:BN101" si="145">IF(K$5=$D$5,"t",IF(AND(K$5&gt;=$D101,K$5&lt;$D101+$I101),"c",IF(AND(K$5&gt;=$D101,K$5&lt;=$D101+$F101-1),"x","")))</f>
        <v/>
      </c>
      <c r="L101" s="112" t="str">
        <f t="shared" si="145"/>
        <v/>
      </c>
      <c r="M101" s="111" t="str">
        <f t="shared" si="145"/>
        <v/>
      </c>
      <c r="N101" s="111" t="str">
        <f t="shared" si="145"/>
        <v/>
      </c>
      <c r="O101" s="111" t="str">
        <f t="shared" si="145"/>
        <v/>
      </c>
      <c r="P101" s="111" t="str">
        <f t="shared" si="145"/>
        <v/>
      </c>
      <c r="Q101" s="111" t="str">
        <f t="shared" si="145"/>
        <v/>
      </c>
      <c r="R101" s="111" t="str">
        <f t="shared" si="145"/>
        <v/>
      </c>
      <c r="S101" s="111" t="str">
        <f t="shared" si="145"/>
        <v/>
      </c>
      <c r="T101" s="111" t="str">
        <f t="shared" si="145"/>
        <v/>
      </c>
      <c r="U101" s="111" t="str">
        <f t="shared" si="145"/>
        <v/>
      </c>
      <c r="V101" s="111" t="str">
        <f t="shared" si="145"/>
        <v/>
      </c>
      <c r="W101" s="111" t="str">
        <f t="shared" si="145"/>
        <v/>
      </c>
      <c r="X101" s="111" t="str">
        <f t="shared" si="145"/>
        <v/>
      </c>
      <c r="Y101" s="111" t="str">
        <f t="shared" si="145"/>
        <v/>
      </c>
      <c r="Z101" s="111" t="str">
        <f t="shared" si="145"/>
        <v/>
      </c>
      <c r="AA101" s="111" t="str">
        <f t="shared" si="145"/>
        <v/>
      </c>
      <c r="AB101" s="111" t="str">
        <f t="shared" si="145"/>
        <v/>
      </c>
      <c r="AC101" s="111" t="str">
        <f t="shared" si="145"/>
        <v/>
      </c>
      <c r="AD101" s="111" t="str">
        <f t="shared" si="145"/>
        <v/>
      </c>
      <c r="AE101" s="111" t="str">
        <f t="shared" si="145"/>
        <v/>
      </c>
      <c r="AF101" s="111" t="str">
        <f t="shared" si="145"/>
        <v/>
      </c>
      <c r="AG101" s="111" t="str">
        <f t="shared" si="145"/>
        <v/>
      </c>
      <c r="AH101" s="111" t="str">
        <f t="shared" si="145"/>
        <v/>
      </c>
      <c r="AI101" s="111" t="str">
        <f t="shared" si="145"/>
        <v/>
      </c>
      <c r="AJ101" s="111" t="str">
        <f t="shared" si="145"/>
        <v/>
      </c>
      <c r="AK101" s="111" t="str">
        <f t="shared" si="145"/>
        <v/>
      </c>
      <c r="AL101" s="111" t="str">
        <f t="shared" si="145"/>
        <v/>
      </c>
      <c r="AM101" s="111" t="str">
        <f t="shared" si="145"/>
        <v/>
      </c>
      <c r="AN101" s="111" t="str">
        <f t="shared" si="145"/>
        <v/>
      </c>
      <c r="AO101" s="111" t="str">
        <f t="shared" si="145"/>
        <v/>
      </c>
      <c r="AP101" s="111" t="str">
        <f t="shared" si="145"/>
        <v/>
      </c>
      <c r="AQ101" s="111" t="str">
        <f t="shared" si="145"/>
        <v/>
      </c>
      <c r="AR101" s="111" t="str">
        <f t="shared" si="145"/>
        <v/>
      </c>
      <c r="AS101" s="111" t="str">
        <f t="shared" si="145"/>
        <v/>
      </c>
      <c r="AT101" s="111" t="str">
        <f t="shared" si="145"/>
        <v/>
      </c>
      <c r="AU101" s="111" t="str">
        <f t="shared" si="145"/>
        <v/>
      </c>
      <c r="AV101" s="111" t="str">
        <f t="shared" si="145"/>
        <v>x</v>
      </c>
      <c r="AW101" s="111" t="str">
        <f t="shared" si="145"/>
        <v>x</v>
      </c>
      <c r="AX101" s="111" t="str">
        <f t="shared" si="145"/>
        <v>x</v>
      </c>
      <c r="AY101" s="111" t="str">
        <f t="shared" si="145"/>
        <v>x</v>
      </c>
      <c r="AZ101" s="111" t="str">
        <f t="shared" si="145"/>
        <v>x</v>
      </c>
      <c r="BA101" s="111" t="str">
        <f t="shared" si="145"/>
        <v>x</v>
      </c>
      <c r="BB101" s="111" t="str">
        <f t="shared" si="145"/>
        <v>x</v>
      </c>
      <c r="BC101" s="111" t="str">
        <f t="shared" si="145"/>
        <v>x</v>
      </c>
      <c r="BD101" s="111" t="str">
        <f t="shared" si="145"/>
        <v>x</v>
      </c>
      <c r="BE101" s="111" t="str">
        <f t="shared" si="145"/>
        <v>x</v>
      </c>
      <c r="BF101" s="111" t="str">
        <f t="shared" si="145"/>
        <v/>
      </c>
      <c r="BG101" s="111" t="str">
        <f t="shared" si="145"/>
        <v/>
      </c>
      <c r="BH101" s="111" t="str">
        <f t="shared" si="145"/>
        <v/>
      </c>
      <c r="BI101" s="145" t="str">
        <f t="shared" si="145"/>
        <v/>
      </c>
      <c r="BJ101" s="111" t="str">
        <f t="shared" si="145"/>
        <v/>
      </c>
      <c r="BK101" s="111" t="str">
        <f t="shared" si="145"/>
        <v/>
      </c>
      <c r="BL101" s="146" t="str">
        <f t="shared" si="145"/>
        <v/>
      </c>
      <c r="BM101" s="111" t="str">
        <f t="shared" si="145"/>
        <v/>
      </c>
      <c r="BN101" s="111" t="str">
        <f t="shared" si="145"/>
        <v/>
      </c>
    </row>
    <row r="102" outlineLevel="1">
      <c r="A102" s="113" t="str">
        <f>IF(ISERROR(VALUE(SUBSTITUTE(OFFSET(A102,-1,0,1,1),".",""))),"0.0.1",IF(ISERROR(FIND("`",SUBSTITUTE(OFFSET(A102,-1,0,1,1),".","`",2))),OFFSET(A102,-1,0,1,1)&amp;".1",LEFT(OFFSET(A102,-1,0,1,1),FIND("`",SUBSTITUTE(OFFSET(A102,-1,0,1,1),".","`",2)))&amp;IF(ISERROR(FIND("`",SUBSTITUTE(OFFSET(A102,-1,0,1,1),".","`",3))),VALUE(RIGHT(OFFSET(A102,-1,0,1,1),LEN(OFFSET(A102,-1,0,1,1))-FIND("`",SUBSTITUTE(OFFSET(A102,-1,0,1,1),".","`",2))))+1,VALUE(MID(OFFSET(A102,-1,0,1,1),FIND("`",SUBSTITUTE(OFFSET(A102,-1,0,1,1),".","`",2))+1,(FIND("`",SUBSTITUTE(OFFSET(A102,-1,0,1,1),".","`",3))-FIND("`",SUBSTITUTE(OFFSET(A102,-1,0,1,1),".","`",2))-1)))+1)))</f>
        <v>3.1.9</v>
      </c>
      <c r="B102" s="121" t="s">
        <v>269</v>
      </c>
      <c r="C102" s="134" t="s">
        <v>270</v>
      </c>
      <c r="D102" s="128">
        <v>43896.0</v>
      </c>
      <c r="E102" s="129">
        <v>43936.0</v>
      </c>
      <c r="F102" s="108">
        <f t="shared" si="81"/>
        <v>41</v>
      </c>
      <c r="G102" s="125">
        <v>0.0</v>
      </c>
      <c r="H102" s="126">
        <f t="shared" si="79"/>
        <v>29</v>
      </c>
      <c r="I102" s="126">
        <f t="shared" si="142"/>
        <v>0</v>
      </c>
      <c r="J102" s="126">
        <f t="shared" si="83"/>
        <v>41</v>
      </c>
      <c r="K102" s="111" t="str">
        <f t="shared" ref="K102:BN102" si="146">IF(K$5=$D$5,"t",IF(AND(K$5&gt;=$D102,K$5&lt;$D102+$I102),"c",IF(AND(K$5&gt;=$D102,K$5&lt;=$D102+$F102-1),"x","")))</f>
        <v/>
      </c>
      <c r="L102" s="112" t="str">
        <f t="shared" si="146"/>
        <v/>
      </c>
      <c r="M102" s="111" t="str">
        <f t="shared" si="146"/>
        <v/>
      </c>
      <c r="N102" s="111" t="str">
        <f t="shared" si="146"/>
        <v/>
      </c>
      <c r="O102" s="111" t="str">
        <f t="shared" si="146"/>
        <v/>
      </c>
      <c r="P102" s="111" t="str">
        <f t="shared" si="146"/>
        <v/>
      </c>
      <c r="Q102" s="111" t="str">
        <f t="shared" si="146"/>
        <v/>
      </c>
      <c r="R102" s="111" t="str">
        <f t="shared" si="146"/>
        <v/>
      </c>
      <c r="S102" s="111" t="str">
        <f t="shared" si="146"/>
        <v/>
      </c>
      <c r="T102" s="111" t="str">
        <f t="shared" si="146"/>
        <v/>
      </c>
      <c r="U102" s="111" t="str">
        <f t="shared" si="146"/>
        <v/>
      </c>
      <c r="V102" s="111" t="str">
        <f t="shared" si="146"/>
        <v/>
      </c>
      <c r="W102" s="111" t="str">
        <f t="shared" si="146"/>
        <v/>
      </c>
      <c r="X102" s="111" t="str">
        <f t="shared" si="146"/>
        <v/>
      </c>
      <c r="Y102" s="111" t="str">
        <f t="shared" si="146"/>
        <v/>
      </c>
      <c r="Z102" s="111" t="str">
        <f t="shared" si="146"/>
        <v/>
      </c>
      <c r="AA102" s="111" t="str">
        <f t="shared" si="146"/>
        <v/>
      </c>
      <c r="AB102" s="111" t="str">
        <f t="shared" si="146"/>
        <v/>
      </c>
      <c r="AC102" s="111" t="str">
        <f t="shared" si="146"/>
        <v/>
      </c>
      <c r="AD102" s="111" t="str">
        <f t="shared" si="146"/>
        <v/>
      </c>
      <c r="AE102" s="111" t="str">
        <f t="shared" si="146"/>
        <v/>
      </c>
      <c r="AF102" s="111" t="str">
        <f t="shared" si="146"/>
        <v/>
      </c>
      <c r="AG102" s="111" t="str">
        <f t="shared" si="146"/>
        <v/>
      </c>
      <c r="AH102" s="111" t="str">
        <f t="shared" si="146"/>
        <v/>
      </c>
      <c r="AI102" s="111" t="str">
        <f t="shared" si="146"/>
        <v/>
      </c>
      <c r="AJ102" s="111" t="str">
        <f t="shared" si="146"/>
        <v/>
      </c>
      <c r="AK102" s="111" t="str">
        <f t="shared" si="146"/>
        <v/>
      </c>
      <c r="AL102" s="111" t="str">
        <f t="shared" si="146"/>
        <v/>
      </c>
      <c r="AM102" s="111" t="str">
        <f t="shared" si="146"/>
        <v/>
      </c>
      <c r="AN102" s="111" t="str">
        <f t="shared" si="146"/>
        <v/>
      </c>
      <c r="AO102" s="111" t="str">
        <f t="shared" si="146"/>
        <v/>
      </c>
      <c r="AP102" s="111" t="str">
        <f t="shared" si="146"/>
        <v/>
      </c>
      <c r="AQ102" s="111" t="str">
        <f t="shared" si="146"/>
        <v/>
      </c>
      <c r="AR102" s="111" t="str">
        <f t="shared" si="146"/>
        <v/>
      </c>
      <c r="AS102" s="111" t="str">
        <f t="shared" si="146"/>
        <v/>
      </c>
      <c r="AT102" s="111" t="str">
        <f t="shared" si="146"/>
        <v/>
      </c>
      <c r="AU102" s="111" t="str">
        <f t="shared" si="146"/>
        <v/>
      </c>
      <c r="AV102" s="111" t="str">
        <f t="shared" si="146"/>
        <v/>
      </c>
      <c r="AW102" s="111" t="str">
        <f t="shared" si="146"/>
        <v/>
      </c>
      <c r="AX102" s="111" t="str">
        <f t="shared" si="146"/>
        <v/>
      </c>
      <c r="AY102" s="111" t="str">
        <f t="shared" si="146"/>
        <v/>
      </c>
      <c r="AZ102" s="111" t="str">
        <f t="shared" si="146"/>
        <v/>
      </c>
      <c r="BA102" s="111" t="str">
        <f t="shared" si="146"/>
        <v/>
      </c>
      <c r="BB102" s="111" t="str">
        <f t="shared" si="146"/>
        <v/>
      </c>
      <c r="BC102" s="111" t="str">
        <f t="shared" si="146"/>
        <v/>
      </c>
      <c r="BD102" s="111" t="str">
        <f t="shared" si="146"/>
        <v/>
      </c>
      <c r="BE102" s="111" t="str">
        <f t="shared" si="146"/>
        <v>x</v>
      </c>
      <c r="BF102" s="111" t="str">
        <f t="shared" si="146"/>
        <v>x</v>
      </c>
      <c r="BG102" s="111" t="str">
        <f t="shared" si="146"/>
        <v>x</v>
      </c>
      <c r="BH102" s="111" t="str">
        <f t="shared" si="146"/>
        <v>x</v>
      </c>
      <c r="BI102" s="145" t="str">
        <f t="shared" si="146"/>
        <v>x</v>
      </c>
      <c r="BJ102" s="111" t="str">
        <f t="shared" si="146"/>
        <v>x</v>
      </c>
      <c r="BK102" s="111" t="str">
        <f t="shared" si="146"/>
        <v>x</v>
      </c>
      <c r="BL102" s="146" t="str">
        <f t="shared" si="146"/>
        <v>x</v>
      </c>
      <c r="BM102" s="111" t="str">
        <f t="shared" si="146"/>
        <v>x</v>
      </c>
      <c r="BN102" s="111" t="str">
        <f t="shared" si="146"/>
        <v>x</v>
      </c>
    </row>
    <row r="103" outlineLevel="1">
      <c r="A103" s="113" t="str">
        <f t="shared" ref="A103:A105" si="148">IF(ISERROR(VALUE(SUBSTITUTE(OFFSET(A103,-1,0,1,1),".",""))),"0.0.0.1",IF(ISERROR(FIND("`",SUBSTITUTE(OFFSET(A103,-1,0,1,1),".","`",3))),OFFSET(A103,-1,0,1,1)&amp;".1",LEFT(OFFSET(A103,-1,0,1,1),FIND("`",SUBSTITUTE(OFFSET(A103,-1,0,1,1),".","`",3)))&amp;IF(ISERROR(FIND("`",SUBSTITUTE(OFFSET(A103,-1,0,1,1),".","`",4))),VALUE(RIGHT(OFFSET(A103,-1,0,1,1),LEN(OFFSET(A103,-1,0,1,1))-FIND("`",SUBSTITUTE(OFFSET(A103,-1,0,1,1),".","`",3))))+1,VALUE(MID(OFFSET(A103,-1,0,1,1),FIND("`",SUBSTITUTE(OFFSET(A103,-1,0,1,1),".","`",3))+1,(FIND("`",SUBSTITUTE(OFFSET(A103,-1,0,1,1),".","`",4))-FIND("`",SUBSTITUTE(OFFSET(A103,-1,0,1,1),".","`",3))-1)))+1)))</f>
        <v>3.1.9.1</v>
      </c>
      <c r="B103" s="121" t="s">
        <v>271</v>
      </c>
      <c r="C103" s="134" t="s">
        <v>270</v>
      </c>
      <c r="D103" s="128">
        <v>43931.0</v>
      </c>
      <c r="E103" s="129">
        <v>43937.0</v>
      </c>
      <c r="F103" s="108">
        <f t="shared" si="81"/>
        <v>7</v>
      </c>
      <c r="G103" s="125">
        <v>0.0</v>
      </c>
      <c r="H103" s="126">
        <f t="shared" si="79"/>
        <v>5</v>
      </c>
      <c r="I103" s="126">
        <f t="shared" si="142"/>
        <v>0</v>
      </c>
      <c r="J103" s="126">
        <f t="shared" si="83"/>
        <v>7</v>
      </c>
      <c r="K103" s="111" t="str">
        <f t="shared" ref="K103:BN103" si="147">IF(K$5=$D$5,"t",IF(AND(K$5&gt;=$D103,K$5&lt;$D103+$I103),"c",IF(AND(K$5&gt;=$D103,K$5&lt;=$D103+$F103-1),"x","")))</f>
        <v/>
      </c>
      <c r="L103" s="112" t="str">
        <f t="shared" si="147"/>
        <v/>
      </c>
      <c r="M103" s="111" t="str">
        <f t="shared" si="147"/>
        <v/>
      </c>
      <c r="N103" s="111" t="str">
        <f t="shared" si="147"/>
        <v/>
      </c>
      <c r="O103" s="111" t="str">
        <f t="shared" si="147"/>
        <v/>
      </c>
      <c r="P103" s="111" t="str">
        <f t="shared" si="147"/>
        <v/>
      </c>
      <c r="Q103" s="111" t="str">
        <f t="shared" si="147"/>
        <v/>
      </c>
      <c r="R103" s="111" t="str">
        <f t="shared" si="147"/>
        <v/>
      </c>
      <c r="S103" s="111" t="str">
        <f t="shared" si="147"/>
        <v/>
      </c>
      <c r="T103" s="111" t="str">
        <f t="shared" si="147"/>
        <v/>
      </c>
      <c r="U103" s="111" t="str">
        <f t="shared" si="147"/>
        <v/>
      </c>
      <c r="V103" s="111" t="str">
        <f t="shared" si="147"/>
        <v/>
      </c>
      <c r="W103" s="111" t="str">
        <f t="shared" si="147"/>
        <v/>
      </c>
      <c r="X103" s="111" t="str">
        <f t="shared" si="147"/>
        <v/>
      </c>
      <c r="Y103" s="111" t="str">
        <f t="shared" si="147"/>
        <v/>
      </c>
      <c r="Z103" s="111" t="str">
        <f t="shared" si="147"/>
        <v/>
      </c>
      <c r="AA103" s="111" t="str">
        <f t="shared" si="147"/>
        <v/>
      </c>
      <c r="AB103" s="111" t="str">
        <f t="shared" si="147"/>
        <v/>
      </c>
      <c r="AC103" s="111" t="str">
        <f t="shared" si="147"/>
        <v/>
      </c>
      <c r="AD103" s="111" t="str">
        <f t="shared" si="147"/>
        <v/>
      </c>
      <c r="AE103" s="111" t="str">
        <f t="shared" si="147"/>
        <v/>
      </c>
      <c r="AF103" s="111" t="str">
        <f t="shared" si="147"/>
        <v/>
      </c>
      <c r="AG103" s="111" t="str">
        <f t="shared" si="147"/>
        <v/>
      </c>
      <c r="AH103" s="111" t="str">
        <f t="shared" si="147"/>
        <v/>
      </c>
      <c r="AI103" s="111" t="str">
        <f t="shared" si="147"/>
        <v/>
      </c>
      <c r="AJ103" s="111" t="str">
        <f t="shared" si="147"/>
        <v/>
      </c>
      <c r="AK103" s="111" t="str">
        <f t="shared" si="147"/>
        <v/>
      </c>
      <c r="AL103" s="111" t="str">
        <f t="shared" si="147"/>
        <v/>
      </c>
      <c r="AM103" s="111" t="str">
        <f t="shared" si="147"/>
        <v/>
      </c>
      <c r="AN103" s="111" t="str">
        <f t="shared" si="147"/>
        <v/>
      </c>
      <c r="AO103" s="111" t="str">
        <f t="shared" si="147"/>
        <v/>
      </c>
      <c r="AP103" s="111" t="str">
        <f t="shared" si="147"/>
        <v/>
      </c>
      <c r="AQ103" s="111" t="str">
        <f t="shared" si="147"/>
        <v/>
      </c>
      <c r="AR103" s="111" t="str">
        <f t="shared" si="147"/>
        <v/>
      </c>
      <c r="AS103" s="111" t="str">
        <f t="shared" si="147"/>
        <v/>
      </c>
      <c r="AT103" s="111" t="str">
        <f t="shared" si="147"/>
        <v/>
      </c>
      <c r="AU103" s="111" t="str">
        <f t="shared" si="147"/>
        <v/>
      </c>
      <c r="AV103" s="111" t="str">
        <f t="shared" si="147"/>
        <v/>
      </c>
      <c r="AW103" s="111" t="str">
        <f t="shared" si="147"/>
        <v/>
      </c>
      <c r="AX103" s="111" t="str">
        <f t="shared" si="147"/>
        <v/>
      </c>
      <c r="AY103" s="111" t="str">
        <f t="shared" si="147"/>
        <v/>
      </c>
      <c r="AZ103" s="111" t="str">
        <f t="shared" si="147"/>
        <v/>
      </c>
      <c r="BA103" s="111" t="str">
        <f t="shared" si="147"/>
        <v/>
      </c>
      <c r="BB103" s="111" t="str">
        <f t="shared" si="147"/>
        <v/>
      </c>
      <c r="BC103" s="111" t="str">
        <f t="shared" si="147"/>
        <v/>
      </c>
      <c r="BD103" s="111" t="str">
        <f t="shared" si="147"/>
        <v/>
      </c>
      <c r="BE103" s="111" t="str">
        <f t="shared" si="147"/>
        <v/>
      </c>
      <c r="BF103" s="111" t="str">
        <f t="shared" si="147"/>
        <v/>
      </c>
      <c r="BG103" s="111" t="str">
        <f t="shared" si="147"/>
        <v/>
      </c>
      <c r="BH103" s="111" t="str">
        <f t="shared" si="147"/>
        <v/>
      </c>
      <c r="BI103" s="145" t="str">
        <f t="shared" si="147"/>
        <v/>
      </c>
      <c r="BJ103" s="111" t="str">
        <f t="shared" si="147"/>
        <v/>
      </c>
      <c r="BK103" s="111" t="str">
        <f t="shared" si="147"/>
        <v/>
      </c>
      <c r="BL103" s="146" t="str">
        <f t="shared" si="147"/>
        <v/>
      </c>
      <c r="BM103" s="111" t="str">
        <f t="shared" si="147"/>
        <v/>
      </c>
      <c r="BN103" s="111" t="str">
        <f t="shared" si="147"/>
        <v/>
      </c>
    </row>
    <row r="104" outlineLevel="1">
      <c r="A104" s="113" t="str">
        <f t="shared" si="148"/>
        <v>3.1.9.2</v>
      </c>
      <c r="B104" s="121" t="s">
        <v>272</v>
      </c>
      <c r="C104" s="134" t="s">
        <v>270</v>
      </c>
      <c r="D104" s="128">
        <v>43931.0</v>
      </c>
      <c r="E104" s="129">
        <v>43937.0</v>
      </c>
      <c r="F104" s="108">
        <f t="shared" si="81"/>
        <v>7</v>
      </c>
      <c r="G104" s="125">
        <v>0.0</v>
      </c>
      <c r="H104" s="126">
        <f t="shared" si="79"/>
        <v>5</v>
      </c>
      <c r="I104" s="126">
        <f t="shared" si="142"/>
        <v>0</v>
      </c>
      <c r="J104" s="126">
        <f t="shared" si="83"/>
        <v>7</v>
      </c>
      <c r="K104" s="111" t="str">
        <f t="shared" ref="K104:BN104" si="149">IF(K$5=$D$5,"t",IF(AND(K$5&gt;=$D104,K$5&lt;$D104+$I104),"c",IF(AND(K$5&gt;=$D104,K$5&lt;=$D104+$F104-1),"x","")))</f>
        <v/>
      </c>
      <c r="L104" s="112" t="str">
        <f t="shared" si="149"/>
        <v/>
      </c>
      <c r="M104" s="111" t="str">
        <f t="shared" si="149"/>
        <v/>
      </c>
      <c r="N104" s="111" t="str">
        <f t="shared" si="149"/>
        <v/>
      </c>
      <c r="O104" s="111" t="str">
        <f t="shared" si="149"/>
        <v/>
      </c>
      <c r="P104" s="111" t="str">
        <f t="shared" si="149"/>
        <v/>
      </c>
      <c r="Q104" s="111" t="str">
        <f t="shared" si="149"/>
        <v/>
      </c>
      <c r="R104" s="111" t="str">
        <f t="shared" si="149"/>
        <v/>
      </c>
      <c r="S104" s="111" t="str">
        <f t="shared" si="149"/>
        <v/>
      </c>
      <c r="T104" s="111" t="str">
        <f t="shared" si="149"/>
        <v/>
      </c>
      <c r="U104" s="111" t="str">
        <f t="shared" si="149"/>
        <v/>
      </c>
      <c r="V104" s="111" t="str">
        <f t="shared" si="149"/>
        <v/>
      </c>
      <c r="W104" s="111" t="str">
        <f t="shared" si="149"/>
        <v/>
      </c>
      <c r="X104" s="111" t="str">
        <f t="shared" si="149"/>
        <v/>
      </c>
      <c r="Y104" s="111" t="str">
        <f t="shared" si="149"/>
        <v/>
      </c>
      <c r="Z104" s="111" t="str">
        <f t="shared" si="149"/>
        <v/>
      </c>
      <c r="AA104" s="111" t="str">
        <f t="shared" si="149"/>
        <v/>
      </c>
      <c r="AB104" s="111" t="str">
        <f t="shared" si="149"/>
        <v/>
      </c>
      <c r="AC104" s="111" t="str">
        <f t="shared" si="149"/>
        <v/>
      </c>
      <c r="AD104" s="111" t="str">
        <f t="shared" si="149"/>
        <v/>
      </c>
      <c r="AE104" s="111" t="str">
        <f t="shared" si="149"/>
        <v/>
      </c>
      <c r="AF104" s="111" t="str">
        <f t="shared" si="149"/>
        <v/>
      </c>
      <c r="AG104" s="111" t="str">
        <f t="shared" si="149"/>
        <v/>
      </c>
      <c r="AH104" s="111" t="str">
        <f t="shared" si="149"/>
        <v/>
      </c>
      <c r="AI104" s="111" t="str">
        <f t="shared" si="149"/>
        <v/>
      </c>
      <c r="AJ104" s="111" t="str">
        <f t="shared" si="149"/>
        <v/>
      </c>
      <c r="AK104" s="111" t="str">
        <f t="shared" si="149"/>
        <v/>
      </c>
      <c r="AL104" s="111" t="str">
        <f t="shared" si="149"/>
        <v/>
      </c>
      <c r="AM104" s="111" t="str">
        <f t="shared" si="149"/>
        <v/>
      </c>
      <c r="AN104" s="111" t="str">
        <f t="shared" si="149"/>
        <v/>
      </c>
      <c r="AO104" s="111" t="str">
        <f t="shared" si="149"/>
        <v/>
      </c>
      <c r="AP104" s="111" t="str">
        <f t="shared" si="149"/>
        <v/>
      </c>
      <c r="AQ104" s="111" t="str">
        <f t="shared" si="149"/>
        <v/>
      </c>
      <c r="AR104" s="111" t="str">
        <f t="shared" si="149"/>
        <v/>
      </c>
      <c r="AS104" s="111" t="str">
        <f t="shared" si="149"/>
        <v/>
      </c>
      <c r="AT104" s="111" t="str">
        <f t="shared" si="149"/>
        <v/>
      </c>
      <c r="AU104" s="111" t="str">
        <f t="shared" si="149"/>
        <v/>
      </c>
      <c r="AV104" s="111" t="str">
        <f t="shared" si="149"/>
        <v/>
      </c>
      <c r="AW104" s="111" t="str">
        <f t="shared" si="149"/>
        <v/>
      </c>
      <c r="AX104" s="111" t="str">
        <f t="shared" si="149"/>
        <v/>
      </c>
      <c r="AY104" s="111" t="str">
        <f t="shared" si="149"/>
        <v/>
      </c>
      <c r="AZ104" s="111" t="str">
        <f t="shared" si="149"/>
        <v/>
      </c>
      <c r="BA104" s="111" t="str">
        <f t="shared" si="149"/>
        <v/>
      </c>
      <c r="BB104" s="111" t="str">
        <f t="shared" si="149"/>
        <v/>
      </c>
      <c r="BC104" s="111" t="str">
        <f t="shared" si="149"/>
        <v/>
      </c>
      <c r="BD104" s="111" t="str">
        <f t="shared" si="149"/>
        <v/>
      </c>
      <c r="BE104" s="111" t="str">
        <f t="shared" si="149"/>
        <v/>
      </c>
      <c r="BF104" s="111" t="str">
        <f t="shared" si="149"/>
        <v/>
      </c>
      <c r="BG104" s="111" t="str">
        <f t="shared" si="149"/>
        <v/>
      </c>
      <c r="BH104" s="111" t="str">
        <f t="shared" si="149"/>
        <v/>
      </c>
      <c r="BI104" s="145" t="str">
        <f t="shared" si="149"/>
        <v/>
      </c>
      <c r="BJ104" s="111" t="str">
        <f t="shared" si="149"/>
        <v/>
      </c>
      <c r="BK104" s="111" t="str">
        <f t="shared" si="149"/>
        <v/>
      </c>
      <c r="BL104" s="146" t="str">
        <f t="shared" si="149"/>
        <v/>
      </c>
      <c r="BM104" s="111" t="str">
        <f t="shared" si="149"/>
        <v/>
      </c>
      <c r="BN104" s="111" t="str">
        <f t="shared" si="149"/>
        <v/>
      </c>
    </row>
    <row r="105" outlineLevel="1">
      <c r="A105" s="113" t="str">
        <f t="shared" si="148"/>
        <v>3.1.9.3</v>
      </c>
      <c r="B105" s="121" t="s">
        <v>273</v>
      </c>
      <c r="C105" s="134" t="s">
        <v>216</v>
      </c>
      <c r="D105" s="128">
        <v>43905.0</v>
      </c>
      <c r="E105" s="129">
        <v>43965.0</v>
      </c>
      <c r="F105" s="108">
        <f t="shared" si="81"/>
        <v>61</v>
      </c>
      <c r="G105" s="125">
        <v>0.0</v>
      </c>
      <c r="H105" s="126">
        <f t="shared" si="79"/>
        <v>44</v>
      </c>
      <c r="I105" s="126">
        <f t="shared" si="142"/>
        <v>0</v>
      </c>
      <c r="J105" s="126">
        <f t="shared" si="83"/>
        <v>61</v>
      </c>
      <c r="K105" s="111" t="str">
        <f t="shared" ref="K105:BN105" si="150">IF(K$5=$D$5,"t",IF(AND(K$5&gt;=$D105,K$5&lt;$D105+$I105),"c",IF(AND(K$5&gt;=$D105,K$5&lt;=$D105+$F105-1),"x","")))</f>
        <v/>
      </c>
      <c r="L105" s="112" t="str">
        <f t="shared" si="150"/>
        <v/>
      </c>
      <c r="M105" s="111" t="str">
        <f t="shared" si="150"/>
        <v/>
      </c>
      <c r="N105" s="111" t="str">
        <f t="shared" si="150"/>
        <v/>
      </c>
      <c r="O105" s="111" t="str">
        <f t="shared" si="150"/>
        <v/>
      </c>
      <c r="P105" s="111" t="str">
        <f t="shared" si="150"/>
        <v/>
      </c>
      <c r="Q105" s="111" t="str">
        <f t="shared" si="150"/>
        <v/>
      </c>
      <c r="R105" s="111" t="str">
        <f t="shared" si="150"/>
        <v/>
      </c>
      <c r="S105" s="111" t="str">
        <f t="shared" si="150"/>
        <v/>
      </c>
      <c r="T105" s="111" t="str">
        <f t="shared" si="150"/>
        <v/>
      </c>
      <c r="U105" s="111" t="str">
        <f t="shared" si="150"/>
        <v/>
      </c>
      <c r="V105" s="111" t="str">
        <f t="shared" si="150"/>
        <v/>
      </c>
      <c r="W105" s="111" t="str">
        <f t="shared" si="150"/>
        <v/>
      </c>
      <c r="X105" s="111" t="str">
        <f t="shared" si="150"/>
        <v/>
      </c>
      <c r="Y105" s="111" t="str">
        <f t="shared" si="150"/>
        <v/>
      </c>
      <c r="Z105" s="111" t="str">
        <f t="shared" si="150"/>
        <v/>
      </c>
      <c r="AA105" s="111" t="str">
        <f t="shared" si="150"/>
        <v/>
      </c>
      <c r="AB105" s="111" t="str">
        <f t="shared" si="150"/>
        <v/>
      </c>
      <c r="AC105" s="111" t="str">
        <f t="shared" si="150"/>
        <v/>
      </c>
      <c r="AD105" s="111" t="str">
        <f t="shared" si="150"/>
        <v/>
      </c>
      <c r="AE105" s="111" t="str">
        <f t="shared" si="150"/>
        <v/>
      </c>
      <c r="AF105" s="111" t="str">
        <f t="shared" si="150"/>
        <v/>
      </c>
      <c r="AG105" s="111" t="str">
        <f t="shared" si="150"/>
        <v/>
      </c>
      <c r="AH105" s="111" t="str">
        <f t="shared" si="150"/>
        <v/>
      </c>
      <c r="AI105" s="111" t="str">
        <f t="shared" si="150"/>
        <v/>
      </c>
      <c r="AJ105" s="111" t="str">
        <f t="shared" si="150"/>
        <v/>
      </c>
      <c r="AK105" s="111" t="str">
        <f t="shared" si="150"/>
        <v/>
      </c>
      <c r="AL105" s="111" t="str">
        <f t="shared" si="150"/>
        <v/>
      </c>
      <c r="AM105" s="111" t="str">
        <f t="shared" si="150"/>
        <v/>
      </c>
      <c r="AN105" s="111" t="str">
        <f t="shared" si="150"/>
        <v/>
      </c>
      <c r="AO105" s="111" t="str">
        <f t="shared" si="150"/>
        <v/>
      </c>
      <c r="AP105" s="111" t="str">
        <f t="shared" si="150"/>
        <v/>
      </c>
      <c r="AQ105" s="111" t="str">
        <f t="shared" si="150"/>
        <v/>
      </c>
      <c r="AR105" s="111" t="str">
        <f t="shared" si="150"/>
        <v/>
      </c>
      <c r="AS105" s="111" t="str">
        <f t="shared" si="150"/>
        <v/>
      </c>
      <c r="AT105" s="111" t="str">
        <f t="shared" si="150"/>
        <v/>
      </c>
      <c r="AU105" s="111" t="str">
        <f t="shared" si="150"/>
        <v/>
      </c>
      <c r="AV105" s="111" t="str">
        <f t="shared" si="150"/>
        <v/>
      </c>
      <c r="AW105" s="111" t="str">
        <f t="shared" si="150"/>
        <v/>
      </c>
      <c r="AX105" s="111" t="str">
        <f t="shared" si="150"/>
        <v/>
      </c>
      <c r="AY105" s="111" t="str">
        <f t="shared" si="150"/>
        <v/>
      </c>
      <c r="AZ105" s="111" t="str">
        <f t="shared" si="150"/>
        <v/>
      </c>
      <c r="BA105" s="111" t="str">
        <f t="shared" si="150"/>
        <v/>
      </c>
      <c r="BB105" s="111" t="str">
        <f t="shared" si="150"/>
        <v/>
      </c>
      <c r="BC105" s="111" t="str">
        <f t="shared" si="150"/>
        <v/>
      </c>
      <c r="BD105" s="111" t="str">
        <f t="shared" si="150"/>
        <v/>
      </c>
      <c r="BE105" s="111" t="str">
        <f t="shared" si="150"/>
        <v/>
      </c>
      <c r="BF105" s="111" t="str">
        <f t="shared" si="150"/>
        <v/>
      </c>
      <c r="BG105" s="111" t="str">
        <f t="shared" si="150"/>
        <v/>
      </c>
      <c r="BH105" s="111" t="str">
        <f t="shared" si="150"/>
        <v/>
      </c>
      <c r="BI105" s="145" t="str">
        <f t="shared" si="150"/>
        <v/>
      </c>
      <c r="BJ105" s="111" t="str">
        <f t="shared" si="150"/>
        <v/>
      </c>
      <c r="BK105" s="111" t="str">
        <f t="shared" si="150"/>
        <v/>
      </c>
      <c r="BL105" s="146" t="str">
        <f t="shared" si="150"/>
        <v/>
      </c>
      <c r="BM105" s="111" t="str">
        <f t="shared" si="150"/>
        <v/>
      </c>
      <c r="BN105" s="111" t="str">
        <f t="shared" si="150"/>
        <v>x</v>
      </c>
    </row>
    <row r="106">
      <c r="A106" s="135" t="str">
        <f>IF(ISERROR(VALUE(SUBSTITUTE(OFFSET(A106,-1,0,1,1),".",""))),"0.1",IF(ISERROR(FIND("`",SUBSTITUTE(OFFSET(A106,-1,0,1,1),".","`",1))),OFFSET(A106,-1,0,1,1)&amp;".1",LEFT(OFFSET(A106,-1,0,1,1),FIND("`",SUBSTITUTE(OFFSET(A106,-1,0,1,1),".","`",1)))&amp;IF(ISERROR(FIND("`",SUBSTITUTE(OFFSET(A106,-1,0,1,1),".","`",2))),VALUE(RIGHT(OFFSET(A106,-1,0,1,1),LEN(OFFSET(A106,-1,0,1,1))-FIND("`",SUBSTITUTE(OFFSET(A106,-1,0,1,1),".","`",1))))+1,VALUE(MID(OFFSET(A106,-1,0,1,1),FIND("`",SUBSTITUTE(OFFSET(A106,-1,0,1,1),".","`",1))+1,(FIND("`",SUBSTITUTE(OFFSET(A106,-1,0,1,1),".","`",2))-FIND("`",SUBSTITUTE(OFFSET(A106,-1,0,1,1),".","`",1))-1)))+1)))</f>
        <v>3.2</v>
      </c>
      <c r="B106" s="136" t="s">
        <v>274</v>
      </c>
      <c r="C106" s="137"/>
      <c r="D106" s="138">
        <v>43922.0</v>
      </c>
      <c r="E106" s="138">
        <v>44377.0</v>
      </c>
      <c r="F106" s="139">
        <f t="shared" si="81"/>
        <v>456</v>
      </c>
      <c r="G106" s="140">
        <v>0.0</v>
      </c>
      <c r="H106" s="141">
        <f t="shared" si="79"/>
        <v>326</v>
      </c>
      <c r="I106" s="141">
        <f>ROUNDDOWN(G106*F106,0)</f>
        <v>0</v>
      </c>
      <c r="J106" s="141">
        <f t="shared" si="83"/>
        <v>456</v>
      </c>
      <c r="K106" s="142" t="str">
        <f t="shared" ref="K106:BN106" si="151">IF(K$5=$D$5,"t",IF(AND(K$5&gt;=$D106,K$5&lt;$D106+$I106),"c",IF(AND(K$5&gt;=$D106,K$5&lt;=$D106+$F106-1),"x","")))</f>
        <v/>
      </c>
      <c r="L106" s="143" t="str">
        <f t="shared" si="151"/>
        <v/>
      </c>
      <c r="M106" s="142" t="str">
        <f t="shared" si="151"/>
        <v/>
      </c>
      <c r="N106" s="142" t="str">
        <f t="shared" si="151"/>
        <v/>
      </c>
      <c r="O106" s="142" t="str">
        <f t="shared" si="151"/>
        <v/>
      </c>
      <c r="P106" s="142" t="str">
        <f t="shared" si="151"/>
        <v/>
      </c>
      <c r="Q106" s="142" t="str">
        <f t="shared" si="151"/>
        <v/>
      </c>
      <c r="R106" s="142" t="str">
        <f t="shared" si="151"/>
        <v/>
      </c>
      <c r="S106" s="142" t="str">
        <f t="shared" si="151"/>
        <v/>
      </c>
      <c r="T106" s="142" t="str">
        <f t="shared" si="151"/>
        <v/>
      </c>
      <c r="U106" s="142" t="str">
        <f t="shared" si="151"/>
        <v/>
      </c>
      <c r="V106" s="142" t="str">
        <f t="shared" si="151"/>
        <v/>
      </c>
      <c r="W106" s="142" t="str">
        <f t="shared" si="151"/>
        <v/>
      </c>
      <c r="X106" s="142" t="str">
        <f t="shared" si="151"/>
        <v/>
      </c>
      <c r="Y106" s="142" t="str">
        <f t="shared" si="151"/>
        <v/>
      </c>
      <c r="Z106" s="142" t="str">
        <f t="shared" si="151"/>
        <v/>
      </c>
      <c r="AA106" s="142" t="str">
        <f t="shared" si="151"/>
        <v/>
      </c>
      <c r="AB106" s="142" t="str">
        <f t="shared" si="151"/>
        <v/>
      </c>
      <c r="AC106" s="142" t="str">
        <f t="shared" si="151"/>
        <v/>
      </c>
      <c r="AD106" s="142" t="str">
        <f t="shared" si="151"/>
        <v/>
      </c>
      <c r="AE106" s="142" t="str">
        <f t="shared" si="151"/>
        <v/>
      </c>
      <c r="AF106" s="142" t="str">
        <f t="shared" si="151"/>
        <v/>
      </c>
      <c r="AG106" s="142" t="str">
        <f t="shared" si="151"/>
        <v/>
      </c>
      <c r="AH106" s="142" t="str">
        <f t="shared" si="151"/>
        <v/>
      </c>
      <c r="AI106" s="142" t="str">
        <f t="shared" si="151"/>
        <v/>
      </c>
      <c r="AJ106" s="142" t="str">
        <f t="shared" si="151"/>
        <v/>
      </c>
      <c r="AK106" s="142" t="str">
        <f t="shared" si="151"/>
        <v/>
      </c>
      <c r="AL106" s="142" t="str">
        <f t="shared" si="151"/>
        <v/>
      </c>
      <c r="AM106" s="142" t="str">
        <f t="shared" si="151"/>
        <v/>
      </c>
      <c r="AN106" s="142" t="str">
        <f t="shared" si="151"/>
        <v/>
      </c>
      <c r="AO106" s="142" t="str">
        <f t="shared" si="151"/>
        <v/>
      </c>
      <c r="AP106" s="142" t="str">
        <f t="shared" si="151"/>
        <v/>
      </c>
      <c r="AQ106" s="142" t="str">
        <f t="shared" si="151"/>
        <v/>
      </c>
      <c r="AR106" s="142" t="str">
        <f t="shared" si="151"/>
        <v/>
      </c>
      <c r="AS106" s="142" t="str">
        <f t="shared" si="151"/>
        <v/>
      </c>
      <c r="AT106" s="142" t="str">
        <f t="shared" si="151"/>
        <v/>
      </c>
      <c r="AU106" s="142" t="str">
        <f t="shared" si="151"/>
        <v/>
      </c>
      <c r="AV106" s="142" t="str">
        <f t="shared" si="151"/>
        <v/>
      </c>
      <c r="AW106" s="142" t="str">
        <f t="shared" si="151"/>
        <v/>
      </c>
      <c r="AX106" s="142" t="str">
        <f t="shared" si="151"/>
        <v/>
      </c>
      <c r="AY106" s="142" t="str">
        <f t="shared" si="151"/>
        <v/>
      </c>
      <c r="AZ106" s="142" t="str">
        <f t="shared" si="151"/>
        <v/>
      </c>
      <c r="BA106" s="142" t="str">
        <f t="shared" si="151"/>
        <v/>
      </c>
      <c r="BB106" s="142" t="str">
        <f t="shared" si="151"/>
        <v/>
      </c>
      <c r="BC106" s="142" t="str">
        <f t="shared" si="151"/>
        <v/>
      </c>
      <c r="BD106" s="142" t="str">
        <f t="shared" si="151"/>
        <v/>
      </c>
      <c r="BE106" s="142" t="str">
        <f t="shared" si="151"/>
        <v/>
      </c>
      <c r="BF106" s="142" t="str">
        <f t="shared" si="151"/>
        <v/>
      </c>
      <c r="BG106" s="142" t="str">
        <f t="shared" si="151"/>
        <v/>
      </c>
      <c r="BH106" s="142" t="str">
        <f t="shared" si="151"/>
        <v/>
      </c>
      <c r="BI106" s="144" t="str">
        <f t="shared" si="151"/>
        <v/>
      </c>
      <c r="BJ106" s="142" t="str">
        <f t="shared" si="151"/>
        <v/>
      </c>
      <c r="BK106" s="142" t="str">
        <f t="shared" si="151"/>
        <v/>
      </c>
      <c r="BL106" s="142" t="str">
        <f t="shared" si="151"/>
        <v/>
      </c>
      <c r="BM106" s="142" t="str">
        <f t="shared" si="151"/>
        <v/>
      </c>
      <c r="BN106" s="142" t="str">
        <f t="shared" si="151"/>
        <v/>
      </c>
    </row>
    <row r="107" outlineLevel="1" collapsed="1">
      <c r="A107" s="113" t="str">
        <f t="shared" ref="A107:A117" si="153">IF(ISERROR(VALUE(SUBSTITUTE(OFFSET(A107,-1,0,1,1),".",""))),"0.0.1",IF(ISERROR(FIND("`",SUBSTITUTE(OFFSET(A107,-1,0,1,1),".","`",2))),OFFSET(A107,-1,0,1,1)&amp;".1",LEFT(OFFSET(A107,-1,0,1,1),FIND("`",SUBSTITUTE(OFFSET(A107,-1,0,1,1),".","`",2)))&amp;IF(ISERROR(FIND("`",SUBSTITUTE(OFFSET(A107,-1,0,1,1),".","`",3))),VALUE(RIGHT(OFFSET(A107,-1,0,1,1),LEN(OFFSET(A107,-1,0,1,1))-FIND("`",SUBSTITUTE(OFFSET(A107,-1,0,1,1),".","`",2))))+1,VALUE(MID(OFFSET(A107,-1,0,1,1),FIND("`",SUBSTITUTE(OFFSET(A107,-1,0,1,1),".","`",2))+1,(FIND("`",SUBSTITUTE(OFFSET(A107,-1,0,1,1),".","`",3))-FIND("`",SUBSTITUTE(OFFSET(A107,-1,0,1,1),".","`",2))-1)))+1)))</f>
        <v>3.2.1</v>
      </c>
      <c r="B107" s="121" t="s">
        <v>275</v>
      </c>
      <c r="C107" s="134" t="s">
        <v>276</v>
      </c>
      <c r="D107" s="128">
        <v>43922.0</v>
      </c>
      <c r="E107" s="129">
        <v>43962.0</v>
      </c>
      <c r="F107" s="124">
        <f t="shared" si="81"/>
        <v>41</v>
      </c>
      <c r="G107" s="125">
        <v>0.0</v>
      </c>
      <c r="H107" s="126">
        <f t="shared" si="79"/>
        <v>29</v>
      </c>
      <c r="I107" s="126">
        <f t="shared" ref="I107:I117" si="154">ROUNDDOWN(G107*F107,0)</f>
        <v>0</v>
      </c>
      <c r="J107" s="126">
        <f t="shared" si="83"/>
        <v>41</v>
      </c>
      <c r="K107" s="111" t="str">
        <f t="shared" ref="K107:BN107" si="152">IF(K$5=$D$5,"t",IF(AND(K$5&gt;=$D107,K$5&lt;$D107+$I107),"c",IF(AND(K$5&gt;=$D107,K$5&lt;=$D107+$F107-1),"x","")))</f>
        <v/>
      </c>
      <c r="L107" s="112" t="str">
        <f t="shared" si="152"/>
        <v/>
      </c>
      <c r="M107" s="111" t="str">
        <f t="shared" si="152"/>
        <v/>
      </c>
      <c r="N107" s="111" t="str">
        <f t="shared" si="152"/>
        <v/>
      </c>
      <c r="O107" s="111" t="str">
        <f t="shared" si="152"/>
        <v/>
      </c>
      <c r="P107" s="111" t="str">
        <f t="shared" si="152"/>
        <v/>
      </c>
      <c r="Q107" s="111" t="str">
        <f t="shared" si="152"/>
        <v/>
      </c>
      <c r="R107" s="111" t="str">
        <f t="shared" si="152"/>
        <v/>
      </c>
      <c r="S107" s="111" t="str">
        <f t="shared" si="152"/>
        <v/>
      </c>
      <c r="T107" s="111" t="str">
        <f t="shared" si="152"/>
        <v/>
      </c>
      <c r="U107" s="111" t="str">
        <f t="shared" si="152"/>
        <v/>
      </c>
      <c r="V107" s="111" t="str">
        <f t="shared" si="152"/>
        <v/>
      </c>
      <c r="W107" s="111" t="str">
        <f t="shared" si="152"/>
        <v/>
      </c>
      <c r="X107" s="111" t="str">
        <f t="shared" si="152"/>
        <v/>
      </c>
      <c r="Y107" s="111" t="str">
        <f t="shared" si="152"/>
        <v/>
      </c>
      <c r="Z107" s="111" t="str">
        <f t="shared" si="152"/>
        <v/>
      </c>
      <c r="AA107" s="111" t="str">
        <f t="shared" si="152"/>
        <v/>
      </c>
      <c r="AB107" s="111" t="str">
        <f t="shared" si="152"/>
        <v/>
      </c>
      <c r="AC107" s="111" t="str">
        <f t="shared" si="152"/>
        <v/>
      </c>
      <c r="AD107" s="111" t="str">
        <f t="shared" si="152"/>
        <v/>
      </c>
      <c r="AE107" s="111" t="str">
        <f t="shared" si="152"/>
        <v/>
      </c>
      <c r="AF107" s="111" t="str">
        <f t="shared" si="152"/>
        <v/>
      </c>
      <c r="AG107" s="111" t="str">
        <f t="shared" si="152"/>
        <v/>
      </c>
      <c r="AH107" s="111" t="str">
        <f t="shared" si="152"/>
        <v/>
      </c>
      <c r="AI107" s="111" t="str">
        <f t="shared" si="152"/>
        <v/>
      </c>
      <c r="AJ107" s="111" t="str">
        <f t="shared" si="152"/>
        <v/>
      </c>
      <c r="AK107" s="111" t="str">
        <f t="shared" si="152"/>
        <v/>
      </c>
      <c r="AL107" s="111" t="str">
        <f t="shared" si="152"/>
        <v/>
      </c>
      <c r="AM107" s="111" t="str">
        <f t="shared" si="152"/>
        <v/>
      </c>
      <c r="AN107" s="111" t="str">
        <f t="shared" si="152"/>
        <v/>
      </c>
      <c r="AO107" s="111" t="str">
        <f t="shared" si="152"/>
        <v/>
      </c>
      <c r="AP107" s="111" t="str">
        <f t="shared" si="152"/>
        <v/>
      </c>
      <c r="AQ107" s="111" t="str">
        <f t="shared" si="152"/>
        <v/>
      </c>
      <c r="AR107" s="111" t="str">
        <f t="shared" si="152"/>
        <v/>
      </c>
      <c r="AS107" s="146" t="str">
        <f t="shared" si="152"/>
        <v/>
      </c>
      <c r="AT107" s="111" t="str">
        <f t="shared" si="152"/>
        <v/>
      </c>
      <c r="AU107" s="111" t="str">
        <f t="shared" si="152"/>
        <v/>
      </c>
      <c r="AV107" s="111" t="str">
        <f t="shared" si="152"/>
        <v/>
      </c>
      <c r="AW107" s="111" t="str">
        <f t="shared" si="152"/>
        <v/>
      </c>
      <c r="AX107" s="111" t="str">
        <f t="shared" si="152"/>
        <v/>
      </c>
      <c r="AY107" s="111" t="str">
        <f t="shared" si="152"/>
        <v/>
      </c>
      <c r="AZ107" s="111" t="str">
        <f t="shared" si="152"/>
        <v/>
      </c>
      <c r="BA107" s="111" t="str">
        <f t="shared" si="152"/>
        <v/>
      </c>
      <c r="BB107" s="111" t="str">
        <f t="shared" si="152"/>
        <v/>
      </c>
      <c r="BC107" s="111" t="str">
        <f t="shared" si="152"/>
        <v/>
      </c>
      <c r="BD107" s="111" t="str">
        <f t="shared" si="152"/>
        <v/>
      </c>
      <c r="BE107" s="111" t="str">
        <f t="shared" si="152"/>
        <v/>
      </c>
      <c r="BF107" s="111" t="str">
        <f t="shared" si="152"/>
        <v/>
      </c>
      <c r="BG107" s="111" t="str">
        <f t="shared" si="152"/>
        <v/>
      </c>
      <c r="BH107" s="111" t="str">
        <f t="shared" si="152"/>
        <v/>
      </c>
      <c r="BI107" s="145" t="str">
        <f t="shared" si="152"/>
        <v/>
      </c>
      <c r="BJ107" s="111" t="str">
        <f t="shared" si="152"/>
        <v/>
      </c>
      <c r="BK107" s="111" t="str">
        <f t="shared" si="152"/>
        <v/>
      </c>
      <c r="BL107" s="111" t="str">
        <f t="shared" si="152"/>
        <v/>
      </c>
      <c r="BM107" s="111" t="str">
        <f t="shared" si="152"/>
        <v/>
      </c>
      <c r="BN107" s="111" t="str">
        <f t="shared" si="152"/>
        <v/>
      </c>
    </row>
    <row r="108" hidden="1" outlineLevel="2">
      <c r="A108" s="113" t="str">
        <f t="shared" si="153"/>
        <v>3.2.2</v>
      </c>
      <c r="B108" s="121" t="s">
        <v>277</v>
      </c>
      <c r="C108" s="134" t="s">
        <v>276</v>
      </c>
      <c r="D108" s="128">
        <v>43922.0</v>
      </c>
      <c r="E108" s="129">
        <v>43929.0</v>
      </c>
      <c r="F108" s="108">
        <f t="shared" si="81"/>
        <v>8</v>
      </c>
      <c r="G108" s="125">
        <v>0.0</v>
      </c>
      <c r="H108" s="126">
        <f t="shared" si="79"/>
        <v>6</v>
      </c>
      <c r="I108" s="126">
        <f t="shared" si="154"/>
        <v>0</v>
      </c>
      <c r="J108" s="126">
        <f t="shared" si="83"/>
        <v>8</v>
      </c>
      <c r="K108" s="111" t="str">
        <f t="shared" ref="K108:BN108" si="155">IF(K$5=$D$5,"t",IF(AND(K$5&gt;=$D108,K$5&lt;$D108+$I108),"c",IF(AND(K$5&gt;=$D108,K$5&lt;=$D108+$F108-1),"x","")))</f>
        <v/>
      </c>
      <c r="L108" s="112" t="str">
        <f t="shared" si="155"/>
        <v/>
      </c>
      <c r="M108" s="111" t="str">
        <f t="shared" si="155"/>
        <v/>
      </c>
      <c r="N108" s="111" t="str">
        <f t="shared" si="155"/>
        <v/>
      </c>
      <c r="O108" s="111" t="str">
        <f t="shared" si="155"/>
        <v/>
      </c>
      <c r="P108" s="111" t="str">
        <f t="shared" si="155"/>
        <v/>
      </c>
      <c r="Q108" s="111" t="str">
        <f t="shared" si="155"/>
        <v/>
      </c>
      <c r="R108" s="111" t="str">
        <f t="shared" si="155"/>
        <v/>
      </c>
      <c r="S108" s="111" t="str">
        <f t="shared" si="155"/>
        <v/>
      </c>
      <c r="T108" s="111" t="str">
        <f t="shared" si="155"/>
        <v/>
      </c>
      <c r="U108" s="111" t="str">
        <f t="shared" si="155"/>
        <v/>
      </c>
      <c r="V108" s="111" t="str">
        <f t="shared" si="155"/>
        <v/>
      </c>
      <c r="W108" s="111" t="str">
        <f t="shared" si="155"/>
        <v/>
      </c>
      <c r="X108" s="111" t="str">
        <f t="shared" si="155"/>
        <v/>
      </c>
      <c r="Y108" s="111" t="str">
        <f t="shared" si="155"/>
        <v/>
      </c>
      <c r="Z108" s="111" t="str">
        <f t="shared" si="155"/>
        <v/>
      </c>
      <c r="AA108" s="111" t="str">
        <f t="shared" si="155"/>
        <v/>
      </c>
      <c r="AB108" s="111" t="str">
        <f t="shared" si="155"/>
        <v/>
      </c>
      <c r="AC108" s="111" t="str">
        <f t="shared" si="155"/>
        <v/>
      </c>
      <c r="AD108" s="111" t="str">
        <f t="shared" si="155"/>
        <v/>
      </c>
      <c r="AE108" s="111" t="str">
        <f t="shared" si="155"/>
        <v/>
      </c>
      <c r="AF108" s="111" t="str">
        <f t="shared" si="155"/>
        <v/>
      </c>
      <c r="AG108" s="111" t="str">
        <f t="shared" si="155"/>
        <v/>
      </c>
      <c r="AH108" s="111" t="str">
        <f t="shared" si="155"/>
        <v/>
      </c>
      <c r="AI108" s="111" t="str">
        <f t="shared" si="155"/>
        <v/>
      </c>
      <c r="AJ108" s="111" t="str">
        <f t="shared" si="155"/>
        <v/>
      </c>
      <c r="AK108" s="111" t="str">
        <f t="shared" si="155"/>
        <v/>
      </c>
      <c r="AL108" s="111" t="str">
        <f t="shared" si="155"/>
        <v/>
      </c>
      <c r="AM108" s="111" t="str">
        <f t="shared" si="155"/>
        <v/>
      </c>
      <c r="AN108" s="111" t="str">
        <f t="shared" si="155"/>
        <v/>
      </c>
      <c r="AO108" s="111" t="str">
        <f t="shared" si="155"/>
        <v/>
      </c>
      <c r="AP108" s="111" t="str">
        <f t="shared" si="155"/>
        <v/>
      </c>
      <c r="AQ108" s="111" t="str">
        <f t="shared" si="155"/>
        <v/>
      </c>
      <c r="AR108" s="111" t="str">
        <f t="shared" si="155"/>
        <v/>
      </c>
      <c r="AS108" s="111" t="str">
        <f t="shared" si="155"/>
        <v/>
      </c>
      <c r="AT108" s="111" t="str">
        <f t="shared" si="155"/>
        <v/>
      </c>
      <c r="AU108" s="111" t="str">
        <f t="shared" si="155"/>
        <v/>
      </c>
      <c r="AV108" s="111" t="str">
        <f t="shared" si="155"/>
        <v/>
      </c>
      <c r="AW108" s="111" t="str">
        <f t="shared" si="155"/>
        <v/>
      </c>
      <c r="AX108" s="111" t="str">
        <f t="shared" si="155"/>
        <v/>
      </c>
      <c r="AY108" s="111" t="str">
        <f t="shared" si="155"/>
        <v/>
      </c>
      <c r="AZ108" s="111" t="str">
        <f t="shared" si="155"/>
        <v/>
      </c>
      <c r="BA108" s="111" t="str">
        <f t="shared" si="155"/>
        <v/>
      </c>
      <c r="BB108" s="111" t="str">
        <f t="shared" si="155"/>
        <v/>
      </c>
      <c r="BC108" s="111" t="str">
        <f t="shared" si="155"/>
        <v/>
      </c>
      <c r="BD108" s="111" t="str">
        <f t="shared" si="155"/>
        <v/>
      </c>
      <c r="BE108" s="111" t="str">
        <f t="shared" si="155"/>
        <v/>
      </c>
      <c r="BF108" s="111" t="str">
        <f t="shared" si="155"/>
        <v/>
      </c>
      <c r="BG108" s="111" t="str">
        <f t="shared" si="155"/>
        <v/>
      </c>
      <c r="BH108" s="111" t="str">
        <f t="shared" si="155"/>
        <v/>
      </c>
      <c r="BI108" s="133" t="str">
        <f t="shared" si="155"/>
        <v/>
      </c>
      <c r="BJ108" s="111" t="str">
        <f t="shared" si="155"/>
        <v/>
      </c>
      <c r="BK108" s="111" t="str">
        <f t="shared" si="155"/>
        <v/>
      </c>
      <c r="BL108" s="111" t="str">
        <f t="shared" si="155"/>
        <v/>
      </c>
      <c r="BM108" s="111" t="str">
        <f t="shared" si="155"/>
        <v/>
      </c>
      <c r="BN108" s="111" t="str">
        <f t="shared" si="155"/>
        <v/>
      </c>
    </row>
    <row r="109" hidden="1" outlineLevel="2">
      <c r="A109" s="113" t="str">
        <f t="shared" si="153"/>
        <v>3.2.3</v>
      </c>
      <c r="B109" s="121" t="s">
        <v>278</v>
      </c>
      <c r="C109" s="134" t="s">
        <v>276</v>
      </c>
      <c r="D109" s="128">
        <v>43927.0</v>
      </c>
      <c r="E109" s="129">
        <v>43934.0</v>
      </c>
      <c r="F109" s="108">
        <f t="shared" si="81"/>
        <v>8</v>
      </c>
      <c r="G109" s="125">
        <v>0.0</v>
      </c>
      <c r="H109" s="126">
        <f t="shared" si="79"/>
        <v>6</v>
      </c>
      <c r="I109" s="126">
        <f t="shared" si="154"/>
        <v>0</v>
      </c>
      <c r="J109" s="126">
        <f t="shared" si="83"/>
        <v>8</v>
      </c>
      <c r="K109" s="111" t="str">
        <f t="shared" ref="K109:BN109" si="156">IF(K$5=$D$5,"t",IF(AND(K$5&gt;=$D109,K$5&lt;$D109+$I109),"c",IF(AND(K$5&gt;=$D109,K$5&lt;=$D109+$F109-1),"x","")))</f>
        <v/>
      </c>
      <c r="L109" s="112" t="str">
        <f t="shared" si="156"/>
        <v/>
      </c>
      <c r="M109" s="111" t="str">
        <f t="shared" si="156"/>
        <v/>
      </c>
      <c r="N109" s="111" t="str">
        <f t="shared" si="156"/>
        <v/>
      </c>
      <c r="O109" s="111" t="str">
        <f t="shared" si="156"/>
        <v/>
      </c>
      <c r="P109" s="111" t="str">
        <f t="shared" si="156"/>
        <v/>
      </c>
      <c r="Q109" s="111" t="str">
        <f t="shared" si="156"/>
        <v/>
      </c>
      <c r="R109" s="111" t="str">
        <f t="shared" si="156"/>
        <v/>
      </c>
      <c r="S109" s="111" t="str">
        <f t="shared" si="156"/>
        <v/>
      </c>
      <c r="T109" s="111" t="str">
        <f t="shared" si="156"/>
        <v/>
      </c>
      <c r="U109" s="111" t="str">
        <f t="shared" si="156"/>
        <v/>
      </c>
      <c r="V109" s="111" t="str">
        <f t="shared" si="156"/>
        <v/>
      </c>
      <c r="W109" s="111" t="str">
        <f t="shared" si="156"/>
        <v/>
      </c>
      <c r="X109" s="111" t="str">
        <f t="shared" si="156"/>
        <v/>
      </c>
      <c r="Y109" s="111" t="str">
        <f t="shared" si="156"/>
        <v/>
      </c>
      <c r="Z109" s="111" t="str">
        <f t="shared" si="156"/>
        <v/>
      </c>
      <c r="AA109" s="111" t="str">
        <f t="shared" si="156"/>
        <v/>
      </c>
      <c r="AB109" s="111" t="str">
        <f t="shared" si="156"/>
        <v/>
      </c>
      <c r="AC109" s="111" t="str">
        <f t="shared" si="156"/>
        <v/>
      </c>
      <c r="AD109" s="111" t="str">
        <f t="shared" si="156"/>
        <v/>
      </c>
      <c r="AE109" s="111" t="str">
        <f t="shared" si="156"/>
        <v/>
      </c>
      <c r="AF109" s="111" t="str">
        <f t="shared" si="156"/>
        <v/>
      </c>
      <c r="AG109" s="111" t="str">
        <f t="shared" si="156"/>
        <v/>
      </c>
      <c r="AH109" s="111" t="str">
        <f t="shared" si="156"/>
        <v/>
      </c>
      <c r="AI109" s="111" t="str">
        <f t="shared" si="156"/>
        <v/>
      </c>
      <c r="AJ109" s="111" t="str">
        <f t="shared" si="156"/>
        <v/>
      </c>
      <c r="AK109" s="111" t="str">
        <f t="shared" si="156"/>
        <v/>
      </c>
      <c r="AL109" s="111" t="str">
        <f t="shared" si="156"/>
        <v/>
      </c>
      <c r="AM109" s="111" t="str">
        <f t="shared" si="156"/>
        <v/>
      </c>
      <c r="AN109" s="111" t="str">
        <f t="shared" si="156"/>
        <v/>
      </c>
      <c r="AO109" s="111" t="str">
        <f t="shared" si="156"/>
        <v/>
      </c>
      <c r="AP109" s="111" t="str">
        <f t="shared" si="156"/>
        <v/>
      </c>
      <c r="AQ109" s="111" t="str">
        <f t="shared" si="156"/>
        <v/>
      </c>
      <c r="AR109" s="111" t="str">
        <f t="shared" si="156"/>
        <v/>
      </c>
      <c r="AS109" s="111" t="str">
        <f t="shared" si="156"/>
        <v/>
      </c>
      <c r="AT109" s="111" t="str">
        <f t="shared" si="156"/>
        <v/>
      </c>
      <c r="AU109" s="111" t="str">
        <f t="shared" si="156"/>
        <v/>
      </c>
      <c r="AV109" s="111" t="str">
        <f t="shared" si="156"/>
        <v/>
      </c>
      <c r="AW109" s="111" t="str">
        <f t="shared" si="156"/>
        <v/>
      </c>
      <c r="AX109" s="111" t="str">
        <f t="shared" si="156"/>
        <v/>
      </c>
      <c r="AY109" s="111" t="str">
        <f t="shared" si="156"/>
        <v/>
      </c>
      <c r="AZ109" s="111" t="str">
        <f t="shared" si="156"/>
        <v/>
      </c>
      <c r="BA109" s="111" t="str">
        <f t="shared" si="156"/>
        <v/>
      </c>
      <c r="BB109" s="111" t="str">
        <f t="shared" si="156"/>
        <v/>
      </c>
      <c r="BC109" s="111" t="str">
        <f t="shared" si="156"/>
        <v/>
      </c>
      <c r="BD109" s="111" t="str">
        <f t="shared" si="156"/>
        <v/>
      </c>
      <c r="BE109" s="111" t="str">
        <f t="shared" si="156"/>
        <v/>
      </c>
      <c r="BF109" s="111" t="str">
        <f t="shared" si="156"/>
        <v/>
      </c>
      <c r="BG109" s="111" t="str">
        <f t="shared" si="156"/>
        <v/>
      </c>
      <c r="BH109" s="111" t="str">
        <f t="shared" si="156"/>
        <v/>
      </c>
      <c r="BI109" s="133" t="str">
        <f t="shared" si="156"/>
        <v/>
      </c>
      <c r="BJ109" s="111" t="str">
        <f t="shared" si="156"/>
        <v/>
      </c>
      <c r="BK109" s="111" t="str">
        <f t="shared" si="156"/>
        <v/>
      </c>
      <c r="BL109" s="111" t="str">
        <f t="shared" si="156"/>
        <v/>
      </c>
      <c r="BM109" s="111" t="str">
        <f t="shared" si="156"/>
        <v/>
      </c>
      <c r="BN109" s="111" t="str">
        <f t="shared" si="156"/>
        <v/>
      </c>
    </row>
    <row r="110" hidden="1" outlineLevel="2">
      <c r="A110" s="113" t="str">
        <f t="shared" si="153"/>
        <v>3.2.4</v>
      </c>
      <c r="B110" s="121" t="s">
        <v>279</v>
      </c>
      <c r="C110" s="134" t="s">
        <v>280</v>
      </c>
      <c r="D110" s="128">
        <v>43935.0</v>
      </c>
      <c r="E110" s="129">
        <v>43952.0</v>
      </c>
      <c r="F110" s="108">
        <f t="shared" si="81"/>
        <v>18</v>
      </c>
      <c r="G110" s="125">
        <v>0.0</v>
      </c>
      <c r="H110" s="126">
        <f t="shared" si="79"/>
        <v>14</v>
      </c>
      <c r="I110" s="126">
        <f t="shared" si="154"/>
        <v>0</v>
      </c>
      <c r="J110" s="126">
        <f t="shared" si="83"/>
        <v>18</v>
      </c>
      <c r="K110" s="111" t="str">
        <f t="shared" ref="K110:BN110" si="157">IF(K$5=$D$5,"t",IF(AND(K$5&gt;=$D110,K$5&lt;$D110+$I110),"c",IF(AND(K$5&gt;=$D110,K$5&lt;=$D110+$F110-1),"x","")))</f>
        <v/>
      </c>
      <c r="L110" s="112" t="str">
        <f t="shared" si="157"/>
        <v/>
      </c>
      <c r="M110" s="111" t="str">
        <f t="shared" si="157"/>
        <v/>
      </c>
      <c r="N110" s="111" t="str">
        <f t="shared" si="157"/>
        <v/>
      </c>
      <c r="O110" s="111" t="str">
        <f t="shared" si="157"/>
        <v/>
      </c>
      <c r="P110" s="111" t="str">
        <f t="shared" si="157"/>
        <v/>
      </c>
      <c r="Q110" s="111" t="str">
        <f t="shared" si="157"/>
        <v/>
      </c>
      <c r="R110" s="111" t="str">
        <f t="shared" si="157"/>
        <v/>
      </c>
      <c r="S110" s="111" t="str">
        <f t="shared" si="157"/>
        <v/>
      </c>
      <c r="T110" s="111" t="str">
        <f t="shared" si="157"/>
        <v/>
      </c>
      <c r="U110" s="111" t="str">
        <f t="shared" si="157"/>
        <v/>
      </c>
      <c r="V110" s="111" t="str">
        <f t="shared" si="157"/>
        <v/>
      </c>
      <c r="W110" s="111" t="str">
        <f t="shared" si="157"/>
        <v/>
      </c>
      <c r="X110" s="111" t="str">
        <f t="shared" si="157"/>
        <v/>
      </c>
      <c r="Y110" s="111" t="str">
        <f t="shared" si="157"/>
        <v/>
      </c>
      <c r="Z110" s="111" t="str">
        <f t="shared" si="157"/>
        <v/>
      </c>
      <c r="AA110" s="111" t="str">
        <f t="shared" si="157"/>
        <v/>
      </c>
      <c r="AB110" s="111" t="str">
        <f t="shared" si="157"/>
        <v/>
      </c>
      <c r="AC110" s="111" t="str">
        <f t="shared" si="157"/>
        <v/>
      </c>
      <c r="AD110" s="111" t="str">
        <f t="shared" si="157"/>
        <v/>
      </c>
      <c r="AE110" s="111" t="str">
        <f t="shared" si="157"/>
        <v/>
      </c>
      <c r="AF110" s="111" t="str">
        <f t="shared" si="157"/>
        <v/>
      </c>
      <c r="AG110" s="111" t="str">
        <f t="shared" si="157"/>
        <v/>
      </c>
      <c r="AH110" s="111" t="str">
        <f t="shared" si="157"/>
        <v/>
      </c>
      <c r="AI110" s="111" t="str">
        <f t="shared" si="157"/>
        <v/>
      </c>
      <c r="AJ110" s="111" t="str">
        <f t="shared" si="157"/>
        <v/>
      </c>
      <c r="AK110" s="111" t="str">
        <f t="shared" si="157"/>
        <v/>
      </c>
      <c r="AL110" s="111" t="str">
        <f t="shared" si="157"/>
        <v/>
      </c>
      <c r="AM110" s="111" t="str">
        <f t="shared" si="157"/>
        <v/>
      </c>
      <c r="AN110" s="111" t="str">
        <f t="shared" si="157"/>
        <v/>
      </c>
      <c r="AO110" s="111" t="str">
        <f t="shared" si="157"/>
        <v/>
      </c>
      <c r="AP110" s="111" t="str">
        <f t="shared" si="157"/>
        <v/>
      </c>
      <c r="AQ110" s="111" t="str">
        <f t="shared" si="157"/>
        <v/>
      </c>
      <c r="AR110" s="111" t="str">
        <f t="shared" si="157"/>
        <v/>
      </c>
      <c r="AS110" s="111" t="str">
        <f t="shared" si="157"/>
        <v/>
      </c>
      <c r="AT110" s="111" t="str">
        <f t="shared" si="157"/>
        <v/>
      </c>
      <c r="AU110" s="111" t="str">
        <f t="shared" si="157"/>
        <v/>
      </c>
      <c r="AV110" s="111" t="str">
        <f t="shared" si="157"/>
        <v/>
      </c>
      <c r="AW110" s="111" t="str">
        <f t="shared" si="157"/>
        <v/>
      </c>
      <c r="AX110" s="111" t="str">
        <f t="shared" si="157"/>
        <v/>
      </c>
      <c r="AY110" s="111" t="str">
        <f t="shared" si="157"/>
        <v/>
      </c>
      <c r="AZ110" s="111" t="str">
        <f t="shared" si="157"/>
        <v/>
      </c>
      <c r="BA110" s="111" t="str">
        <f t="shared" si="157"/>
        <v/>
      </c>
      <c r="BB110" s="111" t="str">
        <f t="shared" si="157"/>
        <v/>
      </c>
      <c r="BC110" s="111" t="str">
        <f t="shared" si="157"/>
        <v/>
      </c>
      <c r="BD110" s="111" t="str">
        <f t="shared" si="157"/>
        <v/>
      </c>
      <c r="BE110" s="111" t="str">
        <f t="shared" si="157"/>
        <v/>
      </c>
      <c r="BF110" s="111" t="str">
        <f t="shared" si="157"/>
        <v/>
      </c>
      <c r="BG110" s="111" t="str">
        <f t="shared" si="157"/>
        <v/>
      </c>
      <c r="BH110" s="111" t="str">
        <f t="shared" si="157"/>
        <v/>
      </c>
      <c r="BI110" s="133" t="str">
        <f t="shared" si="157"/>
        <v/>
      </c>
      <c r="BJ110" s="111" t="str">
        <f t="shared" si="157"/>
        <v/>
      </c>
      <c r="BK110" s="111" t="str">
        <f t="shared" si="157"/>
        <v/>
      </c>
      <c r="BL110" s="111" t="str">
        <f t="shared" si="157"/>
        <v/>
      </c>
      <c r="BM110" s="111" t="str">
        <f t="shared" si="157"/>
        <v/>
      </c>
      <c r="BN110" s="111" t="str">
        <f t="shared" si="157"/>
        <v/>
      </c>
    </row>
    <row r="111" hidden="1" outlineLevel="2">
      <c r="A111" s="113" t="str">
        <f t="shared" si="153"/>
        <v>3.2.5</v>
      </c>
      <c r="B111" s="121" t="s">
        <v>281</v>
      </c>
      <c r="C111" s="134" t="s">
        <v>282</v>
      </c>
      <c r="D111" s="128">
        <v>43936.0</v>
      </c>
      <c r="E111" s="129">
        <v>43962.0</v>
      </c>
      <c r="F111" s="108">
        <f t="shared" si="81"/>
        <v>27</v>
      </c>
      <c r="G111" s="125">
        <v>0.0</v>
      </c>
      <c r="H111" s="126">
        <f t="shared" si="79"/>
        <v>19</v>
      </c>
      <c r="I111" s="126">
        <f t="shared" si="154"/>
        <v>0</v>
      </c>
      <c r="J111" s="126">
        <f t="shared" si="83"/>
        <v>27</v>
      </c>
      <c r="K111" s="111" t="str">
        <f t="shared" ref="K111:BN111" si="158">IF(K$5=$D$5,"t",IF(AND(K$5&gt;=$D111,K$5&lt;$D111+$I111),"c",IF(AND(K$5&gt;=$D111,K$5&lt;=$D111+$F111-1),"x","")))</f>
        <v/>
      </c>
      <c r="L111" s="112" t="str">
        <f t="shared" si="158"/>
        <v/>
      </c>
      <c r="M111" s="111" t="str">
        <f t="shared" si="158"/>
        <v/>
      </c>
      <c r="N111" s="111" t="str">
        <f t="shared" si="158"/>
        <v/>
      </c>
      <c r="O111" s="111" t="str">
        <f t="shared" si="158"/>
        <v/>
      </c>
      <c r="P111" s="111" t="str">
        <f t="shared" si="158"/>
        <v/>
      </c>
      <c r="Q111" s="111" t="str">
        <f t="shared" si="158"/>
        <v/>
      </c>
      <c r="R111" s="111" t="str">
        <f t="shared" si="158"/>
        <v/>
      </c>
      <c r="S111" s="111" t="str">
        <f t="shared" si="158"/>
        <v/>
      </c>
      <c r="T111" s="111" t="str">
        <f t="shared" si="158"/>
        <v/>
      </c>
      <c r="U111" s="111" t="str">
        <f t="shared" si="158"/>
        <v/>
      </c>
      <c r="V111" s="111" t="str">
        <f t="shared" si="158"/>
        <v/>
      </c>
      <c r="W111" s="111" t="str">
        <f t="shared" si="158"/>
        <v/>
      </c>
      <c r="X111" s="111" t="str">
        <f t="shared" si="158"/>
        <v/>
      </c>
      <c r="Y111" s="111" t="str">
        <f t="shared" si="158"/>
        <v/>
      </c>
      <c r="Z111" s="111" t="str">
        <f t="shared" si="158"/>
        <v/>
      </c>
      <c r="AA111" s="111" t="str">
        <f t="shared" si="158"/>
        <v/>
      </c>
      <c r="AB111" s="111" t="str">
        <f t="shared" si="158"/>
        <v/>
      </c>
      <c r="AC111" s="111" t="str">
        <f t="shared" si="158"/>
        <v/>
      </c>
      <c r="AD111" s="111" t="str">
        <f t="shared" si="158"/>
        <v/>
      </c>
      <c r="AE111" s="111" t="str">
        <f t="shared" si="158"/>
        <v/>
      </c>
      <c r="AF111" s="111" t="str">
        <f t="shared" si="158"/>
        <v/>
      </c>
      <c r="AG111" s="111" t="str">
        <f t="shared" si="158"/>
        <v/>
      </c>
      <c r="AH111" s="111" t="str">
        <f t="shared" si="158"/>
        <v/>
      </c>
      <c r="AI111" s="111" t="str">
        <f t="shared" si="158"/>
        <v/>
      </c>
      <c r="AJ111" s="111" t="str">
        <f t="shared" si="158"/>
        <v/>
      </c>
      <c r="AK111" s="111" t="str">
        <f t="shared" si="158"/>
        <v/>
      </c>
      <c r="AL111" s="111" t="str">
        <f t="shared" si="158"/>
        <v/>
      </c>
      <c r="AM111" s="111" t="str">
        <f t="shared" si="158"/>
        <v/>
      </c>
      <c r="AN111" s="111" t="str">
        <f t="shared" si="158"/>
        <v/>
      </c>
      <c r="AO111" s="111" t="str">
        <f t="shared" si="158"/>
        <v/>
      </c>
      <c r="AP111" s="111" t="str">
        <f t="shared" si="158"/>
        <v/>
      </c>
      <c r="AQ111" s="111" t="str">
        <f t="shared" si="158"/>
        <v/>
      </c>
      <c r="AR111" s="111" t="str">
        <f t="shared" si="158"/>
        <v/>
      </c>
      <c r="AS111" s="111" t="str">
        <f t="shared" si="158"/>
        <v/>
      </c>
      <c r="AT111" s="111" t="str">
        <f t="shared" si="158"/>
        <v/>
      </c>
      <c r="AU111" s="111" t="str">
        <f t="shared" si="158"/>
        <v/>
      </c>
      <c r="AV111" s="111" t="str">
        <f t="shared" si="158"/>
        <v/>
      </c>
      <c r="AW111" s="111" t="str">
        <f t="shared" si="158"/>
        <v/>
      </c>
      <c r="AX111" s="111" t="str">
        <f t="shared" si="158"/>
        <v/>
      </c>
      <c r="AY111" s="111" t="str">
        <f t="shared" si="158"/>
        <v/>
      </c>
      <c r="AZ111" s="111" t="str">
        <f t="shared" si="158"/>
        <v/>
      </c>
      <c r="BA111" s="111" t="str">
        <f t="shared" si="158"/>
        <v/>
      </c>
      <c r="BB111" s="111" t="str">
        <f t="shared" si="158"/>
        <v/>
      </c>
      <c r="BC111" s="111" t="str">
        <f t="shared" si="158"/>
        <v/>
      </c>
      <c r="BD111" s="111" t="str">
        <f t="shared" si="158"/>
        <v/>
      </c>
      <c r="BE111" s="111" t="str">
        <f t="shared" si="158"/>
        <v/>
      </c>
      <c r="BF111" s="111" t="str">
        <f t="shared" si="158"/>
        <v/>
      </c>
      <c r="BG111" s="111" t="str">
        <f t="shared" si="158"/>
        <v/>
      </c>
      <c r="BH111" s="111" t="str">
        <f t="shared" si="158"/>
        <v/>
      </c>
      <c r="BI111" s="133" t="str">
        <f t="shared" si="158"/>
        <v/>
      </c>
      <c r="BJ111" s="111" t="str">
        <f t="shared" si="158"/>
        <v/>
      </c>
      <c r="BK111" s="111" t="str">
        <f t="shared" si="158"/>
        <v/>
      </c>
      <c r="BL111" s="111" t="str">
        <f t="shared" si="158"/>
        <v/>
      </c>
      <c r="BM111" s="111" t="str">
        <f t="shared" si="158"/>
        <v/>
      </c>
      <c r="BN111" s="111" t="str">
        <f t="shared" si="158"/>
        <v/>
      </c>
    </row>
    <row r="112" outlineLevel="1">
      <c r="A112" s="113" t="str">
        <f t="shared" si="153"/>
        <v>3.2.6</v>
      </c>
      <c r="B112" s="121" t="s">
        <v>283</v>
      </c>
      <c r="C112" s="134" t="s">
        <v>3</v>
      </c>
      <c r="D112" s="128">
        <v>43956.0</v>
      </c>
      <c r="E112" s="123">
        <v>44012.0</v>
      </c>
      <c r="F112" s="124">
        <f t="shared" si="81"/>
        <v>57</v>
      </c>
      <c r="G112" s="125">
        <v>0.0</v>
      </c>
      <c r="H112" s="126">
        <f t="shared" si="79"/>
        <v>41</v>
      </c>
      <c r="I112" s="126">
        <f t="shared" si="154"/>
        <v>0</v>
      </c>
      <c r="J112" s="126">
        <f t="shared" si="83"/>
        <v>57</v>
      </c>
      <c r="K112" s="111" t="str">
        <f t="shared" ref="K112:BN112" si="159">IF(K$5=$D$5,"t",IF(AND(K$5&gt;=$D112,K$5&lt;$D112+$I112),"c",IF(AND(K$5&gt;=$D112,K$5&lt;=$D112+$F112-1),"x","")))</f>
        <v/>
      </c>
      <c r="L112" s="112" t="str">
        <f t="shared" si="159"/>
        <v/>
      </c>
      <c r="M112" s="111" t="str">
        <f t="shared" si="159"/>
        <v/>
      </c>
      <c r="N112" s="111" t="str">
        <f t="shared" si="159"/>
        <v/>
      </c>
      <c r="O112" s="111" t="str">
        <f t="shared" si="159"/>
        <v/>
      </c>
      <c r="P112" s="111" t="str">
        <f t="shared" si="159"/>
        <v/>
      </c>
      <c r="Q112" s="111" t="str">
        <f t="shared" si="159"/>
        <v/>
      </c>
      <c r="R112" s="111" t="str">
        <f t="shared" si="159"/>
        <v/>
      </c>
      <c r="S112" s="111" t="str">
        <f t="shared" si="159"/>
        <v/>
      </c>
      <c r="T112" s="111" t="str">
        <f t="shared" si="159"/>
        <v/>
      </c>
      <c r="U112" s="111" t="str">
        <f t="shared" si="159"/>
        <v/>
      </c>
      <c r="V112" s="111" t="str">
        <f t="shared" si="159"/>
        <v/>
      </c>
      <c r="W112" s="111" t="str">
        <f t="shared" si="159"/>
        <v/>
      </c>
      <c r="X112" s="111" t="str">
        <f t="shared" si="159"/>
        <v/>
      </c>
      <c r="Y112" s="111" t="str">
        <f t="shared" si="159"/>
        <v/>
      </c>
      <c r="Z112" s="111" t="str">
        <f t="shared" si="159"/>
        <v/>
      </c>
      <c r="AA112" s="111" t="str">
        <f t="shared" si="159"/>
        <v/>
      </c>
      <c r="AB112" s="111" t="str">
        <f t="shared" si="159"/>
        <v/>
      </c>
      <c r="AC112" s="111" t="str">
        <f t="shared" si="159"/>
        <v/>
      </c>
      <c r="AD112" s="111" t="str">
        <f t="shared" si="159"/>
        <v/>
      </c>
      <c r="AE112" s="111" t="str">
        <f t="shared" si="159"/>
        <v/>
      </c>
      <c r="AF112" s="111" t="str">
        <f t="shared" si="159"/>
        <v/>
      </c>
      <c r="AG112" s="111" t="str">
        <f t="shared" si="159"/>
        <v/>
      </c>
      <c r="AH112" s="111" t="str">
        <f t="shared" si="159"/>
        <v/>
      </c>
      <c r="AI112" s="111" t="str">
        <f t="shared" si="159"/>
        <v/>
      </c>
      <c r="AJ112" s="111" t="str">
        <f t="shared" si="159"/>
        <v/>
      </c>
      <c r="AK112" s="111" t="str">
        <f t="shared" si="159"/>
        <v/>
      </c>
      <c r="AL112" s="111" t="str">
        <f t="shared" si="159"/>
        <v/>
      </c>
      <c r="AM112" s="111" t="str">
        <f t="shared" si="159"/>
        <v/>
      </c>
      <c r="AN112" s="111" t="str">
        <f t="shared" si="159"/>
        <v/>
      </c>
      <c r="AO112" s="111" t="str">
        <f t="shared" si="159"/>
        <v/>
      </c>
      <c r="AP112" s="111" t="str">
        <f t="shared" si="159"/>
        <v/>
      </c>
      <c r="AQ112" s="111" t="str">
        <f t="shared" si="159"/>
        <v/>
      </c>
      <c r="AR112" s="111" t="str">
        <f t="shared" si="159"/>
        <v/>
      </c>
      <c r="AS112" s="146" t="str">
        <f t="shared" si="159"/>
        <v/>
      </c>
      <c r="AT112" s="111" t="str">
        <f t="shared" si="159"/>
        <v/>
      </c>
      <c r="AU112" s="111" t="str">
        <f t="shared" si="159"/>
        <v/>
      </c>
      <c r="AV112" s="111" t="str">
        <f t="shared" si="159"/>
        <v/>
      </c>
      <c r="AW112" s="111" t="str">
        <f t="shared" si="159"/>
        <v/>
      </c>
      <c r="AX112" s="111" t="str">
        <f t="shared" si="159"/>
        <v/>
      </c>
      <c r="AY112" s="111" t="str">
        <f t="shared" si="159"/>
        <v/>
      </c>
      <c r="AZ112" s="111" t="str">
        <f t="shared" si="159"/>
        <v/>
      </c>
      <c r="BA112" s="111" t="str">
        <f t="shared" si="159"/>
        <v/>
      </c>
      <c r="BB112" s="111" t="str">
        <f t="shared" si="159"/>
        <v/>
      </c>
      <c r="BC112" s="111" t="str">
        <f t="shared" si="159"/>
        <v/>
      </c>
      <c r="BD112" s="111" t="str">
        <f t="shared" si="159"/>
        <v/>
      </c>
      <c r="BE112" s="111" t="str">
        <f t="shared" si="159"/>
        <v/>
      </c>
      <c r="BF112" s="111" t="str">
        <f t="shared" si="159"/>
        <v/>
      </c>
      <c r="BG112" s="111" t="str">
        <f t="shared" si="159"/>
        <v/>
      </c>
      <c r="BH112" s="111" t="str">
        <f t="shared" si="159"/>
        <v/>
      </c>
      <c r="BI112" s="145" t="str">
        <f t="shared" si="159"/>
        <v/>
      </c>
      <c r="BJ112" s="111" t="str">
        <f t="shared" si="159"/>
        <v/>
      </c>
      <c r="BK112" s="111" t="str">
        <f t="shared" si="159"/>
        <v/>
      </c>
      <c r="BL112" s="111" t="str">
        <f t="shared" si="159"/>
        <v/>
      </c>
      <c r="BM112" s="111" t="str">
        <f t="shared" si="159"/>
        <v/>
      </c>
      <c r="BN112" s="111" t="str">
        <f t="shared" si="159"/>
        <v/>
      </c>
    </row>
    <row r="113" outlineLevel="2">
      <c r="A113" s="113" t="str">
        <f t="shared" si="153"/>
        <v>3.2.7</v>
      </c>
      <c r="B113" s="121" t="s">
        <v>284</v>
      </c>
      <c r="C113" s="134" t="s">
        <v>3</v>
      </c>
      <c r="D113" s="128">
        <v>43971.0</v>
      </c>
      <c r="E113" s="129">
        <v>44012.0</v>
      </c>
      <c r="F113" s="108">
        <f t="shared" si="81"/>
        <v>42</v>
      </c>
      <c r="G113" s="125">
        <v>0.0</v>
      </c>
      <c r="H113" s="126">
        <f t="shared" si="79"/>
        <v>30</v>
      </c>
      <c r="I113" s="126">
        <f t="shared" si="154"/>
        <v>0</v>
      </c>
      <c r="J113" s="126">
        <f t="shared" si="83"/>
        <v>42</v>
      </c>
      <c r="K113" s="111" t="str">
        <f t="shared" ref="K113:BN113" si="160">IF(K$5=$D$5,"t",IF(AND(K$5&gt;=$D113,K$5&lt;$D113+$I113),"c",IF(AND(K$5&gt;=$D113,K$5&lt;=$D113+$F113-1),"x","")))</f>
        <v/>
      </c>
      <c r="L113" s="112" t="str">
        <f t="shared" si="160"/>
        <v/>
      </c>
      <c r="M113" s="111" t="str">
        <f t="shared" si="160"/>
        <v/>
      </c>
      <c r="N113" s="111" t="str">
        <f t="shared" si="160"/>
        <v/>
      </c>
      <c r="O113" s="111" t="str">
        <f t="shared" si="160"/>
        <v/>
      </c>
      <c r="P113" s="111" t="str">
        <f t="shared" si="160"/>
        <v/>
      </c>
      <c r="Q113" s="111" t="str">
        <f t="shared" si="160"/>
        <v/>
      </c>
      <c r="R113" s="111" t="str">
        <f t="shared" si="160"/>
        <v/>
      </c>
      <c r="S113" s="111" t="str">
        <f t="shared" si="160"/>
        <v/>
      </c>
      <c r="T113" s="111" t="str">
        <f t="shared" si="160"/>
        <v/>
      </c>
      <c r="U113" s="111" t="str">
        <f t="shared" si="160"/>
        <v/>
      </c>
      <c r="V113" s="111" t="str">
        <f t="shared" si="160"/>
        <v/>
      </c>
      <c r="W113" s="111" t="str">
        <f t="shared" si="160"/>
        <v/>
      </c>
      <c r="X113" s="111" t="str">
        <f t="shared" si="160"/>
        <v/>
      </c>
      <c r="Y113" s="111" t="str">
        <f t="shared" si="160"/>
        <v/>
      </c>
      <c r="Z113" s="111" t="str">
        <f t="shared" si="160"/>
        <v/>
      </c>
      <c r="AA113" s="111" t="str">
        <f t="shared" si="160"/>
        <v/>
      </c>
      <c r="AB113" s="111" t="str">
        <f t="shared" si="160"/>
        <v/>
      </c>
      <c r="AC113" s="111" t="str">
        <f t="shared" si="160"/>
        <v/>
      </c>
      <c r="AD113" s="111" t="str">
        <f t="shared" si="160"/>
        <v/>
      </c>
      <c r="AE113" s="111" t="str">
        <f t="shared" si="160"/>
        <v/>
      </c>
      <c r="AF113" s="111" t="str">
        <f t="shared" si="160"/>
        <v/>
      </c>
      <c r="AG113" s="111" t="str">
        <f t="shared" si="160"/>
        <v/>
      </c>
      <c r="AH113" s="111" t="str">
        <f t="shared" si="160"/>
        <v/>
      </c>
      <c r="AI113" s="111" t="str">
        <f t="shared" si="160"/>
        <v/>
      </c>
      <c r="AJ113" s="111" t="str">
        <f t="shared" si="160"/>
        <v/>
      </c>
      <c r="AK113" s="111" t="str">
        <f t="shared" si="160"/>
        <v/>
      </c>
      <c r="AL113" s="111" t="str">
        <f t="shared" si="160"/>
        <v/>
      </c>
      <c r="AM113" s="111" t="str">
        <f t="shared" si="160"/>
        <v/>
      </c>
      <c r="AN113" s="111" t="str">
        <f t="shared" si="160"/>
        <v/>
      </c>
      <c r="AO113" s="111" t="str">
        <f t="shared" si="160"/>
        <v/>
      </c>
      <c r="AP113" s="111" t="str">
        <f t="shared" si="160"/>
        <v/>
      </c>
      <c r="AQ113" s="111" t="str">
        <f t="shared" si="160"/>
        <v/>
      </c>
      <c r="AR113" s="111" t="str">
        <f t="shared" si="160"/>
        <v/>
      </c>
      <c r="AS113" s="111" t="str">
        <f t="shared" si="160"/>
        <v/>
      </c>
      <c r="AT113" s="111" t="str">
        <f t="shared" si="160"/>
        <v/>
      </c>
      <c r="AU113" s="111" t="str">
        <f t="shared" si="160"/>
        <v/>
      </c>
      <c r="AV113" s="111" t="str">
        <f t="shared" si="160"/>
        <v/>
      </c>
      <c r="AW113" s="111" t="str">
        <f t="shared" si="160"/>
        <v/>
      </c>
      <c r="AX113" s="111" t="str">
        <f t="shared" si="160"/>
        <v/>
      </c>
      <c r="AY113" s="111" t="str">
        <f t="shared" si="160"/>
        <v/>
      </c>
      <c r="AZ113" s="111" t="str">
        <f t="shared" si="160"/>
        <v/>
      </c>
      <c r="BA113" s="111" t="str">
        <f t="shared" si="160"/>
        <v/>
      </c>
      <c r="BB113" s="111" t="str">
        <f t="shared" si="160"/>
        <v/>
      </c>
      <c r="BC113" s="111" t="str">
        <f t="shared" si="160"/>
        <v/>
      </c>
      <c r="BD113" s="111" t="str">
        <f t="shared" si="160"/>
        <v/>
      </c>
      <c r="BE113" s="111" t="str">
        <f t="shared" si="160"/>
        <v/>
      </c>
      <c r="BF113" s="111" t="str">
        <f t="shared" si="160"/>
        <v/>
      </c>
      <c r="BG113" s="111" t="str">
        <f t="shared" si="160"/>
        <v/>
      </c>
      <c r="BH113" s="111" t="str">
        <f t="shared" si="160"/>
        <v/>
      </c>
      <c r="BI113" s="133" t="str">
        <f t="shared" si="160"/>
        <v/>
      </c>
      <c r="BJ113" s="111" t="str">
        <f t="shared" si="160"/>
        <v/>
      </c>
      <c r="BK113" s="111" t="str">
        <f t="shared" si="160"/>
        <v/>
      </c>
      <c r="BL113" s="111" t="str">
        <f t="shared" si="160"/>
        <v/>
      </c>
      <c r="BM113" s="111" t="str">
        <f t="shared" si="160"/>
        <v/>
      </c>
      <c r="BN113" s="111" t="str">
        <f t="shared" si="160"/>
        <v/>
      </c>
    </row>
    <row r="114" outlineLevel="2">
      <c r="A114" s="113" t="str">
        <f t="shared" si="153"/>
        <v>3.2.8</v>
      </c>
      <c r="C114" s="134" t="s">
        <v>3</v>
      </c>
      <c r="D114" s="128">
        <v>43971.0</v>
      </c>
      <c r="E114" s="129">
        <v>44012.0</v>
      </c>
      <c r="F114" s="108">
        <f t="shared" si="81"/>
        <v>42</v>
      </c>
      <c r="G114" s="125">
        <v>0.0</v>
      </c>
      <c r="H114" s="126">
        <f t="shared" si="79"/>
        <v>30</v>
      </c>
      <c r="I114" s="126">
        <f t="shared" si="154"/>
        <v>0</v>
      </c>
      <c r="J114" s="126">
        <f t="shared" si="83"/>
        <v>42</v>
      </c>
      <c r="K114" s="111" t="str">
        <f t="shared" ref="K114:BN114" si="161">IF(K$5=$D$5,"t",IF(AND(K$5&gt;=$D114,K$5&lt;$D114+$I114),"c",IF(AND(K$5&gt;=$D114,K$5&lt;=$D114+$F114-1),"x","")))</f>
        <v/>
      </c>
      <c r="L114" s="112" t="str">
        <f t="shared" si="161"/>
        <v/>
      </c>
      <c r="M114" s="111" t="str">
        <f t="shared" si="161"/>
        <v/>
      </c>
      <c r="N114" s="111" t="str">
        <f t="shared" si="161"/>
        <v/>
      </c>
      <c r="O114" s="111" t="str">
        <f t="shared" si="161"/>
        <v/>
      </c>
      <c r="P114" s="111" t="str">
        <f t="shared" si="161"/>
        <v/>
      </c>
      <c r="Q114" s="111" t="str">
        <f t="shared" si="161"/>
        <v/>
      </c>
      <c r="R114" s="111" t="str">
        <f t="shared" si="161"/>
        <v/>
      </c>
      <c r="S114" s="111" t="str">
        <f t="shared" si="161"/>
        <v/>
      </c>
      <c r="T114" s="111" t="str">
        <f t="shared" si="161"/>
        <v/>
      </c>
      <c r="U114" s="111" t="str">
        <f t="shared" si="161"/>
        <v/>
      </c>
      <c r="V114" s="111" t="str">
        <f t="shared" si="161"/>
        <v/>
      </c>
      <c r="W114" s="111" t="str">
        <f t="shared" si="161"/>
        <v/>
      </c>
      <c r="X114" s="111" t="str">
        <f t="shared" si="161"/>
        <v/>
      </c>
      <c r="Y114" s="111" t="str">
        <f t="shared" si="161"/>
        <v/>
      </c>
      <c r="Z114" s="111" t="str">
        <f t="shared" si="161"/>
        <v/>
      </c>
      <c r="AA114" s="111" t="str">
        <f t="shared" si="161"/>
        <v/>
      </c>
      <c r="AB114" s="111" t="str">
        <f t="shared" si="161"/>
        <v/>
      </c>
      <c r="AC114" s="111" t="str">
        <f t="shared" si="161"/>
        <v/>
      </c>
      <c r="AD114" s="111" t="str">
        <f t="shared" si="161"/>
        <v/>
      </c>
      <c r="AE114" s="111" t="str">
        <f t="shared" si="161"/>
        <v/>
      </c>
      <c r="AF114" s="111" t="str">
        <f t="shared" si="161"/>
        <v/>
      </c>
      <c r="AG114" s="111" t="str">
        <f t="shared" si="161"/>
        <v/>
      </c>
      <c r="AH114" s="111" t="str">
        <f t="shared" si="161"/>
        <v/>
      </c>
      <c r="AI114" s="111" t="str">
        <f t="shared" si="161"/>
        <v/>
      </c>
      <c r="AJ114" s="111" t="str">
        <f t="shared" si="161"/>
        <v/>
      </c>
      <c r="AK114" s="111" t="str">
        <f t="shared" si="161"/>
        <v/>
      </c>
      <c r="AL114" s="111" t="str">
        <f t="shared" si="161"/>
        <v/>
      </c>
      <c r="AM114" s="111" t="str">
        <f t="shared" si="161"/>
        <v/>
      </c>
      <c r="AN114" s="111" t="str">
        <f t="shared" si="161"/>
        <v/>
      </c>
      <c r="AO114" s="111" t="str">
        <f t="shared" si="161"/>
        <v/>
      </c>
      <c r="AP114" s="111" t="str">
        <f t="shared" si="161"/>
        <v/>
      </c>
      <c r="AQ114" s="111" t="str">
        <f t="shared" si="161"/>
        <v/>
      </c>
      <c r="AR114" s="111" t="str">
        <f t="shared" si="161"/>
        <v/>
      </c>
      <c r="AS114" s="111" t="str">
        <f t="shared" si="161"/>
        <v/>
      </c>
      <c r="AT114" s="111" t="str">
        <f t="shared" si="161"/>
        <v/>
      </c>
      <c r="AU114" s="111" t="str">
        <f t="shared" si="161"/>
        <v/>
      </c>
      <c r="AV114" s="111" t="str">
        <f t="shared" si="161"/>
        <v/>
      </c>
      <c r="AW114" s="111" t="str">
        <f t="shared" si="161"/>
        <v/>
      </c>
      <c r="AX114" s="111" t="str">
        <f t="shared" si="161"/>
        <v/>
      </c>
      <c r="AY114" s="111" t="str">
        <f t="shared" si="161"/>
        <v/>
      </c>
      <c r="AZ114" s="111" t="str">
        <f t="shared" si="161"/>
        <v/>
      </c>
      <c r="BA114" s="111" t="str">
        <f t="shared" si="161"/>
        <v/>
      </c>
      <c r="BB114" s="111" t="str">
        <f t="shared" si="161"/>
        <v/>
      </c>
      <c r="BC114" s="111" t="str">
        <f t="shared" si="161"/>
        <v/>
      </c>
      <c r="BD114" s="111" t="str">
        <f t="shared" si="161"/>
        <v/>
      </c>
      <c r="BE114" s="111" t="str">
        <f t="shared" si="161"/>
        <v/>
      </c>
      <c r="BF114" s="111" t="str">
        <f t="shared" si="161"/>
        <v/>
      </c>
      <c r="BG114" s="111" t="str">
        <f t="shared" si="161"/>
        <v/>
      </c>
      <c r="BH114" s="111" t="str">
        <f t="shared" si="161"/>
        <v/>
      </c>
      <c r="BI114" s="133" t="str">
        <f t="shared" si="161"/>
        <v/>
      </c>
      <c r="BJ114" s="111" t="str">
        <f t="shared" si="161"/>
        <v/>
      </c>
      <c r="BK114" s="111" t="str">
        <f t="shared" si="161"/>
        <v/>
      </c>
      <c r="BL114" s="111" t="str">
        <f t="shared" si="161"/>
        <v/>
      </c>
      <c r="BM114" s="111" t="str">
        <f t="shared" si="161"/>
        <v/>
      </c>
      <c r="BN114" s="111" t="str">
        <f t="shared" si="161"/>
        <v/>
      </c>
    </row>
    <row r="115" outlineLevel="2">
      <c r="A115" s="113" t="str">
        <f t="shared" si="153"/>
        <v>3.2.9</v>
      </c>
      <c r="B115" s="121" t="s">
        <v>285</v>
      </c>
      <c r="C115" s="134" t="s">
        <v>3</v>
      </c>
      <c r="D115" s="128">
        <v>43971.0</v>
      </c>
      <c r="E115" s="129">
        <v>44012.0</v>
      </c>
      <c r="F115" s="108">
        <f t="shared" si="81"/>
        <v>42</v>
      </c>
      <c r="G115" s="125">
        <v>0.0</v>
      </c>
      <c r="H115" s="126">
        <f t="shared" si="79"/>
        <v>30</v>
      </c>
      <c r="I115" s="126">
        <f t="shared" si="154"/>
        <v>0</v>
      </c>
      <c r="J115" s="126">
        <f t="shared" si="83"/>
        <v>42</v>
      </c>
      <c r="K115" s="111" t="str">
        <f t="shared" ref="K115:BN115" si="162">IF(K$5=$D$5,"t",IF(AND(K$5&gt;=$D115,K$5&lt;$D115+$I115),"c",IF(AND(K$5&gt;=$D115,K$5&lt;=$D115+$F115-1),"x","")))</f>
        <v/>
      </c>
      <c r="L115" s="112" t="str">
        <f t="shared" si="162"/>
        <v/>
      </c>
      <c r="M115" s="111" t="str">
        <f t="shared" si="162"/>
        <v/>
      </c>
      <c r="N115" s="111" t="str">
        <f t="shared" si="162"/>
        <v/>
      </c>
      <c r="O115" s="111" t="str">
        <f t="shared" si="162"/>
        <v/>
      </c>
      <c r="P115" s="111" t="str">
        <f t="shared" si="162"/>
        <v/>
      </c>
      <c r="Q115" s="111" t="str">
        <f t="shared" si="162"/>
        <v/>
      </c>
      <c r="R115" s="111" t="str">
        <f t="shared" si="162"/>
        <v/>
      </c>
      <c r="S115" s="111" t="str">
        <f t="shared" si="162"/>
        <v/>
      </c>
      <c r="T115" s="111" t="str">
        <f t="shared" si="162"/>
        <v/>
      </c>
      <c r="U115" s="111" t="str">
        <f t="shared" si="162"/>
        <v/>
      </c>
      <c r="V115" s="111" t="str">
        <f t="shared" si="162"/>
        <v/>
      </c>
      <c r="W115" s="111" t="str">
        <f t="shared" si="162"/>
        <v/>
      </c>
      <c r="X115" s="111" t="str">
        <f t="shared" si="162"/>
        <v/>
      </c>
      <c r="Y115" s="111" t="str">
        <f t="shared" si="162"/>
        <v/>
      </c>
      <c r="Z115" s="111" t="str">
        <f t="shared" si="162"/>
        <v/>
      </c>
      <c r="AA115" s="111" t="str">
        <f t="shared" si="162"/>
        <v/>
      </c>
      <c r="AB115" s="111" t="str">
        <f t="shared" si="162"/>
        <v/>
      </c>
      <c r="AC115" s="111" t="str">
        <f t="shared" si="162"/>
        <v/>
      </c>
      <c r="AD115" s="111" t="str">
        <f t="shared" si="162"/>
        <v/>
      </c>
      <c r="AE115" s="111" t="str">
        <f t="shared" si="162"/>
        <v/>
      </c>
      <c r="AF115" s="111" t="str">
        <f t="shared" si="162"/>
        <v/>
      </c>
      <c r="AG115" s="111" t="str">
        <f t="shared" si="162"/>
        <v/>
      </c>
      <c r="AH115" s="111" t="str">
        <f t="shared" si="162"/>
        <v/>
      </c>
      <c r="AI115" s="111" t="str">
        <f t="shared" si="162"/>
        <v/>
      </c>
      <c r="AJ115" s="111" t="str">
        <f t="shared" si="162"/>
        <v/>
      </c>
      <c r="AK115" s="111" t="str">
        <f t="shared" si="162"/>
        <v/>
      </c>
      <c r="AL115" s="111" t="str">
        <f t="shared" si="162"/>
        <v/>
      </c>
      <c r="AM115" s="111" t="str">
        <f t="shared" si="162"/>
        <v/>
      </c>
      <c r="AN115" s="111" t="str">
        <f t="shared" si="162"/>
        <v/>
      </c>
      <c r="AO115" s="111" t="str">
        <f t="shared" si="162"/>
        <v/>
      </c>
      <c r="AP115" s="111" t="str">
        <f t="shared" si="162"/>
        <v/>
      </c>
      <c r="AQ115" s="111" t="str">
        <f t="shared" si="162"/>
        <v/>
      </c>
      <c r="AR115" s="111" t="str">
        <f t="shared" si="162"/>
        <v/>
      </c>
      <c r="AS115" s="111" t="str">
        <f t="shared" si="162"/>
        <v/>
      </c>
      <c r="AT115" s="111" t="str">
        <f t="shared" si="162"/>
        <v/>
      </c>
      <c r="AU115" s="111" t="str">
        <f t="shared" si="162"/>
        <v/>
      </c>
      <c r="AV115" s="111" t="str">
        <f t="shared" si="162"/>
        <v/>
      </c>
      <c r="AW115" s="111" t="str">
        <f t="shared" si="162"/>
        <v/>
      </c>
      <c r="AX115" s="111" t="str">
        <f t="shared" si="162"/>
        <v/>
      </c>
      <c r="AY115" s="111" t="str">
        <f t="shared" si="162"/>
        <v/>
      </c>
      <c r="AZ115" s="111" t="str">
        <f t="shared" si="162"/>
        <v/>
      </c>
      <c r="BA115" s="111" t="str">
        <f t="shared" si="162"/>
        <v/>
      </c>
      <c r="BB115" s="111" t="str">
        <f t="shared" si="162"/>
        <v/>
      </c>
      <c r="BC115" s="111" t="str">
        <f t="shared" si="162"/>
        <v/>
      </c>
      <c r="BD115" s="111" t="str">
        <f t="shared" si="162"/>
        <v/>
      </c>
      <c r="BE115" s="111" t="str">
        <f t="shared" si="162"/>
        <v/>
      </c>
      <c r="BF115" s="111" t="str">
        <f t="shared" si="162"/>
        <v/>
      </c>
      <c r="BG115" s="111" t="str">
        <f t="shared" si="162"/>
        <v/>
      </c>
      <c r="BH115" s="111" t="str">
        <f t="shared" si="162"/>
        <v/>
      </c>
      <c r="BI115" s="145" t="str">
        <f t="shared" si="162"/>
        <v/>
      </c>
      <c r="BJ115" s="111" t="str">
        <f t="shared" si="162"/>
        <v/>
      </c>
      <c r="BK115" s="146" t="str">
        <f t="shared" si="162"/>
        <v/>
      </c>
      <c r="BL115" s="111" t="str">
        <f t="shared" si="162"/>
        <v/>
      </c>
      <c r="BM115" s="111" t="str">
        <f t="shared" si="162"/>
        <v/>
      </c>
      <c r="BN115" s="111" t="str">
        <f t="shared" si="162"/>
        <v/>
      </c>
    </row>
    <row r="116" outlineLevel="1">
      <c r="A116" s="113" t="str">
        <f t="shared" si="153"/>
        <v>3.2.10</v>
      </c>
      <c r="B116" s="121" t="s">
        <v>286</v>
      </c>
      <c r="C116" s="134" t="s">
        <v>287</v>
      </c>
      <c r="D116" s="128">
        <v>43966.0</v>
      </c>
      <c r="E116" s="129">
        <v>44377.0</v>
      </c>
      <c r="F116" s="108">
        <f t="shared" si="81"/>
        <v>412</v>
      </c>
      <c r="G116" s="125">
        <v>0.0</v>
      </c>
      <c r="H116" s="126">
        <f t="shared" si="79"/>
        <v>294</v>
      </c>
      <c r="I116" s="126">
        <f t="shared" si="154"/>
        <v>0</v>
      </c>
      <c r="J116" s="126">
        <f t="shared" si="83"/>
        <v>412</v>
      </c>
      <c r="K116" s="111" t="str">
        <f t="shared" ref="K116:BN116" si="163">IF(K$5=$D$5,"t",IF(AND(K$5&gt;=$D116,K$5&lt;$D116+$I116),"c",IF(AND(K$5&gt;=$D116,K$5&lt;=$D116+$F116-1),"x","")))</f>
        <v/>
      </c>
      <c r="L116" s="112" t="str">
        <f t="shared" si="163"/>
        <v/>
      </c>
      <c r="M116" s="111" t="str">
        <f t="shared" si="163"/>
        <v/>
      </c>
      <c r="N116" s="111" t="str">
        <f t="shared" si="163"/>
        <v/>
      </c>
      <c r="O116" s="111" t="str">
        <f t="shared" si="163"/>
        <v/>
      </c>
      <c r="P116" s="111" t="str">
        <f t="shared" si="163"/>
        <v/>
      </c>
      <c r="Q116" s="111" t="str">
        <f t="shared" si="163"/>
        <v/>
      </c>
      <c r="R116" s="111" t="str">
        <f t="shared" si="163"/>
        <v/>
      </c>
      <c r="S116" s="111" t="str">
        <f t="shared" si="163"/>
        <v/>
      </c>
      <c r="T116" s="111" t="str">
        <f t="shared" si="163"/>
        <v/>
      </c>
      <c r="U116" s="111" t="str">
        <f t="shared" si="163"/>
        <v/>
      </c>
      <c r="V116" s="111" t="str">
        <f t="shared" si="163"/>
        <v/>
      </c>
      <c r="W116" s="111" t="str">
        <f t="shared" si="163"/>
        <v/>
      </c>
      <c r="X116" s="111" t="str">
        <f t="shared" si="163"/>
        <v/>
      </c>
      <c r="Y116" s="111" t="str">
        <f t="shared" si="163"/>
        <v/>
      </c>
      <c r="Z116" s="111" t="str">
        <f t="shared" si="163"/>
        <v/>
      </c>
      <c r="AA116" s="111" t="str">
        <f t="shared" si="163"/>
        <v/>
      </c>
      <c r="AB116" s="111" t="str">
        <f t="shared" si="163"/>
        <v/>
      </c>
      <c r="AC116" s="111" t="str">
        <f t="shared" si="163"/>
        <v/>
      </c>
      <c r="AD116" s="111" t="str">
        <f t="shared" si="163"/>
        <v/>
      </c>
      <c r="AE116" s="111" t="str">
        <f t="shared" si="163"/>
        <v/>
      </c>
      <c r="AF116" s="111" t="str">
        <f t="shared" si="163"/>
        <v/>
      </c>
      <c r="AG116" s="111" t="str">
        <f t="shared" si="163"/>
        <v/>
      </c>
      <c r="AH116" s="111" t="str">
        <f t="shared" si="163"/>
        <v/>
      </c>
      <c r="AI116" s="111" t="str">
        <f t="shared" si="163"/>
        <v/>
      </c>
      <c r="AJ116" s="111" t="str">
        <f t="shared" si="163"/>
        <v/>
      </c>
      <c r="AK116" s="111" t="str">
        <f t="shared" si="163"/>
        <v/>
      </c>
      <c r="AL116" s="111" t="str">
        <f t="shared" si="163"/>
        <v/>
      </c>
      <c r="AM116" s="111" t="str">
        <f t="shared" si="163"/>
        <v/>
      </c>
      <c r="AN116" s="111" t="str">
        <f t="shared" si="163"/>
        <v/>
      </c>
      <c r="AO116" s="111" t="str">
        <f t="shared" si="163"/>
        <v/>
      </c>
      <c r="AP116" s="111" t="str">
        <f t="shared" si="163"/>
        <v/>
      </c>
      <c r="AQ116" s="111" t="str">
        <f t="shared" si="163"/>
        <v/>
      </c>
      <c r="AR116" s="111" t="str">
        <f t="shared" si="163"/>
        <v/>
      </c>
      <c r="AS116" s="111" t="str">
        <f t="shared" si="163"/>
        <v/>
      </c>
      <c r="AT116" s="111" t="str">
        <f t="shared" si="163"/>
        <v/>
      </c>
      <c r="AU116" s="111" t="str">
        <f t="shared" si="163"/>
        <v/>
      </c>
      <c r="AV116" s="111" t="str">
        <f t="shared" si="163"/>
        <v/>
      </c>
      <c r="AW116" s="111" t="str">
        <f t="shared" si="163"/>
        <v/>
      </c>
      <c r="AX116" s="111" t="str">
        <f t="shared" si="163"/>
        <v/>
      </c>
      <c r="AY116" s="111" t="str">
        <f t="shared" si="163"/>
        <v/>
      </c>
      <c r="AZ116" s="111" t="str">
        <f t="shared" si="163"/>
        <v/>
      </c>
      <c r="BA116" s="111" t="str">
        <f t="shared" si="163"/>
        <v/>
      </c>
      <c r="BB116" s="111" t="str">
        <f t="shared" si="163"/>
        <v/>
      </c>
      <c r="BC116" s="111" t="str">
        <f t="shared" si="163"/>
        <v/>
      </c>
      <c r="BD116" s="111" t="str">
        <f t="shared" si="163"/>
        <v/>
      </c>
      <c r="BE116" s="111" t="str">
        <f t="shared" si="163"/>
        <v/>
      </c>
      <c r="BF116" s="111" t="str">
        <f t="shared" si="163"/>
        <v/>
      </c>
      <c r="BG116" s="111" t="str">
        <f t="shared" si="163"/>
        <v/>
      </c>
      <c r="BH116" s="111" t="str">
        <f t="shared" si="163"/>
        <v/>
      </c>
      <c r="BI116" s="145" t="str">
        <f t="shared" si="163"/>
        <v/>
      </c>
      <c r="BJ116" s="111" t="str">
        <f t="shared" si="163"/>
        <v/>
      </c>
      <c r="BK116" s="146" t="str">
        <f t="shared" si="163"/>
        <v/>
      </c>
      <c r="BL116" s="111" t="str">
        <f t="shared" si="163"/>
        <v/>
      </c>
      <c r="BM116" s="111" t="str">
        <f t="shared" si="163"/>
        <v/>
      </c>
      <c r="BN116" s="111" t="str">
        <f t="shared" si="163"/>
        <v/>
      </c>
    </row>
    <row r="117" outlineLevel="1">
      <c r="A117" s="113" t="str">
        <f t="shared" si="153"/>
        <v>3.2.11</v>
      </c>
      <c r="B117" s="121" t="s">
        <v>288</v>
      </c>
      <c r="C117" s="134" t="s">
        <v>3</v>
      </c>
      <c r="D117" s="128">
        <v>43966.0</v>
      </c>
      <c r="E117" s="129">
        <v>44377.0</v>
      </c>
      <c r="F117" s="108">
        <f t="shared" si="81"/>
        <v>412</v>
      </c>
      <c r="G117" s="125">
        <v>0.0</v>
      </c>
      <c r="H117" s="126">
        <f t="shared" si="79"/>
        <v>294</v>
      </c>
      <c r="I117" s="126">
        <f t="shared" si="154"/>
        <v>0</v>
      </c>
      <c r="J117" s="126">
        <f t="shared" si="83"/>
        <v>412</v>
      </c>
      <c r="K117" s="111" t="str">
        <f t="shared" ref="K117:BN117" si="164">IF(K$5=$D$5,"t",IF(AND(K$5&gt;=$D117,K$5&lt;$D117+$I117),"c",IF(AND(K$5&gt;=$D117,K$5&lt;=$D117+$F117-1),"x","")))</f>
        <v/>
      </c>
      <c r="L117" s="112" t="str">
        <f t="shared" si="164"/>
        <v/>
      </c>
      <c r="M117" s="111" t="str">
        <f t="shared" si="164"/>
        <v/>
      </c>
      <c r="N117" s="111" t="str">
        <f t="shared" si="164"/>
        <v/>
      </c>
      <c r="O117" s="111" t="str">
        <f t="shared" si="164"/>
        <v/>
      </c>
      <c r="P117" s="111" t="str">
        <f t="shared" si="164"/>
        <v/>
      </c>
      <c r="Q117" s="111" t="str">
        <f t="shared" si="164"/>
        <v/>
      </c>
      <c r="R117" s="111" t="str">
        <f t="shared" si="164"/>
        <v/>
      </c>
      <c r="S117" s="111" t="str">
        <f t="shared" si="164"/>
        <v/>
      </c>
      <c r="T117" s="111" t="str">
        <f t="shared" si="164"/>
        <v/>
      </c>
      <c r="U117" s="111" t="str">
        <f t="shared" si="164"/>
        <v/>
      </c>
      <c r="V117" s="111" t="str">
        <f t="shared" si="164"/>
        <v/>
      </c>
      <c r="W117" s="111" t="str">
        <f t="shared" si="164"/>
        <v/>
      </c>
      <c r="X117" s="111" t="str">
        <f t="shared" si="164"/>
        <v/>
      </c>
      <c r="Y117" s="111" t="str">
        <f t="shared" si="164"/>
        <v/>
      </c>
      <c r="Z117" s="111" t="str">
        <f t="shared" si="164"/>
        <v/>
      </c>
      <c r="AA117" s="111" t="str">
        <f t="shared" si="164"/>
        <v/>
      </c>
      <c r="AB117" s="111" t="str">
        <f t="shared" si="164"/>
        <v/>
      </c>
      <c r="AC117" s="111" t="str">
        <f t="shared" si="164"/>
        <v/>
      </c>
      <c r="AD117" s="111" t="str">
        <f t="shared" si="164"/>
        <v/>
      </c>
      <c r="AE117" s="111" t="str">
        <f t="shared" si="164"/>
        <v/>
      </c>
      <c r="AF117" s="111" t="str">
        <f t="shared" si="164"/>
        <v/>
      </c>
      <c r="AG117" s="111" t="str">
        <f t="shared" si="164"/>
        <v/>
      </c>
      <c r="AH117" s="111" t="str">
        <f t="shared" si="164"/>
        <v/>
      </c>
      <c r="AI117" s="111" t="str">
        <f t="shared" si="164"/>
        <v/>
      </c>
      <c r="AJ117" s="111" t="str">
        <f t="shared" si="164"/>
        <v/>
      </c>
      <c r="AK117" s="111" t="str">
        <f t="shared" si="164"/>
        <v/>
      </c>
      <c r="AL117" s="111" t="str">
        <f t="shared" si="164"/>
        <v/>
      </c>
      <c r="AM117" s="111" t="str">
        <f t="shared" si="164"/>
        <v/>
      </c>
      <c r="AN117" s="111" t="str">
        <f t="shared" si="164"/>
        <v/>
      </c>
      <c r="AO117" s="111" t="str">
        <f t="shared" si="164"/>
        <v/>
      </c>
      <c r="AP117" s="111" t="str">
        <f t="shared" si="164"/>
        <v/>
      </c>
      <c r="AQ117" s="111" t="str">
        <f t="shared" si="164"/>
        <v/>
      </c>
      <c r="AR117" s="111" t="str">
        <f t="shared" si="164"/>
        <v/>
      </c>
      <c r="AS117" s="111" t="str">
        <f t="shared" si="164"/>
        <v/>
      </c>
      <c r="AT117" s="111" t="str">
        <f t="shared" si="164"/>
        <v/>
      </c>
      <c r="AU117" s="111" t="str">
        <f t="shared" si="164"/>
        <v/>
      </c>
      <c r="AV117" s="111" t="str">
        <f t="shared" si="164"/>
        <v/>
      </c>
      <c r="AW117" s="111" t="str">
        <f t="shared" si="164"/>
        <v/>
      </c>
      <c r="AX117" s="111" t="str">
        <f t="shared" si="164"/>
        <v/>
      </c>
      <c r="AY117" s="111" t="str">
        <f t="shared" si="164"/>
        <v/>
      </c>
      <c r="AZ117" s="111" t="str">
        <f t="shared" si="164"/>
        <v/>
      </c>
      <c r="BA117" s="111" t="str">
        <f t="shared" si="164"/>
        <v/>
      </c>
      <c r="BB117" s="111" t="str">
        <f t="shared" si="164"/>
        <v/>
      </c>
      <c r="BC117" s="111" t="str">
        <f t="shared" si="164"/>
        <v/>
      </c>
      <c r="BD117" s="111" t="str">
        <f t="shared" si="164"/>
        <v/>
      </c>
      <c r="BE117" s="111" t="str">
        <f t="shared" si="164"/>
        <v/>
      </c>
      <c r="BF117" s="111" t="str">
        <f t="shared" si="164"/>
        <v/>
      </c>
      <c r="BG117" s="111" t="str">
        <f t="shared" si="164"/>
        <v/>
      </c>
      <c r="BH117" s="111" t="str">
        <f t="shared" si="164"/>
        <v/>
      </c>
      <c r="BI117" s="145" t="str">
        <f t="shared" si="164"/>
        <v/>
      </c>
      <c r="BJ117" s="111" t="str">
        <f t="shared" si="164"/>
        <v/>
      </c>
      <c r="BK117" s="146" t="str">
        <f t="shared" si="164"/>
        <v/>
      </c>
      <c r="BL117" s="111" t="str">
        <f t="shared" si="164"/>
        <v/>
      </c>
      <c r="BM117" s="111" t="str">
        <f t="shared" si="164"/>
        <v/>
      </c>
      <c r="BN117" s="111" t="str">
        <f t="shared" si="164"/>
        <v/>
      </c>
    </row>
    <row r="118">
      <c r="A118" s="147" t="str">
        <f>IF(ISERROR(VALUE(SUBSTITUTE(OFFSET(A118,-1,0,1,1),".",""))),"0.1",IF(ISERROR(FIND("`",SUBSTITUTE(OFFSET(A118,-1,0,1,1),".","`",1))),OFFSET(A118,-1,0,1,1)&amp;".1",LEFT(OFFSET(A118,-1,0,1,1),FIND("`",SUBSTITUTE(OFFSET(A118,-1,0,1,1),".","`",1)))&amp;IF(ISERROR(FIND("`",SUBSTITUTE(OFFSET(A118,-1,0,1,1),".","`",2))),VALUE(RIGHT(OFFSET(A118,-1,0,1,1),LEN(OFFSET(A118,-1,0,1,1))-FIND("`",SUBSTITUTE(OFFSET(A118,-1,0,1,1),".","`",1))))+1,VALUE(MID(OFFSET(A118,-1,0,1,1),FIND("`",SUBSTITUTE(OFFSET(A118,-1,0,1,1),".","`",1))+1,(FIND("`",SUBSTITUTE(OFFSET(A118,-1,0,1,1),".","`",2))-FIND("`",SUBSTITUTE(OFFSET(A118,-1,0,1,1),".","`",1))-1)))+1)))</f>
        <v>3.3</v>
      </c>
      <c r="B118" s="148" t="s">
        <v>289</v>
      </c>
      <c r="C118" s="149"/>
      <c r="D118" s="150">
        <v>44013.0</v>
      </c>
      <c r="E118" s="150">
        <v>44196.0</v>
      </c>
      <c r="F118" s="139">
        <f t="shared" si="81"/>
        <v>184</v>
      </c>
      <c r="G118" s="151">
        <v>0.0</v>
      </c>
      <c r="H118" s="152">
        <f t="shared" si="79"/>
        <v>132</v>
      </c>
      <c r="I118" s="152">
        <f>ROUNDDOWN(G118*F118,0)</f>
        <v>0</v>
      </c>
      <c r="J118" s="152">
        <f t="shared" si="83"/>
        <v>184</v>
      </c>
      <c r="K118" s="153" t="str">
        <f t="shared" ref="K118:BN118" si="165">IF(K$5=$D$5,"t",IF(AND(K$5&gt;=$D118,K$5&lt;$D118+$I118),"c",IF(AND(K$5&gt;=$D118,K$5&lt;=$D118+$F118-1),"x","")))</f>
        <v/>
      </c>
      <c r="L118" s="143" t="str">
        <f t="shared" si="165"/>
        <v/>
      </c>
      <c r="M118" s="153" t="str">
        <f t="shared" si="165"/>
        <v/>
      </c>
      <c r="N118" s="153" t="str">
        <f t="shared" si="165"/>
        <v/>
      </c>
      <c r="O118" s="153" t="str">
        <f t="shared" si="165"/>
        <v/>
      </c>
      <c r="P118" s="153" t="str">
        <f t="shared" si="165"/>
        <v/>
      </c>
      <c r="Q118" s="153" t="str">
        <f t="shared" si="165"/>
        <v/>
      </c>
      <c r="R118" s="153" t="str">
        <f t="shared" si="165"/>
        <v/>
      </c>
      <c r="S118" s="153" t="str">
        <f t="shared" si="165"/>
        <v/>
      </c>
      <c r="T118" s="153" t="str">
        <f t="shared" si="165"/>
        <v/>
      </c>
      <c r="U118" s="153" t="str">
        <f t="shared" si="165"/>
        <v/>
      </c>
      <c r="V118" s="153" t="str">
        <f t="shared" si="165"/>
        <v/>
      </c>
      <c r="W118" s="153" t="str">
        <f t="shared" si="165"/>
        <v/>
      </c>
      <c r="X118" s="153" t="str">
        <f t="shared" si="165"/>
        <v/>
      </c>
      <c r="Y118" s="153" t="str">
        <f t="shared" si="165"/>
        <v/>
      </c>
      <c r="Z118" s="153" t="str">
        <f t="shared" si="165"/>
        <v/>
      </c>
      <c r="AA118" s="153" t="str">
        <f t="shared" si="165"/>
        <v/>
      </c>
      <c r="AB118" s="153" t="str">
        <f t="shared" si="165"/>
        <v/>
      </c>
      <c r="AC118" s="153" t="str">
        <f t="shared" si="165"/>
        <v/>
      </c>
      <c r="AD118" s="153" t="str">
        <f t="shared" si="165"/>
        <v/>
      </c>
      <c r="AE118" s="153" t="str">
        <f t="shared" si="165"/>
        <v/>
      </c>
      <c r="AF118" s="153" t="str">
        <f t="shared" si="165"/>
        <v/>
      </c>
      <c r="AG118" s="153" t="str">
        <f t="shared" si="165"/>
        <v/>
      </c>
      <c r="AH118" s="153" t="str">
        <f t="shared" si="165"/>
        <v/>
      </c>
      <c r="AI118" s="153" t="str">
        <f t="shared" si="165"/>
        <v/>
      </c>
      <c r="AJ118" s="153" t="str">
        <f t="shared" si="165"/>
        <v/>
      </c>
      <c r="AK118" s="153" t="str">
        <f t="shared" si="165"/>
        <v/>
      </c>
      <c r="AL118" s="153" t="str">
        <f t="shared" si="165"/>
        <v/>
      </c>
      <c r="AM118" s="153" t="str">
        <f t="shared" si="165"/>
        <v/>
      </c>
      <c r="AN118" s="153" t="str">
        <f t="shared" si="165"/>
        <v/>
      </c>
      <c r="AO118" s="153" t="str">
        <f t="shared" si="165"/>
        <v/>
      </c>
      <c r="AP118" s="153" t="str">
        <f t="shared" si="165"/>
        <v/>
      </c>
      <c r="AQ118" s="153" t="str">
        <f t="shared" si="165"/>
        <v/>
      </c>
      <c r="AR118" s="153" t="str">
        <f t="shared" si="165"/>
        <v/>
      </c>
      <c r="AS118" s="153" t="str">
        <f t="shared" si="165"/>
        <v/>
      </c>
      <c r="AT118" s="153" t="str">
        <f t="shared" si="165"/>
        <v/>
      </c>
      <c r="AU118" s="153" t="str">
        <f t="shared" si="165"/>
        <v/>
      </c>
      <c r="AV118" s="153" t="str">
        <f t="shared" si="165"/>
        <v/>
      </c>
      <c r="AW118" s="153" t="str">
        <f t="shared" si="165"/>
        <v/>
      </c>
      <c r="AX118" s="153" t="str">
        <f t="shared" si="165"/>
        <v/>
      </c>
      <c r="AY118" s="153" t="str">
        <f t="shared" si="165"/>
        <v/>
      </c>
      <c r="AZ118" s="153" t="str">
        <f t="shared" si="165"/>
        <v/>
      </c>
      <c r="BA118" s="153" t="str">
        <f t="shared" si="165"/>
        <v/>
      </c>
      <c r="BB118" s="153" t="str">
        <f t="shared" si="165"/>
        <v/>
      </c>
      <c r="BC118" s="153" t="str">
        <f t="shared" si="165"/>
        <v/>
      </c>
      <c r="BD118" s="153" t="str">
        <f t="shared" si="165"/>
        <v/>
      </c>
      <c r="BE118" s="153" t="str">
        <f t="shared" si="165"/>
        <v/>
      </c>
      <c r="BF118" s="153" t="str">
        <f t="shared" si="165"/>
        <v/>
      </c>
      <c r="BG118" s="153" t="str">
        <f t="shared" si="165"/>
        <v/>
      </c>
      <c r="BH118" s="153" t="str">
        <f t="shared" si="165"/>
        <v/>
      </c>
      <c r="BI118" s="153" t="str">
        <f t="shared" si="165"/>
        <v/>
      </c>
      <c r="BJ118" s="153" t="str">
        <f t="shared" si="165"/>
        <v/>
      </c>
      <c r="BK118" s="153" t="str">
        <f t="shared" si="165"/>
        <v/>
      </c>
      <c r="BL118" s="153" t="str">
        <f t="shared" si="165"/>
        <v/>
      </c>
      <c r="BM118" s="153" t="str">
        <f t="shared" si="165"/>
        <v/>
      </c>
      <c r="BN118" s="153" t="str">
        <f t="shared" si="165"/>
        <v/>
      </c>
    </row>
    <row r="119" outlineLevel="1" collapsed="1">
      <c r="A119" s="113" t="str">
        <f t="shared" ref="A119:A126" si="167">IF(ISERROR(VALUE(SUBSTITUTE(OFFSET(A119,-1,0,1,1),".",""))),"0.0.1",IF(ISERROR(FIND("`",SUBSTITUTE(OFFSET(A119,-1,0,1,1),".","`",2))),OFFSET(A119,-1,0,1,1)&amp;".1",LEFT(OFFSET(A119,-1,0,1,1),FIND("`",SUBSTITUTE(OFFSET(A119,-1,0,1,1),".","`",2)))&amp;IF(ISERROR(FIND("`",SUBSTITUTE(OFFSET(A119,-1,0,1,1),".","`",3))),VALUE(RIGHT(OFFSET(A119,-1,0,1,1),LEN(OFFSET(A119,-1,0,1,1))-FIND("`",SUBSTITUTE(OFFSET(A119,-1,0,1,1),".","`",2))))+1,VALUE(MID(OFFSET(A119,-1,0,1,1),FIND("`",SUBSTITUTE(OFFSET(A119,-1,0,1,1),".","`",2))+1,(FIND("`",SUBSTITUTE(OFFSET(A119,-1,0,1,1),".","`",3))-FIND("`",SUBSTITUTE(OFFSET(A119,-1,0,1,1),".","`",2))-1)))+1)))</f>
        <v>3.3.1</v>
      </c>
      <c r="B119" s="154" t="s">
        <v>290</v>
      </c>
      <c r="C119" s="134" t="s">
        <v>250</v>
      </c>
      <c r="D119" s="122">
        <v>44013.0</v>
      </c>
      <c r="E119" s="123">
        <v>44046.0</v>
      </c>
      <c r="F119" s="124">
        <f t="shared" si="81"/>
        <v>34</v>
      </c>
      <c r="G119" s="125">
        <v>0.0</v>
      </c>
      <c r="H119" s="126">
        <f t="shared" si="79"/>
        <v>24</v>
      </c>
      <c r="I119" s="126">
        <f t="shared" ref="I119:I127" si="168">ROUNDDOWN(G119*F119,0)</f>
        <v>0</v>
      </c>
      <c r="J119" s="126">
        <f t="shared" si="83"/>
        <v>34</v>
      </c>
      <c r="K119" s="111" t="str">
        <f t="shared" ref="K119:BN119" si="166">IF(K$5=$D$5,"t",IF(AND(K$5&gt;=$D119,K$5&lt;$D119+$I119),"c",IF(AND(K$5&gt;=$D119,K$5&lt;=$D119+$F119-1),"x","")))</f>
        <v/>
      </c>
      <c r="L119" s="112" t="str">
        <f t="shared" si="166"/>
        <v/>
      </c>
      <c r="M119" s="111" t="str">
        <f t="shared" si="166"/>
        <v/>
      </c>
      <c r="N119" s="111" t="str">
        <f t="shared" si="166"/>
        <v/>
      </c>
      <c r="O119" s="111" t="str">
        <f t="shared" si="166"/>
        <v/>
      </c>
      <c r="P119" s="111" t="str">
        <f t="shared" si="166"/>
        <v/>
      </c>
      <c r="Q119" s="111" t="str">
        <f t="shared" si="166"/>
        <v/>
      </c>
      <c r="R119" s="111" t="str">
        <f t="shared" si="166"/>
        <v/>
      </c>
      <c r="S119" s="111" t="str">
        <f t="shared" si="166"/>
        <v/>
      </c>
      <c r="T119" s="111" t="str">
        <f t="shared" si="166"/>
        <v/>
      </c>
      <c r="U119" s="111" t="str">
        <f t="shared" si="166"/>
        <v/>
      </c>
      <c r="V119" s="111" t="str">
        <f t="shared" si="166"/>
        <v/>
      </c>
      <c r="W119" s="111" t="str">
        <f t="shared" si="166"/>
        <v/>
      </c>
      <c r="X119" s="111" t="str">
        <f t="shared" si="166"/>
        <v/>
      </c>
      <c r="Y119" s="111" t="str">
        <f t="shared" si="166"/>
        <v/>
      </c>
      <c r="Z119" s="111" t="str">
        <f t="shared" si="166"/>
        <v/>
      </c>
      <c r="AA119" s="111" t="str">
        <f t="shared" si="166"/>
        <v/>
      </c>
      <c r="AB119" s="111" t="str">
        <f t="shared" si="166"/>
        <v/>
      </c>
      <c r="AC119" s="111" t="str">
        <f t="shared" si="166"/>
        <v/>
      </c>
      <c r="AD119" s="111" t="str">
        <f t="shared" si="166"/>
        <v/>
      </c>
      <c r="AE119" s="111" t="str">
        <f t="shared" si="166"/>
        <v/>
      </c>
      <c r="AF119" s="111" t="str">
        <f t="shared" si="166"/>
        <v/>
      </c>
      <c r="AG119" s="111" t="str">
        <f t="shared" si="166"/>
        <v/>
      </c>
      <c r="AH119" s="111" t="str">
        <f t="shared" si="166"/>
        <v/>
      </c>
      <c r="AI119" s="111" t="str">
        <f t="shared" si="166"/>
        <v/>
      </c>
      <c r="AJ119" s="111" t="str">
        <f t="shared" si="166"/>
        <v/>
      </c>
      <c r="AK119" s="111" t="str">
        <f t="shared" si="166"/>
        <v/>
      </c>
      <c r="AL119" s="111" t="str">
        <f t="shared" si="166"/>
        <v/>
      </c>
      <c r="AM119" s="111" t="str">
        <f t="shared" si="166"/>
        <v/>
      </c>
      <c r="AN119" s="111" t="str">
        <f t="shared" si="166"/>
        <v/>
      </c>
      <c r="AO119" s="111" t="str">
        <f t="shared" si="166"/>
        <v/>
      </c>
      <c r="AP119" s="111" t="str">
        <f t="shared" si="166"/>
        <v/>
      </c>
      <c r="AQ119" s="111" t="str">
        <f t="shared" si="166"/>
        <v/>
      </c>
      <c r="AR119" s="111" t="str">
        <f t="shared" si="166"/>
        <v/>
      </c>
      <c r="AS119" s="146" t="str">
        <f t="shared" si="166"/>
        <v/>
      </c>
      <c r="AT119" s="111" t="str">
        <f t="shared" si="166"/>
        <v/>
      </c>
      <c r="AU119" s="111" t="str">
        <f t="shared" si="166"/>
        <v/>
      </c>
      <c r="AV119" s="111" t="str">
        <f t="shared" si="166"/>
        <v/>
      </c>
      <c r="AW119" s="111" t="str">
        <f t="shared" si="166"/>
        <v/>
      </c>
      <c r="AX119" s="111" t="str">
        <f t="shared" si="166"/>
        <v/>
      </c>
      <c r="AY119" s="111" t="str">
        <f t="shared" si="166"/>
        <v/>
      </c>
      <c r="AZ119" s="111" t="str">
        <f t="shared" si="166"/>
        <v/>
      </c>
      <c r="BA119" s="111" t="str">
        <f t="shared" si="166"/>
        <v/>
      </c>
      <c r="BB119" s="111" t="str">
        <f t="shared" si="166"/>
        <v/>
      </c>
      <c r="BC119" s="111" t="str">
        <f t="shared" si="166"/>
        <v/>
      </c>
      <c r="BD119" s="111" t="str">
        <f t="shared" si="166"/>
        <v/>
      </c>
      <c r="BE119" s="111" t="str">
        <f t="shared" si="166"/>
        <v/>
      </c>
      <c r="BF119" s="111" t="str">
        <f t="shared" si="166"/>
        <v/>
      </c>
      <c r="BG119" s="111" t="str">
        <f t="shared" si="166"/>
        <v/>
      </c>
      <c r="BH119" s="111" t="str">
        <f t="shared" si="166"/>
        <v/>
      </c>
      <c r="BI119" s="145" t="str">
        <f t="shared" si="166"/>
        <v/>
      </c>
      <c r="BJ119" s="111" t="str">
        <f t="shared" si="166"/>
        <v/>
      </c>
      <c r="BK119" s="111" t="str">
        <f t="shared" si="166"/>
        <v/>
      </c>
      <c r="BL119" s="111" t="str">
        <f t="shared" si="166"/>
        <v/>
      </c>
      <c r="BM119" s="111" t="str">
        <f t="shared" si="166"/>
        <v/>
      </c>
      <c r="BN119" s="111" t="str">
        <f t="shared" si="166"/>
        <v/>
      </c>
    </row>
    <row r="120" hidden="1" outlineLevel="2">
      <c r="A120" s="113" t="str">
        <f t="shared" si="167"/>
        <v>3.3.2</v>
      </c>
      <c r="B120" s="121" t="s">
        <v>291</v>
      </c>
      <c r="C120" s="134" t="s">
        <v>250</v>
      </c>
      <c r="D120" s="128">
        <v>44013.0</v>
      </c>
      <c r="E120" s="129">
        <v>44046.0</v>
      </c>
      <c r="F120" s="108">
        <f t="shared" si="81"/>
        <v>34</v>
      </c>
      <c r="G120" s="125">
        <v>0.0</v>
      </c>
      <c r="H120" s="126">
        <f t="shared" si="79"/>
        <v>24</v>
      </c>
      <c r="I120" s="126">
        <f t="shared" si="168"/>
        <v>0</v>
      </c>
      <c r="J120" s="126">
        <f t="shared" si="83"/>
        <v>34</v>
      </c>
      <c r="K120" s="111" t="str">
        <f t="shared" ref="K120:BN120" si="169">IF(K$5=$D$5,"t",IF(AND(K$5&gt;=$D120,K$5&lt;$D120+$I120),"c",IF(AND(K$5&gt;=$D120,K$5&lt;=$D120+$F120-1),"x","")))</f>
        <v/>
      </c>
      <c r="L120" s="112" t="str">
        <f t="shared" si="169"/>
        <v/>
      </c>
      <c r="M120" s="111" t="str">
        <f t="shared" si="169"/>
        <v/>
      </c>
      <c r="N120" s="111" t="str">
        <f t="shared" si="169"/>
        <v/>
      </c>
      <c r="O120" s="111" t="str">
        <f t="shared" si="169"/>
        <v/>
      </c>
      <c r="P120" s="111" t="str">
        <f t="shared" si="169"/>
        <v/>
      </c>
      <c r="Q120" s="111" t="str">
        <f t="shared" si="169"/>
        <v/>
      </c>
      <c r="R120" s="111" t="str">
        <f t="shared" si="169"/>
        <v/>
      </c>
      <c r="S120" s="111" t="str">
        <f t="shared" si="169"/>
        <v/>
      </c>
      <c r="T120" s="111" t="str">
        <f t="shared" si="169"/>
        <v/>
      </c>
      <c r="U120" s="111" t="str">
        <f t="shared" si="169"/>
        <v/>
      </c>
      <c r="V120" s="111" t="str">
        <f t="shared" si="169"/>
        <v/>
      </c>
      <c r="W120" s="111" t="str">
        <f t="shared" si="169"/>
        <v/>
      </c>
      <c r="X120" s="111" t="str">
        <f t="shared" si="169"/>
        <v/>
      </c>
      <c r="Y120" s="111" t="str">
        <f t="shared" si="169"/>
        <v/>
      </c>
      <c r="Z120" s="111" t="str">
        <f t="shared" si="169"/>
        <v/>
      </c>
      <c r="AA120" s="111" t="str">
        <f t="shared" si="169"/>
        <v/>
      </c>
      <c r="AB120" s="111" t="str">
        <f t="shared" si="169"/>
        <v/>
      </c>
      <c r="AC120" s="111" t="str">
        <f t="shared" si="169"/>
        <v/>
      </c>
      <c r="AD120" s="111" t="str">
        <f t="shared" si="169"/>
        <v/>
      </c>
      <c r="AE120" s="111" t="str">
        <f t="shared" si="169"/>
        <v/>
      </c>
      <c r="AF120" s="111" t="str">
        <f t="shared" si="169"/>
        <v/>
      </c>
      <c r="AG120" s="111" t="str">
        <f t="shared" si="169"/>
        <v/>
      </c>
      <c r="AH120" s="111" t="str">
        <f t="shared" si="169"/>
        <v/>
      </c>
      <c r="AI120" s="111" t="str">
        <f t="shared" si="169"/>
        <v/>
      </c>
      <c r="AJ120" s="111" t="str">
        <f t="shared" si="169"/>
        <v/>
      </c>
      <c r="AK120" s="111" t="str">
        <f t="shared" si="169"/>
        <v/>
      </c>
      <c r="AL120" s="111" t="str">
        <f t="shared" si="169"/>
        <v/>
      </c>
      <c r="AM120" s="111" t="str">
        <f t="shared" si="169"/>
        <v/>
      </c>
      <c r="AN120" s="111" t="str">
        <f t="shared" si="169"/>
        <v/>
      </c>
      <c r="AO120" s="111" t="str">
        <f t="shared" si="169"/>
        <v/>
      </c>
      <c r="AP120" s="111" t="str">
        <f t="shared" si="169"/>
        <v/>
      </c>
      <c r="AQ120" s="111" t="str">
        <f t="shared" si="169"/>
        <v/>
      </c>
      <c r="AR120" s="111" t="str">
        <f t="shared" si="169"/>
        <v/>
      </c>
      <c r="AS120" s="111" t="str">
        <f t="shared" si="169"/>
        <v/>
      </c>
      <c r="AT120" s="111" t="str">
        <f t="shared" si="169"/>
        <v/>
      </c>
      <c r="AU120" s="111" t="str">
        <f t="shared" si="169"/>
        <v/>
      </c>
      <c r="AV120" s="111" t="str">
        <f t="shared" si="169"/>
        <v/>
      </c>
      <c r="AW120" s="111" t="str">
        <f t="shared" si="169"/>
        <v/>
      </c>
      <c r="AX120" s="111" t="str">
        <f t="shared" si="169"/>
        <v/>
      </c>
      <c r="AY120" s="111" t="str">
        <f t="shared" si="169"/>
        <v/>
      </c>
      <c r="AZ120" s="111" t="str">
        <f t="shared" si="169"/>
        <v/>
      </c>
      <c r="BA120" s="111" t="str">
        <f t="shared" si="169"/>
        <v/>
      </c>
      <c r="BB120" s="111" t="str">
        <f t="shared" si="169"/>
        <v/>
      </c>
      <c r="BC120" s="111" t="str">
        <f t="shared" si="169"/>
        <v/>
      </c>
      <c r="BD120" s="111" t="str">
        <f t="shared" si="169"/>
        <v/>
      </c>
      <c r="BE120" s="111" t="str">
        <f t="shared" si="169"/>
        <v/>
      </c>
      <c r="BF120" s="111" t="str">
        <f t="shared" si="169"/>
        <v/>
      </c>
      <c r="BG120" s="111" t="str">
        <f t="shared" si="169"/>
        <v/>
      </c>
      <c r="BH120" s="111" t="str">
        <f t="shared" si="169"/>
        <v/>
      </c>
      <c r="BI120" s="133" t="str">
        <f t="shared" si="169"/>
        <v/>
      </c>
      <c r="BJ120" s="111" t="str">
        <f t="shared" si="169"/>
        <v/>
      </c>
      <c r="BK120" s="111" t="str">
        <f t="shared" si="169"/>
        <v/>
      </c>
      <c r="BL120" s="111" t="str">
        <f t="shared" si="169"/>
        <v/>
      </c>
      <c r="BM120" s="111" t="str">
        <f t="shared" si="169"/>
        <v/>
      </c>
      <c r="BN120" s="111" t="str">
        <f t="shared" si="169"/>
        <v/>
      </c>
    </row>
    <row r="121" hidden="1" outlineLevel="2">
      <c r="A121" s="113" t="str">
        <f t="shared" si="167"/>
        <v>3.3.3</v>
      </c>
      <c r="B121" s="121" t="s">
        <v>292</v>
      </c>
      <c r="C121" s="134" t="s">
        <v>18</v>
      </c>
      <c r="D121" s="128">
        <v>44013.0</v>
      </c>
      <c r="E121" s="129">
        <v>44046.0</v>
      </c>
      <c r="F121" s="108">
        <f t="shared" si="81"/>
        <v>34</v>
      </c>
      <c r="G121" s="125">
        <v>0.0</v>
      </c>
      <c r="H121" s="126">
        <f t="shared" si="79"/>
        <v>24</v>
      </c>
      <c r="I121" s="126">
        <f t="shared" si="168"/>
        <v>0</v>
      </c>
      <c r="J121" s="126">
        <f t="shared" si="83"/>
        <v>34</v>
      </c>
      <c r="K121" s="111" t="str">
        <f t="shared" ref="K121:BN121" si="170">IF(K$5=$D$5,"t",IF(AND(K$5&gt;=$D121,K$5&lt;$D121+$I121),"c",IF(AND(K$5&gt;=$D121,K$5&lt;=$D121+$F121-1),"x","")))</f>
        <v/>
      </c>
      <c r="L121" s="112" t="str">
        <f t="shared" si="170"/>
        <v/>
      </c>
      <c r="M121" s="111" t="str">
        <f t="shared" si="170"/>
        <v/>
      </c>
      <c r="N121" s="111" t="str">
        <f t="shared" si="170"/>
        <v/>
      </c>
      <c r="O121" s="111" t="str">
        <f t="shared" si="170"/>
        <v/>
      </c>
      <c r="P121" s="111" t="str">
        <f t="shared" si="170"/>
        <v/>
      </c>
      <c r="Q121" s="111" t="str">
        <f t="shared" si="170"/>
        <v/>
      </c>
      <c r="R121" s="111" t="str">
        <f t="shared" si="170"/>
        <v/>
      </c>
      <c r="S121" s="111" t="str">
        <f t="shared" si="170"/>
        <v/>
      </c>
      <c r="T121" s="111" t="str">
        <f t="shared" si="170"/>
        <v/>
      </c>
      <c r="U121" s="111" t="str">
        <f t="shared" si="170"/>
        <v/>
      </c>
      <c r="V121" s="111" t="str">
        <f t="shared" si="170"/>
        <v/>
      </c>
      <c r="W121" s="111" t="str">
        <f t="shared" si="170"/>
        <v/>
      </c>
      <c r="X121" s="111" t="str">
        <f t="shared" si="170"/>
        <v/>
      </c>
      <c r="Y121" s="111" t="str">
        <f t="shared" si="170"/>
        <v/>
      </c>
      <c r="Z121" s="111" t="str">
        <f t="shared" si="170"/>
        <v/>
      </c>
      <c r="AA121" s="111" t="str">
        <f t="shared" si="170"/>
        <v/>
      </c>
      <c r="AB121" s="111" t="str">
        <f t="shared" si="170"/>
        <v/>
      </c>
      <c r="AC121" s="111" t="str">
        <f t="shared" si="170"/>
        <v/>
      </c>
      <c r="AD121" s="111" t="str">
        <f t="shared" si="170"/>
        <v/>
      </c>
      <c r="AE121" s="111" t="str">
        <f t="shared" si="170"/>
        <v/>
      </c>
      <c r="AF121" s="111" t="str">
        <f t="shared" si="170"/>
        <v/>
      </c>
      <c r="AG121" s="111" t="str">
        <f t="shared" si="170"/>
        <v/>
      </c>
      <c r="AH121" s="111" t="str">
        <f t="shared" si="170"/>
        <v/>
      </c>
      <c r="AI121" s="111" t="str">
        <f t="shared" si="170"/>
        <v/>
      </c>
      <c r="AJ121" s="111" t="str">
        <f t="shared" si="170"/>
        <v/>
      </c>
      <c r="AK121" s="111" t="str">
        <f t="shared" si="170"/>
        <v/>
      </c>
      <c r="AL121" s="111" t="str">
        <f t="shared" si="170"/>
        <v/>
      </c>
      <c r="AM121" s="111" t="str">
        <f t="shared" si="170"/>
        <v/>
      </c>
      <c r="AN121" s="111" t="str">
        <f t="shared" si="170"/>
        <v/>
      </c>
      <c r="AO121" s="111" t="str">
        <f t="shared" si="170"/>
        <v/>
      </c>
      <c r="AP121" s="111" t="str">
        <f t="shared" si="170"/>
        <v/>
      </c>
      <c r="AQ121" s="111" t="str">
        <f t="shared" si="170"/>
        <v/>
      </c>
      <c r="AR121" s="111" t="str">
        <f t="shared" si="170"/>
        <v/>
      </c>
      <c r="AS121" s="111" t="str">
        <f t="shared" si="170"/>
        <v/>
      </c>
      <c r="AT121" s="111" t="str">
        <f t="shared" si="170"/>
        <v/>
      </c>
      <c r="AU121" s="111" t="str">
        <f t="shared" si="170"/>
        <v/>
      </c>
      <c r="AV121" s="111" t="str">
        <f t="shared" si="170"/>
        <v/>
      </c>
      <c r="AW121" s="111" t="str">
        <f t="shared" si="170"/>
        <v/>
      </c>
      <c r="AX121" s="111" t="str">
        <f t="shared" si="170"/>
        <v/>
      </c>
      <c r="AY121" s="111" t="str">
        <f t="shared" si="170"/>
        <v/>
      </c>
      <c r="AZ121" s="111" t="str">
        <f t="shared" si="170"/>
        <v/>
      </c>
      <c r="BA121" s="111" t="str">
        <f t="shared" si="170"/>
        <v/>
      </c>
      <c r="BB121" s="111" t="str">
        <f t="shared" si="170"/>
        <v/>
      </c>
      <c r="BC121" s="111" t="str">
        <f t="shared" si="170"/>
        <v/>
      </c>
      <c r="BD121" s="111" t="str">
        <f t="shared" si="170"/>
        <v/>
      </c>
      <c r="BE121" s="111" t="str">
        <f t="shared" si="170"/>
        <v/>
      </c>
      <c r="BF121" s="111" t="str">
        <f t="shared" si="170"/>
        <v/>
      </c>
      <c r="BG121" s="111" t="str">
        <f t="shared" si="170"/>
        <v/>
      </c>
      <c r="BH121" s="111" t="str">
        <f t="shared" si="170"/>
        <v/>
      </c>
      <c r="BI121" s="133" t="str">
        <f t="shared" si="170"/>
        <v/>
      </c>
      <c r="BJ121" s="111" t="str">
        <f t="shared" si="170"/>
        <v/>
      </c>
      <c r="BK121" s="111" t="str">
        <f t="shared" si="170"/>
        <v/>
      </c>
      <c r="BL121" s="111" t="str">
        <f t="shared" si="170"/>
        <v/>
      </c>
      <c r="BM121" s="111" t="str">
        <f t="shared" si="170"/>
        <v/>
      </c>
      <c r="BN121" s="111" t="str">
        <f t="shared" si="170"/>
        <v/>
      </c>
    </row>
    <row r="122" hidden="1" outlineLevel="2">
      <c r="A122" s="113" t="str">
        <f t="shared" si="167"/>
        <v>3.3.4</v>
      </c>
      <c r="B122" s="121" t="s">
        <v>293</v>
      </c>
      <c r="C122" s="134" t="s">
        <v>294</v>
      </c>
      <c r="D122" s="128">
        <v>44013.0</v>
      </c>
      <c r="E122" s="129">
        <v>44046.0</v>
      </c>
      <c r="F122" s="108">
        <f t="shared" si="81"/>
        <v>34</v>
      </c>
      <c r="G122" s="125">
        <v>0.0</v>
      </c>
      <c r="H122" s="126">
        <f t="shared" si="79"/>
        <v>24</v>
      </c>
      <c r="I122" s="126">
        <f t="shared" si="168"/>
        <v>0</v>
      </c>
      <c r="J122" s="126">
        <f t="shared" si="83"/>
        <v>34</v>
      </c>
      <c r="K122" s="111" t="str">
        <f t="shared" ref="K122:BN122" si="171">IF(K$5=$D$5,"t",IF(AND(K$5&gt;=$D122,K$5&lt;$D122+$I122),"c",IF(AND(K$5&gt;=$D122,K$5&lt;=$D122+$F122-1),"x","")))</f>
        <v/>
      </c>
      <c r="L122" s="112" t="str">
        <f t="shared" si="171"/>
        <v/>
      </c>
      <c r="M122" s="111" t="str">
        <f t="shared" si="171"/>
        <v/>
      </c>
      <c r="N122" s="111" t="str">
        <f t="shared" si="171"/>
        <v/>
      </c>
      <c r="O122" s="111" t="str">
        <f t="shared" si="171"/>
        <v/>
      </c>
      <c r="P122" s="111" t="str">
        <f t="shared" si="171"/>
        <v/>
      </c>
      <c r="Q122" s="111" t="str">
        <f t="shared" si="171"/>
        <v/>
      </c>
      <c r="R122" s="111" t="str">
        <f t="shared" si="171"/>
        <v/>
      </c>
      <c r="S122" s="111" t="str">
        <f t="shared" si="171"/>
        <v/>
      </c>
      <c r="T122" s="111" t="str">
        <f t="shared" si="171"/>
        <v/>
      </c>
      <c r="U122" s="111" t="str">
        <f t="shared" si="171"/>
        <v/>
      </c>
      <c r="V122" s="111" t="str">
        <f t="shared" si="171"/>
        <v/>
      </c>
      <c r="W122" s="111" t="str">
        <f t="shared" si="171"/>
        <v/>
      </c>
      <c r="X122" s="111" t="str">
        <f t="shared" si="171"/>
        <v/>
      </c>
      <c r="Y122" s="111" t="str">
        <f t="shared" si="171"/>
        <v/>
      </c>
      <c r="Z122" s="111" t="str">
        <f t="shared" si="171"/>
        <v/>
      </c>
      <c r="AA122" s="111" t="str">
        <f t="shared" si="171"/>
        <v/>
      </c>
      <c r="AB122" s="111" t="str">
        <f t="shared" si="171"/>
        <v/>
      </c>
      <c r="AC122" s="111" t="str">
        <f t="shared" si="171"/>
        <v/>
      </c>
      <c r="AD122" s="111" t="str">
        <f t="shared" si="171"/>
        <v/>
      </c>
      <c r="AE122" s="111" t="str">
        <f t="shared" si="171"/>
        <v/>
      </c>
      <c r="AF122" s="111" t="str">
        <f t="shared" si="171"/>
        <v/>
      </c>
      <c r="AG122" s="111" t="str">
        <f t="shared" si="171"/>
        <v/>
      </c>
      <c r="AH122" s="111" t="str">
        <f t="shared" si="171"/>
        <v/>
      </c>
      <c r="AI122" s="111" t="str">
        <f t="shared" si="171"/>
        <v/>
      </c>
      <c r="AJ122" s="111" t="str">
        <f t="shared" si="171"/>
        <v/>
      </c>
      <c r="AK122" s="111" t="str">
        <f t="shared" si="171"/>
        <v/>
      </c>
      <c r="AL122" s="111" t="str">
        <f t="shared" si="171"/>
        <v/>
      </c>
      <c r="AM122" s="111" t="str">
        <f t="shared" si="171"/>
        <v/>
      </c>
      <c r="AN122" s="111" t="str">
        <f t="shared" si="171"/>
        <v/>
      </c>
      <c r="AO122" s="111" t="str">
        <f t="shared" si="171"/>
        <v/>
      </c>
      <c r="AP122" s="111" t="str">
        <f t="shared" si="171"/>
        <v/>
      </c>
      <c r="AQ122" s="111" t="str">
        <f t="shared" si="171"/>
        <v/>
      </c>
      <c r="AR122" s="111" t="str">
        <f t="shared" si="171"/>
        <v/>
      </c>
      <c r="AS122" s="111" t="str">
        <f t="shared" si="171"/>
        <v/>
      </c>
      <c r="AT122" s="111" t="str">
        <f t="shared" si="171"/>
        <v/>
      </c>
      <c r="AU122" s="111" t="str">
        <f t="shared" si="171"/>
        <v/>
      </c>
      <c r="AV122" s="111" t="str">
        <f t="shared" si="171"/>
        <v/>
      </c>
      <c r="AW122" s="111" t="str">
        <f t="shared" si="171"/>
        <v/>
      </c>
      <c r="AX122" s="111" t="str">
        <f t="shared" si="171"/>
        <v/>
      </c>
      <c r="AY122" s="111" t="str">
        <f t="shared" si="171"/>
        <v/>
      </c>
      <c r="AZ122" s="111" t="str">
        <f t="shared" si="171"/>
        <v/>
      </c>
      <c r="BA122" s="111" t="str">
        <f t="shared" si="171"/>
        <v/>
      </c>
      <c r="BB122" s="111" t="str">
        <f t="shared" si="171"/>
        <v/>
      </c>
      <c r="BC122" s="111" t="str">
        <f t="shared" si="171"/>
        <v/>
      </c>
      <c r="BD122" s="111" t="str">
        <f t="shared" si="171"/>
        <v/>
      </c>
      <c r="BE122" s="111" t="str">
        <f t="shared" si="171"/>
        <v/>
      </c>
      <c r="BF122" s="111" t="str">
        <f t="shared" si="171"/>
        <v/>
      </c>
      <c r="BG122" s="111" t="str">
        <f t="shared" si="171"/>
        <v/>
      </c>
      <c r="BH122" s="111" t="str">
        <f t="shared" si="171"/>
        <v/>
      </c>
      <c r="BI122" s="133" t="str">
        <f t="shared" si="171"/>
        <v/>
      </c>
      <c r="BJ122" s="111" t="str">
        <f t="shared" si="171"/>
        <v/>
      </c>
      <c r="BK122" s="111" t="str">
        <f t="shared" si="171"/>
        <v/>
      </c>
      <c r="BL122" s="111" t="str">
        <f t="shared" si="171"/>
        <v/>
      </c>
      <c r="BM122" s="111" t="str">
        <f t="shared" si="171"/>
        <v/>
      </c>
      <c r="BN122" s="111" t="str">
        <f t="shared" si="171"/>
        <v/>
      </c>
    </row>
    <row r="123" hidden="1" outlineLevel="2">
      <c r="A123" s="113" t="str">
        <f t="shared" si="167"/>
        <v>3.3.5</v>
      </c>
      <c r="B123" s="121" t="s">
        <v>295</v>
      </c>
      <c r="C123" s="134" t="s">
        <v>3</v>
      </c>
      <c r="D123" s="128">
        <v>44047.0</v>
      </c>
      <c r="E123" s="129">
        <v>44089.0</v>
      </c>
      <c r="F123" s="108">
        <f t="shared" si="81"/>
        <v>43</v>
      </c>
      <c r="G123" s="125">
        <v>0.0</v>
      </c>
      <c r="H123" s="126">
        <f t="shared" si="79"/>
        <v>31</v>
      </c>
      <c r="I123" s="126">
        <f t="shared" si="168"/>
        <v>0</v>
      </c>
      <c r="J123" s="126">
        <f t="shared" si="83"/>
        <v>43</v>
      </c>
      <c r="K123" s="111" t="str">
        <f t="shared" ref="K123:BN123" si="172">IF(K$5=$D$5,"t",IF(AND(K$5&gt;=$D123,K$5&lt;$D123+$I123),"c",IF(AND(K$5&gt;=$D123,K$5&lt;=$D123+$F123-1),"x","")))</f>
        <v/>
      </c>
      <c r="L123" s="112" t="str">
        <f t="shared" si="172"/>
        <v/>
      </c>
      <c r="M123" s="111" t="str">
        <f t="shared" si="172"/>
        <v/>
      </c>
      <c r="N123" s="111" t="str">
        <f t="shared" si="172"/>
        <v/>
      </c>
      <c r="O123" s="111" t="str">
        <f t="shared" si="172"/>
        <v/>
      </c>
      <c r="P123" s="111" t="str">
        <f t="shared" si="172"/>
        <v/>
      </c>
      <c r="Q123" s="111" t="str">
        <f t="shared" si="172"/>
        <v/>
      </c>
      <c r="R123" s="111" t="str">
        <f t="shared" si="172"/>
        <v/>
      </c>
      <c r="S123" s="111" t="str">
        <f t="shared" si="172"/>
        <v/>
      </c>
      <c r="T123" s="111" t="str">
        <f t="shared" si="172"/>
        <v/>
      </c>
      <c r="U123" s="111" t="str">
        <f t="shared" si="172"/>
        <v/>
      </c>
      <c r="V123" s="111" t="str">
        <f t="shared" si="172"/>
        <v/>
      </c>
      <c r="W123" s="111" t="str">
        <f t="shared" si="172"/>
        <v/>
      </c>
      <c r="X123" s="111" t="str">
        <f t="shared" si="172"/>
        <v/>
      </c>
      <c r="Y123" s="111" t="str">
        <f t="shared" si="172"/>
        <v/>
      </c>
      <c r="Z123" s="111" t="str">
        <f t="shared" si="172"/>
        <v/>
      </c>
      <c r="AA123" s="111" t="str">
        <f t="shared" si="172"/>
        <v/>
      </c>
      <c r="AB123" s="111" t="str">
        <f t="shared" si="172"/>
        <v/>
      </c>
      <c r="AC123" s="111" t="str">
        <f t="shared" si="172"/>
        <v/>
      </c>
      <c r="AD123" s="111" t="str">
        <f t="shared" si="172"/>
        <v/>
      </c>
      <c r="AE123" s="111" t="str">
        <f t="shared" si="172"/>
        <v/>
      </c>
      <c r="AF123" s="111" t="str">
        <f t="shared" si="172"/>
        <v/>
      </c>
      <c r="AG123" s="111" t="str">
        <f t="shared" si="172"/>
        <v/>
      </c>
      <c r="AH123" s="111" t="str">
        <f t="shared" si="172"/>
        <v/>
      </c>
      <c r="AI123" s="111" t="str">
        <f t="shared" si="172"/>
        <v/>
      </c>
      <c r="AJ123" s="111" t="str">
        <f t="shared" si="172"/>
        <v/>
      </c>
      <c r="AK123" s="111" t="str">
        <f t="shared" si="172"/>
        <v/>
      </c>
      <c r="AL123" s="111" t="str">
        <f t="shared" si="172"/>
        <v/>
      </c>
      <c r="AM123" s="111" t="str">
        <f t="shared" si="172"/>
        <v/>
      </c>
      <c r="AN123" s="111" t="str">
        <f t="shared" si="172"/>
        <v/>
      </c>
      <c r="AO123" s="111" t="str">
        <f t="shared" si="172"/>
        <v/>
      </c>
      <c r="AP123" s="111" t="str">
        <f t="shared" si="172"/>
        <v/>
      </c>
      <c r="AQ123" s="111" t="str">
        <f t="shared" si="172"/>
        <v/>
      </c>
      <c r="AR123" s="111" t="str">
        <f t="shared" si="172"/>
        <v/>
      </c>
      <c r="AS123" s="111" t="str">
        <f t="shared" si="172"/>
        <v/>
      </c>
      <c r="AT123" s="111" t="str">
        <f t="shared" si="172"/>
        <v/>
      </c>
      <c r="AU123" s="111" t="str">
        <f t="shared" si="172"/>
        <v/>
      </c>
      <c r="AV123" s="111" t="str">
        <f t="shared" si="172"/>
        <v/>
      </c>
      <c r="AW123" s="111" t="str">
        <f t="shared" si="172"/>
        <v/>
      </c>
      <c r="AX123" s="111" t="str">
        <f t="shared" si="172"/>
        <v/>
      </c>
      <c r="AY123" s="111" t="str">
        <f t="shared" si="172"/>
        <v/>
      </c>
      <c r="AZ123" s="111" t="str">
        <f t="shared" si="172"/>
        <v/>
      </c>
      <c r="BA123" s="111" t="str">
        <f t="shared" si="172"/>
        <v/>
      </c>
      <c r="BB123" s="111" t="str">
        <f t="shared" si="172"/>
        <v/>
      </c>
      <c r="BC123" s="111" t="str">
        <f t="shared" si="172"/>
        <v/>
      </c>
      <c r="BD123" s="111" t="str">
        <f t="shared" si="172"/>
        <v/>
      </c>
      <c r="BE123" s="111" t="str">
        <f t="shared" si="172"/>
        <v/>
      </c>
      <c r="BF123" s="111" t="str">
        <f t="shared" si="172"/>
        <v/>
      </c>
      <c r="BG123" s="111" t="str">
        <f t="shared" si="172"/>
        <v/>
      </c>
      <c r="BH123" s="111" t="str">
        <f t="shared" si="172"/>
        <v/>
      </c>
      <c r="BI123" s="145" t="str">
        <f t="shared" si="172"/>
        <v/>
      </c>
      <c r="BJ123" s="111" t="str">
        <f t="shared" si="172"/>
        <v/>
      </c>
      <c r="BK123" s="146" t="str">
        <f t="shared" si="172"/>
        <v/>
      </c>
      <c r="BL123" s="111" t="str">
        <f t="shared" si="172"/>
        <v/>
      </c>
      <c r="BM123" s="111" t="str">
        <f t="shared" si="172"/>
        <v/>
      </c>
      <c r="BN123" s="111" t="str">
        <f t="shared" si="172"/>
        <v/>
      </c>
    </row>
    <row r="124" outlineLevel="1" collapsed="1">
      <c r="A124" s="113" t="str">
        <f t="shared" si="167"/>
        <v>3.3.6</v>
      </c>
      <c r="B124" s="121" t="s">
        <v>296</v>
      </c>
      <c r="C124" s="134" t="s">
        <v>294</v>
      </c>
      <c r="D124" s="122">
        <v>44089.0</v>
      </c>
      <c r="E124" s="123">
        <v>44134.0</v>
      </c>
      <c r="F124" s="124">
        <f t="shared" si="81"/>
        <v>46</v>
      </c>
      <c r="G124" s="125">
        <v>0.0</v>
      </c>
      <c r="H124" s="126">
        <f t="shared" si="79"/>
        <v>34</v>
      </c>
      <c r="I124" s="126">
        <f t="shared" si="168"/>
        <v>0</v>
      </c>
      <c r="J124" s="126">
        <f t="shared" si="83"/>
        <v>46</v>
      </c>
      <c r="K124" s="111" t="str">
        <f t="shared" ref="K124:BN124" si="173">IF(K$5=$D$5,"t",IF(AND(K$5&gt;=$D124,K$5&lt;$D124+$I124),"c",IF(AND(K$5&gt;=$D124,K$5&lt;=$D124+$F124-1),"x","")))</f>
        <v/>
      </c>
      <c r="L124" s="112" t="str">
        <f t="shared" si="173"/>
        <v/>
      </c>
      <c r="M124" s="111" t="str">
        <f t="shared" si="173"/>
        <v/>
      </c>
      <c r="N124" s="111" t="str">
        <f t="shared" si="173"/>
        <v/>
      </c>
      <c r="O124" s="111" t="str">
        <f t="shared" si="173"/>
        <v/>
      </c>
      <c r="P124" s="111" t="str">
        <f t="shared" si="173"/>
        <v/>
      </c>
      <c r="Q124" s="111" t="str">
        <f t="shared" si="173"/>
        <v/>
      </c>
      <c r="R124" s="111" t="str">
        <f t="shared" si="173"/>
        <v/>
      </c>
      <c r="S124" s="111" t="str">
        <f t="shared" si="173"/>
        <v/>
      </c>
      <c r="T124" s="111" t="str">
        <f t="shared" si="173"/>
        <v/>
      </c>
      <c r="U124" s="111" t="str">
        <f t="shared" si="173"/>
        <v/>
      </c>
      <c r="V124" s="111" t="str">
        <f t="shared" si="173"/>
        <v/>
      </c>
      <c r="W124" s="111" t="str">
        <f t="shared" si="173"/>
        <v/>
      </c>
      <c r="X124" s="111" t="str">
        <f t="shared" si="173"/>
        <v/>
      </c>
      <c r="Y124" s="111" t="str">
        <f t="shared" si="173"/>
        <v/>
      </c>
      <c r="Z124" s="111" t="str">
        <f t="shared" si="173"/>
        <v/>
      </c>
      <c r="AA124" s="111" t="str">
        <f t="shared" si="173"/>
        <v/>
      </c>
      <c r="AB124" s="111" t="str">
        <f t="shared" si="173"/>
        <v/>
      </c>
      <c r="AC124" s="111" t="str">
        <f t="shared" si="173"/>
        <v/>
      </c>
      <c r="AD124" s="111" t="str">
        <f t="shared" si="173"/>
        <v/>
      </c>
      <c r="AE124" s="111" t="str">
        <f t="shared" si="173"/>
        <v/>
      </c>
      <c r="AF124" s="111" t="str">
        <f t="shared" si="173"/>
        <v/>
      </c>
      <c r="AG124" s="111" t="str">
        <f t="shared" si="173"/>
        <v/>
      </c>
      <c r="AH124" s="111" t="str">
        <f t="shared" si="173"/>
        <v/>
      </c>
      <c r="AI124" s="111" t="str">
        <f t="shared" si="173"/>
        <v/>
      </c>
      <c r="AJ124" s="111" t="str">
        <f t="shared" si="173"/>
        <v/>
      </c>
      <c r="AK124" s="111" t="str">
        <f t="shared" si="173"/>
        <v/>
      </c>
      <c r="AL124" s="111" t="str">
        <f t="shared" si="173"/>
        <v/>
      </c>
      <c r="AM124" s="111" t="str">
        <f t="shared" si="173"/>
        <v/>
      </c>
      <c r="AN124" s="111" t="str">
        <f t="shared" si="173"/>
        <v/>
      </c>
      <c r="AO124" s="111" t="str">
        <f t="shared" si="173"/>
        <v/>
      </c>
      <c r="AP124" s="111" t="str">
        <f t="shared" si="173"/>
        <v/>
      </c>
      <c r="AQ124" s="111" t="str">
        <f t="shared" si="173"/>
        <v/>
      </c>
      <c r="AR124" s="111" t="str">
        <f t="shared" si="173"/>
        <v/>
      </c>
      <c r="AS124" s="146" t="str">
        <f t="shared" si="173"/>
        <v/>
      </c>
      <c r="AT124" s="111" t="str">
        <f t="shared" si="173"/>
        <v/>
      </c>
      <c r="AU124" s="111" t="str">
        <f t="shared" si="173"/>
        <v/>
      </c>
      <c r="AV124" s="111" t="str">
        <f t="shared" si="173"/>
        <v/>
      </c>
      <c r="AW124" s="111" t="str">
        <f t="shared" si="173"/>
        <v/>
      </c>
      <c r="AX124" s="111" t="str">
        <f t="shared" si="173"/>
        <v/>
      </c>
      <c r="AY124" s="111" t="str">
        <f t="shared" si="173"/>
        <v/>
      </c>
      <c r="AZ124" s="111" t="str">
        <f t="shared" si="173"/>
        <v/>
      </c>
      <c r="BA124" s="111" t="str">
        <f t="shared" si="173"/>
        <v/>
      </c>
      <c r="BB124" s="111" t="str">
        <f t="shared" si="173"/>
        <v/>
      </c>
      <c r="BC124" s="111" t="str">
        <f t="shared" si="173"/>
        <v/>
      </c>
      <c r="BD124" s="111" t="str">
        <f t="shared" si="173"/>
        <v/>
      </c>
      <c r="BE124" s="111" t="str">
        <f t="shared" si="173"/>
        <v/>
      </c>
      <c r="BF124" s="111" t="str">
        <f t="shared" si="173"/>
        <v/>
      </c>
      <c r="BG124" s="111" t="str">
        <f t="shared" si="173"/>
        <v/>
      </c>
      <c r="BH124" s="111" t="str">
        <f t="shared" si="173"/>
        <v/>
      </c>
      <c r="BI124" s="145" t="str">
        <f t="shared" si="173"/>
        <v/>
      </c>
      <c r="BJ124" s="111" t="str">
        <f t="shared" si="173"/>
        <v/>
      </c>
      <c r="BK124" s="145" t="str">
        <f t="shared" si="173"/>
        <v/>
      </c>
      <c r="BL124" s="111" t="str">
        <f t="shared" si="173"/>
        <v/>
      </c>
      <c r="BM124" s="111" t="str">
        <f t="shared" si="173"/>
        <v/>
      </c>
      <c r="BN124" s="111" t="str">
        <f t="shared" si="173"/>
        <v/>
      </c>
    </row>
    <row r="125" hidden="1" outlineLevel="2">
      <c r="A125" s="113" t="str">
        <f t="shared" si="167"/>
        <v>3.3.7</v>
      </c>
      <c r="B125" s="121" t="s">
        <v>297</v>
      </c>
      <c r="C125" s="134" t="s">
        <v>294</v>
      </c>
      <c r="D125" s="128">
        <v>44047.0</v>
      </c>
      <c r="E125" s="129">
        <v>44089.0</v>
      </c>
      <c r="F125" s="108">
        <f t="shared" si="81"/>
        <v>43</v>
      </c>
      <c r="G125" s="125">
        <v>0.0</v>
      </c>
      <c r="H125" s="126">
        <f t="shared" si="79"/>
        <v>31</v>
      </c>
      <c r="I125" s="126">
        <f t="shared" si="168"/>
        <v>0</v>
      </c>
      <c r="J125" s="126">
        <f t="shared" si="83"/>
        <v>43</v>
      </c>
      <c r="K125" s="111" t="str">
        <f t="shared" ref="K125:BN125" si="174">IF(K$5=$D$5,"t",IF(AND(K$5&gt;=$D125,K$5&lt;$D125+$I125),"c",IF(AND(K$5&gt;=$D125,K$5&lt;=$D125+$F125-1),"x","")))</f>
        <v/>
      </c>
      <c r="L125" s="112" t="str">
        <f t="shared" si="174"/>
        <v/>
      </c>
      <c r="M125" s="111" t="str">
        <f t="shared" si="174"/>
        <v/>
      </c>
      <c r="N125" s="111" t="str">
        <f t="shared" si="174"/>
        <v/>
      </c>
      <c r="O125" s="111" t="str">
        <f t="shared" si="174"/>
        <v/>
      </c>
      <c r="P125" s="111" t="str">
        <f t="shared" si="174"/>
        <v/>
      </c>
      <c r="Q125" s="111" t="str">
        <f t="shared" si="174"/>
        <v/>
      </c>
      <c r="R125" s="111" t="str">
        <f t="shared" si="174"/>
        <v/>
      </c>
      <c r="S125" s="111" t="str">
        <f t="shared" si="174"/>
        <v/>
      </c>
      <c r="T125" s="111" t="str">
        <f t="shared" si="174"/>
        <v/>
      </c>
      <c r="U125" s="111" t="str">
        <f t="shared" si="174"/>
        <v/>
      </c>
      <c r="V125" s="111" t="str">
        <f t="shared" si="174"/>
        <v/>
      </c>
      <c r="W125" s="111" t="str">
        <f t="shared" si="174"/>
        <v/>
      </c>
      <c r="X125" s="111" t="str">
        <f t="shared" si="174"/>
        <v/>
      </c>
      <c r="Y125" s="111" t="str">
        <f t="shared" si="174"/>
        <v/>
      </c>
      <c r="Z125" s="111" t="str">
        <f t="shared" si="174"/>
        <v/>
      </c>
      <c r="AA125" s="111" t="str">
        <f t="shared" si="174"/>
        <v/>
      </c>
      <c r="AB125" s="111" t="str">
        <f t="shared" si="174"/>
        <v/>
      </c>
      <c r="AC125" s="111" t="str">
        <f t="shared" si="174"/>
        <v/>
      </c>
      <c r="AD125" s="111" t="str">
        <f t="shared" si="174"/>
        <v/>
      </c>
      <c r="AE125" s="111" t="str">
        <f t="shared" si="174"/>
        <v/>
      </c>
      <c r="AF125" s="111" t="str">
        <f t="shared" si="174"/>
        <v/>
      </c>
      <c r="AG125" s="111" t="str">
        <f t="shared" si="174"/>
        <v/>
      </c>
      <c r="AH125" s="111" t="str">
        <f t="shared" si="174"/>
        <v/>
      </c>
      <c r="AI125" s="111" t="str">
        <f t="shared" si="174"/>
        <v/>
      </c>
      <c r="AJ125" s="111" t="str">
        <f t="shared" si="174"/>
        <v/>
      </c>
      <c r="AK125" s="111" t="str">
        <f t="shared" si="174"/>
        <v/>
      </c>
      <c r="AL125" s="111" t="str">
        <f t="shared" si="174"/>
        <v/>
      </c>
      <c r="AM125" s="111" t="str">
        <f t="shared" si="174"/>
        <v/>
      </c>
      <c r="AN125" s="111" t="str">
        <f t="shared" si="174"/>
        <v/>
      </c>
      <c r="AO125" s="111" t="str">
        <f t="shared" si="174"/>
        <v/>
      </c>
      <c r="AP125" s="111" t="str">
        <f t="shared" si="174"/>
        <v/>
      </c>
      <c r="AQ125" s="111" t="str">
        <f t="shared" si="174"/>
        <v/>
      </c>
      <c r="AR125" s="111" t="str">
        <f t="shared" si="174"/>
        <v/>
      </c>
      <c r="AS125" s="111" t="str">
        <f t="shared" si="174"/>
        <v/>
      </c>
      <c r="AT125" s="111" t="str">
        <f t="shared" si="174"/>
        <v/>
      </c>
      <c r="AU125" s="111" t="str">
        <f t="shared" si="174"/>
        <v/>
      </c>
      <c r="AV125" s="111" t="str">
        <f t="shared" si="174"/>
        <v/>
      </c>
      <c r="AW125" s="111" t="str">
        <f t="shared" si="174"/>
        <v/>
      </c>
      <c r="AX125" s="111" t="str">
        <f t="shared" si="174"/>
        <v/>
      </c>
      <c r="AY125" s="111" t="str">
        <f t="shared" si="174"/>
        <v/>
      </c>
      <c r="AZ125" s="111" t="str">
        <f t="shared" si="174"/>
        <v/>
      </c>
      <c r="BA125" s="111" t="str">
        <f t="shared" si="174"/>
        <v/>
      </c>
      <c r="BB125" s="111" t="str">
        <f t="shared" si="174"/>
        <v/>
      </c>
      <c r="BC125" s="111" t="str">
        <f t="shared" si="174"/>
        <v/>
      </c>
      <c r="BD125" s="111" t="str">
        <f t="shared" si="174"/>
        <v/>
      </c>
      <c r="BE125" s="111" t="str">
        <f t="shared" si="174"/>
        <v/>
      </c>
      <c r="BF125" s="111" t="str">
        <f t="shared" si="174"/>
        <v/>
      </c>
      <c r="BG125" s="111" t="str">
        <f t="shared" si="174"/>
        <v/>
      </c>
      <c r="BH125" s="111" t="str">
        <f t="shared" si="174"/>
        <v/>
      </c>
      <c r="BI125" s="145" t="str">
        <f t="shared" si="174"/>
        <v/>
      </c>
      <c r="BJ125" s="111" t="str">
        <f t="shared" si="174"/>
        <v/>
      </c>
      <c r="BK125" s="146" t="str">
        <f t="shared" si="174"/>
        <v/>
      </c>
      <c r="BL125" s="111" t="str">
        <f t="shared" si="174"/>
        <v/>
      </c>
      <c r="BM125" s="111" t="str">
        <f t="shared" si="174"/>
        <v/>
      </c>
      <c r="BN125" s="111" t="str">
        <f t="shared" si="174"/>
        <v/>
      </c>
    </row>
    <row r="126" hidden="1" outlineLevel="2">
      <c r="A126" s="113" t="str">
        <f t="shared" si="167"/>
        <v>3.3.8</v>
      </c>
      <c r="B126" s="121" t="s">
        <v>298</v>
      </c>
      <c r="C126" s="134" t="s">
        <v>294</v>
      </c>
      <c r="D126" s="128">
        <v>44089.0</v>
      </c>
      <c r="E126" s="129">
        <v>44137.0</v>
      </c>
      <c r="F126" s="108">
        <f t="shared" si="81"/>
        <v>49</v>
      </c>
      <c r="G126" s="125">
        <v>0.0</v>
      </c>
      <c r="H126" s="126">
        <f t="shared" si="79"/>
        <v>35</v>
      </c>
      <c r="I126" s="126">
        <f t="shared" si="168"/>
        <v>0</v>
      </c>
      <c r="J126" s="126">
        <f t="shared" si="83"/>
        <v>49</v>
      </c>
      <c r="K126" s="111" t="str">
        <f t="shared" ref="K126:BN126" si="175">IF(K$5=$D$5,"t",IF(AND(K$5&gt;=$D126,K$5&lt;$D126+$I126),"c",IF(AND(K$5&gt;=$D126,K$5&lt;=$D126+$F126-1),"x","")))</f>
        <v/>
      </c>
      <c r="L126" s="112" t="str">
        <f t="shared" si="175"/>
        <v/>
      </c>
      <c r="M126" s="111" t="str">
        <f t="shared" si="175"/>
        <v/>
      </c>
      <c r="N126" s="111" t="str">
        <f t="shared" si="175"/>
        <v/>
      </c>
      <c r="O126" s="111" t="str">
        <f t="shared" si="175"/>
        <v/>
      </c>
      <c r="P126" s="111" t="str">
        <f t="shared" si="175"/>
        <v/>
      </c>
      <c r="Q126" s="111" t="str">
        <f t="shared" si="175"/>
        <v/>
      </c>
      <c r="R126" s="111" t="str">
        <f t="shared" si="175"/>
        <v/>
      </c>
      <c r="S126" s="111" t="str">
        <f t="shared" si="175"/>
        <v/>
      </c>
      <c r="T126" s="111" t="str">
        <f t="shared" si="175"/>
        <v/>
      </c>
      <c r="U126" s="111" t="str">
        <f t="shared" si="175"/>
        <v/>
      </c>
      <c r="V126" s="111" t="str">
        <f t="shared" si="175"/>
        <v/>
      </c>
      <c r="W126" s="111" t="str">
        <f t="shared" si="175"/>
        <v/>
      </c>
      <c r="X126" s="111" t="str">
        <f t="shared" si="175"/>
        <v/>
      </c>
      <c r="Y126" s="111" t="str">
        <f t="shared" si="175"/>
        <v/>
      </c>
      <c r="Z126" s="111" t="str">
        <f t="shared" si="175"/>
        <v/>
      </c>
      <c r="AA126" s="111" t="str">
        <f t="shared" si="175"/>
        <v/>
      </c>
      <c r="AB126" s="111" t="str">
        <f t="shared" si="175"/>
        <v/>
      </c>
      <c r="AC126" s="111" t="str">
        <f t="shared" si="175"/>
        <v/>
      </c>
      <c r="AD126" s="111" t="str">
        <f t="shared" si="175"/>
        <v/>
      </c>
      <c r="AE126" s="111" t="str">
        <f t="shared" si="175"/>
        <v/>
      </c>
      <c r="AF126" s="111" t="str">
        <f t="shared" si="175"/>
        <v/>
      </c>
      <c r="AG126" s="111" t="str">
        <f t="shared" si="175"/>
        <v/>
      </c>
      <c r="AH126" s="111" t="str">
        <f t="shared" si="175"/>
        <v/>
      </c>
      <c r="AI126" s="111" t="str">
        <f t="shared" si="175"/>
        <v/>
      </c>
      <c r="AJ126" s="111" t="str">
        <f t="shared" si="175"/>
        <v/>
      </c>
      <c r="AK126" s="111" t="str">
        <f t="shared" si="175"/>
        <v/>
      </c>
      <c r="AL126" s="111" t="str">
        <f t="shared" si="175"/>
        <v/>
      </c>
      <c r="AM126" s="111" t="str">
        <f t="shared" si="175"/>
        <v/>
      </c>
      <c r="AN126" s="111" t="str">
        <f t="shared" si="175"/>
        <v/>
      </c>
      <c r="AO126" s="111" t="str">
        <f t="shared" si="175"/>
        <v/>
      </c>
      <c r="AP126" s="111" t="str">
        <f t="shared" si="175"/>
        <v/>
      </c>
      <c r="AQ126" s="111" t="str">
        <f t="shared" si="175"/>
        <v/>
      </c>
      <c r="AR126" s="111" t="str">
        <f t="shared" si="175"/>
        <v/>
      </c>
      <c r="AS126" s="111" t="str">
        <f t="shared" si="175"/>
        <v/>
      </c>
      <c r="AT126" s="111" t="str">
        <f t="shared" si="175"/>
        <v/>
      </c>
      <c r="AU126" s="111" t="str">
        <f t="shared" si="175"/>
        <v/>
      </c>
      <c r="AV126" s="111" t="str">
        <f t="shared" si="175"/>
        <v/>
      </c>
      <c r="AW126" s="111" t="str">
        <f t="shared" si="175"/>
        <v/>
      </c>
      <c r="AX126" s="111" t="str">
        <f t="shared" si="175"/>
        <v/>
      </c>
      <c r="AY126" s="111" t="str">
        <f t="shared" si="175"/>
        <v/>
      </c>
      <c r="AZ126" s="111" t="str">
        <f t="shared" si="175"/>
        <v/>
      </c>
      <c r="BA126" s="111" t="str">
        <f t="shared" si="175"/>
        <v/>
      </c>
      <c r="BB126" s="111" t="str">
        <f t="shared" si="175"/>
        <v/>
      </c>
      <c r="BC126" s="111" t="str">
        <f t="shared" si="175"/>
        <v/>
      </c>
      <c r="BD126" s="111" t="str">
        <f t="shared" si="175"/>
        <v/>
      </c>
      <c r="BE126" s="111" t="str">
        <f t="shared" si="175"/>
        <v/>
      </c>
      <c r="BF126" s="111" t="str">
        <f t="shared" si="175"/>
        <v/>
      </c>
      <c r="BG126" s="111" t="str">
        <f t="shared" si="175"/>
        <v/>
      </c>
      <c r="BH126" s="111" t="str">
        <f t="shared" si="175"/>
        <v/>
      </c>
      <c r="BI126" s="145" t="str">
        <f t="shared" si="175"/>
        <v/>
      </c>
      <c r="BJ126" s="111" t="str">
        <f t="shared" si="175"/>
        <v/>
      </c>
      <c r="BK126" s="146" t="str">
        <f t="shared" si="175"/>
        <v/>
      </c>
      <c r="BL126" s="111" t="str">
        <f t="shared" si="175"/>
        <v/>
      </c>
      <c r="BM126" s="111" t="str">
        <f t="shared" si="175"/>
        <v/>
      </c>
      <c r="BN126" s="111" t="str">
        <f t="shared" si="175"/>
        <v/>
      </c>
    </row>
    <row r="127" outlineLevel="1" collapsed="1">
      <c r="A127" s="113" t="str">
        <f>IF(ISERROR(VALUE(SUBSTITUTE(OFFSET(A127,-1,0,1,1),".",""))),"0.0.0.1",IF(ISERROR(FIND("`",SUBSTITUTE(OFFSET(A127,-1,0,1,1),".","`",3))),OFFSET(A127,-1,0,1,1)&amp;".1",LEFT(OFFSET(A127,-1,0,1,1),FIND("`",SUBSTITUTE(OFFSET(A127,-1,0,1,1),".","`",3)))&amp;IF(ISERROR(FIND("`",SUBSTITUTE(OFFSET(A127,-1,0,1,1),".","`",4))),VALUE(RIGHT(OFFSET(A127,-1,0,1,1),LEN(OFFSET(A127,-1,0,1,1))-FIND("`",SUBSTITUTE(OFFSET(A127,-1,0,1,1),".","`",3))))+1,VALUE(MID(OFFSET(A127,-1,0,1,1),FIND("`",SUBSTITUTE(OFFSET(A127,-1,0,1,1),".","`",3))+1,(FIND("`",SUBSTITUTE(OFFSET(A127,-1,0,1,1),".","`",4))-FIND("`",SUBSTITUTE(OFFSET(A127,-1,0,1,1),".","`",3))-1)))+1)))</f>
        <v>3.3.8.1</v>
      </c>
      <c r="B127" s="121" t="s">
        <v>299</v>
      </c>
      <c r="C127" s="134" t="s">
        <v>3</v>
      </c>
      <c r="D127" s="128">
        <v>44137.0</v>
      </c>
      <c r="E127" s="123">
        <v>44286.0</v>
      </c>
      <c r="F127" s="124">
        <f t="shared" si="81"/>
        <v>150</v>
      </c>
      <c r="G127" s="125">
        <v>0.0</v>
      </c>
      <c r="H127" s="126">
        <f t="shared" si="79"/>
        <v>108</v>
      </c>
      <c r="I127" s="126">
        <f t="shared" si="168"/>
        <v>0</v>
      </c>
      <c r="J127" s="126">
        <f t="shared" si="83"/>
        <v>150</v>
      </c>
      <c r="K127" s="111" t="str">
        <f t="shared" ref="K127:BN127" si="176">IF(K$5=$D$5,"t",IF(AND(K$5&gt;=$D127,K$5&lt;$D127+$I127),"c",IF(AND(K$5&gt;=$D127,K$5&lt;=$D127+$F127-1),"x","")))</f>
        <v/>
      </c>
      <c r="L127" s="112" t="str">
        <f t="shared" si="176"/>
        <v/>
      </c>
      <c r="M127" s="111" t="str">
        <f t="shared" si="176"/>
        <v/>
      </c>
      <c r="N127" s="111" t="str">
        <f t="shared" si="176"/>
        <v/>
      </c>
      <c r="O127" s="111" t="str">
        <f t="shared" si="176"/>
        <v/>
      </c>
      <c r="P127" s="111" t="str">
        <f t="shared" si="176"/>
        <v/>
      </c>
      <c r="Q127" s="111" t="str">
        <f t="shared" si="176"/>
        <v/>
      </c>
      <c r="R127" s="111" t="str">
        <f t="shared" si="176"/>
        <v/>
      </c>
      <c r="S127" s="111" t="str">
        <f t="shared" si="176"/>
        <v/>
      </c>
      <c r="T127" s="111" t="str">
        <f t="shared" si="176"/>
        <v/>
      </c>
      <c r="U127" s="111" t="str">
        <f t="shared" si="176"/>
        <v/>
      </c>
      <c r="V127" s="111" t="str">
        <f t="shared" si="176"/>
        <v/>
      </c>
      <c r="W127" s="111" t="str">
        <f t="shared" si="176"/>
        <v/>
      </c>
      <c r="X127" s="111" t="str">
        <f t="shared" si="176"/>
        <v/>
      </c>
      <c r="Y127" s="111" t="str">
        <f t="shared" si="176"/>
        <v/>
      </c>
      <c r="Z127" s="111" t="str">
        <f t="shared" si="176"/>
        <v/>
      </c>
      <c r="AA127" s="111" t="str">
        <f t="shared" si="176"/>
        <v/>
      </c>
      <c r="AB127" s="111" t="str">
        <f t="shared" si="176"/>
        <v/>
      </c>
      <c r="AC127" s="111" t="str">
        <f t="shared" si="176"/>
        <v/>
      </c>
      <c r="AD127" s="111" t="str">
        <f t="shared" si="176"/>
        <v/>
      </c>
      <c r="AE127" s="111" t="str">
        <f t="shared" si="176"/>
        <v/>
      </c>
      <c r="AF127" s="111" t="str">
        <f t="shared" si="176"/>
        <v/>
      </c>
      <c r="AG127" s="111" t="str">
        <f t="shared" si="176"/>
        <v/>
      </c>
      <c r="AH127" s="111" t="str">
        <f t="shared" si="176"/>
        <v/>
      </c>
      <c r="AI127" s="111" t="str">
        <f t="shared" si="176"/>
        <v/>
      </c>
      <c r="AJ127" s="111" t="str">
        <f t="shared" si="176"/>
        <v/>
      </c>
      <c r="AK127" s="111" t="str">
        <f t="shared" si="176"/>
        <v/>
      </c>
      <c r="AL127" s="111" t="str">
        <f t="shared" si="176"/>
        <v/>
      </c>
      <c r="AM127" s="111" t="str">
        <f t="shared" si="176"/>
        <v/>
      </c>
      <c r="AN127" s="111" t="str">
        <f t="shared" si="176"/>
        <v/>
      </c>
      <c r="AO127" s="111" t="str">
        <f t="shared" si="176"/>
        <v/>
      </c>
      <c r="AP127" s="111" t="str">
        <f t="shared" si="176"/>
        <v/>
      </c>
      <c r="AQ127" s="111" t="str">
        <f t="shared" si="176"/>
        <v/>
      </c>
      <c r="AR127" s="111" t="str">
        <f t="shared" si="176"/>
        <v/>
      </c>
      <c r="AS127" s="133" t="str">
        <f t="shared" si="176"/>
        <v/>
      </c>
      <c r="AT127" s="111" t="str">
        <f t="shared" si="176"/>
        <v/>
      </c>
      <c r="AU127" s="111" t="str">
        <f t="shared" si="176"/>
        <v/>
      </c>
      <c r="AV127" s="111" t="str">
        <f t="shared" si="176"/>
        <v/>
      </c>
      <c r="AW127" s="111" t="str">
        <f t="shared" si="176"/>
        <v/>
      </c>
      <c r="AX127" s="111" t="str">
        <f t="shared" si="176"/>
        <v/>
      </c>
      <c r="AY127" s="111" t="str">
        <f t="shared" si="176"/>
        <v/>
      </c>
      <c r="AZ127" s="111" t="str">
        <f t="shared" si="176"/>
        <v/>
      </c>
      <c r="BA127" s="111" t="str">
        <f t="shared" si="176"/>
        <v/>
      </c>
      <c r="BB127" s="111" t="str">
        <f t="shared" si="176"/>
        <v/>
      </c>
      <c r="BC127" s="111" t="str">
        <f t="shared" si="176"/>
        <v/>
      </c>
      <c r="BD127" s="111" t="str">
        <f t="shared" si="176"/>
        <v/>
      </c>
      <c r="BE127" s="111" t="str">
        <f t="shared" si="176"/>
        <v/>
      </c>
      <c r="BF127" s="111" t="str">
        <f t="shared" si="176"/>
        <v/>
      </c>
      <c r="BG127" s="111" t="str">
        <f t="shared" si="176"/>
        <v/>
      </c>
      <c r="BH127" s="111" t="str">
        <f t="shared" si="176"/>
        <v/>
      </c>
      <c r="BI127" s="111" t="str">
        <f t="shared" si="176"/>
        <v/>
      </c>
      <c r="BJ127" s="111" t="str">
        <f t="shared" si="176"/>
        <v/>
      </c>
      <c r="BK127" s="111" t="str">
        <f t="shared" si="176"/>
        <v/>
      </c>
      <c r="BL127" s="111" t="str">
        <f t="shared" si="176"/>
        <v/>
      </c>
      <c r="BM127" s="111" t="str">
        <f t="shared" si="176"/>
        <v/>
      </c>
      <c r="BN127" s="111" t="str">
        <f t="shared" si="176"/>
        <v/>
      </c>
    </row>
    <row r="128" hidden="1" outlineLevel="2">
      <c r="A128" s="103" t="str">
        <f t="shared" ref="A128:A130" si="178">IF(ISERROR(VALUE(SUBSTITUTE(OFFSET(A128,-1,0,1,1),".",""))),"0.0.0.1",IF(ISERROR(FIND("`",SUBSTITUTE(OFFSET(A128,-1,0,1,1),".","`",3))),OFFSET(A128,-1,0,1,1)&amp;".1",LEFT(OFFSET(A128,-1,0,1,1),FIND("`",SUBSTITUTE(OFFSET(A128,-1,0,1,1),".","`",3)))&amp;IF(ISERROR(FIND("`",SUBSTITUTE(OFFSET(A128,-1,0,1,1),".","`",4))),VALUE(RIGHT(OFFSET(A128,-1,0,1,1),LEN(OFFSET(A128,-1,0,1,1))-FIND("`",SUBSTITUTE(OFFSET(A128,-1,0,1,1),".","`",3))))+1,VALUE(MID(OFFSET(A128,-1,0,1,1),FIND("`",SUBSTITUTE(OFFSET(A128,-1,0,1,1),".","`",3))+1,(FIND("`",SUBSTITUTE(OFFSET(A128,-1,0,1,1),".","`",4))-FIND("`",SUBSTITUTE(OFFSET(A128,-1,0,1,1),".","`",3))-1)))+1)))</f>
        <v>3.3.8.2</v>
      </c>
      <c r="B128" s="127" t="s">
        <v>300</v>
      </c>
      <c r="C128" s="134" t="s">
        <v>3</v>
      </c>
      <c r="D128" s="106">
        <v>44134.0</v>
      </c>
      <c r="E128" s="107">
        <v>44286.0</v>
      </c>
      <c r="F128" s="108">
        <f t="shared" si="81"/>
        <v>153</v>
      </c>
      <c r="G128" s="109">
        <v>0.0</v>
      </c>
      <c r="H128" s="110">
        <f t="shared" si="79"/>
        <v>109</v>
      </c>
      <c r="I128" s="110">
        <f t="shared" ref="I128:I130" si="179">ROUNDDOWN(G128*F128,0)</f>
        <v>0</v>
      </c>
      <c r="J128" s="110">
        <f t="shared" si="83"/>
        <v>153</v>
      </c>
      <c r="K128" s="112" t="str">
        <f t="shared" ref="K128:BN128" si="177">IF(K$5=$D$5,"t",IF(AND(K$5&gt;=$D128,K$5&lt;$D128+$I128),"c",IF(AND(K$5&gt;=$D128,K$5&lt;=$D128+$F128-1),"x","")))</f>
        <v/>
      </c>
      <c r="L128" s="112" t="str">
        <f t="shared" si="177"/>
        <v/>
      </c>
      <c r="M128" s="112" t="str">
        <f t="shared" si="177"/>
        <v/>
      </c>
      <c r="N128" s="112" t="str">
        <f t="shared" si="177"/>
        <v/>
      </c>
      <c r="O128" s="112" t="str">
        <f t="shared" si="177"/>
        <v/>
      </c>
      <c r="P128" s="112" t="str">
        <f t="shared" si="177"/>
        <v/>
      </c>
      <c r="Q128" s="112" t="str">
        <f t="shared" si="177"/>
        <v/>
      </c>
      <c r="R128" s="112" t="str">
        <f t="shared" si="177"/>
        <v/>
      </c>
      <c r="S128" s="112" t="str">
        <f t="shared" si="177"/>
        <v/>
      </c>
      <c r="T128" s="112" t="str">
        <f t="shared" si="177"/>
        <v/>
      </c>
      <c r="U128" s="112" t="str">
        <f t="shared" si="177"/>
        <v/>
      </c>
      <c r="V128" s="112" t="str">
        <f t="shared" si="177"/>
        <v/>
      </c>
      <c r="W128" s="112" t="str">
        <f t="shared" si="177"/>
        <v/>
      </c>
      <c r="X128" s="112" t="str">
        <f t="shared" si="177"/>
        <v/>
      </c>
      <c r="Y128" s="112" t="str">
        <f t="shared" si="177"/>
        <v/>
      </c>
      <c r="Z128" s="112" t="str">
        <f t="shared" si="177"/>
        <v/>
      </c>
      <c r="AA128" s="112" t="str">
        <f t="shared" si="177"/>
        <v/>
      </c>
      <c r="AB128" s="112" t="str">
        <f t="shared" si="177"/>
        <v/>
      </c>
      <c r="AC128" s="112" t="str">
        <f t="shared" si="177"/>
        <v/>
      </c>
      <c r="AD128" s="112" t="str">
        <f t="shared" si="177"/>
        <v/>
      </c>
      <c r="AE128" s="112" t="str">
        <f t="shared" si="177"/>
        <v/>
      </c>
      <c r="AF128" s="112" t="str">
        <f t="shared" si="177"/>
        <v/>
      </c>
      <c r="AG128" s="112" t="str">
        <f t="shared" si="177"/>
        <v/>
      </c>
      <c r="AH128" s="112" t="str">
        <f t="shared" si="177"/>
        <v/>
      </c>
      <c r="AI128" s="112" t="str">
        <f t="shared" si="177"/>
        <v/>
      </c>
      <c r="AJ128" s="112" t="str">
        <f t="shared" si="177"/>
        <v/>
      </c>
      <c r="AK128" s="112" t="str">
        <f t="shared" si="177"/>
        <v/>
      </c>
      <c r="AL128" s="112" t="str">
        <f t="shared" si="177"/>
        <v/>
      </c>
      <c r="AM128" s="112" t="str">
        <f t="shared" si="177"/>
        <v/>
      </c>
      <c r="AN128" s="112" t="str">
        <f t="shared" si="177"/>
        <v/>
      </c>
      <c r="AO128" s="112" t="str">
        <f t="shared" si="177"/>
        <v/>
      </c>
      <c r="AP128" s="112" t="str">
        <f t="shared" si="177"/>
        <v/>
      </c>
      <c r="AQ128" s="112" t="str">
        <f t="shared" si="177"/>
        <v/>
      </c>
      <c r="AR128" s="112" t="str">
        <f t="shared" si="177"/>
        <v/>
      </c>
      <c r="AS128" s="112" t="str">
        <f t="shared" si="177"/>
        <v/>
      </c>
      <c r="AT128" s="112" t="str">
        <f t="shared" si="177"/>
        <v/>
      </c>
      <c r="AU128" s="112" t="str">
        <f t="shared" si="177"/>
        <v/>
      </c>
      <c r="AV128" s="112" t="str">
        <f t="shared" si="177"/>
        <v/>
      </c>
      <c r="AW128" s="112" t="str">
        <f t="shared" si="177"/>
        <v/>
      </c>
      <c r="AX128" s="112" t="str">
        <f t="shared" si="177"/>
        <v/>
      </c>
      <c r="AY128" s="112" t="str">
        <f t="shared" si="177"/>
        <v/>
      </c>
      <c r="AZ128" s="112" t="str">
        <f t="shared" si="177"/>
        <v/>
      </c>
      <c r="BA128" s="112" t="str">
        <f t="shared" si="177"/>
        <v/>
      </c>
      <c r="BB128" s="112" t="str">
        <f t="shared" si="177"/>
        <v/>
      </c>
      <c r="BC128" s="112" t="str">
        <f t="shared" si="177"/>
        <v/>
      </c>
      <c r="BD128" s="112" t="str">
        <f t="shared" si="177"/>
        <v/>
      </c>
      <c r="BE128" s="112" t="str">
        <f t="shared" si="177"/>
        <v/>
      </c>
      <c r="BF128" s="112" t="str">
        <f t="shared" si="177"/>
        <v/>
      </c>
      <c r="BG128" s="112" t="str">
        <f t="shared" si="177"/>
        <v/>
      </c>
      <c r="BH128" s="112" t="str">
        <f t="shared" si="177"/>
        <v/>
      </c>
      <c r="BI128" s="112" t="str">
        <f t="shared" si="177"/>
        <v/>
      </c>
      <c r="BJ128" s="112" t="str">
        <f t="shared" si="177"/>
        <v/>
      </c>
      <c r="BK128" s="112" t="str">
        <f t="shared" si="177"/>
        <v/>
      </c>
      <c r="BL128" s="112" t="str">
        <f t="shared" si="177"/>
        <v/>
      </c>
      <c r="BM128" s="112" t="str">
        <f t="shared" si="177"/>
        <v/>
      </c>
      <c r="BN128" s="112" t="str">
        <f t="shared" si="177"/>
        <v/>
      </c>
    </row>
    <row r="129" hidden="1" outlineLevel="2">
      <c r="A129" s="103" t="str">
        <f t="shared" si="178"/>
        <v>3.3.8.3</v>
      </c>
      <c r="B129" s="121" t="s">
        <v>284</v>
      </c>
      <c r="C129" s="134" t="s">
        <v>3</v>
      </c>
      <c r="D129" s="106">
        <v>44134.0</v>
      </c>
      <c r="E129" s="107">
        <v>44286.0</v>
      </c>
      <c r="F129" s="108">
        <f t="shared" si="81"/>
        <v>153</v>
      </c>
      <c r="G129" s="109">
        <v>0.0</v>
      </c>
      <c r="H129" s="110">
        <f t="shared" si="79"/>
        <v>109</v>
      </c>
      <c r="I129" s="110">
        <f t="shared" si="179"/>
        <v>0</v>
      </c>
      <c r="J129" s="110">
        <f t="shared" si="83"/>
        <v>153</v>
      </c>
      <c r="K129" s="112" t="str">
        <f t="shared" ref="K129:BN129" si="180">IF(K$5=$D$5,"t",IF(AND(K$5&gt;=$D129,K$5&lt;$D129+$I129),"c",IF(AND(K$5&gt;=$D129,K$5&lt;=$D129+$F129-1),"x","")))</f>
        <v/>
      </c>
      <c r="L129" s="112" t="str">
        <f t="shared" si="180"/>
        <v/>
      </c>
      <c r="M129" s="112" t="str">
        <f t="shared" si="180"/>
        <v/>
      </c>
      <c r="N129" s="112" t="str">
        <f t="shared" si="180"/>
        <v/>
      </c>
      <c r="O129" s="112" t="str">
        <f t="shared" si="180"/>
        <v/>
      </c>
      <c r="P129" s="112" t="str">
        <f t="shared" si="180"/>
        <v/>
      </c>
      <c r="Q129" s="112" t="str">
        <f t="shared" si="180"/>
        <v/>
      </c>
      <c r="R129" s="112" t="str">
        <f t="shared" si="180"/>
        <v/>
      </c>
      <c r="S129" s="112" t="str">
        <f t="shared" si="180"/>
        <v/>
      </c>
      <c r="T129" s="112" t="str">
        <f t="shared" si="180"/>
        <v/>
      </c>
      <c r="U129" s="112" t="str">
        <f t="shared" si="180"/>
        <v/>
      </c>
      <c r="V129" s="112" t="str">
        <f t="shared" si="180"/>
        <v/>
      </c>
      <c r="W129" s="112" t="str">
        <f t="shared" si="180"/>
        <v/>
      </c>
      <c r="X129" s="112" t="str">
        <f t="shared" si="180"/>
        <v/>
      </c>
      <c r="Y129" s="112" t="str">
        <f t="shared" si="180"/>
        <v/>
      </c>
      <c r="Z129" s="112" t="str">
        <f t="shared" si="180"/>
        <v/>
      </c>
      <c r="AA129" s="112" t="str">
        <f t="shared" si="180"/>
        <v/>
      </c>
      <c r="AB129" s="112" t="str">
        <f t="shared" si="180"/>
        <v/>
      </c>
      <c r="AC129" s="112" t="str">
        <f t="shared" si="180"/>
        <v/>
      </c>
      <c r="AD129" s="112" t="str">
        <f t="shared" si="180"/>
        <v/>
      </c>
      <c r="AE129" s="112" t="str">
        <f t="shared" si="180"/>
        <v/>
      </c>
      <c r="AF129" s="112" t="str">
        <f t="shared" si="180"/>
        <v/>
      </c>
      <c r="AG129" s="112" t="str">
        <f t="shared" si="180"/>
        <v/>
      </c>
      <c r="AH129" s="112" t="str">
        <f t="shared" si="180"/>
        <v/>
      </c>
      <c r="AI129" s="112" t="str">
        <f t="shared" si="180"/>
        <v/>
      </c>
      <c r="AJ129" s="112" t="str">
        <f t="shared" si="180"/>
        <v/>
      </c>
      <c r="AK129" s="112" t="str">
        <f t="shared" si="180"/>
        <v/>
      </c>
      <c r="AL129" s="112" t="str">
        <f t="shared" si="180"/>
        <v/>
      </c>
      <c r="AM129" s="112" t="str">
        <f t="shared" si="180"/>
        <v/>
      </c>
      <c r="AN129" s="112" t="str">
        <f t="shared" si="180"/>
        <v/>
      </c>
      <c r="AO129" s="112" t="str">
        <f t="shared" si="180"/>
        <v/>
      </c>
      <c r="AP129" s="112" t="str">
        <f t="shared" si="180"/>
        <v/>
      </c>
      <c r="AQ129" s="112" t="str">
        <f t="shared" si="180"/>
        <v/>
      </c>
      <c r="AR129" s="112" t="str">
        <f t="shared" si="180"/>
        <v/>
      </c>
      <c r="AS129" s="112" t="str">
        <f t="shared" si="180"/>
        <v/>
      </c>
      <c r="AT129" s="112" t="str">
        <f t="shared" si="180"/>
        <v/>
      </c>
      <c r="AU129" s="112" t="str">
        <f t="shared" si="180"/>
        <v/>
      </c>
      <c r="AV129" s="112" t="str">
        <f t="shared" si="180"/>
        <v/>
      </c>
      <c r="AW129" s="112" t="str">
        <f t="shared" si="180"/>
        <v/>
      </c>
      <c r="AX129" s="112" t="str">
        <f t="shared" si="180"/>
        <v/>
      </c>
      <c r="AY129" s="112" t="str">
        <f t="shared" si="180"/>
        <v/>
      </c>
      <c r="AZ129" s="112" t="str">
        <f t="shared" si="180"/>
        <v/>
      </c>
      <c r="BA129" s="112" t="str">
        <f t="shared" si="180"/>
        <v/>
      </c>
      <c r="BB129" s="112" t="str">
        <f t="shared" si="180"/>
        <v/>
      </c>
      <c r="BC129" s="112" t="str">
        <f t="shared" si="180"/>
        <v/>
      </c>
      <c r="BD129" s="112" t="str">
        <f t="shared" si="180"/>
        <v/>
      </c>
      <c r="BE129" s="112" t="str">
        <f t="shared" si="180"/>
        <v/>
      </c>
      <c r="BF129" s="112" t="str">
        <f t="shared" si="180"/>
        <v/>
      </c>
      <c r="BG129" s="112" t="str">
        <f t="shared" si="180"/>
        <v/>
      </c>
      <c r="BH129" s="112" t="str">
        <f t="shared" si="180"/>
        <v/>
      </c>
      <c r="BI129" s="112" t="str">
        <f t="shared" si="180"/>
        <v/>
      </c>
      <c r="BJ129" s="112" t="str">
        <f t="shared" si="180"/>
        <v/>
      </c>
      <c r="BK129" s="112" t="str">
        <f t="shared" si="180"/>
        <v/>
      </c>
      <c r="BL129" s="112" t="str">
        <f t="shared" si="180"/>
        <v/>
      </c>
      <c r="BM129" s="112" t="str">
        <f t="shared" si="180"/>
        <v/>
      </c>
      <c r="BN129" s="112" t="str">
        <f t="shared" si="180"/>
        <v/>
      </c>
    </row>
    <row r="130" hidden="1" outlineLevel="2">
      <c r="A130" s="103" t="str">
        <f t="shared" si="178"/>
        <v>3.3.8.4</v>
      </c>
      <c r="B130" s="121" t="s">
        <v>285</v>
      </c>
      <c r="C130" s="134" t="s">
        <v>3</v>
      </c>
      <c r="D130" s="106">
        <v>44134.0</v>
      </c>
      <c r="E130" s="107">
        <v>44286.0</v>
      </c>
      <c r="F130" s="108">
        <f t="shared" si="81"/>
        <v>153</v>
      </c>
      <c r="G130" s="109">
        <v>0.0</v>
      </c>
      <c r="H130" s="110">
        <f t="shared" si="79"/>
        <v>109</v>
      </c>
      <c r="I130" s="110">
        <f t="shared" si="179"/>
        <v>0</v>
      </c>
      <c r="J130" s="110">
        <f t="shared" si="83"/>
        <v>153</v>
      </c>
      <c r="K130" s="112" t="str">
        <f t="shared" ref="K130:BN130" si="181">IF(K$5=$D$5,"t",IF(AND(K$5&gt;=$D130,K$5&lt;$D130+$I130),"c",IF(AND(K$5&gt;=$D130,K$5&lt;=$D130+$F130-1),"x","")))</f>
        <v/>
      </c>
      <c r="L130" s="112" t="str">
        <f t="shared" si="181"/>
        <v/>
      </c>
      <c r="M130" s="112" t="str">
        <f t="shared" si="181"/>
        <v/>
      </c>
      <c r="N130" s="112" t="str">
        <f t="shared" si="181"/>
        <v/>
      </c>
      <c r="O130" s="112" t="str">
        <f t="shared" si="181"/>
        <v/>
      </c>
      <c r="P130" s="112" t="str">
        <f t="shared" si="181"/>
        <v/>
      </c>
      <c r="Q130" s="112" t="str">
        <f t="shared" si="181"/>
        <v/>
      </c>
      <c r="R130" s="112" t="str">
        <f t="shared" si="181"/>
        <v/>
      </c>
      <c r="S130" s="112" t="str">
        <f t="shared" si="181"/>
        <v/>
      </c>
      <c r="T130" s="112" t="str">
        <f t="shared" si="181"/>
        <v/>
      </c>
      <c r="U130" s="112" t="str">
        <f t="shared" si="181"/>
        <v/>
      </c>
      <c r="V130" s="112" t="str">
        <f t="shared" si="181"/>
        <v/>
      </c>
      <c r="W130" s="112" t="str">
        <f t="shared" si="181"/>
        <v/>
      </c>
      <c r="X130" s="112" t="str">
        <f t="shared" si="181"/>
        <v/>
      </c>
      <c r="Y130" s="112" t="str">
        <f t="shared" si="181"/>
        <v/>
      </c>
      <c r="Z130" s="112" t="str">
        <f t="shared" si="181"/>
        <v/>
      </c>
      <c r="AA130" s="112" t="str">
        <f t="shared" si="181"/>
        <v/>
      </c>
      <c r="AB130" s="112" t="str">
        <f t="shared" si="181"/>
        <v/>
      </c>
      <c r="AC130" s="112" t="str">
        <f t="shared" si="181"/>
        <v/>
      </c>
      <c r="AD130" s="112" t="str">
        <f t="shared" si="181"/>
        <v/>
      </c>
      <c r="AE130" s="112" t="str">
        <f t="shared" si="181"/>
        <v/>
      </c>
      <c r="AF130" s="112" t="str">
        <f t="shared" si="181"/>
        <v/>
      </c>
      <c r="AG130" s="112" t="str">
        <f t="shared" si="181"/>
        <v/>
      </c>
      <c r="AH130" s="112" t="str">
        <f t="shared" si="181"/>
        <v/>
      </c>
      <c r="AI130" s="112" t="str">
        <f t="shared" si="181"/>
        <v/>
      </c>
      <c r="AJ130" s="112" t="str">
        <f t="shared" si="181"/>
        <v/>
      </c>
      <c r="AK130" s="112" t="str">
        <f t="shared" si="181"/>
        <v/>
      </c>
      <c r="AL130" s="112" t="str">
        <f t="shared" si="181"/>
        <v/>
      </c>
      <c r="AM130" s="112" t="str">
        <f t="shared" si="181"/>
        <v/>
      </c>
      <c r="AN130" s="112" t="str">
        <f t="shared" si="181"/>
        <v/>
      </c>
      <c r="AO130" s="112" t="str">
        <f t="shared" si="181"/>
        <v/>
      </c>
      <c r="AP130" s="112" t="str">
        <f t="shared" si="181"/>
        <v/>
      </c>
      <c r="AQ130" s="112" t="str">
        <f t="shared" si="181"/>
        <v/>
      </c>
      <c r="AR130" s="112" t="str">
        <f t="shared" si="181"/>
        <v/>
      </c>
      <c r="AS130" s="112" t="str">
        <f t="shared" si="181"/>
        <v/>
      </c>
      <c r="AT130" s="112" t="str">
        <f t="shared" si="181"/>
        <v/>
      </c>
      <c r="AU130" s="112" t="str">
        <f t="shared" si="181"/>
        <v/>
      </c>
      <c r="AV130" s="112" t="str">
        <f t="shared" si="181"/>
        <v/>
      </c>
      <c r="AW130" s="112" t="str">
        <f t="shared" si="181"/>
        <v/>
      </c>
      <c r="AX130" s="112" t="str">
        <f t="shared" si="181"/>
        <v/>
      </c>
      <c r="AY130" s="112" t="str">
        <f t="shared" si="181"/>
        <v/>
      </c>
      <c r="AZ130" s="112" t="str">
        <f t="shared" si="181"/>
        <v/>
      </c>
      <c r="BA130" s="112" t="str">
        <f t="shared" si="181"/>
        <v/>
      </c>
      <c r="BB130" s="112" t="str">
        <f t="shared" si="181"/>
        <v/>
      </c>
      <c r="BC130" s="112" t="str">
        <f t="shared" si="181"/>
        <v/>
      </c>
      <c r="BD130" s="112" t="str">
        <f t="shared" si="181"/>
        <v/>
      </c>
      <c r="BE130" s="112" t="str">
        <f t="shared" si="181"/>
        <v/>
      </c>
      <c r="BF130" s="112" t="str">
        <f t="shared" si="181"/>
        <v/>
      </c>
      <c r="BG130" s="112" t="str">
        <f t="shared" si="181"/>
        <v/>
      </c>
      <c r="BH130" s="112" t="str">
        <f t="shared" si="181"/>
        <v/>
      </c>
      <c r="BI130" s="112" t="str">
        <f t="shared" si="181"/>
        <v/>
      </c>
      <c r="BJ130" s="112" t="str">
        <f t="shared" si="181"/>
        <v/>
      </c>
      <c r="BK130" s="112" t="str">
        <f t="shared" si="181"/>
        <v/>
      </c>
      <c r="BL130" s="112" t="str">
        <f t="shared" si="181"/>
        <v/>
      </c>
      <c r="BM130" s="112" t="str">
        <f t="shared" si="181"/>
        <v/>
      </c>
      <c r="BN130" s="112" t="str">
        <f t="shared" si="181"/>
        <v/>
      </c>
    </row>
    <row r="131" outlineLevel="1">
      <c r="A131" s="113" t="str">
        <f>IF(ISERROR(VALUE(SUBSTITUTE(OFFSET(A131,-1,0,1,1),".",""))),"0.0.1",IF(ISERROR(FIND("`",SUBSTITUTE(OFFSET(A131,-1,0,1,1),".","`",2))),OFFSET(A131,-1,0,1,1)&amp;".1",LEFT(OFFSET(A131,-1,0,1,1),FIND("`",SUBSTITUTE(OFFSET(A131,-1,0,1,1),".","`",2)))&amp;IF(ISERROR(FIND("`",SUBSTITUTE(OFFSET(A131,-1,0,1,1),".","`",3))),VALUE(RIGHT(OFFSET(A131,-1,0,1,1),LEN(OFFSET(A131,-1,0,1,1))-FIND("`",SUBSTITUTE(OFFSET(A131,-1,0,1,1),".","`",2))))+1,VALUE(MID(OFFSET(A131,-1,0,1,1),FIND("`",SUBSTITUTE(OFFSET(A131,-1,0,1,1),".","`",2))+1,(FIND("`",SUBSTITUTE(OFFSET(A131,-1,0,1,1),".","`",3))-FIND("`",SUBSTITUTE(OFFSET(A131,-1,0,1,1),".","`",2))-1)))+1)))</f>
        <v>3.3.9</v>
      </c>
      <c r="B131" s="121" t="s">
        <v>301</v>
      </c>
      <c r="C131" s="105" t="s">
        <v>38</v>
      </c>
      <c r="D131" s="128">
        <v>44104.0</v>
      </c>
      <c r="E131" s="129">
        <v>44311.0</v>
      </c>
      <c r="F131" s="108">
        <f t="shared" si="81"/>
        <v>208</v>
      </c>
      <c r="G131" s="125">
        <v>0.0</v>
      </c>
      <c r="H131" s="126">
        <f t="shared" si="79"/>
        <v>148</v>
      </c>
      <c r="I131" s="126">
        <f t="shared" ref="I131:I132" si="183">ROUNDDOWN(G131*F131,0)</f>
        <v>0</v>
      </c>
      <c r="J131" s="126">
        <f t="shared" si="83"/>
        <v>208</v>
      </c>
      <c r="K131" s="111" t="str">
        <f t="shared" ref="K131:BN131" si="182">IF(K$5=$D$5,"t",IF(AND(K$5&gt;=$D131,K$5&lt;$D131+$I131),"c",IF(AND(K$5&gt;=$D131,K$5&lt;=$D131+$F131-1),"x","")))</f>
        <v/>
      </c>
      <c r="L131" s="112" t="str">
        <f t="shared" si="182"/>
        <v/>
      </c>
      <c r="M131" s="111" t="str">
        <f t="shared" si="182"/>
        <v/>
      </c>
      <c r="N131" s="111" t="str">
        <f t="shared" si="182"/>
        <v/>
      </c>
      <c r="O131" s="111" t="str">
        <f t="shared" si="182"/>
        <v/>
      </c>
      <c r="P131" s="111" t="str">
        <f t="shared" si="182"/>
        <v/>
      </c>
      <c r="Q131" s="111" t="str">
        <f t="shared" si="182"/>
        <v/>
      </c>
      <c r="R131" s="111" t="str">
        <f t="shared" si="182"/>
        <v/>
      </c>
      <c r="S131" s="111" t="str">
        <f t="shared" si="182"/>
        <v/>
      </c>
      <c r="T131" s="111" t="str">
        <f t="shared" si="182"/>
        <v/>
      </c>
      <c r="U131" s="111" t="str">
        <f t="shared" si="182"/>
        <v/>
      </c>
      <c r="V131" s="111" t="str">
        <f t="shared" si="182"/>
        <v/>
      </c>
      <c r="W131" s="111" t="str">
        <f t="shared" si="182"/>
        <v/>
      </c>
      <c r="X131" s="111" t="str">
        <f t="shared" si="182"/>
        <v/>
      </c>
      <c r="Y131" s="111" t="str">
        <f t="shared" si="182"/>
        <v/>
      </c>
      <c r="Z131" s="111" t="str">
        <f t="shared" si="182"/>
        <v/>
      </c>
      <c r="AA131" s="111" t="str">
        <f t="shared" si="182"/>
        <v/>
      </c>
      <c r="AB131" s="111" t="str">
        <f t="shared" si="182"/>
        <v/>
      </c>
      <c r="AC131" s="111" t="str">
        <f t="shared" si="182"/>
        <v/>
      </c>
      <c r="AD131" s="111" t="str">
        <f t="shared" si="182"/>
        <v/>
      </c>
      <c r="AE131" s="111" t="str">
        <f t="shared" si="182"/>
        <v/>
      </c>
      <c r="AF131" s="111" t="str">
        <f t="shared" si="182"/>
        <v/>
      </c>
      <c r="AG131" s="111" t="str">
        <f t="shared" si="182"/>
        <v/>
      </c>
      <c r="AH131" s="111" t="str">
        <f t="shared" si="182"/>
        <v/>
      </c>
      <c r="AI131" s="111" t="str">
        <f t="shared" si="182"/>
        <v/>
      </c>
      <c r="AJ131" s="111" t="str">
        <f t="shared" si="182"/>
        <v/>
      </c>
      <c r="AK131" s="111" t="str">
        <f t="shared" si="182"/>
        <v/>
      </c>
      <c r="AL131" s="111" t="str">
        <f t="shared" si="182"/>
        <v/>
      </c>
      <c r="AM131" s="111" t="str">
        <f t="shared" si="182"/>
        <v/>
      </c>
      <c r="AN131" s="111" t="str">
        <f t="shared" si="182"/>
        <v/>
      </c>
      <c r="AO131" s="111" t="str">
        <f t="shared" si="182"/>
        <v/>
      </c>
      <c r="AP131" s="111" t="str">
        <f t="shared" si="182"/>
        <v/>
      </c>
      <c r="AQ131" s="111" t="str">
        <f t="shared" si="182"/>
        <v/>
      </c>
      <c r="AR131" s="111" t="str">
        <f t="shared" si="182"/>
        <v/>
      </c>
      <c r="AS131" s="111" t="str">
        <f t="shared" si="182"/>
        <v/>
      </c>
      <c r="AT131" s="111" t="str">
        <f t="shared" si="182"/>
        <v/>
      </c>
      <c r="AU131" s="111" t="str">
        <f t="shared" si="182"/>
        <v/>
      </c>
      <c r="AV131" s="111" t="str">
        <f t="shared" si="182"/>
        <v/>
      </c>
      <c r="AW131" s="111" t="str">
        <f t="shared" si="182"/>
        <v/>
      </c>
      <c r="AX131" s="111" t="str">
        <f t="shared" si="182"/>
        <v/>
      </c>
      <c r="AY131" s="111" t="str">
        <f t="shared" si="182"/>
        <v/>
      </c>
      <c r="AZ131" s="111" t="str">
        <f t="shared" si="182"/>
        <v/>
      </c>
      <c r="BA131" s="111" t="str">
        <f t="shared" si="182"/>
        <v/>
      </c>
      <c r="BB131" s="111" t="str">
        <f t="shared" si="182"/>
        <v/>
      </c>
      <c r="BC131" s="111" t="str">
        <f t="shared" si="182"/>
        <v/>
      </c>
      <c r="BD131" s="111" t="str">
        <f t="shared" si="182"/>
        <v/>
      </c>
      <c r="BE131" s="111" t="str">
        <f t="shared" si="182"/>
        <v/>
      </c>
      <c r="BF131" s="111" t="str">
        <f t="shared" si="182"/>
        <v/>
      </c>
      <c r="BG131" s="111" t="str">
        <f t="shared" si="182"/>
        <v/>
      </c>
      <c r="BH131" s="111" t="str">
        <f t="shared" si="182"/>
        <v/>
      </c>
      <c r="BI131" s="145" t="str">
        <f t="shared" si="182"/>
        <v/>
      </c>
      <c r="BJ131" s="111" t="str">
        <f t="shared" si="182"/>
        <v/>
      </c>
      <c r="BK131" s="146" t="str">
        <f t="shared" si="182"/>
        <v/>
      </c>
      <c r="BL131" s="111" t="str">
        <f t="shared" si="182"/>
        <v/>
      </c>
      <c r="BM131" s="111" t="str">
        <f t="shared" si="182"/>
        <v/>
      </c>
      <c r="BN131" s="111" t="str">
        <f t="shared" si="182"/>
        <v/>
      </c>
    </row>
    <row r="132" outlineLevel="1">
      <c r="A132" s="113" t="str">
        <f>IF(ISERROR(VALUE(SUBSTITUTE(OFFSET(A132,-1,0,1,1),".",""))),"0.1",IF(ISERROR(FIND("`",SUBSTITUTE(OFFSET(A132,-1,0,1,1),".","`",1))),OFFSET(A132,-1,0,1,1)&amp;".1",LEFT(OFFSET(A132,-1,0,1,1),FIND("`",SUBSTITUTE(OFFSET(A132,-1,0,1,1),".","`",1)))&amp;IF(ISERROR(FIND("`",SUBSTITUTE(OFFSET(A132,-1,0,1,1),".","`",2))),VALUE(RIGHT(OFFSET(A132,-1,0,1,1),LEN(OFFSET(A132,-1,0,1,1))-FIND("`",SUBSTITUTE(OFFSET(A132,-1,0,1,1),".","`",1))))+1,VALUE(MID(OFFSET(A132,-1,0,1,1),FIND("`",SUBSTITUTE(OFFSET(A132,-1,0,1,1),".","`",1))+1,(FIND("`",SUBSTITUTE(OFFSET(A132,-1,0,1,1),".","`",2))-FIND("`",SUBSTITUTE(OFFSET(A132,-1,0,1,1),".","`",1))-1)))+1)))</f>
        <v>3.4</v>
      </c>
      <c r="B132" s="121" t="s">
        <v>302</v>
      </c>
      <c r="C132" s="114" t="s">
        <v>3</v>
      </c>
      <c r="D132" s="128">
        <v>44287.0</v>
      </c>
      <c r="E132" s="129">
        <v>44377.0</v>
      </c>
      <c r="F132" s="124">
        <f t="shared" si="81"/>
        <v>91</v>
      </c>
      <c r="G132" s="125">
        <v>0.0</v>
      </c>
      <c r="H132" s="126">
        <f t="shared" si="79"/>
        <v>65</v>
      </c>
      <c r="I132" s="126">
        <f t="shared" si="183"/>
        <v>0</v>
      </c>
      <c r="J132" s="126">
        <f t="shared" si="83"/>
        <v>91</v>
      </c>
      <c r="K132" s="111" t="str">
        <f t="shared" ref="K132:BN132" si="184">IF(K$5=$D$5,"t",IF(AND(K$5&gt;=$D132,K$5&lt;$D132+$I132),"c",IF(AND(K$5&gt;=$D132,K$5&lt;=$D132+$F132-1),"x","")))</f>
        <v/>
      </c>
      <c r="L132" s="112" t="str">
        <f t="shared" si="184"/>
        <v/>
      </c>
      <c r="M132" s="111" t="str">
        <f t="shared" si="184"/>
        <v/>
      </c>
      <c r="N132" s="111" t="str">
        <f t="shared" si="184"/>
        <v/>
      </c>
      <c r="O132" s="111" t="str">
        <f t="shared" si="184"/>
        <v/>
      </c>
      <c r="P132" s="111" t="str">
        <f t="shared" si="184"/>
        <v/>
      </c>
      <c r="Q132" s="111" t="str">
        <f t="shared" si="184"/>
        <v/>
      </c>
      <c r="R132" s="111" t="str">
        <f t="shared" si="184"/>
        <v/>
      </c>
      <c r="S132" s="111" t="str">
        <f t="shared" si="184"/>
        <v/>
      </c>
      <c r="T132" s="111" t="str">
        <f t="shared" si="184"/>
        <v/>
      </c>
      <c r="U132" s="111" t="str">
        <f t="shared" si="184"/>
        <v/>
      </c>
      <c r="V132" s="111" t="str">
        <f t="shared" si="184"/>
        <v/>
      </c>
      <c r="W132" s="111" t="str">
        <f t="shared" si="184"/>
        <v/>
      </c>
      <c r="X132" s="111" t="str">
        <f t="shared" si="184"/>
        <v/>
      </c>
      <c r="Y132" s="111" t="str">
        <f t="shared" si="184"/>
        <v/>
      </c>
      <c r="Z132" s="111" t="str">
        <f t="shared" si="184"/>
        <v/>
      </c>
      <c r="AA132" s="111" t="str">
        <f t="shared" si="184"/>
        <v/>
      </c>
      <c r="AB132" s="111" t="str">
        <f t="shared" si="184"/>
        <v/>
      </c>
      <c r="AC132" s="111" t="str">
        <f t="shared" si="184"/>
        <v/>
      </c>
      <c r="AD132" s="111" t="str">
        <f t="shared" si="184"/>
        <v/>
      </c>
      <c r="AE132" s="111" t="str">
        <f t="shared" si="184"/>
        <v/>
      </c>
      <c r="AF132" s="111" t="str">
        <f t="shared" si="184"/>
        <v/>
      </c>
      <c r="AG132" s="111" t="str">
        <f t="shared" si="184"/>
        <v/>
      </c>
      <c r="AH132" s="111" t="str">
        <f t="shared" si="184"/>
        <v/>
      </c>
      <c r="AI132" s="111" t="str">
        <f t="shared" si="184"/>
        <v/>
      </c>
      <c r="AJ132" s="111" t="str">
        <f t="shared" si="184"/>
        <v/>
      </c>
      <c r="AK132" s="111" t="str">
        <f t="shared" si="184"/>
        <v/>
      </c>
      <c r="AL132" s="111" t="str">
        <f t="shared" si="184"/>
        <v/>
      </c>
      <c r="AM132" s="111" t="str">
        <f t="shared" si="184"/>
        <v/>
      </c>
      <c r="AN132" s="111" t="str">
        <f t="shared" si="184"/>
        <v/>
      </c>
      <c r="AO132" s="111" t="str">
        <f t="shared" si="184"/>
        <v/>
      </c>
      <c r="AP132" s="111" t="str">
        <f t="shared" si="184"/>
        <v/>
      </c>
      <c r="AQ132" s="111" t="str">
        <f t="shared" si="184"/>
        <v/>
      </c>
      <c r="AR132" s="111" t="str">
        <f t="shared" si="184"/>
        <v/>
      </c>
      <c r="AS132" s="133" t="str">
        <f t="shared" si="184"/>
        <v/>
      </c>
      <c r="AT132" s="111" t="str">
        <f t="shared" si="184"/>
        <v/>
      </c>
      <c r="AU132" s="111" t="str">
        <f t="shared" si="184"/>
        <v/>
      </c>
      <c r="AV132" s="111" t="str">
        <f t="shared" si="184"/>
        <v/>
      </c>
      <c r="AW132" s="111" t="str">
        <f t="shared" si="184"/>
        <v/>
      </c>
      <c r="AX132" s="111" t="str">
        <f t="shared" si="184"/>
        <v/>
      </c>
      <c r="AY132" s="111" t="str">
        <f t="shared" si="184"/>
        <v/>
      </c>
      <c r="AZ132" s="111" t="str">
        <f t="shared" si="184"/>
        <v/>
      </c>
      <c r="BA132" s="111" t="str">
        <f t="shared" si="184"/>
        <v/>
      </c>
      <c r="BB132" s="111" t="str">
        <f t="shared" si="184"/>
        <v/>
      </c>
      <c r="BC132" s="111" t="str">
        <f t="shared" si="184"/>
        <v/>
      </c>
      <c r="BD132" s="111" t="str">
        <f t="shared" si="184"/>
        <v/>
      </c>
      <c r="BE132" s="111" t="str">
        <f t="shared" si="184"/>
        <v/>
      </c>
      <c r="BF132" s="111" t="str">
        <f t="shared" si="184"/>
        <v/>
      </c>
      <c r="BG132" s="111" t="str">
        <f t="shared" si="184"/>
        <v/>
      </c>
      <c r="BH132" s="111" t="str">
        <f t="shared" si="184"/>
        <v/>
      </c>
      <c r="BI132" s="111" t="str">
        <f t="shared" si="184"/>
        <v/>
      </c>
      <c r="BJ132" s="111" t="str">
        <f t="shared" si="184"/>
        <v/>
      </c>
      <c r="BK132" s="111" t="str">
        <f t="shared" si="184"/>
        <v/>
      </c>
      <c r="BL132" s="111" t="str">
        <f t="shared" si="184"/>
        <v/>
      </c>
      <c r="BM132" s="111" t="str">
        <f t="shared" si="184"/>
        <v/>
      </c>
      <c r="BN132" s="111" t="str">
        <f t="shared" si="184"/>
        <v/>
      </c>
    </row>
    <row r="133" outlineLevel="1">
      <c r="A133" s="103" t="str">
        <f t="shared" ref="A133:A135" si="186">IF(ISERROR(VALUE(SUBSTITUTE(OFFSET(A133,-1,0,1,1),".",""))),"0.1",IF(ISERROR(FIND("`",SUBSTITUTE(OFFSET(A133,-1,0,1,1),".","`",1))),OFFSET(A133,-1,0,1,1)&amp;".1",LEFT(OFFSET(A133,-1,0,1,1),FIND("`",SUBSTITUTE(OFFSET(A133,-1,0,1,1),".","`",1)))&amp;IF(ISERROR(FIND("`",SUBSTITUTE(OFFSET(A133,-1,0,1,1),".","`",2))),VALUE(RIGHT(OFFSET(A133,-1,0,1,1),LEN(OFFSET(A133,-1,0,1,1))-FIND("`",SUBSTITUTE(OFFSET(A133,-1,0,1,1),".","`",1))))+1,VALUE(MID(OFFSET(A133,-1,0,1,1),FIND("`",SUBSTITUTE(OFFSET(A133,-1,0,1,1),".","`",1))+1,(FIND("`",SUBSTITUTE(OFFSET(A133,-1,0,1,1),".","`",2))-FIND("`",SUBSTITUTE(OFFSET(A133,-1,0,1,1),".","`",1))-1)))+1)))</f>
        <v>3.5</v>
      </c>
      <c r="B133" s="104" t="s">
        <v>303</v>
      </c>
      <c r="C133" s="105" t="s">
        <v>3</v>
      </c>
      <c r="D133" s="128">
        <v>44287.0</v>
      </c>
      <c r="E133" s="129">
        <v>44377.0</v>
      </c>
      <c r="F133" s="108">
        <f t="shared" si="81"/>
        <v>91</v>
      </c>
      <c r="G133" s="109">
        <v>0.0</v>
      </c>
      <c r="H133" s="110">
        <f t="shared" si="79"/>
        <v>65</v>
      </c>
      <c r="I133" s="110">
        <f t="shared" ref="I133:I134" si="187">ROUNDDOWN(G133*F133,0)</f>
        <v>0</v>
      </c>
      <c r="J133" s="110">
        <f t="shared" si="83"/>
        <v>91</v>
      </c>
      <c r="K133" s="112" t="str">
        <f t="shared" ref="K133:BN133" si="185">IF(K$5=$D$5,"t",IF(AND(K$5&gt;=$D133,K$5&lt;$D133+$I133),"c",IF(AND(K$5&gt;=$D133,K$5&lt;=$D133+$F133-1),"x","")))</f>
        <v/>
      </c>
      <c r="L133" s="112" t="str">
        <f t="shared" si="185"/>
        <v/>
      </c>
      <c r="M133" s="112" t="str">
        <f t="shared" si="185"/>
        <v/>
      </c>
      <c r="N133" s="112" t="str">
        <f t="shared" si="185"/>
        <v/>
      </c>
      <c r="O133" s="112" t="str">
        <f t="shared" si="185"/>
        <v/>
      </c>
      <c r="P133" s="112" t="str">
        <f t="shared" si="185"/>
        <v/>
      </c>
      <c r="Q133" s="112" t="str">
        <f t="shared" si="185"/>
        <v/>
      </c>
      <c r="R133" s="112" t="str">
        <f t="shared" si="185"/>
        <v/>
      </c>
      <c r="S133" s="112" t="str">
        <f t="shared" si="185"/>
        <v/>
      </c>
      <c r="T133" s="112" t="str">
        <f t="shared" si="185"/>
        <v/>
      </c>
      <c r="U133" s="112" t="str">
        <f t="shared" si="185"/>
        <v/>
      </c>
      <c r="V133" s="112" t="str">
        <f t="shared" si="185"/>
        <v/>
      </c>
      <c r="W133" s="112" t="str">
        <f t="shared" si="185"/>
        <v/>
      </c>
      <c r="X133" s="112" t="str">
        <f t="shared" si="185"/>
        <v/>
      </c>
      <c r="Y133" s="112" t="str">
        <f t="shared" si="185"/>
        <v/>
      </c>
      <c r="Z133" s="112" t="str">
        <f t="shared" si="185"/>
        <v/>
      </c>
      <c r="AA133" s="112" t="str">
        <f t="shared" si="185"/>
        <v/>
      </c>
      <c r="AB133" s="112" t="str">
        <f t="shared" si="185"/>
        <v/>
      </c>
      <c r="AC133" s="112" t="str">
        <f t="shared" si="185"/>
        <v/>
      </c>
      <c r="AD133" s="112" t="str">
        <f t="shared" si="185"/>
        <v/>
      </c>
      <c r="AE133" s="112" t="str">
        <f t="shared" si="185"/>
        <v/>
      </c>
      <c r="AF133" s="112" t="str">
        <f t="shared" si="185"/>
        <v/>
      </c>
      <c r="AG133" s="112" t="str">
        <f t="shared" si="185"/>
        <v/>
      </c>
      <c r="AH133" s="112" t="str">
        <f t="shared" si="185"/>
        <v/>
      </c>
      <c r="AI133" s="112" t="str">
        <f t="shared" si="185"/>
        <v/>
      </c>
      <c r="AJ133" s="112" t="str">
        <f t="shared" si="185"/>
        <v/>
      </c>
      <c r="AK133" s="112" t="str">
        <f t="shared" si="185"/>
        <v/>
      </c>
      <c r="AL133" s="112" t="str">
        <f t="shared" si="185"/>
        <v/>
      </c>
      <c r="AM133" s="112" t="str">
        <f t="shared" si="185"/>
        <v/>
      </c>
      <c r="AN133" s="112" t="str">
        <f t="shared" si="185"/>
        <v/>
      </c>
      <c r="AO133" s="112" t="str">
        <f t="shared" si="185"/>
        <v/>
      </c>
      <c r="AP133" s="112" t="str">
        <f t="shared" si="185"/>
        <v/>
      </c>
      <c r="AQ133" s="112" t="str">
        <f t="shared" si="185"/>
        <v/>
      </c>
      <c r="AR133" s="112" t="str">
        <f t="shared" si="185"/>
        <v/>
      </c>
      <c r="AS133" s="112" t="str">
        <f t="shared" si="185"/>
        <v/>
      </c>
      <c r="AT133" s="112" t="str">
        <f t="shared" si="185"/>
        <v/>
      </c>
      <c r="AU133" s="112" t="str">
        <f t="shared" si="185"/>
        <v/>
      </c>
      <c r="AV133" s="112" t="str">
        <f t="shared" si="185"/>
        <v/>
      </c>
      <c r="AW133" s="112" t="str">
        <f t="shared" si="185"/>
        <v/>
      </c>
      <c r="AX133" s="112" t="str">
        <f t="shared" si="185"/>
        <v/>
      </c>
      <c r="AY133" s="112" t="str">
        <f t="shared" si="185"/>
        <v/>
      </c>
      <c r="AZ133" s="112" t="str">
        <f t="shared" si="185"/>
        <v/>
      </c>
      <c r="BA133" s="112" t="str">
        <f t="shared" si="185"/>
        <v/>
      </c>
      <c r="BB133" s="112" t="str">
        <f t="shared" si="185"/>
        <v/>
      </c>
      <c r="BC133" s="112" t="str">
        <f t="shared" si="185"/>
        <v/>
      </c>
      <c r="BD133" s="112" t="str">
        <f t="shared" si="185"/>
        <v/>
      </c>
      <c r="BE133" s="112" t="str">
        <f t="shared" si="185"/>
        <v/>
      </c>
      <c r="BF133" s="112" t="str">
        <f t="shared" si="185"/>
        <v/>
      </c>
      <c r="BG133" s="112" t="str">
        <f t="shared" si="185"/>
        <v/>
      </c>
      <c r="BH133" s="112" t="str">
        <f t="shared" si="185"/>
        <v/>
      </c>
      <c r="BI133" s="112" t="str">
        <f t="shared" si="185"/>
        <v/>
      </c>
      <c r="BJ133" s="112" t="str">
        <f t="shared" si="185"/>
        <v/>
      </c>
      <c r="BK133" s="112" t="str">
        <f t="shared" si="185"/>
        <v/>
      </c>
      <c r="BL133" s="112" t="str">
        <f t="shared" si="185"/>
        <v/>
      </c>
      <c r="BM133" s="112" t="str">
        <f t="shared" si="185"/>
        <v/>
      </c>
      <c r="BN133" s="112" t="str">
        <f t="shared" si="185"/>
        <v/>
      </c>
    </row>
    <row r="134" outlineLevel="1">
      <c r="A134" s="103" t="str">
        <f t="shared" si="186"/>
        <v>3.6</v>
      </c>
      <c r="B134" s="104" t="s">
        <v>304</v>
      </c>
      <c r="C134" s="105" t="s">
        <v>3</v>
      </c>
      <c r="D134" s="128">
        <v>44287.0</v>
      </c>
      <c r="E134" s="129">
        <v>44377.0</v>
      </c>
      <c r="F134" s="108">
        <f t="shared" si="81"/>
        <v>91</v>
      </c>
      <c r="G134" s="109">
        <v>0.0</v>
      </c>
      <c r="H134" s="110">
        <f t="shared" si="79"/>
        <v>65</v>
      </c>
      <c r="I134" s="110">
        <f t="shared" si="187"/>
        <v>0</v>
      </c>
      <c r="J134" s="110">
        <f t="shared" si="83"/>
        <v>91</v>
      </c>
      <c r="K134" s="112" t="str">
        <f t="shared" ref="K134:BN134" si="188">IF(K$5=$D$5,"t",IF(AND(K$5&gt;=$D134,K$5&lt;$D134+$I134),"c",IF(AND(K$5&gt;=$D134,K$5&lt;=$D134+$F134-1),"x","")))</f>
        <v/>
      </c>
      <c r="L134" s="112" t="str">
        <f t="shared" si="188"/>
        <v/>
      </c>
      <c r="M134" s="112" t="str">
        <f t="shared" si="188"/>
        <v/>
      </c>
      <c r="N134" s="112" t="str">
        <f t="shared" si="188"/>
        <v/>
      </c>
      <c r="O134" s="112" t="str">
        <f t="shared" si="188"/>
        <v/>
      </c>
      <c r="P134" s="112" t="str">
        <f t="shared" si="188"/>
        <v/>
      </c>
      <c r="Q134" s="112" t="str">
        <f t="shared" si="188"/>
        <v/>
      </c>
      <c r="R134" s="112" t="str">
        <f t="shared" si="188"/>
        <v/>
      </c>
      <c r="S134" s="112" t="str">
        <f t="shared" si="188"/>
        <v/>
      </c>
      <c r="T134" s="112" t="str">
        <f t="shared" si="188"/>
        <v/>
      </c>
      <c r="U134" s="112" t="str">
        <f t="shared" si="188"/>
        <v/>
      </c>
      <c r="V134" s="112" t="str">
        <f t="shared" si="188"/>
        <v/>
      </c>
      <c r="W134" s="112" t="str">
        <f t="shared" si="188"/>
        <v/>
      </c>
      <c r="X134" s="112" t="str">
        <f t="shared" si="188"/>
        <v/>
      </c>
      <c r="Y134" s="112" t="str">
        <f t="shared" si="188"/>
        <v/>
      </c>
      <c r="Z134" s="112" t="str">
        <f t="shared" si="188"/>
        <v/>
      </c>
      <c r="AA134" s="112" t="str">
        <f t="shared" si="188"/>
        <v/>
      </c>
      <c r="AB134" s="112" t="str">
        <f t="shared" si="188"/>
        <v/>
      </c>
      <c r="AC134" s="112" t="str">
        <f t="shared" si="188"/>
        <v/>
      </c>
      <c r="AD134" s="112" t="str">
        <f t="shared" si="188"/>
        <v/>
      </c>
      <c r="AE134" s="112" t="str">
        <f t="shared" si="188"/>
        <v/>
      </c>
      <c r="AF134" s="112" t="str">
        <f t="shared" si="188"/>
        <v/>
      </c>
      <c r="AG134" s="112" t="str">
        <f t="shared" si="188"/>
        <v/>
      </c>
      <c r="AH134" s="112" t="str">
        <f t="shared" si="188"/>
        <v/>
      </c>
      <c r="AI134" s="112" t="str">
        <f t="shared" si="188"/>
        <v/>
      </c>
      <c r="AJ134" s="112" t="str">
        <f t="shared" si="188"/>
        <v/>
      </c>
      <c r="AK134" s="112" t="str">
        <f t="shared" si="188"/>
        <v/>
      </c>
      <c r="AL134" s="112" t="str">
        <f t="shared" si="188"/>
        <v/>
      </c>
      <c r="AM134" s="112" t="str">
        <f t="shared" si="188"/>
        <v/>
      </c>
      <c r="AN134" s="112" t="str">
        <f t="shared" si="188"/>
        <v/>
      </c>
      <c r="AO134" s="112" t="str">
        <f t="shared" si="188"/>
        <v/>
      </c>
      <c r="AP134" s="112" t="str">
        <f t="shared" si="188"/>
        <v/>
      </c>
      <c r="AQ134" s="112" t="str">
        <f t="shared" si="188"/>
        <v/>
      </c>
      <c r="AR134" s="112" t="str">
        <f t="shared" si="188"/>
        <v/>
      </c>
      <c r="AS134" s="112" t="str">
        <f t="shared" si="188"/>
        <v/>
      </c>
      <c r="AT134" s="112" t="str">
        <f t="shared" si="188"/>
        <v/>
      </c>
      <c r="AU134" s="112" t="str">
        <f t="shared" si="188"/>
        <v/>
      </c>
      <c r="AV134" s="112" t="str">
        <f t="shared" si="188"/>
        <v/>
      </c>
      <c r="AW134" s="112" t="str">
        <f t="shared" si="188"/>
        <v/>
      </c>
      <c r="AX134" s="112" t="str">
        <f t="shared" si="188"/>
        <v/>
      </c>
      <c r="AY134" s="112" t="str">
        <f t="shared" si="188"/>
        <v/>
      </c>
      <c r="AZ134" s="112" t="str">
        <f t="shared" si="188"/>
        <v/>
      </c>
      <c r="BA134" s="112" t="str">
        <f t="shared" si="188"/>
        <v/>
      </c>
      <c r="BB134" s="112" t="str">
        <f t="shared" si="188"/>
        <v/>
      </c>
      <c r="BC134" s="112" t="str">
        <f t="shared" si="188"/>
        <v/>
      </c>
      <c r="BD134" s="112" t="str">
        <f t="shared" si="188"/>
        <v/>
      </c>
      <c r="BE134" s="112" t="str">
        <f t="shared" si="188"/>
        <v/>
      </c>
      <c r="BF134" s="112" t="str">
        <f t="shared" si="188"/>
        <v/>
      </c>
      <c r="BG134" s="112" t="str">
        <f t="shared" si="188"/>
        <v/>
      </c>
      <c r="BH134" s="112" t="str">
        <f t="shared" si="188"/>
        <v/>
      </c>
      <c r="BI134" s="112" t="str">
        <f t="shared" si="188"/>
        <v/>
      </c>
      <c r="BJ134" s="112" t="str">
        <f t="shared" si="188"/>
        <v/>
      </c>
      <c r="BK134" s="112" t="str">
        <f t="shared" si="188"/>
        <v/>
      </c>
      <c r="BL134" s="112" t="str">
        <f t="shared" si="188"/>
        <v/>
      </c>
      <c r="BM134" s="112" t="str">
        <f t="shared" si="188"/>
        <v/>
      </c>
      <c r="BN134" s="112" t="str">
        <f t="shared" si="188"/>
        <v/>
      </c>
    </row>
    <row r="135" outlineLevel="1">
      <c r="A135" s="103" t="str">
        <f t="shared" si="186"/>
        <v>3.7</v>
      </c>
      <c r="B135" s="104" t="s">
        <v>166</v>
      </c>
      <c r="C135" s="155"/>
      <c r="D135" s="156"/>
      <c r="E135" s="156"/>
      <c r="F135" s="110"/>
      <c r="G135" s="157"/>
      <c r="H135" s="110"/>
      <c r="I135" s="110"/>
      <c r="J135" s="110"/>
      <c r="K135" s="112" t="str">
        <f t="shared" ref="K135:BN135" si="189">IF(K$5=$D$5,"t",IF(AND(K$5&gt;=$D135,K$5&lt;$D135+$I135),"c",IF(AND(K$5&gt;=$D135,K$5&lt;=$D135+$F135-1),"x","")))</f>
        <v/>
      </c>
      <c r="L135" s="112" t="str">
        <f t="shared" si="189"/>
        <v/>
      </c>
      <c r="M135" s="112" t="str">
        <f t="shared" si="189"/>
        <v/>
      </c>
      <c r="N135" s="112" t="str">
        <f t="shared" si="189"/>
        <v/>
      </c>
      <c r="O135" s="112" t="str">
        <f t="shared" si="189"/>
        <v/>
      </c>
      <c r="P135" s="112" t="str">
        <f t="shared" si="189"/>
        <v/>
      </c>
      <c r="Q135" s="112" t="str">
        <f t="shared" si="189"/>
        <v/>
      </c>
      <c r="R135" s="112" t="str">
        <f t="shared" si="189"/>
        <v/>
      </c>
      <c r="S135" s="112" t="str">
        <f t="shared" si="189"/>
        <v/>
      </c>
      <c r="T135" s="112" t="str">
        <f t="shared" si="189"/>
        <v/>
      </c>
      <c r="U135" s="112" t="str">
        <f t="shared" si="189"/>
        <v/>
      </c>
      <c r="V135" s="112" t="str">
        <f t="shared" si="189"/>
        <v/>
      </c>
      <c r="W135" s="112" t="str">
        <f t="shared" si="189"/>
        <v/>
      </c>
      <c r="X135" s="112" t="str">
        <f t="shared" si="189"/>
        <v/>
      </c>
      <c r="Y135" s="112" t="str">
        <f t="shared" si="189"/>
        <v/>
      </c>
      <c r="Z135" s="112" t="str">
        <f t="shared" si="189"/>
        <v/>
      </c>
      <c r="AA135" s="112" t="str">
        <f t="shared" si="189"/>
        <v/>
      </c>
      <c r="AB135" s="112" t="str">
        <f t="shared" si="189"/>
        <v/>
      </c>
      <c r="AC135" s="112" t="str">
        <f t="shared" si="189"/>
        <v/>
      </c>
      <c r="AD135" s="112" t="str">
        <f t="shared" si="189"/>
        <v/>
      </c>
      <c r="AE135" s="112" t="str">
        <f t="shared" si="189"/>
        <v/>
      </c>
      <c r="AF135" s="112" t="str">
        <f t="shared" si="189"/>
        <v/>
      </c>
      <c r="AG135" s="112" t="str">
        <f t="shared" si="189"/>
        <v/>
      </c>
      <c r="AH135" s="112" t="str">
        <f t="shared" si="189"/>
        <v/>
      </c>
      <c r="AI135" s="112" t="str">
        <f t="shared" si="189"/>
        <v/>
      </c>
      <c r="AJ135" s="112" t="str">
        <f t="shared" si="189"/>
        <v/>
      </c>
      <c r="AK135" s="112" t="str">
        <f t="shared" si="189"/>
        <v/>
      </c>
      <c r="AL135" s="112" t="str">
        <f t="shared" si="189"/>
        <v/>
      </c>
      <c r="AM135" s="112" t="str">
        <f t="shared" si="189"/>
        <v/>
      </c>
      <c r="AN135" s="112" t="str">
        <f t="shared" si="189"/>
        <v/>
      </c>
      <c r="AO135" s="112" t="str">
        <f t="shared" si="189"/>
        <v/>
      </c>
      <c r="AP135" s="112" t="str">
        <f t="shared" si="189"/>
        <v/>
      </c>
      <c r="AQ135" s="112" t="str">
        <f t="shared" si="189"/>
        <v/>
      </c>
      <c r="AR135" s="112" t="str">
        <f t="shared" si="189"/>
        <v/>
      </c>
      <c r="AS135" s="112" t="str">
        <f t="shared" si="189"/>
        <v/>
      </c>
      <c r="AT135" s="112" t="str">
        <f t="shared" si="189"/>
        <v/>
      </c>
      <c r="AU135" s="112" t="str">
        <f t="shared" si="189"/>
        <v/>
      </c>
      <c r="AV135" s="112" t="str">
        <f t="shared" si="189"/>
        <v/>
      </c>
      <c r="AW135" s="112" t="str">
        <f t="shared" si="189"/>
        <v/>
      </c>
      <c r="AX135" s="112" t="str">
        <f t="shared" si="189"/>
        <v/>
      </c>
      <c r="AY135" s="112" t="str">
        <f t="shared" si="189"/>
        <v/>
      </c>
      <c r="AZ135" s="112" t="str">
        <f t="shared" si="189"/>
        <v/>
      </c>
      <c r="BA135" s="112" t="str">
        <f t="shared" si="189"/>
        <v/>
      </c>
      <c r="BB135" s="112" t="str">
        <f t="shared" si="189"/>
        <v/>
      </c>
      <c r="BC135" s="112" t="str">
        <f t="shared" si="189"/>
        <v/>
      </c>
      <c r="BD135" s="112" t="str">
        <f t="shared" si="189"/>
        <v/>
      </c>
      <c r="BE135" s="112" t="str">
        <f t="shared" si="189"/>
        <v/>
      </c>
      <c r="BF135" s="112" t="str">
        <f t="shared" si="189"/>
        <v/>
      </c>
      <c r="BG135" s="112" t="str">
        <f t="shared" si="189"/>
        <v/>
      </c>
      <c r="BH135" s="112" t="str">
        <f t="shared" si="189"/>
        <v/>
      </c>
      <c r="BI135" s="112" t="str">
        <f t="shared" si="189"/>
        <v/>
      </c>
      <c r="BJ135" s="112" t="str">
        <f t="shared" si="189"/>
        <v/>
      </c>
      <c r="BK135" s="112" t="str">
        <f t="shared" si="189"/>
        <v/>
      </c>
      <c r="BL135" s="112" t="str">
        <f t="shared" si="189"/>
        <v/>
      </c>
      <c r="BM135" s="112" t="str">
        <f t="shared" si="189"/>
        <v/>
      </c>
      <c r="BN135" s="112" t="str">
        <f t="shared" si="189"/>
        <v/>
      </c>
    </row>
    <row r="136" collapsed="1">
      <c r="A136" s="119" t="str">
        <f>IF(ISERROR(VALUE(SUBSTITUTE(OFFSET(A136,-1,0,1,1),".",""))),"1",IF(ISERROR(FIND("`",SUBSTITUTE(OFFSET(A136,-1,0,1,1),".","`",1))),TEXT(VALUE(OFFSET(A136,-1,0,1,1))+1,"#"),TEXT(VALUE(LEFT(OFFSET(A136,-1,0,1,1),FIND("`",SUBSTITUTE(OFFSET(A136,-1,0,1,1),".","`",1))-1))+1,"#")))</f>
        <v>4</v>
      </c>
      <c r="B136" s="97" t="s">
        <v>305</v>
      </c>
      <c r="C136" s="120"/>
      <c r="D136" s="99">
        <v>43759.0</v>
      </c>
      <c r="E136" s="99">
        <v>44377.0</v>
      </c>
      <c r="F136" s="100">
        <f>E136-D136+1</f>
        <v>619</v>
      </c>
      <c r="G136" s="101"/>
      <c r="H136" s="100">
        <f t="shared" ref="H136:H150" si="191">NETWORKDAYS(D136,E136)</f>
        <v>443</v>
      </c>
      <c r="I136" s="100"/>
      <c r="J136" s="100"/>
      <c r="K136" s="102" t="str">
        <f t="shared" ref="K136:BN136" si="190">IF(K$5=$D$5,"t",IF(AND(K$5&gt;=$D136,K$5&lt;$D136+$I136),"c",IF(AND(K$5&gt;=$D136,K$5&lt;=$D136+$F136-1),"x","")))</f>
        <v>x</v>
      </c>
      <c r="L136" s="102" t="str">
        <f t="shared" si="190"/>
        <v>x</v>
      </c>
      <c r="M136" s="102" t="str">
        <f t="shared" si="190"/>
        <v>x</v>
      </c>
      <c r="N136" s="102" t="str">
        <f t="shared" si="190"/>
        <v>x</v>
      </c>
      <c r="O136" s="102" t="str">
        <f t="shared" si="190"/>
        <v>x</v>
      </c>
      <c r="P136" s="102" t="str">
        <f t="shared" si="190"/>
        <v>x</v>
      </c>
      <c r="Q136" s="102" t="str">
        <f t="shared" si="190"/>
        <v>x</v>
      </c>
      <c r="R136" s="102" t="str">
        <f t="shared" si="190"/>
        <v>x</v>
      </c>
      <c r="S136" s="102" t="str">
        <f t="shared" si="190"/>
        <v>x</v>
      </c>
      <c r="T136" s="102" t="str">
        <f t="shared" si="190"/>
        <v>x</v>
      </c>
      <c r="U136" s="102" t="str">
        <f t="shared" si="190"/>
        <v>x</v>
      </c>
      <c r="V136" s="102" t="str">
        <f t="shared" si="190"/>
        <v>x</v>
      </c>
      <c r="W136" s="102" t="str">
        <f t="shared" si="190"/>
        <v>x</v>
      </c>
      <c r="X136" s="102" t="str">
        <f t="shared" si="190"/>
        <v>x</v>
      </c>
      <c r="Y136" s="102" t="str">
        <f t="shared" si="190"/>
        <v>x</v>
      </c>
      <c r="Z136" s="102" t="str">
        <f t="shared" si="190"/>
        <v>x</v>
      </c>
      <c r="AA136" s="102" t="str">
        <f t="shared" si="190"/>
        <v>x</v>
      </c>
      <c r="AB136" s="102" t="str">
        <f t="shared" si="190"/>
        <v>x</v>
      </c>
      <c r="AC136" s="102" t="str">
        <f t="shared" si="190"/>
        <v>x</v>
      </c>
      <c r="AD136" s="102" t="str">
        <f t="shared" si="190"/>
        <v>x</v>
      </c>
      <c r="AE136" s="102" t="str">
        <f t="shared" si="190"/>
        <v>x</v>
      </c>
      <c r="AF136" s="102" t="str">
        <f t="shared" si="190"/>
        <v>x</v>
      </c>
      <c r="AG136" s="102" t="str">
        <f t="shared" si="190"/>
        <v>x</v>
      </c>
      <c r="AH136" s="102" t="str">
        <f t="shared" si="190"/>
        <v>x</v>
      </c>
      <c r="AI136" s="102" t="str">
        <f t="shared" si="190"/>
        <v>x</v>
      </c>
      <c r="AJ136" s="102" t="str">
        <f t="shared" si="190"/>
        <v>x</v>
      </c>
      <c r="AK136" s="102" t="str">
        <f t="shared" si="190"/>
        <v>x</v>
      </c>
      <c r="AL136" s="102" t="str">
        <f t="shared" si="190"/>
        <v>x</v>
      </c>
      <c r="AM136" s="102" t="str">
        <f t="shared" si="190"/>
        <v>x</v>
      </c>
      <c r="AN136" s="102" t="str">
        <f t="shared" si="190"/>
        <v>x</v>
      </c>
      <c r="AO136" s="102" t="str">
        <f t="shared" si="190"/>
        <v>x</v>
      </c>
      <c r="AP136" s="102" t="str">
        <f t="shared" si="190"/>
        <v>x</v>
      </c>
      <c r="AQ136" s="102" t="str">
        <f t="shared" si="190"/>
        <v>x</v>
      </c>
      <c r="AR136" s="102" t="str">
        <f t="shared" si="190"/>
        <v>x</v>
      </c>
      <c r="AS136" s="102" t="str">
        <f t="shared" si="190"/>
        <v>x</v>
      </c>
      <c r="AT136" s="102" t="str">
        <f t="shared" si="190"/>
        <v>x</v>
      </c>
      <c r="AU136" s="102" t="str">
        <f t="shared" si="190"/>
        <v>x</v>
      </c>
      <c r="AV136" s="102" t="str">
        <f t="shared" si="190"/>
        <v>x</v>
      </c>
      <c r="AW136" s="102" t="str">
        <f t="shared" si="190"/>
        <v>x</v>
      </c>
      <c r="AX136" s="102" t="str">
        <f t="shared" si="190"/>
        <v>x</v>
      </c>
      <c r="AY136" s="102" t="str">
        <f t="shared" si="190"/>
        <v>x</v>
      </c>
      <c r="AZ136" s="102" t="str">
        <f t="shared" si="190"/>
        <v>x</v>
      </c>
      <c r="BA136" s="102" t="str">
        <f t="shared" si="190"/>
        <v>x</v>
      </c>
      <c r="BB136" s="102" t="str">
        <f t="shared" si="190"/>
        <v>x</v>
      </c>
      <c r="BC136" s="102" t="str">
        <f t="shared" si="190"/>
        <v>x</v>
      </c>
      <c r="BD136" s="102" t="str">
        <f t="shared" si="190"/>
        <v>x</v>
      </c>
      <c r="BE136" s="102" t="str">
        <f t="shared" si="190"/>
        <v>x</v>
      </c>
      <c r="BF136" s="102" t="str">
        <f t="shared" si="190"/>
        <v>x</v>
      </c>
      <c r="BG136" s="102" t="str">
        <f t="shared" si="190"/>
        <v>x</v>
      </c>
      <c r="BH136" s="102" t="str">
        <f t="shared" si="190"/>
        <v>x</v>
      </c>
      <c r="BI136" s="102" t="str">
        <f t="shared" si="190"/>
        <v>x</v>
      </c>
      <c r="BJ136" s="102" t="str">
        <f t="shared" si="190"/>
        <v>x</v>
      </c>
      <c r="BK136" s="102" t="str">
        <f t="shared" si="190"/>
        <v>x</v>
      </c>
      <c r="BL136" s="102" t="str">
        <f t="shared" si="190"/>
        <v>x</v>
      </c>
      <c r="BM136" s="102" t="str">
        <f t="shared" si="190"/>
        <v>x</v>
      </c>
      <c r="BN136" s="102" t="str">
        <f t="shared" si="190"/>
        <v>x</v>
      </c>
    </row>
    <row r="137" hidden="1" outlineLevel="1" collapsed="1">
      <c r="A137" s="103" t="str">
        <f>IF(ISERROR(VALUE(SUBSTITUTE(OFFSET(A137,-1,0,1,1),".",""))),"0.1",IF(ISERROR(FIND("`",SUBSTITUTE(OFFSET(A137,-1,0,1,1),".","`",1))),OFFSET(A137,-1,0,1,1)&amp;".1",LEFT(OFFSET(A137,-1,0,1,1),FIND("`",SUBSTITUTE(OFFSET(A137,-1,0,1,1),".","`",1)))&amp;IF(ISERROR(FIND("`",SUBSTITUTE(OFFSET(A137,-1,0,1,1),".","`",2))),VALUE(RIGHT(OFFSET(A137,-1,0,1,1),LEN(OFFSET(A137,-1,0,1,1))-FIND("`",SUBSTITUTE(OFFSET(A137,-1,0,1,1),".","`",1))))+1,VALUE(MID(OFFSET(A137,-1,0,1,1),FIND("`",SUBSTITUTE(OFFSET(A137,-1,0,1,1),".","`",1))+1,(FIND("`",SUBSTITUTE(OFFSET(A137,-1,0,1,1),".","`",2))-FIND("`",SUBSTITUTE(OFFSET(A137,-1,0,1,1),".","`",1))-1)))+1)))</f>
        <v>4.1</v>
      </c>
      <c r="B137" s="127" t="s">
        <v>306</v>
      </c>
      <c r="C137" s="105" t="s">
        <v>3</v>
      </c>
      <c r="D137" s="106">
        <v>43759.0</v>
      </c>
      <c r="E137" s="107">
        <v>43784.0</v>
      </c>
      <c r="F137" s="108">
        <f t="shared" ref="F137:F150" si="193">E137-D137+1</f>
        <v>26</v>
      </c>
      <c r="G137" s="109">
        <v>0.0</v>
      </c>
      <c r="H137" s="110">
        <f t="shared" si="191"/>
        <v>20</v>
      </c>
      <c r="I137" s="110">
        <f t="shared" ref="I137:I142" si="194">ROUNDDOWN(G137*F137,0)</f>
        <v>0</v>
      </c>
      <c r="J137" s="110">
        <f t="shared" ref="J137:J150" si="195">F137-I137</f>
        <v>26</v>
      </c>
      <c r="K137" s="112" t="str">
        <f t="shared" ref="K137:BN137" si="192">IF(K$5=$D$5,"t",IF(AND(K$5&gt;=$D137,K$5&lt;$D137+$I137),"c",IF(AND(K$5&gt;=$D137,K$5&lt;=$D137+$F137-1),"x","")))</f>
        <v/>
      </c>
      <c r="L137" s="112" t="str">
        <f t="shared" si="192"/>
        <v/>
      </c>
      <c r="M137" s="112" t="str">
        <f t="shared" si="192"/>
        <v/>
      </c>
      <c r="N137" s="112" t="str">
        <f t="shared" si="192"/>
        <v/>
      </c>
      <c r="O137" s="112" t="str">
        <f t="shared" si="192"/>
        <v/>
      </c>
      <c r="P137" s="112" t="str">
        <f t="shared" si="192"/>
        <v/>
      </c>
      <c r="Q137" s="112" t="str">
        <f t="shared" si="192"/>
        <v/>
      </c>
      <c r="R137" s="112" t="str">
        <f t="shared" si="192"/>
        <v/>
      </c>
      <c r="S137" s="112" t="str">
        <f t="shared" si="192"/>
        <v/>
      </c>
      <c r="T137" s="112" t="str">
        <f t="shared" si="192"/>
        <v/>
      </c>
      <c r="U137" s="112" t="str">
        <f t="shared" si="192"/>
        <v/>
      </c>
      <c r="V137" s="112" t="str">
        <f t="shared" si="192"/>
        <v/>
      </c>
      <c r="W137" s="112" t="str">
        <f t="shared" si="192"/>
        <v/>
      </c>
      <c r="X137" s="112" t="str">
        <f t="shared" si="192"/>
        <v/>
      </c>
      <c r="Y137" s="112" t="str">
        <f t="shared" si="192"/>
        <v/>
      </c>
      <c r="Z137" s="112" t="str">
        <f t="shared" si="192"/>
        <v/>
      </c>
      <c r="AA137" s="112" t="str">
        <f t="shared" si="192"/>
        <v/>
      </c>
      <c r="AB137" s="112" t="str">
        <f t="shared" si="192"/>
        <v/>
      </c>
      <c r="AC137" s="112" t="str">
        <f t="shared" si="192"/>
        <v/>
      </c>
      <c r="AD137" s="112" t="str">
        <f t="shared" si="192"/>
        <v/>
      </c>
      <c r="AE137" s="112" t="str">
        <f t="shared" si="192"/>
        <v/>
      </c>
      <c r="AF137" s="112" t="str">
        <f t="shared" si="192"/>
        <v/>
      </c>
      <c r="AG137" s="112" t="str">
        <f t="shared" si="192"/>
        <v/>
      </c>
      <c r="AH137" s="112" t="str">
        <f t="shared" si="192"/>
        <v/>
      </c>
      <c r="AI137" s="112" t="str">
        <f t="shared" si="192"/>
        <v/>
      </c>
      <c r="AJ137" s="112" t="str">
        <f t="shared" si="192"/>
        <v/>
      </c>
      <c r="AK137" s="112" t="str">
        <f t="shared" si="192"/>
        <v/>
      </c>
      <c r="AL137" s="112" t="str">
        <f t="shared" si="192"/>
        <v/>
      </c>
      <c r="AM137" s="112" t="str">
        <f t="shared" si="192"/>
        <v/>
      </c>
      <c r="AN137" s="112" t="str">
        <f t="shared" si="192"/>
        <v/>
      </c>
      <c r="AO137" s="112" t="str">
        <f t="shared" si="192"/>
        <v/>
      </c>
      <c r="AP137" s="112" t="str">
        <f t="shared" si="192"/>
        <v/>
      </c>
      <c r="AQ137" s="112" t="str">
        <f t="shared" si="192"/>
        <v/>
      </c>
      <c r="AR137" s="112" t="str">
        <f t="shared" si="192"/>
        <v/>
      </c>
      <c r="AS137" s="112" t="str">
        <f t="shared" si="192"/>
        <v/>
      </c>
      <c r="AT137" s="112" t="str">
        <f t="shared" si="192"/>
        <v/>
      </c>
      <c r="AU137" s="112" t="str">
        <f t="shared" si="192"/>
        <v/>
      </c>
      <c r="AV137" s="112" t="str">
        <f t="shared" si="192"/>
        <v/>
      </c>
      <c r="AW137" s="112" t="str">
        <f t="shared" si="192"/>
        <v/>
      </c>
      <c r="AX137" s="112" t="str">
        <f t="shared" si="192"/>
        <v/>
      </c>
      <c r="AY137" s="112" t="str">
        <f t="shared" si="192"/>
        <v/>
      </c>
      <c r="AZ137" s="112" t="str">
        <f t="shared" si="192"/>
        <v/>
      </c>
      <c r="BA137" s="112" t="str">
        <f t="shared" si="192"/>
        <v/>
      </c>
      <c r="BB137" s="112" t="str">
        <f t="shared" si="192"/>
        <v/>
      </c>
      <c r="BC137" s="112" t="str">
        <f t="shared" si="192"/>
        <v/>
      </c>
      <c r="BD137" s="112" t="str">
        <f t="shared" si="192"/>
        <v/>
      </c>
      <c r="BE137" s="112" t="str">
        <f t="shared" si="192"/>
        <v/>
      </c>
      <c r="BF137" s="112" t="str">
        <f t="shared" si="192"/>
        <v/>
      </c>
      <c r="BG137" s="112" t="str">
        <f t="shared" si="192"/>
        <v/>
      </c>
      <c r="BH137" s="112" t="str">
        <f t="shared" si="192"/>
        <v/>
      </c>
      <c r="BI137" s="112" t="str">
        <f t="shared" si="192"/>
        <v/>
      </c>
      <c r="BJ137" s="112" t="str">
        <f t="shared" si="192"/>
        <v/>
      </c>
      <c r="BK137" s="112" t="str">
        <f t="shared" si="192"/>
        <v/>
      </c>
      <c r="BL137" s="112" t="str">
        <f t="shared" si="192"/>
        <v/>
      </c>
      <c r="BM137" s="112" t="str">
        <f t="shared" si="192"/>
        <v/>
      </c>
      <c r="BN137" s="112" t="str">
        <f t="shared" si="192"/>
        <v/>
      </c>
    </row>
    <row r="138" hidden="1" outlineLevel="2">
      <c r="A138" s="103" t="str">
        <f t="shared" ref="A138:A139" si="197">IF(ISERROR(VALUE(SUBSTITUTE(OFFSET(A138,-1,0,1,1),".",""))),"0.0.1",IF(ISERROR(FIND("`",SUBSTITUTE(OFFSET(A138,-1,0,1,1),".","`",2))),OFFSET(A138,-1,0,1,1)&amp;".1",LEFT(OFFSET(A138,-1,0,1,1),FIND("`",SUBSTITUTE(OFFSET(A138,-1,0,1,1),".","`",2)))&amp;IF(ISERROR(FIND("`",SUBSTITUTE(OFFSET(A138,-1,0,1,1),".","`",3))),VALUE(RIGHT(OFFSET(A138,-1,0,1,1),LEN(OFFSET(A138,-1,0,1,1))-FIND("`",SUBSTITUTE(OFFSET(A138,-1,0,1,1),".","`",2))))+1,VALUE(MID(OFFSET(A138,-1,0,1,1),FIND("`",SUBSTITUTE(OFFSET(A138,-1,0,1,1),".","`",2))+1,(FIND("`",SUBSTITUTE(OFFSET(A138,-1,0,1,1),".","`",3))-FIND("`",SUBSTITUTE(OFFSET(A138,-1,0,1,1),".","`",2))-1)))+1)))</f>
        <v>4.1.1</v>
      </c>
      <c r="B138" s="127" t="s">
        <v>307</v>
      </c>
      <c r="C138" s="105" t="s">
        <v>3</v>
      </c>
      <c r="D138" s="106">
        <v>43831.0</v>
      </c>
      <c r="E138" s="107">
        <v>43861.0</v>
      </c>
      <c r="F138" s="108">
        <f t="shared" si="193"/>
        <v>31</v>
      </c>
      <c r="G138" s="109">
        <v>0.0</v>
      </c>
      <c r="H138" s="110">
        <f t="shared" si="191"/>
        <v>23</v>
      </c>
      <c r="I138" s="110">
        <f t="shared" si="194"/>
        <v>0</v>
      </c>
      <c r="J138" s="110">
        <f t="shared" si="195"/>
        <v>31</v>
      </c>
      <c r="K138" s="112" t="str">
        <f t="shared" ref="K138:BN138" si="196">IF(K$5=$D$5,"t",IF(AND(K$5&gt;=$D138,K$5&lt;$D138+$I138),"c",IF(AND(K$5&gt;=$D138,K$5&lt;=$D138+$F138-1),"x","")))</f>
        <v>x</v>
      </c>
      <c r="L138" s="112" t="str">
        <f t="shared" si="196"/>
        <v>x</v>
      </c>
      <c r="M138" s="112" t="str">
        <f t="shared" si="196"/>
        <v>x</v>
      </c>
      <c r="N138" s="112" t="str">
        <f t="shared" si="196"/>
        <v>x</v>
      </c>
      <c r="O138" s="112" t="str">
        <f t="shared" si="196"/>
        <v>x</v>
      </c>
      <c r="P138" s="112" t="str">
        <f t="shared" si="196"/>
        <v>x</v>
      </c>
      <c r="Q138" s="112" t="str">
        <f t="shared" si="196"/>
        <v>x</v>
      </c>
      <c r="R138" s="112" t="str">
        <f t="shared" si="196"/>
        <v>x</v>
      </c>
      <c r="S138" s="112" t="str">
        <f t="shared" si="196"/>
        <v>x</v>
      </c>
      <c r="T138" s="112" t="str">
        <f t="shared" si="196"/>
        <v>x</v>
      </c>
      <c r="U138" s="112" t="str">
        <f t="shared" si="196"/>
        <v>x</v>
      </c>
      <c r="V138" s="112" t="str">
        <f t="shared" si="196"/>
        <v>x</v>
      </c>
      <c r="W138" s="112" t="str">
        <f t="shared" si="196"/>
        <v/>
      </c>
      <c r="X138" s="112" t="str">
        <f t="shared" si="196"/>
        <v/>
      </c>
      <c r="Y138" s="112" t="str">
        <f t="shared" si="196"/>
        <v/>
      </c>
      <c r="Z138" s="112" t="str">
        <f t="shared" si="196"/>
        <v/>
      </c>
      <c r="AA138" s="112" t="str">
        <f t="shared" si="196"/>
        <v/>
      </c>
      <c r="AB138" s="112" t="str">
        <f t="shared" si="196"/>
        <v/>
      </c>
      <c r="AC138" s="112" t="str">
        <f t="shared" si="196"/>
        <v/>
      </c>
      <c r="AD138" s="112" t="str">
        <f t="shared" si="196"/>
        <v/>
      </c>
      <c r="AE138" s="112" t="str">
        <f t="shared" si="196"/>
        <v/>
      </c>
      <c r="AF138" s="112" t="str">
        <f t="shared" si="196"/>
        <v/>
      </c>
      <c r="AG138" s="112" t="str">
        <f t="shared" si="196"/>
        <v/>
      </c>
      <c r="AH138" s="112" t="str">
        <f t="shared" si="196"/>
        <v/>
      </c>
      <c r="AI138" s="112" t="str">
        <f t="shared" si="196"/>
        <v/>
      </c>
      <c r="AJ138" s="112" t="str">
        <f t="shared" si="196"/>
        <v/>
      </c>
      <c r="AK138" s="112" t="str">
        <f t="shared" si="196"/>
        <v/>
      </c>
      <c r="AL138" s="112" t="str">
        <f t="shared" si="196"/>
        <v/>
      </c>
      <c r="AM138" s="112" t="str">
        <f t="shared" si="196"/>
        <v/>
      </c>
      <c r="AN138" s="112" t="str">
        <f t="shared" si="196"/>
        <v/>
      </c>
      <c r="AO138" s="112" t="str">
        <f t="shared" si="196"/>
        <v/>
      </c>
      <c r="AP138" s="112" t="str">
        <f t="shared" si="196"/>
        <v/>
      </c>
      <c r="AQ138" s="112" t="str">
        <f t="shared" si="196"/>
        <v/>
      </c>
      <c r="AR138" s="112" t="str">
        <f t="shared" si="196"/>
        <v/>
      </c>
      <c r="AS138" s="112" t="str">
        <f t="shared" si="196"/>
        <v/>
      </c>
      <c r="AT138" s="112" t="str">
        <f t="shared" si="196"/>
        <v/>
      </c>
      <c r="AU138" s="112" t="str">
        <f t="shared" si="196"/>
        <v/>
      </c>
      <c r="AV138" s="112" t="str">
        <f t="shared" si="196"/>
        <v/>
      </c>
      <c r="AW138" s="112" t="str">
        <f t="shared" si="196"/>
        <v/>
      </c>
      <c r="AX138" s="112" t="str">
        <f t="shared" si="196"/>
        <v/>
      </c>
      <c r="AY138" s="112" t="str">
        <f t="shared" si="196"/>
        <v/>
      </c>
      <c r="AZ138" s="112" t="str">
        <f t="shared" si="196"/>
        <v/>
      </c>
      <c r="BA138" s="112" t="str">
        <f t="shared" si="196"/>
        <v/>
      </c>
      <c r="BB138" s="112" t="str">
        <f t="shared" si="196"/>
        <v/>
      </c>
      <c r="BC138" s="112" t="str">
        <f t="shared" si="196"/>
        <v/>
      </c>
      <c r="BD138" s="112" t="str">
        <f t="shared" si="196"/>
        <v/>
      </c>
      <c r="BE138" s="112" t="str">
        <f t="shared" si="196"/>
        <v/>
      </c>
      <c r="BF138" s="112" t="str">
        <f t="shared" si="196"/>
        <v/>
      </c>
      <c r="BG138" s="112" t="str">
        <f t="shared" si="196"/>
        <v/>
      </c>
      <c r="BH138" s="112" t="str">
        <f t="shared" si="196"/>
        <v/>
      </c>
      <c r="BI138" s="112" t="str">
        <f t="shared" si="196"/>
        <v/>
      </c>
      <c r="BJ138" s="112" t="str">
        <f t="shared" si="196"/>
        <v/>
      </c>
      <c r="BK138" s="112" t="str">
        <f t="shared" si="196"/>
        <v/>
      </c>
      <c r="BL138" s="112" t="str">
        <f t="shared" si="196"/>
        <v/>
      </c>
      <c r="BM138" s="112" t="str">
        <f t="shared" si="196"/>
        <v/>
      </c>
      <c r="BN138" s="112" t="str">
        <f t="shared" si="196"/>
        <v/>
      </c>
    </row>
    <row r="139" hidden="1" outlineLevel="2">
      <c r="A139" s="103" t="str">
        <f t="shared" si="197"/>
        <v>4.1.2</v>
      </c>
      <c r="B139" s="127" t="s">
        <v>308</v>
      </c>
      <c r="C139" s="105" t="s">
        <v>3</v>
      </c>
      <c r="D139" s="106">
        <v>43831.0</v>
      </c>
      <c r="E139" s="107">
        <v>43861.0</v>
      </c>
      <c r="F139" s="108">
        <f t="shared" si="193"/>
        <v>31</v>
      </c>
      <c r="G139" s="109">
        <v>0.0</v>
      </c>
      <c r="H139" s="110">
        <f t="shared" si="191"/>
        <v>23</v>
      </c>
      <c r="I139" s="110">
        <f t="shared" si="194"/>
        <v>0</v>
      </c>
      <c r="J139" s="110">
        <f t="shared" si="195"/>
        <v>31</v>
      </c>
      <c r="K139" s="112" t="str">
        <f t="shared" ref="K139:BN139" si="198">IF(K$5=$D$5,"t",IF(AND(K$5&gt;=$D139,K$5&lt;$D139+$I139),"c",IF(AND(K$5&gt;=$D139,K$5&lt;=$D139+$F139-1),"x","")))</f>
        <v>x</v>
      </c>
      <c r="L139" s="112" t="str">
        <f t="shared" si="198"/>
        <v>x</v>
      </c>
      <c r="M139" s="112" t="str">
        <f t="shared" si="198"/>
        <v>x</v>
      </c>
      <c r="N139" s="112" t="str">
        <f t="shared" si="198"/>
        <v>x</v>
      </c>
      <c r="O139" s="112" t="str">
        <f t="shared" si="198"/>
        <v>x</v>
      </c>
      <c r="P139" s="112" t="str">
        <f t="shared" si="198"/>
        <v>x</v>
      </c>
      <c r="Q139" s="112" t="str">
        <f t="shared" si="198"/>
        <v>x</v>
      </c>
      <c r="R139" s="112" t="str">
        <f t="shared" si="198"/>
        <v>x</v>
      </c>
      <c r="S139" s="112" t="str">
        <f t="shared" si="198"/>
        <v>x</v>
      </c>
      <c r="T139" s="112" t="str">
        <f t="shared" si="198"/>
        <v>x</v>
      </c>
      <c r="U139" s="112" t="str">
        <f t="shared" si="198"/>
        <v>x</v>
      </c>
      <c r="V139" s="112" t="str">
        <f t="shared" si="198"/>
        <v>x</v>
      </c>
      <c r="W139" s="112" t="str">
        <f t="shared" si="198"/>
        <v/>
      </c>
      <c r="X139" s="112" t="str">
        <f t="shared" si="198"/>
        <v/>
      </c>
      <c r="Y139" s="112" t="str">
        <f t="shared" si="198"/>
        <v/>
      </c>
      <c r="Z139" s="112" t="str">
        <f t="shared" si="198"/>
        <v/>
      </c>
      <c r="AA139" s="112" t="str">
        <f t="shared" si="198"/>
        <v/>
      </c>
      <c r="AB139" s="112" t="str">
        <f t="shared" si="198"/>
        <v/>
      </c>
      <c r="AC139" s="112" t="str">
        <f t="shared" si="198"/>
        <v/>
      </c>
      <c r="AD139" s="112" t="str">
        <f t="shared" si="198"/>
        <v/>
      </c>
      <c r="AE139" s="112" t="str">
        <f t="shared" si="198"/>
        <v/>
      </c>
      <c r="AF139" s="112" t="str">
        <f t="shared" si="198"/>
        <v/>
      </c>
      <c r="AG139" s="112" t="str">
        <f t="shared" si="198"/>
        <v/>
      </c>
      <c r="AH139" s="112" t="str">
        <f t="shared" si="198"/>
        <v/>
      </c>
      <c r="AI139" s="112" t="str">
        <f t="shared" si="198"/>
        <v/>
      </c>
      <c r="AJ139" s="112" t="str">
        <f t="shared" si="198"/>
        <v/>
      </c>
      <c r="AK139" s="112" t="str">
        <f t="shared" si="198"/>
        <v/>
      </c>
      <c r="AL139" s="112" t="str">
        <f t="shared" si="198"/>
        <v/>
      </c>
      <c r="AM139" s="112" t="str">
        <f t="shared" si="198"/>
        <v/>
      </c>
      <c r="AN139" s="112" t="str">
        <f t="shared" si="198"/>
        <v/>
      </c>
      <c r="AO139" s="112" t="str">
        <f t="shared" si="198"/>
        <v/>
      </c>
      <c r="AP139" s="112" t="str">
        <f t="shared" si="198"/>
        <v/>
      </c>
      <c r="AQ139" s="112" t="str">
        <f t="shared" si="198"/>
        <v/>
      </c>
      <c r="AR139" s="112" t="str">
        <f t="shared" si="198"/>
        <v/>
      </c>
      <c r="AS139" s="112" t="str">
        <f t="shared" si="198"/>
        <v/>
      </c>
      <c r="AT139" s="112" t="str">
        <f t="shared" si="198"/>
        <v/>
      </c>
      <c r="AU139" s="112" t="str">
        <f t="shared" si="198"/>
        <v/>
      </c>
      <c r="AV139" s="112" t="str">
        <f t="shared" si="198"/>
        <v/>
      </c>
      <c r="AW139" s="112" t="str">
        <f t="shared" si="198"/>
        <v/>
      </c>
      <c r="AX139" s="112" t="str">
        <f t="shared" si="198"/>
        <v/>
      </c>
      <c r="AY139" s="112" t="str">
        <f t="shared" si="198"/>
        <v/>
      </c>
      <c r="AZ139" s="112" t="str">
        <f t="shared" si="198"/>
        <v/>
      </c>
      <c r="BA139" s="112" t="str">
        <f t="shared" si="198"/>
        <v/>
      </c>
      <c r="BB139" s="112" t="str">
        <f t="shared" si="198"/>
        <v/>
      </c>
      <c r="BC139" s="112" t="str">
        <f t="shared" si="198"/>
        <v/>
      </c>
      <c r="BD139" s="112" t="str">
        <f t="shared" si="198"/>
        <v/>
      </c>
      <c r="BE139" s="112" t="str">
        <f t="shared" si="198"/>
        <v/>
      </c>
      <c r="BF139" s="112" t="str">
        <f t="shared" si="198"/>
        <v/>
      </c>
      <c r="BG139" s="112" t="str">
        <f t="shared" si="198"/>
        <v/>
      </c>
      <c r="BH139" s="112" t="str">
        <f t="shared" si="198"/>
        <v/>
      </c>
      <c r="BI139" s="112" t="str">
        <f t="shared" si="198"/>
        <v/>
      </c>
      <c r="BJ139" s="112" t="str">
        <f t="shared" si="198"/>
        <v/>
      </c>
      <c r="BK139" s="112" t="str">
        <f t="shared" si="198"/>
        <v/>
      </c>
      <c r="BL139" s="112" t="str">
        <f t="shared" si="198"/>
        <v/>
      </c>
      <c r="BM139" s="112" t="str">
        <f t="shared" si="198"/>
        <v/>
      </c>
      <c r="BN139" s="112" t="str">
        <f t="shared" si="198"/>
        <v/>
      </c>
    </row>
    <row r="140" hidden="1" outlineLevel="1" collapsed="1">
      <c r="A140" s="103" t="str">
        <f>IF(ISERROR(VALUE(SUBSTITUTE(OFFSET(A140,-1,0,1,1),".",""))),"0.1",IF(ISERROR(FIND("`",SUBSTITUTE(OFFSET(A140,-1,0,1,1),".","`",1))),OFFSET(A140,-1,0,1,1)&amp;".1",LEFT(OFFSET(A140,-1,0,1,1),FIND("`",SUBSTITUTE(OFFSET(A140,-1,0,1,1),".","`",1)))&amp;IF(ISERROR(FIND("`",SUBSTITUTE(OFFSET(A140,-1,0,1,1),".","`",2))),VALUE(RIGHT(OFFSET(A140,-1,0,1,1),LEN(OFFSET(A140,-1,0,1,1))-FIND("`",SUBSTITUTE(OFFSET(A140,-1,0,1,1),".","`",1))))+1,VALUE(MID(OFFSET(A140,-1,0,1,1),FIND("`",SUBSTITUTE(OFFSET(A140,-1,0,1,1),".","`",1))+1,(FIND("`",SUBSTITUTE(OFFSET(A140,-1,0,1,1),".","`",2))-FIND("`",SUBSTITUTE(OFFSET(A140,-1,0,1,1),".","`",1))-1)))+1)))</f>
        <v>4.2</v>
      </c>
      <c r="B140" s="104" t="s">
        <v>309</v>
      </c>
      <c r="C140" s="105" t="s">
        <v>18</v>
      </c>
      <c r="D140" s="106">
        <v>43983.0</v>
      </c>
      <c r="E140" s="107">
        <v>44002.0</v>
      </c>
      <c r="F140" s="108">
        <f t="shared" si="193"/>
        <v>20</v>
      </c>
      <c r="G140" s="109">
        <v>0.0</v>
      </c>
      <c r="H140" s="110">
        <f t="shared" si="191"/>
        <v>15</v>
      </c>
      <c r="I140" s="110">
        <f t="shared" si="194"/>
        <v>0</v>
      </c>
      <c r="J140" s="110">
        <f t="shared" si="195"/>
        <v>20</v>
      </c>
      <c r="K140" s="112" t="str">
        <f t="shared" ref="K140:BN140" si="199">IF(K$5=$D$5,"t",IF(AND(K$5&gt;=$D140,K$5&lt;$D140+$I140),"c",IF(AND(K$5&gt;=$D140,K$5&lt;=$D140+$F140-1),"x","")))</f>
        <v/>
      </c>
      <c r="L140" s="112" t="str">
        <f t="shared" si="199"/>
        <v/>
      </c>
      <c r="M140" s="112" t="str">
        <f t="shared" si="199"/>
        <v/>
      </c>
      <c r="N140" s="112" t="str">
        <f t="shared" si="199"/>
        <v/>
      </c>
      <c r="O140" s="112" t="str">
        <f t="shared" si="199"/>
        <v/>
      </c>
      <c r="P140" s="112" t="str">
        <f t="shared" si="199"/>
        <v/>
      </c>
      <c r="Q140" s="112" t="str">
        <f t="shared" si="199"/>
        <v/>
      </c>
      <c r="R140" s="112" t="str">
        <f t="shared" si="199"/>
        <v/>
      </c>
      <c r="S140" s="112" t="str">
        <f t="shared" si="199"/>
        <v/>
      </c>
      <c r="T140" s="112" t="str">
        <f t="shared" si="199"/>
        <v/>
      </c>
      <c r="U140" s="112" t="str">
        <f t="shared" si="199"/>
        <v/>
      </c>
      <c r="V140" s="112" t="str">
        <f t="shared" si="199"/>
        <v/>
      </c>
      <c r="W140" s="112" t="str">
        <f t="shared" si="199"/>
        <v/>
      </c>
      <c r="X140" s="112" t="str">
        <f t="shared" si="199"/>
        <v/>
      </c>
      <c r="Y140" s="112" t="str">
        <f t="shared" si="199"/>
        <v/>
      </c>
      <c r="Z140" s="112" t="str">
        <f t="shared" si="199"/>
        <v/>
      </c>
      <c r="AA140" s="112" t="str">
        <f t="shared" si="199"/>
        <v/>
      </c>
      <c r="AB140" s="112" t="str">
        <f t="shared" si="199"/>
        <v/>
      </c>
      <c r="AC140" s="112" t="str">
        <f t="shared" si="199"/>
        <v/>
      </c>
      <c r="AD140" s="112" t="str">
        <f t="shared" si="199"/>
        <v/>
      </c>
      <c r="AE140" s="112" t="str">
        <f t="shared" si="199"/>
        <v/>
      </c>
      <c r="AF140" s="112" t="str">
        <f t="shared" si="199"/>
        <v/>
      </c>
      <c r="AG140" s="112" t="str">
        <f t="shared" si="199"/>
        <v/>
      </c>
      <c r="AH140" s="112" t="str">
        <f t="shared" si="199"/>
        <v/>
      </c>
      <c r="AI140" s="112" t="str">
        <f t="shared" si="199"/>
        <v/>
      </c>
      <c r="AJ140" s="112" t="str">
        <f t="shared" si="199"/>
        <v/>
      </c>
      <c r="AK140" s="112" t="str">
        <f t="shared" si="199"/>
        <v/>
      </c>
      <c r="AL140" s="112" t="str">
        <f t="shared" si="199"/>
        <v/>
      </c>
      <c r="AM140" s="112" t="str">
        <f t="shared" si="199"/>
        <v/>
      </c>
      <c r="AN140" s="112" t="str">
        <f t="shared" si="199"/>
        <v/>
      </c>
      <c r="AO140" s="112" t="str">
        <f t="shared" si="199"/>
        <v/>
      </c>
      <c r="AP140" s="112" t="str">
        <f t="shared" si="199"/>
        <v/>
      </c>
      <c r="AQ140" s="112" t="str">
        <f t="shared" si="199"/>
        <v/>
      </c>
      <c r="AR140" s="112" t="str">
        <f t="shared" si="199"/>
        <v/>
      </c>
      <c r="AS140" s="112" t="str">
        <f t="shared" si="199"/>
        <v/>
      </c>
      <c r="AT140" s="112" t="str">
        <f t="shared" si="199"/>
        <v/>
      </c>
      <c r="AU140" s="112" t="str">
        <f t="shared" si="199"/>
        <v/>
      </c>
      <c r="AV140" s="112" t="str">
        <f t="shared" si="199"/>
        <v/>
      </c>
      <c r="AW140" s="112" t="str">
        <f t="shared" si="199"/>
        <v/>
      </c>
      <c r="AX140" s="112" t="str">
        <f t="shared" si="199"/>
        <v/>
      </c>
      <c r="AY140" s="112" t="str">
        <f t="shared" si="199"/>
        <v/>
      </c>
      <c r="AZ140" s="112" t="str">
        <f t="shared" si="199"/>
        <v/>
      </c>
      <c r="BA140" s="112" t="str">
        <f t="shared" si="199"/>
        <v/>
      </c>
      <c r="BB140" s="112" t="str">
        <f t="shared" si="199"/>
        <v/>
      </c>
      <c r="BC140" s="112" t="str">
        <f t="shared" si="199"/>
        <v/>
      </c>
      <c r="BD140" s="112" t="str">
        <f t="shared" si="199"/>
        <v/>
      </c>
      <c r="BE140" s="112" t="str">
        <f t="shared" si="199"/>
        <v/>
      </c>
      <c r="BF140" s="112" t="str">
        <f t="shared" si="199"/>
        <v/>
      </c>
      <c r="BG140" s="112" t="str">
        <f t="shared" si="199"/>
        <v/>
      </c>
      <c r="BH140" s="112" t="str">
        <f t="shared" si="199"/>
        <v/>
      </c>
      <c r="BI140" s="112" t="str">
        <f t="shared" si="199"/>
        <v/>
      </c>
      <c r="BJ140" s="112" t="str">
        <f t="shared" si="199"/>
        <v/>
      </c>
      <c r="BK140" s="112" t="str">
        <f t="shared" si="199"/>
        <v/>
      </c>
      <c r="BL140" s="112" t="str">
        <f t="shared" si="199"/>
        <v/>
      </c>
      <c r="BM140" s="112" t="str">
        <f t="shared" si="199"/>
        <v/>
      </c>
      <c r="BN140" s="112" t="str">
        <f t="shared" si="199"/>
        <v/>
      </c>
    </row>
    <row r="141" hidden="1" outlineLevel="2">
      <c r="A141" s="103" t="str">
        <f t="shared" ref="A141:A142" si="201">IF(ISERROR(VALUE(SUBSTITUTE(OFFSET(A141,-1,0,1,1),".",""))),"0.0.1",IF(ISERROR(FIND("`",SUBSTITUTE(OFFSET(A141,-1,0,1,1),".","`",2))),OFFSET(A141,-1,0,1,1)&amp;".1",LEFT(OFFSET(A141,-1,0,1,1),FIND("`",SUBSTITUTE(OFFSET(A141,-1,0,1,1),".","`",2)))&amp;IF(ISERROR(FIND("`",SUBSTITUTE(OFFSET(A141,-1,0,1,1),".","`",3))),VALUE(RIGHT(OFFSET(A141,-1,0,1,1),LEN(OFFSET(A141,-1,0,1,1))-FIND("`",SUBSTITUTE(OFFSET(A141,-1,0,1,1),".","`",2))))+1,VALUE(MID(OFFSET(A141,-1,0,1,1),FIND("`",SUBSTITUTE(OFFSET(A141,-1,0,1,1),".","`",2))+1,(FIND("`",SUBSTITUTE(OFFSET(A141,-1,0,1,1),".","`",3))-FIND("`",SUBSTITUTE(OFFSET(A141,-1,0,1,1),".","`",2))-1)))+1)))</f>
        <v>4.2.1</v>
      </c>
      <c r="B141" s="104" t="s">
        <v>310</v>
      </c>
      <c r="C141" s="105" t="s">
        <v>38</v>
      </c>
      <c r="D141" s="106">
        <v>43983.0</v>
      </c>
      <c r="E141" s="107">
        <v>44002.0</v>
      </c>
      <c r="F141" s="108">
        <f t="shared" si="193"/>
        <v>20</v>
      </c>
      <c r="G141" s="109">
        <v>0.0</v>
      </c>
      <c r="H141" s="110">
        <f t="shared" si="191"/>
        <v>15</v>
      </c>
      <c r="I141" s="110">
        <f t="shared" si="194"/>
        <v>0</v>
      </c>
      <c r="J141" s="110">
        <f t="shared" si="195"/>
        <v>20</v>
      </c>
      <c r="K141" s="112" t="str">
        <f t="shared" ref="K141:BN141" si="200">IF(K$5=$D$5,"t",IF(AND(K$5&gt;=$D141,K$5&lt;$D141+$I141),"c",IF(AND(K$5&gt;=$D141,K$5&lt;=$D141+$F141-1),"x","")))</f>
        <v/>
      </c>
      <c r="L141" s="112" t="str">
        <f t="shared" si="200"/>
        <v/>
      </c>
      <c r="M141" s="112" t="str">
        <f t="shared" si="200"/>
        <v/>
      </c>
      <c r="N141" s="112" t="str">
        <f t="shared" si="200"/>
        <v/>
      </c>
      <c r="O141" s="112" t="str">
        <f t="shared" si="200"/>
        <v/>
      </c>
      <c r="P141" s="112" t="str">
        <f t="shared" si="200"/>
        <v/>
      </c>
      <c r="Q141" s="112" t="str">
        <f t="shared" si="200"/>
        <v/>
      </c>
      <c r="R141" s="112" t="str">
        <f t="shared" si="200"/>
        <v/>
      </c>
      <c r="S141" s="112" t="str">
        <f t="shared" si="200"/>
        <v/>
      </c>
      <c r="T141" s="112" t="str">
        <f t="shared" si="200"/>
        <v/>
      </c>
      <c r="U141" s="112" t="str">
        <f t="shared" si="200"/>
        <v/>
      </c>
      <c r="V141" s="112" t="str">
        <f t="shared" si="200"/>
        <v/>
      </c>
      <c r="W141" s="112" t="str">
        <f t="shared" si="200"/>
        <v/>
      </c>
      <c r="X141" s="112" t="str">
        <f t="shared" si="200"/>
        <v/>
      </c>
      <c r="Y141" s="112" t="str">
        <f t="shared" si="200"/>
        <v/>
      </c>
      <c r="Z141" s="112" t="str">
        <f t="shared" si="200"/>
        <v/>
      </c>
      <c r="AA141" s="112" t="str">
        <f t="shared" si="200"/>
        <v/>
      </c>
      <c r="AB141" s="112" t="str">
        <f t="shared" si="200"/>
        <v/>
      </c>
      <c r="AC141" s="112" t="str">
        <f t="shared" si="200"/>
        <v/>
      </c>
      <c r="AD141" s="112" t="str">
        <f t="shared" si="200"/>
        <v/>
      </c>
      <c r="AE141" s="112" t="str">
        <f t="shared" si="200"/>
        <v/>
      </c>
      <c r="AF141" s="112" t="str">
        <f t="shared" si="200"/>
        <v/>
      </c>
      <c r="AG141" s="112" t="str">
        <f t="shared" si="200"/>
        <v/>
      </c>
      <c r="AH141" s="112" t="str">
        <f t="shared" si="200"/>
        <v/>
      </c>
      <c r="AI141" s="112" t="str">
        <f t="shared" si="200"/>
        <v/>
      </c>
      <c r="AJ141" s="112" t="str">
        <f t="shared" si="200"/>
        <v/>
      </c>
      <c r="AK141" s="112" t="str">
        <f t="shared" si="200"/>
        <v/>
      </c>
      <c r="AL141" s="112" t="str">
        <f t="shared" si="200"/>
        <v/>
      </c>
      <c r="AM141" s="112" t="str">
        <f t="shared" si="200"/>
        <v/>
      </c>
      <c r="AN141" s="112" t="str">
        <f t="shared" si="200"/>
        <v/>
      </c>
      <c r="AO141" s="112" t="str">
        <f t="shared" si="200"/>
        <v/>
      </c>
      <c r="AP141" s="112" t="str">
        <f t="shared" si="200"/>
        <v/>
      </c>
      <c r="AQ141" s="112" t="str">
        <f t="shared" si="200"/>
        <v/>
      </c>
      <c r="AR141" s="112" t="str">
        <f t="shared" si="200"/>
        <v/>
      </c>
      <c r="AS141" s="112" t="str">
        <f t="shared" si="200"/>
        <v/>
      </c>
      <c r="AT141" s="112" t="str">
        <f t="shared" si="200"/>
        <v/>
      </c>
      <c r="AU141" s="112" t="str">
        <f t="shared" si="200"/>
        <v/>
      </c>
      <c r="AV141" s="112" t="str">
        <f t="shared" si="200"/>
        <v/>
      </c>
      <c r="AW141" s="112" t="str">
        <f t="shared" si="200"/>
        <v/>
      </c>
      <c r="AX141" s="112" t="str">
        <f t="shared" si="200"/>
        <v/>
      </c>
      <c r="AY141" s="112" t="str">
        <f t="shared" si="200"/>
        <v/>
      </c>
      <c r="AZ141" s="112" t="str">
        <f t="shared" si="200"/>
        <v/>
      </c>
      <c r="BA141" s="112" t="str">
        <f t="shared" si="200"/>
        <v/>
      </c>
      <c r="BB141" s="112" t="str">
        <f t="shared" si="200"/>
        <v/>
      </c>
      <c r="BC141" s="112" t="str">
        <f t="shared" si="200"/>
        <v/>
      </c>
      <c r="BD141" s="112" t="str">
        <f t="shared" si="200"/>
        <v/>
      </c>
      <c r="BE141" s="112" t="str">
        <f t="shared" si="200"/>
        <v/>
      </c>
      <c r="BF141" s="112" t="str">
        <f t="shared" si="200"/>
        <v/>
      </c>
      <c r="BG141" s="112" t="str">
        <f t="shared" si="200"/>
        <v/>
      </c>
      <c r="BH141" s="112" t="str">
        <f t="shared" si="200"/>
        <v/>
      </c>
      <c r="BI141" s="112" t="str">
        <f t="shared" si="200"/>
        <v/>
      </c>
      <c r="BJ141" s="112" t="str">
        <f t="shared" si="200"/>
        <v/>
      </c>
      <c r="BK141" s="112" t="str">
        <f t="shared" si="200"/>
        <v/>
      </c>
      <c r="BL141" s="112" t="str">
        <f t="shared" si="200"/>
        <v/>
      </c>
      <c r="BM141" s="112" t="str">
        <f t="shared" si="200"/>
        <v/>
      </c>
      <c r="BN141" s="112" t="str">
        <f t="shared" si="200"/>
        <v/>
      </c>
    </row>
    <row r="142" hidden="1" outlineLevel="2">
      <c r="A142" s="103" t="str">
        <f t="shared" si="201"/>
        <v>4.2.2</v>
      </c>
      <c r="B142" s="104" t="s">
        <v>311</v>
      </c>
      <c r="C142" s="105" t="s">
        <v>260</v>
      </c>
      <c r="D142" s="106">
        <v>43983.0</v>
      </c>
      <c r="E142" s="107">
        <v>44002.0</v>
      </c>
      <c r="F142" s="108">
        <f t="shared" si="193"/>
        <v>20</v>
      </c>
      <c r="G142" s="109">
        <v>0.0</v>
      </c>
      <c r="H142" s="110">
        <f t="shared" si="191"/>
        <v>15</v>
      </c>
      <c r="I142" s="110">
        <f t="shared" si="194"/>
        <v>0</v>
      </c>
      <c r="J142" s="110">
        <f t="shared" si="195"/>
        <v>20</v>
      </c>
      <c r="K142" s="112" t="str">
        <f t="shared" ref="K142:BN142" si="202">IF(K$5=$D$5,"t",IF(AND(K$5&gt;=$D142,K$5&lt;$D142+$I142),"c",IF(AND(K$5&gt;=$D142,K$5&lt;=$D142+$F142-1),"x","")))</f>
        <v/>
      </c>
      <c r="L142" s="112" t="str">
        <f t="shared" si="202"/>
        <v/>
      </c>
      <c r="M142" s="112" t="str">
        <f t="shared" si="202"/>
        <v/>
      </c>
      <c r="N142" s="112" t="str">
        <f t="shared" si="202"/>
        <v/>
      </c>
      <c r="O142" s="112" t="str">
        <f t="shared" si="202"/>
        <v/>
      </c>
      <c r="P142" s="112" t="str">
        <f t="shared" si="202"/>
        <v/>
      </c>
      <c r="Q142" s="112" t="str">
        <f t="shared" si="202"/>
        <v/>
      </c>
      <c r="R142" s="112" t="str">
        <f t="shared" si="202"/>
        <v/>
      </c>
      <c r="S142" s="112" t="str">
        <f t="shared" si="202"/>
        <v/>
      </c>
      <c r="T142" s="112" t="str">
        <f t="shared" si="202"/>
        <v/>
      </c>
      <c r="U142" s="112" t="str">
        <f t="shared" si="202"/>
        <v/>
      </c>
      <c r="V142" s="112" t="str">
        <f t="shared" si="202"/>
        <v/>
      </c>
      <c r="W142" s="112" t="str">
        <f t="shared" si="202"/>
        <v/>
      </c>
      <c r="X142" s="112" t="str">
        <f t="shared" si="202"/>
        <v/>
      </c>
      <c r="Y142" s="112" t="str">
        <f t="shared" si="202"/>
        <v/>
      </c>
      <c r="Z142" s="112" t="str">
        <f t="shared" si="202"/>
        <v/>
      </c>
      <c r="AA142" s="112" t="str">
        <f t="shared" si="202"/>
        <v/>
      </c>
      <c r="AB142" s="112" t="str">
        <f t="shared" si="202"/>
        <v/>
      </c>
      <c r="AC142" s="112" t="str">
        <f t="shared" si="202"/>
        <v/>
      </c>
      <c r="AD142" s="112" t="str">
        <f t="shared" si="202"/>
        <v/>
      </c>
      <c r="AE142" s="112" t="str">
        <f t="shared" si="202"/>
        <v/>
      </c>
      <c r="AF142" s="112" t="str">
        <f t="shared" si="202"/>
        <v/>
      </c>
      <c r="AG142" s="112" t="str">
        <f t="shared" si="202"/>
        <v/>
      </c>
      <c r="AH142" s="112" t="str">
        <f t="shared" si="202"/>
        <v/>
      </c>
      <c r="AI142" s="112" t="str">
        <f t="shared" si="202"/>
        <v/>
      </c>
      <c r="AJ142" s="112" t="str">
        <f t="shared" si="202"/>
        <v/>
      </c>
      <c r="AK142" s="112" t="str">
        <f t="shared" si="202"/>
        <v/>
      </c>
      <c r="AL142" s="112" t="str">
        <f t="shared" si="202"/>
        <v/>
      </c>
      <c r="AM142" s="112" t="str">
        <f t="shared" si="202"/>
        <v/>
      </c>
      <c r="AN142" s="112" t="str">
        <f t="shared" si="202"/>
        <v/>
      </c>
      <c r="AO142" s="112" t="str">
        <f t="shared" si="202"/>
        <v/>
      </c>
      <c r="AP142" s="112" t="str">
        <f t="shared" si="202"/>
        <v/>
      </c>
      <c r="AQ142" s="112" t="str">
        <f t="shared" si="202"/>
        <v/>
      </c>
      <c r="AR142" s="112" t="str">
        <f t="shared" si="202"/>
        <v/>
      </c>
      <c r="AS142" s="112" t="str">
        <f t="shared" si="202"/>
        <v/>
      </c>
      <c r="AT142" s="112" t="str">
        <f t="shared" si="202"/>
        <v/>
      </c>
      <c r="AU142" s="112" t="str">
        <f t="shared" si="202"/>
        <v/>
      </c>
      <c r="AV142" s="112" t="str">
        <f t="shared" si="202"/>
        <v/>
      </c>
      <c r="AW142" s="112" t="str">
        <f t="shared" si="202"/>
        <v/>
      </c>
      <c r="AX142" s="112" t="str">
        <f t="shared" si="202"/>
        <v/>
      </c>
      <c r="AY142" s="112" t="str">
        <f t="shared" si="202"/>
        <v/>
      </c>
      <c r="AZ142" s="112" t="str">
        <f t="shared" si="202"/>
        <v/>
      </c>
      <c r="BA142" s="112" t="str">
        <f t="shared" si="202"/>
        <v/>
      </c>
      <c r="BB142" s="112" t="str">
        <f t="shared" si="202"/>
        <v/>
      </c>
      <c r="BC142" s="112" t="str">
        <f t="shared" si="202"/>
        <v/>
      </c>
      <c r="BD142" s="112" t="str">
        <f t="shared" si="202"/>
        <v/>
      </c>
      <c r="BE142" s="112" t="str">
        <f t="shared" si="202"/>
        <v/>
      </c>
      <c r="BF142" s="112" t="str">
        <f t="shared" si="202"/>
        <v/>
      </c>
      <c r="BG142" s="112" t="str">
        <f t="shared" si="202"/>
        <v/>
      </c>
      <c r="BH142" s="112" t="str">
        <f t="shared" si="202"/>
        <v/>
      </c>
      <c r="BI142" s="112" t="str">
        <f t="shared" si="202"/>
        <v/>
      </c>
      <c r="BJ142" s="112" t="str">
        <f t="shared" si="202"/>
        <v/>
      </c>
      <c r="BK142" s="112" t="str">
        <f t="shared" si="202"/>
        <v/>
      </c>
      <c r="BL142" s="112" t="str">
        <f t="shared" si="202"/>
        <v/>
      </c>
      <c r="BM142" s="112" t="str">
        <f t="shared" si="202"/>
        <v/>
      </c>
      <c r="BN142" s="112" t="str">
        <f t="shared" si="202"/>
        <v/>
      </c>
    </row>
    <row r="143" hidden="1" outlineLevel="2">
      <c r="A143" s="113" t="str">
        <f>IF(ISERROR(VALUE(SUBSTITUTE(OFFSET(A143,-1,0,1,1),".",""))),"0.0.1",IF(ISERROR(FIND("`",SUBSTITUTE(OFFSET(A143,-1,0,1,1),".","`",2))),OFFSET(A143,-1,0,1,1)&amp;".1",LEFT(OFFSET(A143,-1,0,1,1),FIND("`",SUBSTITUTE(OFFSET(A143,-1,0,1,1),".","`",2)))&amp;IF(ISERROR(FIND("`",SUBSTITUTE(OFFSET(A143,-1,0,1,1),".","`",3))),VALUE(RIGHT(OFFSET(A143,-1,0,1,1),LEN(OFFSET(A143,-1,0,1,1))-FIND("`",SUBSTITUTE(OFFSET(A143,-1,0,1,1),".","`",2))))+1,VALUE(MID(OFFSET(A143,-1,0,1,1),FIND("`",SUBSTITUTE(OFFSET(A143,-1,0,1,1),".","`",2))+1,(FIND("`",SUBSTITUTE(OFFSET(A143,-1,0,1,1),".","`",3))-FIND("`",SUBSTITUTE(OFFSET(A143,-1,0,1,1),".","`",2))-1)))+1)))</f>
        <v>4.2.3</v>
      </c>
      <c r="B143" s="114" t="s">
        <v>312</v>
      </c>
      <c r="C143" s="105" t="s">
        <v>313</v>
      </c>
      <c r="D143" s="106">
        <v>43983.0</v>
      </c>
      <c r="E143" s="107">
        <v>44002.0</v>
      </c>
      <c r="F143" s="108">
        <f t="shared" si="193"/>
        <v>20</v>
      </c>
      <c r="G143" s="125">
        <v>0.0</v>
      </c>
      <c r="H143" s="126">
        <f t="shared" si="191"/>
        <v>15</v>
      </c>
      <c r="I143" s="126">
        <f t="shared" ref="I143:I144" si="204">ROUNDDOWN(G143*F143,0)</f>
        <v>0</v>
      </c>
      <c r="J143" s="126">
        <f t="shared" si="195"/>
        <v>20</v>
      </c>
      <c r="K143" s="112" t="str">
        <f t="shared" ref="K143:BN143" si="203">IF(K$5=$D$5,"t",IF(AND(K$5&gt;=$D143,K$5&lt;$D143+$I143),"c",IF(AND(K$5&gt;=$D143,K$5&lt;=$D143+$F143-1),"x","")))</f>
        <v/>
      </c>
      <c r="L143" s="112" t="str">
        <f t="shared" si="203"/>
        <v/>
      </c>
      <c r="M143" s="111" t="str">
        <f t="shared" si="203"/>
        <v/>
      </c>
      <c r="N143" s="111" t="str">
        <f t="shared" si="203"/>
        <v/>
      </c>
      <c r="O143" s="111" t="str">
        <f t="shared" si="203"/>
        <v/>
      </c>
      <c r="P143" s="111" t="str">
        <f t="shared" si="203"/>
        <v/>
      </c>
      <c r="Q143" s="111" t="str">
        <f t="shared" si="203"/>
        <v/>
      </c>
      <c r="R143" s="111" t="str">
        <f t="shared" si="203"/>
        <v/>
      </c>
      <c r="S143" s="111" t="str">
        <f t="shared" si="203"/>
        <v/>
      </c>
      <c r="T143" s="111" t="str">
        <f t="shared" si="203"/>
        <v/>
      </c>
      <c r="U143" s="111" t="str">
        <f t="shared" si="203"/>
        <v/>
      </c>
      <c r="V143" s="111" t="str">
        <f t="shared" si="203"/>
        <v/>
      </c>
      <c r="W143" s="111" t="str">
        <f t="shared" si="203"/>
        <v/>
      </c>
      <c r="X143" s="111" t="str">
        <f t="shared" si="203"/>
        <v/>
      </c>
      <c r="Y143" s="111" t="str">
        <f t="shared" si="203"/>
        <v/>
      </c>
      <c r="Z143" s="111" t="str">
        <f t="shared" si="203"/>
        <v/>
      </c>
      <c r="AA143" s="111" t="str">
        <f t="shared" si="203"/>
        <v/>
      </c>
      <c r="AB143" s="111" t="str">
        <f t="shared" si="203"/>
        <v/>
      </c>
      <c r="AC143" s="111" t="str">
        <f t="shared" si="203"/>
        <v/>
      </c>
      <c r="AD143" s="111" t="str">
        <f t="shared" si="203"/>
        <v/>
      </c>
      <c r="AE143" s="111" t="str">
        <f t="shared" si="203"/>
        <v/>
      </c>
      <c r="AF143" s="111" t="str">
        <f t="shared" si="203"/>
        <v/>
      </c>
      <c r="AG143" s="111" t="str">
        <f t="shared" si="203"/>
        <v/>
      </c>
      <c r="AH143" s="111" t="str">
        <f t="shared" si="203"/>
        <v/>
      </c>
      <c r="AI143" s="111" t="str">
        <f t="shared" si="203"/>
        <v/>
      </c>
      <c r="AJ143" s="111" t="str">
        <f t="shared" si="203"/>
        <v/>
      </c>
      <c r="AK143" s="111" t="str">
        <f t="shared" si="203"/>
        <v/>
      </c>
      <c r="AL143" s="111" t="str">
        <f t="shared" si="203"/>
        <v/>
      </c>
      <c r="AM143" s="111" t="str">
        <f t="shared" si="203"/>
        <v/>
      </c>
      <c r="AN143" s="111" t="str">
        <f t="shared" si="203"/>
        <v/>
      </c>
      <c r="AO143" s="111" t="str">
        <f t="shared" si="203"/>
        <v/>
      </c>
      <c r="AP143" s="111" t="str">
        <f t="shared" si="203"/>
        <v/>
      </c>
      <c r="AQ143" s="111" t="str">
        <f t="shared" si="203"/>
        <v/>
      </c>
      <c r="AR143" s="111" t="str">
        <f t="shared" si="203"/>
        <v/>
      </c>
      <c r="AS143" s="111" t="str">
        <f t="shared" si="203"/>
        <v/>
      </c>
      <c r="AT143" s="111" t="str">
        <f t="shared" si="203"/>
        <v/>
      </c>
      <c r="AU143" s="111" t="str">
        <f t="shared" si="203"/>
        <v/>
      </c>
      <c r="AV143" s="111" t="str">
        <f t="shared" si="203"/>
        <v/>
      </c>
      <c r="AW143" s="111" t="str">
        <f t="shared" si="203"/>
        <v/>
      </c>
      <c r="AX143" s="111" t="str">
        <f t="shared" si="203"/>
        <v/>
      </c>
      <c r="AY143" s="111" t="str">
        <f t="shared" si="203"/>
        <v/>
      </c>
      <c r="AZ143" s="111" t="str">
        <f t="shared" si="203"/>
        <v/>
      </c>
      <c r="BA143" s="111" t="str">
        <f t="shared" si="203"/>
        <v/>
      </c>
      <c r="BB143" s="111" t="str">
        <f t="shared" si="203"/>
        <v/>
      </c>
      <c r="BC143" s="111" t="str">
        <f t="shared" si="203"/>
        <v/>
      </c>
      <c r="BD143" s="111" t="str">
        <f t="shared" si="203"/>
        <v/>
      </c>
      <c r="BE143" s="111" t="str">
        <f t="shared" si="203"/>
        <v/>
      </c>
      <c r="BF143" s="111" t="str">
        <f t="shared" si="203"/>
        <v/>
      </c>
      <c r="BG143" s="111" t="str">
        <f t="shared" si="203"/>
        <v/>
      </c>
      <c r="BH143" s="111" t="str">
        <f t="shared" si="203"/>
        <v/>
      </c>
      <c r="BI143" s="111" t="str">
        <f t="shared" si="203"/>
        <v/>
      </c>
      <c r="BJ143" s="111" t="str">
        <f t="shared" si="203"/>
        <v/>
      </c>
      <c r="BK143" s="133" t="str">
        <f t="shared" si="203"/>
        <v/>
      </c>
      <c r="BL143" s="111" t="str">
        <f t="shared" si="203"/>
        <v/>
      </c>
      <c r="BM143" s="111" t="str">
        <f t="shared" si="203"/>
        <v/>
      </c>
      <c r="BN143" s="111" t="str">
        <f t="shared" si="203"/>
        <v/>
      </c>
    </row>
    <row r="144" hidden="1" outlineLevel="1">
      <c r="A144" s="113" t="str">
        <f>IF(ISERROR(VALUE(SUBSTITUTE(OFFSET(A144,-1,0,1,1),".",""))),"0.1",IF(ISERROR(FIND("`",SUBSTITUTE(OFFSET(A144,-1,0,1,1),".","`",1))),OFFSET(A144,-1,0,1,1)&amp;".1",LEFT(OFFSET(A144,-1,0,1,1),FIND("`",SUBSTITUTE(OFFSET(A144,-1,0,1,1),".","`",1)))&amp;IF(ISERROR(FIND("`",SUBSTITUTE(OFFSET(A144,-1,0,1,1),".","`",2))),VALUE(RIGHT(OFFSET(A144,-1,0,1,1),LEN(OFFSET(A144,-1,0,1,1))-FIND("`",SUBSTITUTE(OFFSET(A144,-1,0,1,1),".","`",1))))+1,VALUE(MID(OFFSET(A144,-1,0,1,1),FIND("`",SUBSTITUTE(OFFSET(A144,-1,0,1,1),".","`",1))+1,(FIND("`",SUBSTITUTE(OFFSET(A144,-1,0,1,1),".","`",2))-FIND("`",SUBSTITUTE(OFFSET(A144,-1,0,1,1),".","`",1))-1)))+1)))</f>
        <v>4.3</v>
      </c>
      <c r="B144" s="121" t="s">
        <v>314</v>
      </c>
      <c r="C144" s="134" t="s">
        <v>3</v>
      </c>
      <c r="D144" s="128">
        <v>44001.0</v>
      </c>
      <c r="E144" s="129">
        <v>44012.0</v>
      </c>
      <c r="F144" s="108">
        <f t="shared" si="193"/>
        <v>12</v>
      </c>
      <c r="G144" s="125">
        <v>0.0</v>
      </c>
      <c r="H144" s="126">
        <f t="shared" si="191"/>
        <v>8</v>
      </c>
      <c r="I144" s="126">
        <f t="shared" si="204"/>
        <v>0</v>
      </c>
      <c r="J144" s="126">
        <f t="shared" si="195"/>
        <v>12</v>
      </c>
      <c r="K144" s="112" t="str">
        <f t="shared" ref="K144:BN144" si="205">IF(K$5=$D$5,"t",IF(AND(K$5&gt;=$D144,K$5&lt;$D144+$I144),"c",IF(AND(K$5&gt;=$D144,K$5&lt;=$D144+$F144-1),"x","")))</f>
        <v/>
      </c>
      <c r="L144" s="111" t="str">
        <f t="shared" si="205"/>
        <v/>
      </c>
      <c r="M144" s="111" t="str">
        <f t="shared" si="205"/>
        <v/>
      </c>
      <c r="N144" s="111" t="str">
        <f t="shared" si="205"/>
        <v/>
      </c>
      <c r="O144" s="111" t="str">
        <f t="shared" si="205"/>
        <v/>
      </c>
      <c r="P144" s="111" t="str">
        <f t="shared" si="205"/>
        <v/>
      </c>
      <c r="Q144" s="111" t="str">
        <f t="shared" si="205"/>
        <v/>
      </c>
      <c r="R144" s="111" t="str">
        <f t="shared" si="205"/>
        <v/>
      </c>
      <c r="S144" s="111" t="str">
        <f t="shared" si="205"/>
        <v/>
      </c>
      <c r="T144" s="111" t="str">
        <f t="shared" si="205"/>
        <v/>
      </c>
      <c r="U144" s="111" t="str">
        <f t="shared" si="205"/>
        <v/>
      </c>
      <c r="V144" s="111" t="str">
        <f t="shared" si="205"/>
        <v/>
      </c>
      <c r="W144" s="111" t="str">
        <f t="shared" si="205"/>
        <v/>
      </c>
      <c r="X144" s="111" t="str">
        <f t="shared" si="205"/>
        <v/>
      </c>
      <c r="Y144" s="111" t="str">
        <f t="shared" si="205"/>
        <v/>
      </c>
      <c r="Z144" s="111" t="str">
        <f t="shared" si="205"/>
        <v/>
      </c>
      <c r="AA144" s="111" t="str">
        <f t="shared" si="205"/>
        <v/>
      </c>
      <c r="AB144" s="111" t="str">
        <f t="shared" si="205"/>
        <v/>
      </c>
      <c r="AC144" s="111" t="str">
        <f t="shared" si="205"/>
        <v/>
      </c>
      <c r="AD144" s="111" t="str">
        <f t="shared" si="205"/>
        <v/>
      </c>
      <c r="AE144" s="111" t="str">
        <f t="shared" si="205"/>
        <v/>
      </c>
      <c r="AF144" s="111" t="str">
        <f t="shared" si="205"/>
        <v/>
      </c>
      <c r="AG144" s="111" t="str">
        <f t="shared" si="205"/>
        <v/>
      </c>
      <c r="AH144" s="111" t="str">
        <f t="shared" si="205"/>
        <v/>
      </c>
      <c r="AI144" s="111" t="str">
        <f t="shared" si="205"/>
        <v/>
      </c>
      <c r="AJ144" s="111" t="str">
        <f t="shared" si="205"/>
        <v/>
      </c>
      <c r="AK144" s="111" t="str">
        <f t="shared" si="205"/>
        <v/>
      </c>
      <c r="AL144" s="111" t="str">
        <f t="shared" si="205"/>
        <v/>
      </c>
      <c r="AM144" s="111" t="str">
        <f t="shared" si="205"/>
        <v/>
      </c>
      <c r="AN144" s="111" t="str">
        <f t="shared" si="205"/>
        <v/>
      </c>
      <c r="AO144" s="111" t="str">
        <f t="shared" si="205"/>
        <v/>
      </c>
      <c r="AP144" s="111" t="str">
        <f t="shared" si="205"/>
        <v/>
      </c>
      <c r="AQ144" s="111" t="str">
        <f t="shared" si="205"/>
        <v/>
      </c>
      <c r="AR144" s="111" t="str">
        <f t="shared" si="205"/>
        <v/>
      </c>
      <c r="AS144" s="111" t="str">
        <f t="shared" si="205"/>
        <v/>
      </c>
      <c r="AT144" s="111" t="str">
        <f t="shared" si="205"/>
        <v/>
      </c>
      <c r="AU144" s="111" t="str">
        <f t="shared" si="205"/>
        <v/>
      </c>
      <c r="AV144" s="111" t="str">
        <f t="shared" si="205"/>
        <v/>
      </c>
      <c r="AW144" s="111" t="str">
        <f t="shared" si="205"/>
        <v/>
      </c>
      <c r="AX144" s="111" t="str">
        <f t="shared" si="205"/>
        <v/>
      </c>
      <c r="AY144" s="111" t="str">
        <f t="shared" si="205"/>
        <v/>
      </c>
      <c r="AZ144" s="111" t="str">
        <f t="shared" si="205"/>
        <v/>
      </c>
      <c r="BA144" s="111" t="str">
        <f t="shared" si="205"/>
        <v/>
      </c>
      <c r="BB144" s="111" t="str">
        <f t="shared" si="205"/>
        <v/>
      </c>
      <c r="BC144" s="111" t="str">
        <f t="shared" si="205"/>
        <v/>
      </c>
      <c r="BD144" s="111" t="str">
        <f t="shared" si="205"/>
        <v/>
      </c>
      <c r="BE144" s="111" t="str">
        <f t="shared" si="205"/>
        <v/>
      </c>
      <c r="BF144" s="111" t="str">
        <f t="shared" si="205"/>
        <v/>
      </c>
      <c r="BG144" s="111" t="str">
        <f t="shared" si="205"/>
        <v/>
      </c>
      <c r="BH144" s="111" t="str">
        <f t="shared" si="205"/>
        <v/>
      </c>
      <c r="BI144" s="111" t="str">
        <f t="shared" si="205"/>
        <v/>
      </c>
      <c r="BJ144" s="111" t="str">
        <f t="shared" si="205"/>
        <v/>
      </c>
      <c r="BK144" s="133" t="str">
        <f t="shared" si="205"/>
        <v/>
      </c>
      <c r="BL144" s="111" t="str">
        <f t="shared" si="205"/>
        <v/>
      </c>
      <c r="BM144" s="111" t="str">
        <f t="shared" si="205"/>
        <v/>
      </c>
      <c r="BN144" s="111" t="str">
        <f t="shared" si="205"/>
        <v/>
      </c>
    </row>
    <row r="145" hidden="1" outlineLevel="1" collapsed="1">
      <c r="A145" s="103" t="str">
        <f>IF(ISERROR(VALUE(SUBSTITUTE(OFFSET(A145,-1,0,1,1),".",""))),"0.1",IF(ISERROR(FIND("`",SUBSTITUTE(OFFSET(A145,-1,0,1,1),".","`",1))),OFFSET(A145,-1,0,1,1)&amp;".1",LEFT(OFFSET(A145,-1,0,1,1),FIND("`",SUBSTITUTE(OFFSET(A145,-1,0,1,1),".","`",1)))&amp;IF(ISERROR(FIND("`",SUBSTITUTE(OFFSET(A145,-1,0,1,1),".","`",2))),VALUE(RIGHT(OFFSET(A145,-1,0,1,1),LEN(OFFSET(A145,-1,0,1,1))-FIND("`",SUBSTITUTE(OFFSET(A145,-1,0,1,1),".","`",1))))+1,VALUE(MID(OFFSET(A145,-1,0,1,1),FIND("`",SUBSTITUTE(OFFSET(A145,-1,0,1,1),".","`",1))+1,(FIND("`",SUBSTITUTE(OFFSET(A145,-1,0,1,1),".","`",2))-FIND("`",SUBSTITUTE(OFFSET(A145,-1,0,1,1),".","`",1))-1)))+1)))</f>
        <v>4.4</v>
      </c>
      <c r="B145" s="104" t="s">
        <v>315</v>
      </c>
      <c r="C145" s="105" t="s">
        <v>316</v>
      </c>
      <c r="D145" s="106">
        <v>44137.0</v>
      </c>
      <c r="E145" s="107">
        <v>44211.0</v>
      </c>
      <c r="F145" s="108">
        <f t="shared" si="193"/>
        <v>75</v>
      </c>
      <c r="G145" s="109">
        <v>0.0</v>
      </c>
      <c r="H145" s="110">
        <f t="shared" si="191"/>
        <v>55</v>
      </c>
      <c r="I145" s="110">
        <f t="shared" ref="I145:I147" si="207">ROUNDDOWN(G145*F145,0)</f>
        <v>0</v>
      </c>
      <c r="J145" s="110">
        <f t="shared" si="195"/>
        <v>75</v>
      </c>
      <c r="K145" s="112" t="str">
        <f t="shared" ref="K145:BN145" si="206">IF(K$5=$D$5,"t",IF(AND(K$5&gt;=$D145,K$5&lt;$D145+$I145),"c",IF(AND(K$5&gt;=$D145,K$5&lt;=$D145+$F145-1),"x","")))</f>
        <v/>
      </c>
      <c r="L145" s="112" t="str">
        <f t="shared" si="206"/>
        <v/>
      </c>
      <c r="M145" s="112" t="str">
        <f t="shared" si="206"/>
        <v/>
      </c>
      <c r="N145" s="112" t="str">
        <f t="shared" si="206"/>
        <v/>
      </c>
      <c r="O145" s="112" t="str">
        <f t="shared" si="206"/>
        <v/>
      </c>
      <c r="P145" s="112" t="str">
        <f t="shared" si="206"/>
        <v/>
      </c>
      <c r="Q145" s="112" t="str">
        <f t="shared" si="206"/>
        <v/>
      </c>
      <c r="R145" s="112" t="str">
        <f t="shared" si="206"/>
        <v/>
      </c>
      <c r="S145" s="112" t="str">
        <f t="shared" si="206"/>
        <v/>
      </c>
      <c r="T145" s="112" t="str">
        <f t="shared" si="206"/>
        <v/>
      </c>
      <c r="U145" s="112" t="str">
        <f t="shared" si="206"/>
        <v/>
      </c>
      <c r="V145" s="112" t="str">
        <f t="shared" si="206"/>
        <v/>
      </c>
      <c r="W145" s="112" t="str">
        <f t="shared" si="206"/>
        <v/>
      </c>
      <c r="X145" s="112" t="str">
        <f t="shared" si="206"/>
        <v/>
      </c>
      <c r="Y145" s="112" t="str">
        <f t="shared" si="206"/>
        <v/>
      </c>
      <c r="Z145" s="112" t="str">
        <f t="shared" si="206"/>
        <v/>
      </c>
      <c r="AA145" s="112" t="str">
        <f t="shared" si="206"/>
        <v/>
      </c>
      <c r="AB145" s="112" t="str">
        <f t="shared" si="206"/>
        <v/>
      </c>
      <c r="AC145" s="112" t="str">
        <f t="shared" si="206"/>
        <v/>
      </c>
      <c r="AD145" s="112" t="str">
        <f t="shared" si="206"/>
        <v/>
      </c>
      <c r="AE145" s="112" t="str">
        <f t="shared" si="206"/>
        <v/>
      </c>
      <c r="AF145" s="112" t="str">
        <f t="shared" si="206"/>
        <v/>
      </c>
      <c r="AG145" s="112" t="str">
        <f t="shared" si="206"/>
        <v/>
      </c>
      <c r="AH145" s="112" t="str">
        <f t="shared" si="206"/>
        <v/>
      </c>
      <c r="AI145" s="112" t="str">
        <f t="shared" si="206"/>
        <v/>
      </c>
      <c r="AJ145" s="112" t="str">
        <f t="shared" si="206"/>
        <v/>
      </c>
      <c r="AK145" s="112" t="str">
        <f t="shared" si="206"/>
        <v/>
      </c>
      <c r="AL145" s="112" t="str">
        <f t="shared" si="206"/>
        <v/>
      </c>
      <c r="AM145" s="112" t="str">
        <f t="shared" si="206"/>
        <v/>
      </c>
      <c r="AN145" s="112" t="str">
        <f t="shared" si="206"/>
        <v/>
      </c>
      <c r="AO145" s="112" t="str">
        <f t="shared" si="206"/>
        <v/>
      </c>
      <c r="AP145" s="112" t="str">
        <f t="shared" si="206"/>
        <v/>
      </c>
      <c r="AQ145" s="112" t="str">
        <f t="shared" si="206"/>
        <v/>
      </c>
      <c r="AR145" s="112" t="str">
        <f t="shared" si="206"/>
        <v/>
      </c>
      <c r="AS145" s="112" t="str">
        <f t="shared" si="206"/>
        <v/>
      </c>
      <c r="AT145" s="112" t="str">
        <f t="shared" si="206"/>
        <v/>
      </c>
      <c r="AU145" s="112" t="str">
        <f t="shared" si="206"/>
        <v/>
      </c>
      <c r="AV145" s="112" t="str">
        <f t="shared" si="206"/>
        <v/>
      </c>
      <c r="AW145" s="112" t="str">
        <f t="shared" si="206"/>
        <v/>
      </c>
      <c r="AX145" s="112" t="str">
        <f t="shared" si="206"/>
        <v/>
      </c>
      <c r="AY145" s="112" t="str">
        <f t="shared" si="206"/>
        <v/>
      </c>
      <c r="AZ145" s="112" t="str">
        <f t="shared" si="206"/>
        <v/>
      </c>
      <c r="BA145" s="112" t="str">
        <f t="shared" si="206"/>
        <v/>
      </c>
      <c r="BB145" s="112" t="str">
        <f t="shared" si="206"/>
        <v/>
      </c>
      <c r="BC145" s="112" t="str">
        <f t="shared" si="206"/>
        <v/>
      </c>
      <c r="BD145" s="112" t="str">
        <f t="shared" si="206"/>
        <v/>
      </c>
      <c r="BE145" s="112" t="str">
        <f t="shared" si="206"/>
        <v/>
      </c>
      <c r="BF145" s="112" t="str">
        <f t="shared" si="206"/>
        <v/>
      </c>
      <c r="BG145" s="112" t="str">
        <f t="shared" si="206"/>
        <v/>
      </c>
      <c r="BH145" s="112" t="str">
        <f t="shared" si="206"/>
        <v/>
      </c>
      <c r="BI145" s="112" t="str">
        <f t="shared" si="206"/>
        <v/>
      </c>
      <c r="BJ145" s="112" t="str">
        <f t="shared" si="206"/>
        <v/>
      </c>
      <c r="BK145" s="112" t="str">
        <f t="shared" si="206"/>
        <v/>
      </c>
      <c r="BL145" s="112" t="str">
        <f t="shared" si="206"/>
        <v/>
      </c>
      <c r="BM145" s="112" t="str">
        <f t="shared" si="206"/>
        <v/>
      </c>
      <c r="BN145" s="112" t="str">
        <f t="shared" si="206"/>
        <v/>
      </c>
    </row>
    <row r="146" hidden="1" outlineLevel="2">
      <c r="A146" s="103" t="str">
        <f t="shared" ref="A146:A147" si="209">IF(ISERROR(VALUE(SUBSTITUTE(OFFSET(A146,-1,0,1,1),".",""))),"0.0.1",IF(ISERROR(FIND("`",SUBSTITUTE(OFFSET(A146,-1,0,1,1),".","`",2))),OFFSET(A146,-1,0,1,1)&amp;".1",LEFT(OFFSET(A146,-1,0,1,1),FIND("`",SUBSTITUTE(OFFSET(A146,-1,0,1,1),".","`",2)))&amp;IF(ISERROR(FIND("`",SUBSTITUTE(OFFSET(A146,-1,0,1,1),".","`",3))),VALUE(RIGHT(OFFSET(A146,-1,0,1,1),LEN(OFFSET(A146,-1,0,1,1))-FIND("`",SUBSTITUTE(OFFSET(A146,-1,0,1,1),".","`",2))))+1,VALUE(MID(OFFSET(A146,-1,0,1,1),FIND("`",SUBSTITUTE(OFFSET(A146,-1,0,1,1),".","`",2))+1,(FIND("`",SUBSTITUTE(OFFSET(A146,-1,0,1,1),".","`",3))-FIND("`",SUBSTITUTE(OFFSET(A146,-1,0,1,1),".","`",2))-1)))+1)))</f>
        <v>4.4.1</v>
      </c>
      <c r="B146" s="104" t="s">
        <v>310</v>
      </c>
      <c r="C146" s="105" t="s">
        <v>260</v>
      </c>
      <c r="D146" s="106">
        <v>44137.0</v>
      </c>
      <c r="E146" s="107">
        <v>44211.0</v>
      </c>
      <c r="F146" s="108">
        <f t="shared" si="193"/>
        <v>75</v>
      </c>
      <c r="G146" s="109">
        <v>0.0</v>
      </c>
      <c r="H146" s="110">
        <f t="shared" si="191"/>
        <v>55</v>
      </c>
      <c r="I146" s="110">
        <f t="shared" si="207"/>
        <v>0</v>
      </c>
      <c r="J146" s="110">
        <f t="shared" si="195"/>
        <v>75</v>
      </c>
      <c r="K146" s="112" t="str">
        <f t="shared" ref="K146:BN146" si="208">IF(K$5=$D$5,"t",IF(AND(K$5&gt;=$D146,K$5&lt;$D146+$I146),"c",IF(AND(K$5&gt;=$D146,K$5&lt;=$D146+$F146-1),"x","")))</f>
        <v/>
      </c>
      <c r="L146" s="112" t="str">
        <f t="shared" si="208"/>
        <v/>
      </c>
      <c r="M146" s="112" t="str">
        <f t="shared" si="208"/>
        <v/>
      </c>
      <c r="N146" s="112" t="str">
        <f t="shared" si="208"/>
        <v/>
      </c>
      <c r="O146" s="112" t="str">
        <f t="shared" si="208"/>
        <v/>
      </c>
      <c r="P146" s="112" t="str">
        <f t="shared" si="208"/>
        <v/>
      </c>
      <c r="Q146" s="112" t="str">
        <f t="shared" si="208"/>
        <v/>
      </c>
      <c r="R146" s="112" t="str">
        <f t="shared" si="208"/>
        <v/>
      </c>
      <c r="S146" s="112" t="str">
        <f t="shared" si="208"/>
        <v/>
      </c>
      <c r="T146" s="112" t="str">
        <f t="shared" si="208"/>
        <v/>
      </c>
      <c r="U146" s="112" t="str">
        <f t="shared" si="208"/>
        <v/>
      </c>
      <c r="V146" s="112" t="str">
        <f t="shared" si="208"/>
        <v/>
      </c>
      <c r="W146" s="112" t="str">
        <f t="shared" si="208"/>
        <v/>
      </c>
      <c r="X146" s="112" t="str">
        <f t="shared" si="208"/>
        <v/>
      </c>
      <c r="Y146" s="112" t="str">
        <f t="shared" si="208"/>
        <v/>
      </c>
      <c r="Z146" s="112" t="str">
        <f t="shared" si="208"/>
        <v/>
      </c>
      <c r="AA146" s="112" t="str">
        <f t="shared" si="208"/>
        <v/>
      </c>
      <c r="AB146" s="112" t="str">
        <f t="shared" si="208"/>
        <v/>
      </c>
      <c r="AC146" s="112" t="str">
        <f t="shared" si="208"/>
        <v/>
      </c>
      <c r="AD146" s="112" t="str">
        <f t="shared" si="208"/>
        <v/>
      </c>
      <c r="AE146" s="112" t="str">
        <f t="shared" si="208"/>
        <v/>
      </c>
      <c r="AF146" s="112" t="str">
        <f t="shared" si="208"/>
        <v/>
      </c>
      <c r="AG146" s="112" t="str">
        <f t="shared" si="208"/>
        <v/>
      </c>
      <c r="AH146" s="112" t="str">
        <f t="shared" si="208"/>
        <v/>
      </c>
      <c r="AI146" s="112" t="str">
        <f t="shared" si="208"/>
        <v/>
      </c>
      <c r="AJ146" s="112" t="str">
        <f t="shared" si="208"/>
        <v/>
      </c>
      <c r="AK146" s="112" t="str">
        <f t="shared" si="208"/>
        <v/>
      </c>
      <c r="AL146" s="112" t="str">
        <f t="shared" si="208"/>
        <v/>
      </c>
      <c r="AM146" s="112" t="str">
        <f t="shared" si="208"/>
        <v/>
      </c>
      <c r="AN146" s="112" t="str">
        <f t="shared" si="208"/>
        <v/>
      </c>
      <c r="AO146" s="112" t="str">
        <f t="shared" si="208"/>
        <v/>
      </c>
      <c r="AP146" s="112" t="str">
        <f t="shared" si="208"/>
        <v/>
      </c>
      <c r="AQ146" s="112" t="str">
        <f t="shared" si="208"/>
        <v/>
      </c>
      <c r="AR146" s="112" t="str">
        <f t="shared" si="208"/>
        <v/>
      </c>
      <c r="AS146" s="112" t="str">
        <f t="shared" si="208"/>
        <v/>
      </c>
      <c r="AT146" s="112" t="str">
        <f t="shared" si="208"/>
        <v/>
      </c>
      <c r="AU146" s="112" t="str">
        <f t="shared" si="208"/>
        <v/>
      </c>
      <c r="AV146" s="112" t="str">
        <f t="shared" si="208"/>
        <v/>
      </c>
      <c r="AW146" s="112" t="str">
        <f t="shared" si="208"/>
        <v/>
      </c>
      <c r="AX146" s="112" t="str">
        <f t="shared" si="208"/>
        <v/>
      </c>
      <c r="AY146" s="112" t="str">
        <f t="shared" si="208"/>
        <v/>
      </c>
      <c r="AZ146" s="112" t="str">
        <f t="shared" si="208"/>
        <v/>
      </c>
      <c r="BA146" s="112" t="str">
        <f t="shared" si="208"/>
        <v/>
      </c>
      <c r="BB146" s="112" t="str">
        <f t="shared" si="208"/>
        <v/>
      </c>
      <c r="BC146" s="112" t="str">
        <f t="shared" si="208"/>
        <v/>
      </c>
      <c r="BD146" s="112" t="str">
        <f t="shared" si="208"/>
        <v/>
      </c>
      <c r="BE146" s="112" t="str">
        <f t="shared" si="208"/>
        <v/>
      </c>
      <c r="BF146" s="112" t="str">
        <f t="shared" si="208"/>
        <v/>
      </c>
      <c r="BG146" s="112" t="str">
        <f t="shared" si="208"/>
        <v/>
      </c>
      <c r="BH146" s="112" t="str">
        <f t="shared" si="208"/>
        <v/>
      </c>
      <c r="BI146" s="112" t="str">
        <f t="shared" si="208"/>
        <v/>
      </c>
      <c r="BJ146" s="112" t="str">
        <f t="shared" si="208"/>
        <v/>
      </c>
      <c r="BK146" s="112" t="str">
        <f t="shared" si="208"/>
        <v/>
      </c>
      <c r="BL146" s="112" t="str">
        <f t="shared" si="208"/>
        <v/>
      </c>
      <c r="BM146" s="112" t="str">
        <f t="shared" si="208"/>
        <v/>
      </c>
      <c r="BN146" s="112" t="str">
        <f t="shared" si="208"/>
        <v/>
      </c>
    </row>
    <row r="147" hidden="1" outlineLevel="2">
      <c r="A147" s="103" t="str">
        <f t="shared" si="209"/>
        <v>4.4.2</v>
      </c>
      <c r="B147" s="104" t="s">
        <v>311</v>
      </c>
      <c r="C147" s="105" t="s">
        <v>260</v>
      </c>
      <c r="D147" s="106">
        <v>44137.0</v>
      </c>
      <c r="E147" s="107">
        <v>44211.0</v>
      </c>
      <c r="F147" s="108">
        <f t="shared" si="193"/>
        <v>75</v>
      </c>
      <c r="G147" s="109">
        <v>0.0</v>
      </c>
      <c r="H147" s="110">
        <f t="shared" si="191"/>
        <v>55</v>
      </c>
      <c r="I147" s="110">
        <f t="shared" si="207"/>
        <v>0</v>
      </c>
      <c r="J147" s="110">
        <f t="shared" si="195"/>
        <v>75</v>
      </c>
      <c r="K147" s="112" t="str">
        <f t="shared" ref="K147:BN147" si="210">IF(K$5=$D$5,"t",IF(AND(K$5&gt;=$D147,K$5&lt;$D147+$I147),"c",IF(AND(K$5&gt;=$D147,K$5&lt;=$D147+$F147-1),"x","")))</f>
        <v/>
      </c>
      <c r="L147" s="112" t="str">
        <f t="shared" si="210"/>
        <v/>
      </c>
      <c r="M147" s="112" t="str">
        <f t="shared" si="210"/>
        <v/>
      </c>
      <c r="N147" s="112" t="str">
        <f t="shared" si="210"/>
        <v/>
      </c>
      <c r="O147" s="112" t="str">
        <f t="shared" si="210"/>
        <v/>
      </c>
      <c r="P147" s="112" t="str">
        <f t="shared" si="210"/>
        <v/>
      </c>
      <c r="Q147" s="112" t="str">
        <f t="shared" si="210"/>
        <v/>
      </c>
      <c r="R147" s="112" t="str">
        <f t="shared" si="210"/>
        <v/>
      </c>
      <c r="S147" s="112" t="str">
        <f t="shared" si="210"/>
        <v/>
      </c>
      <c r="T147" s="112" t="str">
        <f t="shared" si="210"/>
        <v/>
      </c>
      <c r="U147" s="112" t="str">
        <f t="shared" si="210"/>
        <v/>
      </c>
      <c r="V147" s="112" t="str">
        <f t="shared" si="210"/>
        <v/>
      </c>
      <c r="W147" s="112" t="str">
        <f t="shared" si="210"/>
        <v/>
      </c>
      <c r="X147" s="112" t="str">
        <f t="shared" si="210"/>
        <v/>
      </c>
      <c r="Y147" s="112" t="str">
        <f t="shared" si="210"/>
        <v/>
      </c>
      <c r="Z147" s="112" t="str">
        <f t="shared" si="210"/>
        <v/>
      </c>
      <c r="AA147" s="112" t="str">
        <f t="shared" si="210"/>
        <v/>
      </c>
      <c r="AB147" s="112" t="str">
        <f t="shared" si="210"/>
        <v/>
      </c>
      <c r="AC147" s="112" t="str">
        <f t="shared" si="210"/>
        <v/>
      </c>
      <c r="AD147" s="112" t="str">
        <f t="shared" si="210"/>
        <v/>
      </c>
      <c r="AE147" s="112" t="str">
        <f t="shared" si="210"/>
        <v/>
      </c>
      <c r="AF147" s="112" t="str">
        <f t="shared" si="210"/>
        <v/>
      </c>
      <c r="AG147" s="112" t="str">
        <f t="shared" si="210"/>
        <v/>
      </c>
      <c r="AH147" s="112" t="str">
        <f t="shared" si="210"/>
        <v/>
      </c>
      <c r="AI147" s="112" t="str">
        <f t="shared" si="210"/>
        <v/>
      </c>
      <c r="AJ147" s="112" t="str">
        <f t="shared" si="210"/>
        <v/>
      </c>
      <c r="AK147" s="112" t="str">
        <f t="shared" si="210"/>
        <v/>
      </c>
      <c r="AL147" s="112" t="str">
        <f t="shared" si="210"/>
        <v/>
      </c>
      <c r="AM147" s="112" t="str">
        <f t="shared" si="210"/>
        <v/>
      </c>
      <c r="AN147" s="112" t="str">
        <f t="shared" si="210"/>
        <v/>
      </c>
      <c r="AO147" s="112" t="str">
        <f t="shared" si="210"/>
        <v/>
      </c>
      <c r="AP147" s="112" t="str">
        <f t="shared" si="210"/>
        <v/>
      </c>
      <c r="AQ147" s="112" t="str">
        <f t="shared" si="210"/>
        <v/>
      </c>
      <c r="AR147" s="112" t="str">
        <f t="shared" si="210"/>
        <v/>
      </c>
      <c r="AS147" s="112" t="str">
        <f t="shared" si="210"/>
        <v/>
      </c>
      <c r="AT147" s="112" t="str">
        <f t="shared" si="210"/>
        <v/>
      </c>
      <c r="AU147" s="112" t="str">
        <f t="shared" si="210"/>
        <v/>
      </c>
      <c r="AV147" s="112" t="str">
        <f t="shared" si="210"/>
        <v/>
      </c>
      <c r="AW147" s="112" t="str">
        <f t="shared" si="210"/>
        <v/>
      </c>
      <c r="AX147" s="112" t="str">
        <f t="shared" si="210"/>
        <v/>
      </c>
      <c r="AY147" s="112" t="str">
        <f t="shared" si="210"/>
        <v/>
      </c>
      <c r="AZ147" s="112" t="str">
        <f t="shared" si="210"/>
        <v/>
      </c>
      <c r="BA147" s="112" t="str">
        <f t="shared" si="210"/>
        <v/>
      </c>
      <c r="BB147" s="112" t="str">
        <f t="shared" si="210"/>
        <v/>
      </c>
      <c r="BC147" s="112" t="str">
        <f t="shared" si="210"/>
        <v/>
      </c>
      <c r="BD147" s="112" t="str">
        <f t="shared" si="210"/>
        <v/>
      </c>
      <c r="BE147" s="112" t="str">
        <f t="shared" si="210"/>
        <v/>
      </c>
      <c r="BF147" s="112" t="str">
        <f t="shared" si="210"/>
        <v/>
      </c>
      <c r="BG147" s="112" t="str">
        <f t="shared" si="210"/>
        <v/>
      </c>
      <c r="BH147" s="112" t="str">
        <f t="shared" si="210"/>
        <v/>
      </c>
      <c r="BI147" s="112" t="str">
        <f t="shared" si="210"/>
        <v/>
      </c>
      <c r="BJ147" s="112" t="str">
        <f t="shared" si="210"/>
        <v/>
      </c>
      <c r="BK147" s="112" t="str">
        <f t="shared" si="210"/>
        <v/>
      </c>
      <c r="BL147" s="112" t="str">
        <f t="shared" si="210"/>
        <v/>
      </c>
      <c r="BM147" s="112" t="str">
        <f t="shared" si="210"/>
        <v/>
      </c>
      <c r="BN147" s="112" t="str">
        <f t="shared" si="210"/>
        <v/>
      </c>
    </row>
    <row r="148" hidden="1" outlineLevel="2">
      <c r="A148" s="113" t="str">
        <f>IF(ISERROR(VALUE(SUBSTITUTE(OFFSET(A148,-1,0,1,1),".",""))),"0.0.1",IF(ISERROR(FIND("`",SUBSTITUTE(OFFSET(A148,-1,0,1,1),".","`",2))),OFFSET(A148,-1,0,1,1)&amp;".1",LEFT(OFFSET(A148,-1,0,1,1),FIND("`",SUBSTITUTE(OFFSET(A148,-1,0,1,1),".","`",2)))&amp;IF(ISERROR(FIND("`",SUBSTITUTE(OFFSET(A148,-1,0,1,1),".","`",3))),VALUE(RIGHT(OFFSET(A148,-1,0,1,1),LEN(OFFSET(A148,-1,0,1,1))-FIND("`",SUBSTITUTE(OFFSET(A148,-1,0,1,1),".","`",2))))+1,VALUE(MID(OFFSET(A148,-1,0,1,1),FIND("`",SUBSTITUTE(OFFSET(A148,-1,0,1,1),".","`",2))+1,(FIND("`",SUBSTITUTE(OFFSET(A148,-1,0,1,1),".","`",3))-FIND("`",SUBSTITUTE(OFFSET(A148,-1,0,1,1),".","`",2))-1)))+1)))</f>
        <v>4.4.3</v>
      </c>
      <c r="B148" s="114" t="s">
        <v>312</v>
      </c>
      <c r="C148" s="105" t="s">
        <v>216</v>
      </c>
      <c r="D148" s="106">
        <v>44137.0</v>
      </c>
      <c r="E148" s="107">
        <v>44211.0</v>
      </c>
      <c r="F148" s="108">
        <f t="shared" si="193"/>
        <v>75</v>
      </c>
      <c r="G148" s="125">
        <v>0.0</v>
      </c>
      <c r="H148" s="126">
        <f t="shared" si="191"/>
        <v>55</v>
      </c>
      <c r="I148" s="126">
        <f>ROUNDDOWN(G148*F148,0)</f>
        <v>0</v>
      </c>
      <c r="J148" s="126">
        <f t="shared" si="195"/>
        <v>75</v>
      </c>
      <c r="K148" s="112" t="str">
        <f t="shared" ref="K148:BN148" si="211">IF(K$5=$D$5,"t",IF(AND(K$5&gt;=$D148,K$5&lt;$D148+$I148),"c",IF(AND(K$5&gt;=$D148,K$5&lt;=$D148+$F148-1),"x","")))</f>
        <v/>
      </c>
      <c r="L148" s="112" t="str">
        <f t="shared" si="211"/>
        <v/>
      </c>
      <c r="M148" s="111" t="str">
        <f t="shared" si="211"/>
        <v/>
      </c>
      <c r="N148" s="111" t="str">
        <f t="shared" si="211"/>
        <v/>
      </c>
      <c r="O148" s="111" t="str">
        <f t="shared" si="211"/>
        <v/>
      </c>
      <c r="P148" s="111" t="str">
        <f t="shared" si="211"/>
        <v/>
      </c>
      <c r="Q148" s="111" t="str">
        <f t="shared" si="211"/>
        <v/>
      </c>
      <c r="R148" s="111" t="str">
        <f t="shared" si="211"/>
        <v/>
      </c>
      <c r="S148" s="111" t="str">
        <f t="shared" si="211"/>
        <v/>
      </c>
      <c r="T148" s="111" t="str">
        <f t="shared" si="211"/>
        <v/>
      </c>
      <c r="U148" s="111" t="str">
        <f t="shared" si="211"/>
        <v/>
      </c>
      <c r="V148" s="111" t="str">
        <f t="shared" si="211"/>
        <v/>
      </c>
      <c r="W148" s="111" t="str">
        <f t="shared" si="211"/>
        <v/>
      </c>
      <c r="X148" s="111" t="str">
        <f t="shared" si="211"/>
        <v/>
      </c>
      <c r="Y148" s="111" t="str">
        <f t="shared" si="211"/>
        <v/>
      </c>
      <c r="Z148" s="111" t="str">
        <f t="shared" si="211"/>
        <v/>
      </c>
      <c r="AA148" s="111" t="str">
        <f t="shared" si="211"/>
        <v/>
      </c>
      <c r="AB148" s="111" t="str">
        <f t="shared" si="211"/>
        <v/>
      </c>
      <c r="AC148" s="111" t="str">
        <f t="shared" si="211"/>
        <v/>
      </c>
      <c r="AD148" s="111" t="str">
        <f t="shared" si="211"/>
        <v/>
      </c>
      <c r="AE148" s="111" t="str">
        <f t="shared" si="211"/>
        <v/>
      </c>
      <c r="AF148" s="111" t="str">
        <f t="shared" si="211"/>
        <v/>
      </c>
      <c r="AG148" s="111" t="str">
        <f t="shared" si="211"/>
        <v/>
      </c>
      <c r="AH148" s="111" t="str">
        <f t="shared" si="211"/>
        <v/>
      </c>
      <c r="AI148" s="111" t="str">
        <f t="shared" si="211"/>
        <v/>
      </c>
      <c r="AJ148" s="111" t="str">
        <f t="shared" si="211"/>
        <v/>
      </c>
      <c r="AK148" s="111" t="str">
        <f t="shared" si="211"/>
        <v/>
      </c>
      <c r="AL148" s="111" t="str">
        <f t="shared" si="211"/>
        <v/>
      </c>
      <c r="AM148" s="111" t="str">
        <f t="shared" si="211"/>
        <v/>
      </c>
      <c r="AN148" s="111" t="str">
        <f t="shared" si="211"/>
        <v/>
      </c>
      <c r="AO148" s="111" t="str">
        <f t="shared" si="211"/>
        <v/>
      </c>
      <c r="AP148" s="111" t="str">
        <f t="shared" si="211"/>
        <v/>
      </c>
      <c r="AQ148" s="111" t="str">
        <f t="shared" si="211"/>
        <v/>
      </c>
      <c r="AR148" s="111" t="str">
        <f t="shared" si="211"/>
        <v/>
      </c>
      <c r="AS148" s="111" t="str">
        <f t="shared" si="211"/>
        <v/>
      </c>
      <c r="AT148" s="111" t="str">
        <f t="shared" si="211"/>
        <v/>
      </c>
      <c r="AU148" s="111" t="str">
        <f t="shared" si="211"/>
        <v/>
      </c>
      <c r="AV148" s="111" t="str">
        <f t="shared" si="211"/>
        <v/>
      </c>
      <c r="AW148" s="111" t="str">
        <f t="shared" si="211"/>
        <v/>
      </c>
      <c r="AX148" s="111" t="str">
        <f t="shared" si="211"/>
        <v/>
      </c>
      <c r="AY148" s="111" t="str">
        <f t="shared" si="211"/>
        <v/>
      </c>
      <c r="AZ148" s="111" t="str">
        <f t="shared" si="211"/>
        <v/>
      </c>
      <c r="BA148" s="111" t="str">
        <f t="shared" si="211"/>
        <v/>
      </c>
      <c r="BB148" s="111" t="str">
        <f t="shared" si="211"/>
        <v/>
      </c>
      <c r="BC148" s="111" t="str">
        <f t="shared" si="211"/>
        <v/>
      </c>
      <c r="BD148" s="111" t="str">
        <f t="shared" si="211"/>
        <v/>
      </c>
      <c r="BE148" s="111" t="str">
        <f t="shared" si="211"/>
        <v/>
      </c>
      <c r="BF148" s="111" t="str">
        <f t="shared" si="211"/>
        <v/>
      </c>
      <c r="BG148" s="111" t="str">
        <f t="shared" si="211"/>
        <v/>
      </c>
      <c r="BH148" s="111" t="str">
        <f t="shared" si="211"/>
        <v/>
      </c>
      <c r="BI148" s="111" t="str">
        <f t="shared" si="211"/>
        <v/>
      </c>
      <c r="BJ148" s="111" t="str">
        <f t="shared" si="211"/>
        <v/>
      </c>
      <c r="BK148" s="133" t="str">
        <f t="shared" si="211"/>
        <v/>
      </c>
      <c r="BL148" s="111" t="str">
        <f t="shared" si="211"/>
        <v/>
      </c>
      <c r="BM148" s="111" t="str">
        <f t="shared" si="211"/>
        <v/>
      </c>
      <c r="BN148" s="111" t="str">
        <f t="shared" si="211"/>
        <v/>
      </c>
    </row>
    <row r="149" hidden="1" outlineLevel="1">
      <c r="A149" s="103" t="str">
        <f>IF(ISERROR(VALUE(SUBSTITUTE(OFFSET(A149,-1,0,1,1),".",""))),"0.1",IF(ISERROR(FIND("`",SUBSTITUTE(OFFSET(A149,-1,0,1,1),".","`",1))),OFFSET(A149,-1,0,1,1)&amp;".1",LEFT(OFFSET(A149,-1,0,1,1),FIND("`",SUBSTITUTE(OFFSET(A149,-1,0,1,1),".","`",1)))&amp;IF(ISERROR(FIND("`",SUBSTITUTE(OFFSET(A149,-1,0,1,1),".","`",2))),VALUE(RIGHT(OFFSET(A149,-1,0,1,1),LEN(OFFSET(A149,-1,0,1,1))-FIND("`",SUBSTITUTE(OFFSET(A149,-1,0,1,1),".","`",1))))+1,VALUE(MID(OFFSET(A149,-1,0,1,1),FIND("`",SUBSTITUTE(OFFSET(A149,-1,0,1,1),".","`",1))+1,(FIND("`",SUBSTITUTE(OFFSET(A149,-1,0,1,1),".","`",2))-FIND("`",SUBSTITUTE(OFFSET(A149,-1,0,1,1),".","`",1))-1)))+1)))</f>
        <v>4.5</v>
      </c>
      <c r="B149" s="104" t="s">
        <v>317</v>
      </c>
      <c r="C149" s="105" t="s">
        <v>3</v>
      </c>
      <c r="D149" s="106">
        <v>44214.0</v>
      </c>
      <c r="E149" s="107">
        <v>44253.0</v>
      </c>
      <c r="F149" s="108">
        <f t="shared" si="193"/>
        <v>40</v>
      </c>
      <c r="G149" s="109">
        <v>0.0</v>
      </c>
      <c r="H149" s="110">
        <f t="shared" si="191"/>
        <v>30</v>
      </c>
      <c r="I149" s="110">
        <f>ROUNDDOWN(G149*F149,0)</f>
        <v>0</v>
      </c>
      <c r="J149" s="110">
        <f t="shared" si="195"/>
        <v>40</v>
      </c>
      <c r="K149" s="112" t="str">
        <f t="shared" ref="K149:BN149" si="212">IF(K$5=$D$5,"t",IF(AND(K$5&gt;=$D149,K$5&lt;$D149+$I149),"c",IF(AND(K$5&gt;=$D149,K$5&lt;=$D149+$F149-1),"x","")))</f>
        <v/>
      </c>
      <c r="L149" s="112" t="str">
        <f t="shared" si="212"/>
        <v/>
      </c>
      <c r="M149" s="112" t="str">
        <f t="shared" si="212"/>
        <v/>
      </c>
      <c r="N149" s="112" t="str">
        <f t="shared" si="212"/>
        <v/>
      </c>
      <c r="O149" s="112" t="str">
        <f t="shared" si="212"/>
        <v/>
      </c>
      <c r="P149" s="112" t="str">
        <f t="shared" si="212"/>
        <v/>
      </c>
      <c r="Q149" s="112" t="str">
        <f t="shared" si="212"/>
        <v/>
      </c>
      <c r="R149" s="112" t="str">
        <f t="shared" si="212"/>
        <v/>
      </c>
      <c r="S149" s="112" t="str">
        <f t="shared" si="212"/>
        <v/>
      </c>
      <c r="T149" s="112" t="str">
        <f t="shared" si="212"/>
        <v/>
      </c>
      <c r="U149" s="112" t="str">
        <f t="shared" si="212"/>
        <v/>
      </c>
      <c r="V149" s="112" t="str">
        <f t="shared" si="212"/>
        <v/>
      </c>
      <c r="W149" s="112" t="str">
        <f t="shared" si="212"/>
        <v/>
      </c>
      <c r="X149" s="112" t="str">
        <f t="shared" si="212"/>
        <v/>
      </c>
      <c r="Y149" s="112" t="str">
        <f t="shared" si="212"/>
        <v/>
      </c>
      <c r="Z149" s="112" t="str">
        <f t="shared" si="212"/>
        <v/>
      </c>
      <c r="AA149" s="112" t="str">
        <f t="shared" si="212"/>
        <v/>
      </c>
      <c r="AB149" s="112" t="str">
        <f t="shared" si="212"/>
        <v/>
      </c>
      <c r="AC149" s="112" t="str">
        <f t="shared" si="212"/>
        <v/>
      </c>
      <c r="AD149" s="112" t="str">
        <f t="shared" si="212"/>
        <v/>
      </c>
      <c r="AE149" s="112" t="str">
        <f t="shared" si="212"/>
        <v/>
      </c>
      <c r="AF149" s="112" t="str">
        <f t="shared" si="212"/>
        <v/>
      </c>
      <c r="AG149" s="112" t="str">
        <f t="shared" si="212"/>
        <v/>
      </c>
      <c r="AH149" s="112" t="str">
        <f t="shared" si="212"/>
        <v/>
      </c>
      <c r="AI149" s="112" t="str">
        <f t="shared" si="212"/>
        <v/>
      </c>
      <c r="AJ149" s="112" t="str">
        <f t="shared" si="212"/>
        <v/>
      </c>
      <c r="AK149" s="112" t="str">
        <f t="shared" si="212"/>
        <v/>
      </c>
      <c r="AL149" s="112" t="str">
        <f t="shared" si="212"/>
        <v/>
      </c>
      <c r="AM149" s="112" t="str">
        <f t="shared" si="212"/>
        <v/>
      </c>
      <c r="AN149" s="112" t="str">
        <f t="shared" si="212"/>
        <v/>
      </c>
      <c r="AO149" s="112" t="str">
        <f t="shared" si="212"/>
        <v/>
      </c>
      <c r="AP149" s="112" t="str">
        <f t="shared" si="212"/>
        <v/>
      </c>
      <c r="AQ149" s="112" t="str">
        <f t="shared" si="212"/>
        <v/>
      </c>
      <c r="AR149" s="112" t="str">
        <f t="shared" si="212"/>
        <v/>
      </c>
      <c r="AS149" s="112" t="str">
        <f t="shared" si="212"/>
        <v/>
      </c>
      <c r="AT149" s="112" t="str">
        <f t="shared" si="212"/>
        <v/>
      </c>
      <c r="AU149" s="112" t="str">
        <f t="shared" si="212"/>
        <v/>
      </c>
      <c r="AV149" s="112" t="str">
        <f t="shared" si="212"/>
        <v/>
      </c>
      <c r="AW149" s="112" t="str">
        <f t="shared" si="212"/>
        <v/>
      </c>
      <c r="AX149" s="112" t="str">
        <f t="shared" si="212"/>
        <v/>
      </c>
      <c r="AY149" s="112" t="str">
        <f t="shared" si="212"/>
        <v/>
      </c>
      <c r="AZ149" s="112" t="str">
        <f t="shared" si="212"/>
        <v/>
      </c>
      <c r="BA149" s="112" t="str">
        <f t="shared" si="212"/>
        <v/>
      </c>
      <c r="BB149" s="112" t="str">
        <f t="shared" si="212"/>
        <v/>
      </c>
      <c r="BC149" s="112" t="str">
        <f t="shared" si="212"/>
        <v/>
      </c>
      <c r="BD149" s="112" t="str">
        <f t="shared" si="212"/>
        <v/>
      </c>
      <c r="BE149" s="112" t="str">
        <f t="shared" si="212"/>
        <v/>
      </c>
      <c r="BF149" s="112" t="str">
        <f t="shared" si="212"/>
        <v/>
      </c>
      <c r="BG149" s="112" t="str">
        <f t="shared" si="212"/>
        <v/>
      </c>
      <c r="BH149" s="112" t="str">
        <f t="shared" si="212"/>
        <v/>
      </c>
      <c r="BI149" s="112" t="str">
        <f t="shared" si="212"/>
        <v/>
      </c>
      <c r="BJ149" s="112" t="str">
        <f t="shared" si="212"/>
        <v/>
      </c>
      <c r="BK149" s="112" t="str">
        <f t="shared" si="212"/>
        <v/>
      </c>
      <c r="BL149" s="112" t="str">
        <f t="shared" si="212"/>
        <v/>
      </c>
      <c r="BM149" s="112" t="str">
        <f t="shared" si="212"/>
        <v/>
      </c>
      <c r="BN149" s="112" t="str">
        <f t="shared" si="212"/>
        <v/>
      </c>
    </row>
    <row r="150" hidden="1" outlineLevel="1">
      <c r="A150" s="113" t="str">
        <f>IF(ISERROR(VALUE(SUBSTITUTE(OFFSET(A150,-1,0,1,1),".",""))),"0.1",IF(ISERROR(FIND("`",SUBSTITUTE(OFFSET(A150,-1,0,1,1),".","`",1))),OFFSET(A150,-1,0,1,1)&amp;".1",LEFT(OFFSET(A150,-1,0,1,1),FIND("`",SUBSTITUTE(OFFSET(A150,-1,0,1,1),".","`",1)))&amp;IF(ISERROR(FIND("`",SUBSTITUTE(OFFSET(A150,-1,0,1,1),".","`",2))),VALUE(RIGHT(OFFSET(A150,-1,0,1,1),LEN(OFFSET(A150,-1,0,1,1))-FIND("`",SUBSTITUTE(OFFSET(A150,-1,0,1,1),".","`",1))))+1,VALUE(MID(OFFSET(A150,-1,0,1,1),FIND("`",SUBSTITUTE(OFFSET(A150,-1,0,1,1),".","`",1))+1,(FIND("`",SUBSTITUTE(OFFSET(A150,-1,0,1,1),".","`",2))-FIND("`",SUBSTITUTE(OFFSET(A150,-1,0,1,1),".","`",1))-1)))+1)))</f>
        <v>4.6</v>
      </c>
      <c r="B150" s="121" t="s">
        <v>318</v>
      </c>
      <c r="C150" s="134" t="s">
        <v>3</v>
      </c>
      <c r="D150" s="128">
        <v>44256.0</v>
      </c>
      <c r="E150" s="129">
        <v>44270.0</v>
      </c>
      <c r="F150" s="108">
        <f t="shared" si="193"/>
        <v>15</v>
      </c>
      <c r="G150" s="130">
        <v>0.5</v>
      </c>
      <c r="H150" s="126">
        <f t="shared" si="191"/>
        <v>11</v>
      </c>
      <c r="I150" s="126">
        <f>ROUNDDOWN(G150*F150,0)</f>
        <v>7</v>
      </c>
      <c r="J150" s="126">
        <f t="shared" si="195"/>
        <v>8</v>
      </c>
      <c r="K150" s="112" t="str">
        <f t="shared" ref="K150:BN150" si="213">IF(K$5=$D$5,"t",IF(AND(K$5&gt;=$D150,K$5&lt;$D150+$I150),"c",IF(AND(K$5&gt;=$D150,K$5&lt;=$D150+$F150-1),"x","")))</f>
        <v/>
      </c>
      <c r="L150" s="111" t="str">
        <f t="shared" si="213"/>
        <v/>
      </c>
      <c r="M150" s="111" t="str">
        <f t="shared" si="213"/>
        <v/>
      </c>
      <c r="N150" s="112" t="str">
        <f t="shared" si="213"/>
        <v/>
      </c>
      <c r="O150" s="111" t="str">
        <f t="shared" si="213"/>
        <v/>
      </c>
      <c r="P150" s="111" t="str">
        <f t="shared" si="213"/>
        <v/>
      </c>
      <c r="Q150" s="111" t="str">
        <f t="shared" si="213"/>
        <v/>
      </c>
      <c r="R150" s="111" t="str">
        <f t="shared" si="213"/>
        <v/>
      </c>
      <c r="S150" s="111" t="str">
        <f t="shared" si="213"/>
        <v/>
      </c>
      <c r="T150" s="111" t="str">
        <f t="shared" si="213"/>
        <v/>
      </c>
      <c r="U150" s="111" t="str">
        <f t="shared" si="213"/>
        <v/>
      </c>
      <c r="V150" s="111" t="str">
        <f t="shared" si="213"/>
        <v/>
      </c>
      <c r="W150" s="111" t="str">
        <f t="shared" si="213"/>
        <v/>
      </c>
      <c r="X150" s="111" t="str">
        <f t="shared" si="213"/>
        <v/>
      </c>
      <c r="Y150" s="111" t="str">
        <f t="shared" si="213"/>
        <v/>
      </c>
      <c r="Z150" s="111" t="str">
        <f t="shared" si="213"/>
        <v/>
      </c>
      <c r="AA150" s="111" t="str">
        <f t="shared" si="213"/>
        <v/>
      </c>
      <c r="AB150" s="111" t="str">
        <f t="shared" si="213"/>
        <v/>
      </c>
      <c r="AC150" s="111" t="str">
        <f t="shared" si="213"/>
        <v/>
      </c>
      <c r="AD150" s="111" t="str">
        <f t="shared" si="213"/>
        <v/>
      </c>
      <c r="AE150" s="111" t="str">
        <f t="shared" si="213"/>
        <v/>
      </c>
      <c r="AF150" s="111" t="str">
        <f t="shared" si="213"/>
        <v/>
      </c>
      <c r="AG150" s="111" t="str">
        <f t="shared" si="213"/>
        <v/>
      </c>
      <c r="AH150" s="111" t="str">
        <f t="shared" si="213"/>
        <v/>
      </c>
      <c r="AI150" s="111" t="str">
        <f t="shared" si="213"/>
        <v/>
      </c>
      <c r="AJ150" s="111" t="str">
        <f t="shared" si="213"/>
        <v/>
      </c>
      <c r="AK150" s="111" t="str">
        <f t="shared" si="213"/>
        <v/>
      </c>
      <c r="AL150" s="111" t="str">
        <f t="shared" si="213"/>
        <v/>
      </c>
      <c r="AM150" s="111" t="str">
        <f t="shared" si="213"/>
        <v/>
      </c>
      <c r="AN150" s="111" t="str">
        <f t="shared" si="213"/>
        <v/>
      </c>
      <c r="AO150" s="111" t="str">
        <f t="shared" si="213"/>
        <v/>
      </c>
      <c r="AP150" s="111" t="str">
        <f t="shared" si="213"/>
        <v/>
      </c>
      <c r="AQ150" s="111" t="str">
        <f t="shared" si="213"/>
        <v/>
      </c>
      <c r="AR150" s="111" t="str">
        <f t="shared" si="213"/>
        <v/>
      </c>
      <c r="AS150" s="111" t="str">
        <f t="shared" si="213"/>
        <v/>
      </c>
      <c r="AT150" s="111" t="str">
        <f t="shared" si="213"/>
        <v/>
      </c>
      <c r="AU150" s="111" t="str">
        <f t="shared" si="213"/>
        <v/>
      </c>
      <c r="AV150" s="111" t="str">
        <f t="shared" si="213"/>
        <v/>
      </c>
      <c r="AW150" s="111" t="str">
        <f t="shared" si="213"/>
        <v/>
      </c>
      <c r="AX150" s="111" t="str">
        <f t="shared" si="213"/>
        <v/>
      </c>
      <c r="AY150" s="111" t="str">
        <f t="shared" si="213"/>
        <v/>
      </c>
      <c r="AZ150" s="111" t="str">
        <f t="shared" si="213"/>
        <v/>
      </c>
      <c r="BA150" s="111" t="str">
        <f t="shared" si="213"/>
        <v/>
      </c>
      <c r="BB150" s="111" t="str">
        <f t="shared" si="213"/>
        <v/>
      </c>
      <c r="BC150" s="111" t="str">
        <f t="shared" si="213"/>
        <v/>
      </c>
      <c r="BD150" s="111" t="str">
        <f t="shared" si="213"/>
        <v/>
      </c>
      <c r="BE150" s="111" t="str">
        <f t="shared" si="213"/>
        <v/>
      </c>
      <c r="BF150" s="111" t="str">
        <f t="shared" si="213"/>
        <v/>
      </c>
      <c r="BG150" s="111" t="str">
        <f t="shared" si="213"/>
        <v/>
      </c>
      <c r="BH150" s="111" t="str">
        <f t="shared" si="213"/>
        <v/>
      </c>
      <c r="BI150" s="111" t="str">
        <f t="shared" si="213"/>
        <v/>
      </c>
      <c r="BJ150" s="111" t="str">
        <f t="shared" si="213"/>
        <v/>
      </c>
      <c r="BK150" s="133" t="str">
        <f t="shared" si="213"/>
        <v/>
      </c>
      <c r="BL150" s="111" t="str">
        <f t="shared" si="213"/>
        <v/>
      </c>
      <c r="BM150" s="111" t="str">
        <f t="shared" si="213"/>
        <v/>
      </c>
      <c r="BN150" s="111" t="str">
        <f t="shared" si="213"/>
        <v/>
      </c>
    </row>
    <row r="151" hidden="1" outlineLevel="1">
      <c r="A151" s="103" t="str">
        <f>IF(ISERROR(VALUE(SUBSTITUTE(OFFSET(A151,-1,0,1,1),".",""))),"0.1",IF(ISERROR(FIND("`",SUBSTITUTE(OFFSET(A151,-1,0,1,1),".","`",1))),OFFSET(A151,-1,0,1,1)&amp;".1",LEFT(OFFSET(A151,-1,0,1,1),FIND("`",SUBSTITUTE(OFFSET(A151,-1,0,1,1),".","`",1)))&amp;IF(ISERROR(FIND("`",SUBSTITUTE(OFFSET(A151,-1,0,1,1),".","`",2))),VALUE(RIGHT(OFFSET(A151,-1,0,1,1),LEN(OFFSET(A151,-1,0,1,1))-FIND("`",SUBSTITUTE(OFFSET(A151,-1,0,1,1),".","`",1))))+1,VALUE(MID(OFFSET(A151,-1,0,1,1),FIND("`",SUBSTITUTE(OFFSET(A151,-1,0,1,1),".","`",1))+1,(FIND("`",SUBSTITUTE(OFFSET(A151,-1,0,1,1),".","`",2))-FIND("`",SUBSTITUTE(OFFSET(A151,-1,0,1,1),".","`",1))-1)))+1)))</f>
        <v>4.7</v>
      </c>
      <c r="B151" s="104" t="s">
        <v>166</v>
      </c>
      <c r="C151" s="155"/>
      <c r="D151" s="158"/>
      <c r="E151" s="158"/>
      <c r="F151" s="159"/>
      <c r="G151" s="160"/>
      <c r="H151" s="159"/>
      <c r="I151" s="159"/>
      <c r="J151" s="159"/>
      <c r="K151" s="161" t="str">
        <f t="shared" ref="K151:BN151" si="214">IF(K$5=$D$5,"t",IF(AND(K$5&gt;=$D151,K$5&lt;$D151+$I151),"c",IF(AND(K$5&gt;=$D151,K$5&lt;=$D151+$F151-1),"x","")))</f>
        <v/>
      </c>
      <c r="L151" s="161" t="str">
        <f t="shared" si="214"/>
        <v/>
      </c>
      <c r="M151" s="161" t="str">
        <f t="shared" si="214"/>
        <v/>
      </c>
      <c r="N151" s="161" t="str">
        <f t="shared" si="214"/>
        <v/>
      </c>
      <c r="O151" s="161" t="str">
        <f t="shared" si="214"/>
        <v/>
      </c>
      <c r="P151" s="161" t="str">
        <f t="shared" si="214"/>
        <v/>
      </c>
      <c r="Q151" s="161" t="str">
        <f t="shared" si="214"/>
        <v/>
      </c>
      <c r="R151" s="161" t="str">
        <f t="shared" si="214"/>
        <v/>
      </c>
      <c r="S151" s="161" t="str">
        <f t="shared" si="214"/>
        <v/>
      </c>
      <c r="T151" s="161" t="str">
        <f t="shared" si="214"/>
        <v/>
      </c>
      <c r="U151" s="161" t="str">
        <f t="shared" si="214"/>
        <v/>
      </c>
      <c r="V151" s="161" t="str">
        <f t="shared" si="214"/>
        <v/>
      </c>
      <c r="W151" s="161" t="str">
        <f t="shared" si="214"/>
        <v/>
      </c>
      <c r="X151" s="161" t="str">
        <f t="shared" si="214"/>
        <v/>
      </c>
      <c r="Y151" s="161" t="str">
        <f t="shared" si="214"/>
        <v/>
      </c>
      <c r="Z151" s="161" t="str">
        <f t="shared" si="214"/>
        <v/>
      </c>
      <c r="AA151" s="161" t="str">
        <f t="shared" si="214"/>
        <v/>
      </c>
      <c r="AB151" s="161" t="str">
        <f t="shared" si="214"/>
        <v/>
      </c>
      <c r="AC151" s="161" t="str">
        <f t="shared" si="214"/>
        <v/>
      </c>
      <c r="AD151" s="161" t="str">
        <f t="shared" si="214"/>
        <v/>
      </c>
      <c r="AE151" s="161" t="str">
        <f t="shared" si="214"/>
        <v/>
      </c>
      <c r="AF151" s="161" t="str">
        <f t="shared" si="214"/>
        <v/>
      </c>
      <c r="AG151" s="161" t="str">
        <f t="shared" si="214"/>
        <v/>
      </c>
      <c r="AH151" s="161" t="str">
        <f t="shared" si="214"/>
        <v/>
      </c>
      <c r="AI151" s="161" t="str">
        <f t="shared" si="214"/>
        <v/>
      </c>
      <c r="AJ151" s="161" t="str">
        <f t="shared" si="214"/>
        <v/>
      </c>
      <c r="AK151" s="161" t="str">
        <f t="shared" si="214"/>
        <v/>
      </c>
      <c r="AL151" s="161" t="str">
        <f t="shared" si="214"/>
        <v/>
      </c>
      <c r="AM151" s="161" t="str">
        <f t="shared" si="214"/>
        <v/>
      </c>
      <c r="AN151" s="161" t="str">
        <f t="shared" si="214"/>
        <v/>
      </c>
      <c r="AO151" s="161" t="str">
        <f t="shared" si="214"/>
        <v/>
      </c>
      <c r="AP151" s="161" t="str">
        <f t="shared" si="214"/>
        <v/>
      </c>
      <c r="AQ151" s="161" t="str">
        <f t="shared" si="214"/>
        <v/>
      </c>
      <c r="AR151" s="161" t="str">
        <f t="shared" si="214"/>
        <v/>
      </c>
      <c r="AS151" s="161" t="str">
        <f t="shared" si="214"/>
        <v/>
      </c>
      <c r="AT151" s="161" t="str">
        <f t="shared" si="214"/>
        <v/>
      </c>
      <c r="AU151" s="161" t="str">
        <f t="shared" si="214"/>
        <v/>
      </c>
      <c r="AV151" s="161" t="str">
        <f t="shared" si="214"/>
        <v/>
      </c>
      <c r="AW151" s="161" t="str">
        <f t="shared" si="214"/>
        <v/>
      </c>
      <c r="AX151" s="161" t="str">
        <f t="shared" si="214"/>
        <v/>
      </c>
      <c r="AY151" s="161" t="str">
        <f t="shared" si="214"/>
        <v/>
      </c>
      <c r="AZ151" s="161" t="str">
        <f t="shared" si="214"/>
        <v/>
      </c>
      <c r="BA151" s="161" t="str">
        <f t="shared" si="214"/>
        <v/>
      </c>
      <c r="BB151" s="161" t="str">
        <f t="shared" si="214"/>
        <v/>
      </c>
      <c r="BC151" s="161" t="str">
        <f t="shared" si="214"/>
        <v/>
      </c>
      <c r="BD151" s="161" t="str">
        <f t="shared" si="214"/>
        <v/>
      </c>
      <c r="BE151" s="161" t="str">
        <f t="shared" si="214"/>
        <v/>
      </c>
      <c r="BF151" s="161" t="str">
        <f t="shared" si="214"/>
        <v/>
      </c>
      <c r="BG151" s="161" t="str">
        <f t="shared" si="214"/>
        <v/>
      </c>
      <c r="BH151" s="161" t="str">
        <f t="shared" si="214"/>
        <v/>
      </c>
      <c r="BI151" s="161" t="str">
        <f t="shared" si="214"/>
        <v/>
      </c>
      <c r="BJ151" s="161" t="str">
        <f t="shared" si="214"/>
        <v/>
      </c>
      <c r="BK151" s="161" t="str">
        <f t="shared" si="214"/>
        <v/>
      </c>
      <c r="BL151" s="161" t="str">
        <f t="shared" si="214"/>
        <v/>
      </c>
      <c r="BM151" s="161" t="str">
        <f t="shared" si="214"/>
        <v/>
      </c>
      <c r="BN151" s="161" t="str">
        <f t="shared" si="214"/>
        <v/>
      </c>
    </row>
    <row r="152" collapsed="1">
      <c r="A152" s="119" t="str">
        <f>IF(ISERROR(VALUE(SUBSTITUTE(OFFSET(A152,-1,0,1,1),".",""))),"1",IF(ISERROR(FIND("`",SUBSTITUTE(OFFSET(A152,-1,0,1,1),".","`",1))),TEXT(VALUE(OFFSET(A152,-1,0,1,1))+1,"#"),TEXT(VALUE(LEFT(OFFSET(A152,-1,0,1,1),FIND("`",SUBSTITUTE(OFFSET(A152,-1,0,1,1),".","`",1))-1))+1,"#")))</f>
        <v>5</v>
      </c>
      <c r="B152" s="97" t="s">
        <v>319</v>
      </c>
      <c r="C152" s="120"/>
      <c r="D152" s="99">
        <v>44271.0</v>
      </c>
      <c r="E152" s="99">
        <v>44377.0</v>
      </c>
      <c r="F152" s="100">
        <f>E152-D152+1</f>
        <v>107</v>
      </c>
      <c r="G152" s="101"/>
      <c r="H152" s="100">
        <f t="shared" ref="H152:H158" si="216">NETWORKDAYS(D152,E152)</f>
        <v>77</v>
      </c>
      <c r="I152" s="100"/>
      <c r="J152" s="100"/>
      <c r="K152" s="102" t="str">
        <f t="shared" ref="K152:BN152" si="215">IF(K$5=$D$5,"t",IF(AND(K$5&gt;=$D152,K$5&lt;$D152+$I152),"c",IF(AND(K$5&gt;=$D152,K$5&lt;=$D152+$F152-1),"x","")))</f>
        <v/>
      </c>
      <c r="L152" s="102" t="str">
        <f t="shared" si="215"/>
        <v/>
      </c>
      <c r="M152" s="102" t="str">
        <f t="shared" si="215"/>
        <v/>
      </c>
      <c r="N152" s="102" t="str">
        <f t="shared" si="215"/>
        <v/>
      </c>
      <c r="O152" s="102" t="str">
        <f t="shared" si="215"/>
        <v/>
      </c>
      <c r="P152" s="102" t="str">
        <f t="shared" si="215"/>
        <v/>
      </c>
      <c r="Q152" s="102" t="str">
        <f t="shared" si="215"/>
        <v/>
      </c>
      <c r="R152" s="102" t="str">
        <f t="shared" si="215"/>
        <v/>
      </c>
      <c r="S152" s="102" t="str">
        <f t="shared" si="215"/>
        <v/>
      </c>
      <c r="T152" s="102" t="str">
        <f t="shared" si="215"/>
        <v/>
      </c>
      <c r="U152" s="102" t="str">
        <f t="shared" si="215"/>
        <v/>
      </c>
      <c r="V152" s="102" t="str">
        <f t="shared" si="215"/>
        <v/>
      </c>
      <c r="W152" s="102" t="str">
        <f t="shared" si="215"/>
        <v/>
      </c>
      <c r="X152" s="102" t="str">
        <f t="shared" si="215"/>
        <v/>
      </c>
      <c r="Y152" s="102" t="str">
        <f t="shared" si="215"/>
        <v/>
      </c>
      <c r="Z152" s="102" t="str">
        <f t="shared" si="215"/>
        <v/>
      </c>
      <c r="AA152" s="102" t="str">
        <f t="shared" si="215"/>
        <v/>
      </c>
      <c r="AB152" s="102" t="str">
        <f t="shared" si="215"/>
        <v/>
      </c>
      <c r="AC152" s="102" t="str">
        <f t="shared" si="215"/>
        <v/>
      </c>
      <c r="AD152" s="102" t="str">
        <f t="shared" si="215"/>
        <v/>
      </c>
      <c r="AE152" s="102" t="str">
        <f t="shared" si="215"/>
        <v/>
      </c>
      <c r="AF152" s="102" t="str">
        <f t="shared" si="215"/>
        <v/>
      </c>
      <c r="AG152" s="102" t="str">
        <f t="shared" si="215"/>
        <v/>
      </c>
      <c r="AH152" s="102" t="str">
        <f t="shared" si="215"/>
        <v/>
      </c>
      <c r="AI152" s="102" t="str">
        <f t="shared" si="215"/>
        <v/>
      </c>
      <c r="AJ152" s="102" t="str">
        <f t="shared" si="215"/>
        <v/>
      </c>
      <c r="AK152" s="102" t="str">
        <f t="shared" si="215"/>
        <v/>
      </c>
      <c r="AL152" s="102" t="str">
        <f t="shared" si="215"/>
        <v/>
      </c>
      <c r="AM152" s="102" t="str">
        <f t="shared" si="215"/>
        <v/>
      </c>
      <c r="AN152" s="102" t="str">
        <f t="shared" si="215"/>
        <v/>
      </c>
      <c r="AO152" s="102" t="str">
        <f t="shared" si="215"/>
        <v/>
      </c>
      <c r="AP152" s="102" t="str">
        <f t="shared" si="215"/>
        <v/>
      </c>
      <c r="AQ152" s="102" t="str">
        <f t="shared" si="215"/>
        <v/>
      </c>
      <c r="AR152" s="102" t="str">
        <f t="shared" si="215"/>
        <v/>
      </c>
      <c r="AS152" s="102" t="str">
        <f t="shared" si="215"/>
        <v/>
      </c>
      <c r="AT152" s="102" t="str">
        <f t="shared" si="215"/>
        <v/>
      </c>
      <c r="AU152" s="102" t="str">
        <f t="shared" si="215"/>
        <v/>
      </c>
      <c r="AV152" s="102" t="str">
        <f t="shared" si="215"/>
        <v/>
      </c>
      <c r="AW152" s="102" t="str">
        <f t="shared" si="215"/>
        <v/>
      </c>
      <c r="AX152" s="102" t="str">
        <f t="shared" si="215"/>
        <v/>
      </c>
      <c r="AY152" s="102" t="str">
        <f t="shared" si="215"/>
        <v/>
      </c>
      <c r="AZ152" s="102" t="str">
        <f t="shared" si="215"/>
        <v/>
      </c>
      <c r="BA152" s="102" t="str">
        <f t="shared" si="215"/>
        <v/>
      </c>
      <c r="BB152" s="102" t="str">
        <f t="shared" si="215"/>
        <v/>
      </c>
      <c r="BC152" s="102" t="str">
        <f t="shared" si="215"/>
        <v/>
      </c>
      <c r="BD152" s="102" t="str">
        <f t="shared" si="215"/>
        <v/>
      </c>
      <c r="BE152" s="102" t="str">
        <f t="shared" si="215"/>
        <v/>
      </c>
      <c r="BF152" s="102" t="str">
        <f t="shared" si="215"/>
        <v/>
      </c>
      <c r="BG152" s="102" t="str">
        <f t="shared" si="215"/>
        <v/>
      </c>
      <c r="BH152" s="102" t="str">
        <f t="shared" si="215"/>
        <v/>
      </c>
      <c r="BI152" s="102" t="str">
        <f t="shared" si="215"/>
        <v/>
      </c>
      <c r="BJ152" s="102" t="str">
        <f t="shared" si="215"/>
        <v/>
      </c>
      <c r="BK152" s="102" t="str">
        <f t="shared" si="215"/>
        <v/>
      </c>
      <c r="BL152" s="102" t="str">
        <f t="shared" si="215"/>
        <v/>
      </c>
      <c r="BM152" s="102" t="str">
        <f t="shared" si="215"/>
        <v/>
      </c>
      <c r="BN152" s="102" t="str">
        <f t="shared" si="215"/>
        <v/>
      </c>
    </row>
    <row r="153" hidden="1" outlineLevel="1">
      <c r="A153" s="103" t="str">
        <f t="shared" ref="A153:A159" si="218">IF(ISERROR(VALUE(SUBSTITUTE(OFFSET(A153,-1,0,1,1),".",""))),"0.1",IF(ISERROR(FIND("`",SUBSTITUTE(OFFSET(A153,-1,0,1,1),".","`",1))),OFFSET(A153,-1,0,1,1)&amp;".1",LEFT(OFFSET(A153,-1,0,1,1),FIND("`",SUBSTITUTE(OFFSET(A153,-1,0,1,1),".","`",1)))&amp;IF(ISERROR(FIND("`",SUBSTITUTE(OFFSET(A153,-1,0,1,1),".","`",2))),VALUE(RIGHT(OFFSET(A153,-1,0,1,1),LEN(OFFSET(A153,-1,0,1,1))-FIND("`",SUBSTITUTE(OFFSET(A153,-1,0,1,1),".","`",1))))+1,VALUE(MID(OFFSET(A153,-1,0,1,1),FIND("`",SUBSTITUTE(OFFSET(A153,-1,0,1,1),".","`",1))+1,(FIND("`",SUBSTITUTE(OFFSET(A153,-1,0,1,1),".","`",2))-FIND("`",SUBSTITUTE(OFFSET(A153,-1,0,1,1),".","`",1))-1)))+1)))</f>
        <v>5.1</v>
      </c>
      <c r="B153" s="104" t="s">
        <v>320</v>
      </c>
      <c r="C153" s="105" t="s">
        <v>3</v>
      </c>
      <c r="D153" s="162">
        <v>44271.0</v>
      </c>
      <c r="E153" s="163">
        <v>44362.0</v>
      </c>
      <c r="F153" s="108">
        <f t="shared" ref="F153:F158" si="219">E153-D153+1</f>
        <v>92</v>
      </c>
      <c r="G153" s="109">
        <v>0.0</v>
      </c>
      <c r="H153" s="110">
        <f t="shared" si="216"/>
        <v>66</v>
      </c>
      <c r="I153" s="110">
        <f t="shared" ref="I153:I158" si="220">ROUNDDOWN(G153*F153,0)</f>
        <v>0</v>
      </c>
      <c r="J153" s="110">
        <f t="shared" ref="J153:J158" si="221">F153-I153</f>
        <v>92</v>
      </c>
      <c r="K153" s="112" t="str">
        <f t="shared" ref="K153:BN153" si="217">IF(K$5=$D$5,"t",IF(AND(K$5&gt;=$D153,K$5&lt;$D153+$I153),"c",IF(AND(K$5&gt;=$D153,K$5&lt;=$D153+$F153-1),"x","")))</f>
        <v/>
      </c>
      <c r="L153" s="112" t="str">
        <f t="shared" si="217"/>
        <v/>
      </c>
      <c r="M153" s="112" t="str">
        <f t="shared" si="217"/>
        <v/>
      </c>
      <c r="N153" s="112" t="str">
        <f t="shared" si="217"/>
        <v/>
      </c>
      <c r="O153" s="112" t="str">
        <f t="shared" si="217"/>
        <v/>
      </c>
      <c r="P153" s="112" t="str">
        <f t="shared" si="217"/>
        <v/>
      </c>
      <c r="Q153" s="112" t="str">
        <f t="shared" si="217"/>
        <v/>
      </c>
      <c r="R153" s="112" t="str">
        <f t="shared" si="217"/>
        <v/>
      </c>
      <c r="S153" s="112" t="str">
        <f t="shared" si="217"/>
        <v/>
      </c>
      <c r="T153" s="112" t="str">
        <f t="shared" si="217"/>
        <v/>
      </c>
      <c r="U153" s="112" t="str">
        <f t="shared" si="217"/>
        <v/>
      </c>
      <c r="V153" s="112" t="str">
        <f t="shared" si="217"/>
        <v/>
      </c>
      <c r="W153" s="112" t="str">
        <f t="shared" si="217"/>
        <v/>
      </c>
      <c r="X153" s="112" t="str">
        <f t="shared" si="217"/>
        <v/>
      </c>
      <c r="Y153" s="112" t="str">
        <f t="shared" si="217"/>
        <v/>
      </c>
      <c r="Z153" s="112" t="str">
        <f t="shared" si="217"/>
        <v/>
      </c>
      <c r="AA153" s="112" t="str">
        <f t="shared" si="217"/>
        <v/>
      </c>
      <c r="AB153" s="112" t="str">
        <f t="shared" si="217"/>
        <v/>
      </c>
      <c r="AC153" s="112" t="str">
        <f t="shared" si="217"/>
        <v/>
      </c>
      <c r="AD153" s="112" t="str">
        <f t="shared" si="217"/>
        <v/>
      </c>
      <c r="AE153" s="112" t="str">
        <f t="shared" si="217"/>
        <v/>
      </c>
      <c r="AF153" s="112" t="str">
        <f t="shared" si="217"/>
        <v/>
      </c>
      <c r="AG153" s="112" t="str">
        <f t="shared" si="217"/>
        <v/>
      </c>
      <c r="AH153" s="112" t="str">
        <f t="shared" si="217"/>
        <v/>
      </c>
      <c r="AI153" s="112" t="str">
        <f t="shared" si="217"/>
        <v/>
      </c>
      <c r="AJ153" s="112" t="str">
        <f t="shared" si="217"/>
        <v/>
      </c>
      <c r="AK153" s="112" t="str">
        <f t="shared" si="217"/>
        <v/>
      </c>
      <c r="AL153" s="112" t="str">
        <f t="shared" si="217"/>
        <v/>
      </c>
      <c r="AM153" s="112" t="str">
        <f t="shared" si="217"/>
        <v/>
      </c>
      <c r="AN153" s="112" t="str">
        <f t="shared" si="217"/>
        <v/>
      </c>
      <c r="AO153" s="112" t="str">
        <f t="shared" si="217"/>
        <v/>
      </c>
      <c r="AP153" s="112" t="str">
        <f t="shared" si="217"/>
        <v/>
      </c>
      <c r="AQ153" s="112" t="str">
        <f t="shared" si="217"/>
        <v/>
      </c>
      <c r="AR153" s="112" t="str">
        <f t="shared" si="217"/>
        <v/>
      </c>
      <c r="AS153" s="112" t="str">
        <f t="shared" si="217"/>
        <v/>
      </c>
      <c r="AT153" s="112" t="str">
        <f t="shared" si="217"/>
        <v/>
      </c>
      <c r="AU153" s="112" t="str">
        <f t="shared" si="217"/>
        <v/>
      </c>
      <c r="AV153" s="112" t="str">
        <f t="shared" si="217"/>
        <v/>
      </c>
      <c r="AW153" s="112" t="str">
        <f t="shared" si="217"/>
        <v/>
      </c>
      <c r="AX153" s="112" t="str">
        <f t="shared" si="217"/>
        <v/>
      </c>
      <c r="AY153" s="112" t="str">
        <f t="shared" si="217"/>
        <v/>
      </c>
      <c r="AZ153" s="112" t="str">
        <f t="shared" si="217"/>
        <v/>
      </c>
      <c r="BA153" s="112" t="str">
        <f t="shared" si="217"/>
        <v/>
      </c>
      <c r="BB153" s="112" t="str">
        <f t="shared" si="217"/>
        <v/>
      </c>
      <c r="BC153" s="112" t="str">
        <f t="shared" si="217"/>
        <v/>
      </c>
      <c r="BD153" s="112" t="str">
        <f t="shared" si="217"/>
        <v/>
      </c>
      <c r="BE153" s="112" t="str">
        <f t="shared" si="217"/>
        <v/>
      </c>
      <c r="BF153" s="112" t="str">
        <f t="shared" si="217"/>
        <v/>
      </c>
      <c r="BG153" s="112" t="str">
        <f t="shared" si="217"/>
        <v/>
      </c>
      <c r="BH153" s="112" t="str">
        <f t="shared" si="217"/>
        <v/>
      </c>
      <c r="BI153" s="112" t="str">
        <f t="shared" si="217"/>
        <v/>
      </c>
      <c r="BJ153" s="112" t="str">
        <f t="shared" si="217"/>
        <v/>
      </c>
      <c r="BK153" s="112" t="str">
        <f t="shared" si="217"/>
        <v/>
      </c>
      <c r="BL153" s="112" t="str">
        <f t="shared" si="217"/>
        <v/>
      </c>
      <c r="BM153" s="112" t="str">
        <f t="shared" si="217"/>
        <v/>
      </c>
      <c r="BN153" s="112" t="str">
        <f t="shared" si="217"/>
        <v/>
      </c>
    </row>
    <row r="154" hidden="1" outlineLevel="1">
      <c r="A154" s="103" t="str">
        <f t="shared" si="218"/>
        <v>5.2</v>
      </c>
      <c r="B154" s="104" t="s">
        <v>321</v>
      </c>
      <c r="C154" s="105" t="s">
        <v>3</v>
      </c>
      <c r="D154" s="162">
        <v>44274.0</v>
      </c>
      <c r="E154" s="163">
        <v>44348.0</v>
      </c>
      <c r="F154" s="108">
        <f t="shared" si="219"/>
        <v>75</v>
      </c>
      <c r="G154" s="109">
        <v>0.0</v>
      </c>
      <c r="H154" s="110">
        <f t="shared" si="216"/>
        <v>53</v>
      </c>
      <c r="I154" s="110">
        <f t="shared" si="220"/>
        <v>0</v>
      </c>
      <c r="J154" s="110">
        <f t="shared" si="221"/>
        <v>75</v>
      </c>
      <c r="K154" s="112" t="str">
        <f t="shared" ref="K154:BN154" si="222">IF(K$5=$D$5,"t",IF(AND(K$5&gt;=$D154,K$5&lt;$D154+$I154),"c",IF(AND(K$5&gt;=$D154,K$5&lt;=$D154+$F154-1),"x","")))</f>
        <v/>
      </c>
      <c r="L154" s="112" t="str">
        <f t="shared" si="222"/>
        <v/>
      </c>
      <c r="M154" s="112" t="str">
        <f t="shared" si="222"/>
        <v/>
      </c>
      <c r="N154" s="112" t="str">
        <f t="shared" si="222"/>
        <v/>
      </c>
      <c r="O154" s="112" t="str">
        <f t="shared" si="222"/>
        <v/>
      </c>
      <c r="P154" s="112" t="str">
        <f t="shared" si="222"/>
        <v/>
      </c>
      <c r="Q154" s="112" t="str">
        <f t="shared" si="222"/>
        <v/>
      </c>
      <c r="R154" s="112" t="str">
        <f t="shared" si="222"/>
        <v/>
      </c>
      <c r="S154" s="112" t="str">
        <f t="shared" si="222"/>
        <v/>
      </c>
      <c r="T154" s="112" t="str">
        <f t="shared" si="222"/>
        <v/>
      </c>
      <c r="U154" s="112" t="str">
        <f t="shared" si="222"/>
        <v/>
      </c>
      <c r="V154" s="112" t="str">
        <f t="shared" si="222"/>
        <v/>
      </c>
      <c r="W154" s="112" t="str">
        <f t="shared" si="222"/>
        <v/>
      </c>
      <c r="X154" s="112" t="str">
        <f t="shared" si="222"/>
        <v/>
      </c>
      <c r="Y154" s="112" t="str">
        <f t="shared" si="222"/>
        <v/>
      </c>
      <c r="Z154" s="112" t="str">
        <f t="shared" si="222"/>
        <v/>
      </c>
      <c r="AA154" s="112" t="str">
        <f t="shared" si="222"/>
        <v/>
      </c>
      <c r="AB154" s="112" t="str">
        <f t="shared" si="222"/>
        <v/>
      </c>
      <c r="AC154" s="112" t="str">
        <f t="shared" si="222"/>
        <v/>
      </c>
      <c r="AD154" s="112" t="str">
        <f t="shared" si="222"/>
        <v/>
      </c>
      <c r="AE154" s="112" t="str">
        <f t="shared" si="222"/>
        <v/>
      </c>
      <c r="AF154" s="112" t="str">
        <f t="shared" si="222"/>
        <v/>
      </c>
      <c r="AG154" s="112" t="str">
        <f t="shared" si="222"/>
        <v/>
      </c>
      <c r="AH154" s="112" t="str">
        <f t="shared" si="222"/>
        <v/>
      </c>
      <c r="AI154" s="112" t="str">
        <f t="shared" si="222"/>
        <v/>
      </c>
      <c r="AJ154" s="112" t="str">
        <f t="shared" si="222"/>
        <v/>
      </c>
      <c r="AK154" s="112" t="str">
        <f t="shared" si="222"/>
        <v/>
      </c>
      <c r="AL154" s="112" t="str">
        <f t="shared" si="222"/>
        <v/>
      </c>
      <c r="AM154" s="112" t="str">
        <f t="shared" si="222"/>
        <v/>
      </c>
      <c r="AN154" s="112" t="str">
        <f t="shared" si="222"/>
        <v/>
      </c>
      <c r="AO154" s="112" t="str">
        <f t="shared" si="222"/>
        <v/>
      </c>
      <c r="AP154" s="112" t="str">
        <f t="shared" si="222"/>
        <v/>
      </c>
      <c r="AQ154" s="112" t="str">
        <f t="shared" si="222"/>
        <v/>
      </c>
      <c r="AR154" s="112" t="str">
        <f t="shared" si="222"/>
        <v/>
      </c>
      <c r="AS154" s="112" t="str">
        <f t="shared" si="222"/>
        <v/>
      </c>
      <c r="AT154" s="112" t="str">
        <f t="shared" si="222"/>
        <v/>
      </c>
      <c r="AU154" s="112" t="str">
        <f t="shared" si="222"/>
        <v/>
      </c>
      <c r="AV154" s="112" t="str">
        <f t="shared" si="222"/>
        <v/>
      </c>
      <c r="AW154" s="112" t="str">
        <f t="shared" si="222"/>
        <v/>
      </c>
      <c r="AX154" s="112" t="str">
        <f t="shared" si="222"/>
        <v/>
      </c>
      <c r="AY154" s="112" t="str">
        <f t="shared" si="222"/>
        <v/>
      </c>
      <c r="AZ154" s="112" t="str">
        <f t="shared" si="222"/>
        <v/>
      </c>
      <c r="BA154" s="112" t="str">
        <f t="shared" si="222"/>
        <v/>
      </c>
      <c r="BB154" s="112" t="str">
        <f t="shared" si="222"/>
        <v/>
      </c>
      <c r="BC154" s="112" t="str">
        <f t="shared" si="222"/>
        <v/>
      </c>
      <c r="BD154" s="112" t="str">
        <f t="shared" si="222"/>
        <v/>
      </c>
      <c r="BE154" s="112" t="str">
        <f t="shared" si="222"/>
        <v/>
      </c>
      <c r="BF154" s="112" t="str">
        <f t="shared" si="222"/>
        <v/>
      </c>
      <c r="BG154" s="112" t="str">
        <f t="shared" si="222"/>
        <v/>
      </c>
      <c r="BH154" s="112" t="str">
        <f t="shared" si="222"/>
        <v/>
      </c>
      <c r="BI154" s="112" t="str">
        <f t="shared" si="222"/>
        <v/>
      </c>
      <c r="BJ154" s="112" t="str">
        <f t="shared" si="222"/>
        <v/>
      </c>
      <c r="BK154" s="112" t="str">
        <f t="shared" si="222"/>
        <v/>
      </c>
      <c r="BL154" s="112" t="str">
        <f t="shared" si="222"/>
        <v/>
      </c>
      <c r="BM154" s="112" t="str">
        <f t="shared" si="222"/>
        <v/>
      </c>
      <c r="BN154" s="112" t="str">
        <f t="shared" si="222"/>
        <v/>
      </c>
    </row>
    <row r="155" hidden="1" outlineLevel="1">
      <c r="A155" s="103" t="str">
        <f t="shared" si="218"/>
        <v>5.3</v>
      </c>
      <c r="B155" s="104" t="s">
        <v>322</v>
      </c>
      <c r="C155" s="105" t="s">
        <v>3</v>
      </c>
      <c r="D155" s="162">
        <v>44348.0</v>
      </c>
      <c r="E155" s="163">
        <v>44362.0</v>
      </c>
      <c r="F155" s="108">
        <f t="shared" si="219"/>
        <v>15</v>
      </c>
      <c r="G155" s="109">
        <v>0.0</v>
      </c>
      <c r="H155" s="110">
        <f t="shared" si="216"/>
        <v>11</v>
      </c>
      <c r="I155" s="110">
        <f t="shared" si="220"/>
        <v>0</v>
      </c>
      <c r="J155" s="110">
        <f t="shared" si="221"/>
        <v>15</v>
      </c>
      <c r="K155" s="112" t="str">
        <f t="shared" ref="K155:BN155" si="223">IF(K$5=$D$5,"t",IF(AND(K$5&gt;=$D155,K$5&lt;$D155+$I155),"c",IF(AND(K$5&gt;=$D155,K$5&lt;=$D155+$F155-1),"x","")))</f>
        <v/>
      </c>
      <c r="L155" s="112" t="str">
        <f t="shared" si="223"/>
        <v/>
      </c>
      <c r="M155" s="112" t="str">
        <f t="shared" si="223"/>
        <v/>
      </c>
      <c r="N155" s="112" t="str">
        <f t="shared" si="223"/>
        <v/>
      </c>
      <c r="O155" s="112" t="str">
        <f t="shared" si="223"/>
        <v/>
      </c>
      <c r="P155" s="112" t="str">
        <f t="shared" si="223"/>
        <v/>
      </c>
      <c r="Q155" s="112" t="str">
        <f t="shared" si="223"/>
        <v/>
      </c>
      <c r="R155" s="112" t="str">
        <f t="shared" si="223"/>
        <v/>
      </c>
      <c r="S155" s="112" t="str">
        <f t="shared" si="223"/>
        <v/>
      </c>
      <c r="T155" s="112" t="str">
        <f t="shared" si="223"/>
        <v/>
      </c>
      <c r="U155" s="112" t="str">
        <f t="shared" si="223"/>
        <v/>
      </c>
      <c r="V155" s="112" t="str">
        <f t="shared" si="223"/>
        <v/>
      </c>
      <c r="W155" s="112" t="str">
        <f t="shared" si="223"/>
        <v/>
      </c>
      <c r="X155" s="112" t="str">
        <f t="shared" si="223"/>
        <v/>
      </c>
      <c r="Y155" s="112" t="str">
        <f t="shared" si="223"/>
        <v/>
      </c>
      <c r="Z155" s="112" t="str">
        <f t="shared" si="223"/>
        <v/>
      </c>
      <c r="AA155" s="112" t="str">
        <f t="shared" si="223"/>
        <v/>
      </c>
      <c r="AB155" s="112" t="str">
        <f t="shared" si="223"/>
        <v/>
      </c>
      <c r="AC155" s="112" t="str">
        <f t="shared" si="223"/>
        <v/>
      </c>
      <c r="AD155" s="112" t="str">
        <f t="shared" si="223"/>
        <v/>
      </c>
      <c r="AE155" s="112" t="str">
        <f t="shared" si="223"/>
        <v/>
      </c>
      <c r="AF155" s="112" t="str">
        <f t="shared" si="223"/>
        <v/>
      </c>
      <c r="AG155" s="112" t="str">
        <f t="shared" si="223"/>
        <v/>
      </c>
      <c r="AH155" s="112" t="str">
        <f t="shared" si="223"/>
        <v/>
      </c>
      <c r="AI155" s="112" t="str">
        <f t="shared" si="223"/>
        <v/>
      </c>
      <c r="AJ155" s="112" t="str">
        <f t="shared" si="223"/>
        <v/>
      </c>
      <c r="AK155" s="112" t="str">
        <f t="shared" si="223"/>
        <v/>
      </c>
      <c r="AL155" s="112" t="str">
        <f t="shared" si="223"/>
        <v/>
      </c>
      <c r="AM155" s="112" t="str">
        <f t="shared" si="223"/>
        <v/>
      </c>
      <c r="AN155" s="112" t="str">
        <f t="shared" si="223"/>
        <v/>
      </c>
      <c r="AO155" s="112" t="str">
        <f t="shared" si="223"/>
        <v/>
      </c>
      <c r="AP155" s="112" t="str">
        <f t="shared" si="223"/>
        <v/>
      </c>
      <c r="AQ155" s="112" t="str">
        <f t="shared" si="223"/>
        <v/>
      </c>
      <c r="AR155" s="112" t="str">
        <f t="shared" si="223"/>
        <v/>
      </c>
      <c r="AS155" s="112" t="str">
        <f t="shared" si="223"/>
        <v/>
      </c>
      <c r="AT155" s="112" t="str">
        <f t="shared" si="223"/>
        <v/>
      </c>
      <c r="AU155" s="112" t="str">
        <f t="shared" si="223"/>
        <v/>
      </c>
      <c r="AV155" s="112" t="str">
        <f t="shared" si="223"/>
        <v/>
      </c>
      <c r="AW155" s="112" t="str">
        <f t="shared" si="223"/>
        <v/>
      </c>
      <c r="AX155" s="112" t="str">
        <f t="shared" si="223"/>
        <v/>
      </c>
      <c r="AY155" s="112" t="str">
        <f t="shared" si="223"/>
        <v/>
      </c>
      <c r="AZ155" s="112" t="str">
        <f t="shared" si="223"/>
        <v/>
      </c>
      <c r="BA155" s="112" t="str">
        <f t="shared" si="223"/>
        <v/>
      </c>
      <c r="BB155" s="112" t="str">
        <f t="shared" si="223"/>
        <v/>
      </c>
      <c r="BC155" s="112" t="str">
        <f t="shared" si="223"/>
        <v/>
      </c>
      <c r="BD155" s="112" t="str">
        <f t="shared" si="223"/>
        <v/>
      </c>
      <c r="BE155" s="112" t="str">
        <f t="shared" si="223"/>
        <v/>
      </c>
      <c r="BF155" s="112" t="str">
        <f t="shared" si="223"/>
        <v/>
      </c>
      <c r="BG155" s="112" t="str">
        <f t="shared" si="223"/>
        <v/>
      </c>
      <c r="BH155" s="112" t="str">
        <f t="shared" si="223"/>
        <v/>
      </c>
      <c r="BI155" s="112" t="str">
        <f t="shared" si="223"/>
        <v/>
      </c>
      <c r="BJ155" s="112" t="str">
        <f t="shared" si="223"/>
        <v/>
      </c>
      <c r="BK155" s="112" t="str">
        <f t="shared" si="223"/>
        <v/>
      </c>
      <c r="BL155" s="112" t="str">
        <f t="shared" si="223"/>
        <v/>
      </c>
      <c r="BM155" s="112" t="str">
        <f t="shared" si="223"/>
        <v/>
      </c>
      <c r="BN155" s="112" t="str">
        <f t="shared" si="223"/>
        <v/>
      </c>
    </row>
    <row r="156" hidden="1" outlineLevel="1">
      <c r="A156" s="103" t="str">
        <f t="shared" si="218"/>
        <v>5.4</v>
      </c>
      <c r="B156" s="104" t="s">
        <v>323</v>
      </c>
      <c r="C156" s="105" t="s">
        <v>3</v>
      </c>
      <c r="D156" s="162">
        <v>44362.0</v>
      </c>
      <c r="E156" s="163">
        <v>44372.0</v>
      </c>
      <c r="F156" s="108">
        <f t="shared" si="219"/>
        <v>11</v>
      </c>
      <c r="G156" s="109">
        <v>0.0</v>
      </c>
      <c r="H156" s="110">
        <f t="shared" si="216"/>
        <v>9</v>
      </c>
      <c r="I156" s="110">
        <f t="shared" si="220"/>
        <v>0</v>
      </c>
      <c r="J156" s="110">
        <f t="shared" si="221"/>
        <v>11</v>
      </c>
      <c r="K156" s="112" t="str">
        <f t="shared" ref="K156:BN156" si="224">IF(K$5=$D$5,"t",IF(AND(K$5&gt;=$D156,K$5&lt;$D156+$I156),"c",IF(AND(K$5&gt;=$D156,K$5&lt;=$D156+$F156-1),"x","")))</f>
        <v/>
      </c>
      <c r="L156" s="112" t="str">
        <f t="shared" si="224"/>
        <v/>
      </c>
      <c r="M156" s="112" t="str">
        <f t="shared" si="224"/>
        <v/>
      </c>
      <c r="N156" s="112" t="str">
        <f t="shared" si="224"/>
        <v/>
      </c>
      <c r="O156" s="112" t="str">
        <f t="shared" si="224"/>
        <v/>
      </c>
      <c r="P156" s="112" t="str">
        <f t="shared" si="224"/>
        <v/>
      </c>
      <c r="Q156" s="112" t="str">
        <f t="shared" si="224"/>
        <v/>
      </c>
      <c r="R156" s="112" t="str">
        <f t="shared" si="224"/>
        <v/>
      </c>
      <c r="S156" s="112" t="str">
        <f t="shared" si="224"/>
        <v/>
      </c>
      <c r="T156" s="112" t="str">
        <f t="shared" si="224"/>
        <v/>
      </c>
      <c r="U156" s="112" t="str">
        <f t="shared" si="224"/>
        <v/>
      </c>
      <c r="V156" s="112" t="str">
        <f t="shared" si="224"/>
        <v/>
      </c>
      <c r="W156" s="112" t="str">
        <f t="shared" si="224"/>
        <v/>
      </c>
      <c r="X156" s="112" t="str">
        <f t="shared" si="224"/>
        <v/>
      </c>
      <c r="Y156" s="112" t="str">
        <f t="shared" si="224"/>
        <v/>
      </c>
      <c r="Z156" s="112" t="str">
        <f t="shared" si="224"/>
        <v/>
      </c>
      <c r="AA156" s="112" t="str">
        <f t="shared" si="224"/>
        <v/>
      </c>
      <c r="AB156" s="112" t="str">
        <f t="shared" si="224"/>
        <v/>
      </c>
      <c r="AC156" s="112" t="str">
        <f t="shared" si="224"/>
        <v/>
      </c>
      <c r="AD156" s="112" t="str">
        <f t="shared" si="224"/>
        <v/>
      </c>
      <c r="AE156" s="112" t="str">
        <f t="shared" si="224"/>
        <v/>
      </c>
      <c r="AF156" s="112" t="str">
        <f t="shared" si="224"/>
        <v/>
      </c>
      <c r="AG156" s="112" t="str">
        <f t="shared" si="224"/>
        <v/>
      </c>
      <c r="AH156" s="112" t="str">
        <f t="shared" si="224"/>
        <v/>
      </c>
      <c r="AI156" s="112" t="str">
        <f t="shared" si="224"/>
        <v/>
      </c>
      <c r="AJ156" s="112" t="str">
        <f t="shared" si="224"/>
        <v/>
      </c>
      <c r="AK156" s="112" t="str">
        <f t="shared" si="224"/>
        <v/>
      </c>
      <c r="AL156" s="112" t="str">
        <f t="shared" si="224"/>
        <v/>
      </c>
      <c r="AM156" s="112" t="str">
        <f t="shared" si="224"/>
        <v/>
      </c>
      <c r="AN156" s="112" t="str">
        <f t="shared" si="224"/>
        <v/>
      </c>
      <c r="AO156" s="112" t="str">
        <f t="shared" si="224"/>
        <v/>
      </c>
      <c r="AP156" s="112" t="str">
        <f t="shared" si="224"/>
        <v/>
      </c>
      <c r="AQ156" s="112" t="str">
        <f t="shared" si="224"/>
        <v/>
      </c>
      <c r="AR156" s="112" t="str">
        <f t="shared" si="224"/>
        <v/>
      </c>
      <c r="AS156" s="112" t="str">
        <f t="shared" si="224"/>
        <v/>
      </c>
      <c r="AT156" s="112" t="str">
        <f t="shared" si="224"/>
        <v/>
      </c>
      <c r="AU156" s="112" t="str">
        <f t="shared" si="224"/>
        <v/>
      </c>
      <c r="AV156" s="112" t="str">
        <f t="shared" si="224"/>
        <v/>
      </c>
      <c r="AW156" s="112" t="str">
        <f t="shared" si="224"/>
        <v/>
      </c>
      <c r="AX156" s="112" t="str">
        <f t="shared" si="224"/>
        <v/>
      </c>
      <c r="AY156" s="112" t="str">
        <f t="shared" si="224"/>
        <v/>
      </c>
      <c r="AZ156" s="112" t="str">
        <f t="shared" si="224"/>
        <v/>
      </c>
      <c r="BA156" s="112" t="str">
        <f t="shared" si="224"/>
        <v/>
      </c>
      <c r="BB156" s="112" t="str">
        <f t="shared" si="224"/>
        <v/>
      </c>
      <c r="BC156" s="112" t="str">
        <f t="shared" si="224"/>
        <v/>
      </c>
      <c r="BD156" s="112" t="str">
        <f t="shared" si="224"/>
        <v/>
      </c>
      <c r="BE156" s="112" t="str">
        <f t="shared" si="224"/>
        <v/>
      </c>
      <c r="BF156" s="112" t="str">
        <f t="shared" si="224"/>
        <v/>
      </c>
      <c r="BG156" s="112" t="str">
        <f t="shared" si="224"/>
        <v/>
      </c>
      <c r="BH156" s="112" t="str">
        <f t="shared" si="224"/>
        <v/>
      </c>
      <c r="BI156" s="112" t="str">
        <f t="shared" si="224"/>
        <v/>
      </c>
      <c r="BJ156" s="112" t="str">
        <f t="shared" si="224"/>
        <v/>
      </c>
      <c r="BK156" s="112" t="str">
        <f t="shared" si="224"/>
        <v/>
      </c>
      <c r="BL156" s="112" t="str">
        <f t="shared" si="224"/>
        <v/>
      </c>
      <c r="BM156" s="112" t="str">
        <f t="shared" si="224"/>
        <v/>
      </c>
      <c r="BN156" s="112" t="str">
        <f t="shared" si="224"/>
        <v/>
      </c>
    </row>
    <row r="157" hidden="1" outlineLevel="1">
      <c r="A157" s="103" t="str">
        <f t="shared" si="218"/>
        <v>5.5</v>
      </c>
      <c r="B157" s="104" t="s">
        <v>324</v>
      </c>
      <c r="C157" s="105" t="s">
        <v>3</v>
      </c>
      <c r="D157" s="162">
        <v>44370.0</v>
      </c>
      <c r="E157" s="163">
        <v>44372.0</v>
      </c>
      <c r="F157" s="108">
        <f t="shared" si="219"/>
        <v>3</v>
      </c>
      <c r="G157" s="109">
        <v>0.0</v>
      </c>
      <c r="H157" s="110">
        <f t="shared" si="216"/>
        <v>3</v>
      </c>
      <c r="I157" s="110">
        <f t="shared" si="220"/>
        <v>0</v>
      </c>
      <c r="J157" s="110">
        <f t="shared" si="221"/>
        <v>3</v>
      </c>
      <c r="K157" s="112" t="str">
        <f t="shared" ref="K157:BN157" si="225">IF(K$5=$D$5,"t",IF(AND(K$5&gt;=$D157,K$5&lt;$D157+$I157),"c",IF(AND(K$5&gt;=$D157,K$5&lt;=$D157+$F157-1),"x","")))</f>
        <v/>
      </c>
      <c r="L157" s="112" t="str">
        <f t="shared" si="225"/>
        <v/>
      </c>
      <c r="M157" s="112" t="str">
        <f t="shared" si="225"/>
        <v/>
      </c>
      <c r="N157" s="112" t="str">
        <f t="shared" si="225"/>
        <v/>
      </c>
      <c r="O157" s="112" t="str">
        <f t="shared" si="225"/>
        <v/>
      </c>
      <c r="P157" s="112" t="str">
        <f t="shared" si="225"/>
        <v/>
      </c>
      <c r="Q157" s="112" t="str">
        <f t="shared" si="225"/>
        <v/>
      </c>
      <c r="R157" s="112" t="str">
        <f t="shared" si="225"/>
        <v/>
      </c>
      <c r="S157" s="112" t="str">
        <f t="shared" si="225"/>
        <v/>
      </c>
      <c r="T157" s="112" t="str">
        <f t="shared" si="225"/>
        <v/>
      </c>
      <c r="U157" s="112" t="str">
        <f t="shared" si="225"/>
        <v/>
      </c>
      <c r="V157" s="112" t="str">
        <f t="shared" si="225"/>
        <v/>
      </c>
      <c r="W157" s="112" t="str">
        <f t="shared" si="225"/>
        <v/>
      </c>
      <c r="X157" s="112" t="str">
        <f t="shared" si="225"/>
        <v/>
      </c>
      <c r="Y157" s="112" t="str">
        <f t="shared" si="225"/>
        <v/>
      </c>
      <c r="Z157" s="112" t="str">
        <f t="shared" si="225"/>
        <v/>
      </c>
      <c r="AA157" s="112" t="str">
        <f t="shared" si="225"/>
        <v/>
      </c>
      <c r="AB157" s="112" t="str">
        <f t="shared" si="225"/>
        <v/>
      </c>
      <c r="AC157" s="112" t="str">
        <f t="shared" si="225"/>
        <v/>
      </c>
      <c r="AD157" s="112" t="str">
        <f t="shared" si="225"/>
        <v/>
      </c>
      <c r="AE157" s="112" t="str">
        <f t="shared" si="225"/>
        <v/>
      </c>
      <c r="AF157" s="112" t="str">
        <f t="shared" si="225"/>
        <v/>
      </c>
      <c r="AG157" s="112" t="str">
        <f t="shared" si="225"/>
        <v/>
      </c>
      <c r="AH157" s="112" t="str">
        <f t="shared" si="225"/>
        <v/>
      </c>
      <c r="AI157" s="112" t="str">
        <f t="shared" si="225"/>
        <v/>
      </c>
      <c r="AJ157" s="112" t="str">
        <f t="shared" si="225"/>
        <v/>
      </c>
      <c r="AK157" s="112" t="str">
        <f t="shared" si="225"/>
        <v/>
      </c>
      <c r="AL157" s="112" t="str">
        <f t="shared" si="225"/>
        <v/>
      </c>
      <c r="AM157" s="112" t="str">
        <f t="shared" si="225"/>
        <v/>
      </c>
      <c r="AN157" s="112" t="str">
        <f t="shared" si="225"/>
        <v/>
      </c>
      <c r="AO157" s="112" t="str">
        <f t="shared" si="225"/>
        <v/>
      </c>
      <c r="AP157" s="112" t="str">
        <f t="shared" si="225"/>
        <v/>
      </c>
      <c r="AQ157" s="112" t="str">
        <f t="shared" si="225"/>
        <v/>
      </c>
      <c r="AR157" s="112" t="str">
        <f t="shared" si="225"/>
        <v/>
      </c>
      <c r="AS157" s="112" t="str">
        <f t="shared" si="225"/>
        <v/>
      </c>
      <c r="AT157" s="112" t="str">
        <f t="shared" si="225"/>
        <v/>
      </c>
      <c r="AU157" s="112" t="str">
        <f t="shared" si="225"/>
        <v/>
      </c>
      <c r="AV157" s="112" t="str">
        <f t="shared" si="225"/>
        <v/>
      </c>
      <c r="AW157" s="112" t="str">
        <f t="shared" si="225"/>
        <v/>
      </c>
      <c r="AX157" s="112" t="str">
        <f t="shared" si="225"/>
        <v/>
      </c>
      <c r="AY157" s="112" t="str">
        <f t="shared" si="225"/>
        <v/>
      </c>
      <c r="AZ157" s="112" t="str">
        <f t="shared" si="225"/>
        <v/>
      </c>
      <c r="BA157" s="112" t="str">
        <f t="shared" si="225"/>
        <v/>
      </c>
      <c r="BB157" s="112" t="str">
        <f t="shared" si="225"/>
        <v/>
      </c>
      <c r="BC157" s="112" t="str">
        <f t="shared" si="225"/>
        <v/>
      </c>
      <c r="BD157" s="112" t="str">
        <f t="shared" si="225"/>
        <v/>
      </c>
      <c r="BE157" s="112" t="str">
        <f t="shared" si="225"/>
        <v/>
      </c>
      <c r="BF157" s="112" t="str">
        <f t="shared" si="225"/>
        <v/>
      </c>
      <c r="BG157" s="112" t="str">
        <f t="shared" si="225"/>
        <v/>
      </c>
      <c r="BH157" s="112" t="str">
        <f t="shared" si="225"/>
        <v/>
      </c>
      <c r="BI157" s="112" t="str">
        <f t="shared" si="225"/>
        <v/>
      </c>
      <c r="BJ157" s="112" t="str">
        <f t="shared" si="225"/>
        <v/>
      </c>
      <c r="BK157" s="112" t="str">
        <f t="shared" si="225"/>
        <v/>
      </c>
      <c r="BL157" s="112" t="str">
        <f t="shared" si="225"/>
        <v/>
      </c>
      <c r="BM157" s="112" t="str">
        <f t="shared" si="225"/>
        <v/>
      </c>
      <c r="BN157" s="112" t="str">
        <f t="shared" si="225"/>
        <v/>
      </c>
    </row>
    <row r="158" hidden="1" outlineLevel="1">
      <c r="A158" s="103" t="str">
        <f t="shared" si="218"/>
        <v>5.6</v>
      </c>
      <c r="B158" s="104" t="s">
        <v>325</v>
      </c>
      <c r="C158" s="105" t="s">
        <v>3</v>
      </c>
      <c r="D158" s="162">
        <v>44375.0</v>
      </c>
      <c r="E158" s="163">
        <v>44377.0</v>
      </c>
      <c r="F158" s="108">
        <f t="shared" si="219"/>
        <v>3</v>
      </c>
      <c r="G158" s="109">
        <v>0.0</v>
      </c>
      <c r="H158" s="110">
        <f t="shared" si="216"/>
        <v>3</v>
      </c>
      <c r="I158" s="110">
        <f t="shared" si="220"/>
        <v>0</v>
      </c>
      <c r="J158" s="110">
        <f t="shared" si="221"/>
        <v>3</v>
      </c>
      <c r="K158" s="112" t="str">
        <f t="shared" ref="K158:BN158" si="226">IF(K$5=$D$5,"t",IF(AND(K$5&gt;=$D158,K$5&lt;$D158+$I158),"c",IF(AND(K$5&gt;=$D158,K$5&lt;=$D158+$F158-1),"x","")))</f>
        <v/>
      </c>
      <c r="L158" s="112" t="str">
        <f t="shared" si="226"/>
        <v/>
      </c>
      <c r="M158" s="112" t="str">
        <f t="shared" si="226"/>
        <v/>
      </c>
      <c r="N158" s="112" t="str">
        <f t="shared" si="226"/>
        <v/>
      </c>
      <c r="O158" s="112" t="str">
        <f t="shared" si="226"/>
        <v/>
      </c>
      <c r="P158" s="112" t="str">
        <f t="shared" si="226"/>
        <v/>
      </c>
      <c r="Q158" s="112" t="str">
        <f t="shared" si="226"/>
        <v/>
      </c>
      <c r="R158" s="112" t="str">
        <f t="shared" si="226"/>
        <v/>
      </c>
      <c r="S158" s="112" t="str">
        <f t="shared" si="226"/>
        <v/>
      </c>
      <c r="T158" s="112" t="str">
        <f t="shared" si="226"/>
        <v/>
      </c>
      <c r="U158" s="112" t="str">
        <f t="shared" si="226"/>
        <v/>
      </c>
      <c r="V158" s="112" t="str">
        <f t="shared" si="226"/>
        <v/>
      </c>
      <c r="W158" s="112" t="str">
        <f t="shared" si="226"/>
        <v/>
      </c>
      <c r="X158" s="112" t="str">
        <f t="shared" si="226"/>
        <v/>
      </c>
      <c r="Y158" s="112" t="str">
        <f t="shared" si="226"/>
        <v/>
      </c>
      <c r="Z158" s="112" t="str">
        <f t="shared" si="226"/>
        <v/>
      </c>
      <c r="AA158" s="112" t="str">
        <f t="shared" si="226"/>
        <v/>
      </c>
      <c r="AB158" s="112" t="str">
        <f t="shared" si="226"/>
        <v/>
      </c>
      <c r="AC158" s="112" t="str">
        <f t="shared" si="226"/>
        <v/>
      </c>
      <c r="AD158" s="112" t="str">
        <f t="shared" si="226"/>
        <v/>
      </c>
      <c r="AE158" s="112" t="str">
        <f t="shared" si="226"/>
        <v/>
      </c>
      <c r="AF158" s="112" t="str">
        <f t="shared" si="226"/>
        <v/>
      </c>
      <c r="AG158" s="112" t="str">
        <f t="shared" si="226"/>
        <v/>
      </c>
      <c r="AH158" s="112" t="str">
        <f t="shared" si="226"/>
        <v/>
      </c>
      <c r="AI158" s="112" t="str">
        <f t="shared" si="226"/>
        <v/>
      </c>
      <c r="AJ158" s="112" t="str">
        <f t="shared" si="226"/>
        <v/>
      </c>
      <c r="AK158" s="112" t="str">
        <f t="shared" si="226"/>
        <v/>
      </c>
      <c r="AL158" s="112" t="str">
        <f t="shared" si="226"/>
        <v/>
      </c>
      <c r="AM158" s="112" t="str">
        <f t="shared" si="226"/>
        <v/>
      </c>
      <c r="AN158" s="112" t="str">
        <f t="shared" si="226"/>
        <v/>
      </c>
      <c r="AO158" s="112" t="str">
        <f t="shared" si="226"/>
        <v/>
      </c>
      <c r="AP158" s="112" t="str">
        <f t="shared" si="226"/>
        <v/>
      </c>
      <c r="AQ158" s="112" t="str">
        <f t="shared" si="226"/>
        <v/>
      </c>
      <c r="AR158" s="112" t="str">
        <f t="shared" si="226"/>
        <v/>
      </c>
      <c r="AS158" s="112" t="str">
        <f t="shared" si="226"/>
        <v/>
      </c>
      <c r="AT158" s="112" t="str">
        <f t="shared" si="226"/>
        <v/>
      </c>
      <c r="AU158" s="112" t="str">
        <f t="shared" si="226"/>
        <v/>
      </c>
      <c r="AV158" s="112" t="str">
        <f t="shared" si="226"/>
        <v/>
      </c>
      <c r="AW158" s="112" t="str">
        <f t="shared" si="226"/>
        <v/>
      </c>
      <c r="AX158" s="112" t="str">
        <f t="shared" si="226"/>
        <v/>
      </c>
      <c r="AY158" s="112" t="str">
        <f t="shared" si="226"/>
        <v/>
      </c>
      <c r="AZ158" s="112" t="str">
        <f t="shared" si="226"/>
        <v/>
      </c>
      <c r="BA158" s="112" t="str">
        <f t="shared" si="226"/>
        <v/>
      </c>
      <c r="BB158" s="112" t="str">
        <f t="shared" si="226"/>
        <v/>
      </c>
      <c r="BC158" s="112" t="str">
        <f t="shared" si="226"/>
        <v/>
      </c>
      <c r="BD158" s="112" t="str">
        <f t="shared" si="226"/>
        <v/>
      </c>
      <c r="BE158" s="112" t="str">
        <f t="shared" si="226"/>
        <v/>
      </c>
      <c r="BF158" s="112" t="str">
        <f t="shared" si="226"/>
        <v/>
      </c>
      <c r="BG158" s="112" t="str">
        <f t="shared" si="226"/>
        <v/>
      </c>
      <c r="BH158" s="112" t="str">
        <f t="shared" si="226"/>
        <v/>
      </c>
      <c r="BI158" s="112" t="str">
        <f t="shared" si="226"/>
        <v/>
      </c>
      <c r="BJ158" s="112" t="str">
        <f t="shared" si="226"/>
        <v/>
      </c>
      <c r="BK158" s="112" t="str">
        <f t="shared" si="226"/>
        <v/>
      </c>
      <c r="BL158" s="112" t="str">
        <f t="shared" si="226"/>
        <v/>
      </c>
      <c r="BM158" s="112" t="str">
        <f t="shared" si="226"/>
        <v/>
      </c>
      <c r="BN158" s="112" t="str">
        <f t="shared" si="226"/>
        <v/>
      </c>
    </row>
    <row r="159" hidden="1" outlineLevel="1">
      <c r="A159" s="103" t="str">
        <f t="shared" si="218"/>
        <v>5.7</v>
      </c>
      <c r="B159" s="104" t="s">
        <v>166</v>
      </c>
      <c r="C159" s="155"/>
      <c r="D159" s="164"/>
      <c r="E159" s="164"/>
      <c r="F159" s="159"/>
      <c r="G159" s="160"/>
      <c r="H159" s="159"/>
      <c r="I159" s="159"/>
      <c r="J159" s="159"/>
      <c r="K159" s="161" t="str">
        <f t="shared" ref="K159:BN159" si="227">IF(K$5=$D$5,"t",IF(AND(K$5&gt;=$D159,K$5&lt;$D159+$I159),"c",IF(AND(K$5&gt;=$D159,K$5&lt;=$D159+$F159-1),"x","")))</f>
        <v/>
      </c>
      <c r="L159" s="161" t="str">
        <f t="shared" si="227"/>
        <v/>
      </c>
      <c r="M159" s="161" t="str">
        <f t="shared" si="227"/>
        <v/>
      </c>
      <c r="N159" s="161" t="str">
        <f t="shared" si="227"/>
        <v/>
      </c>
      <c r="O159" s="161" t="str">
        <f t="shared" si="227"/>
        <v/>
      </c>
      <c r="P159" s="161" t="str">
        <f t="shared" si="227"/>
        <v/>
      </c>
      <c r="Q159" s="161" t="str">
        <f t="shared" si="227"/>
        <v/>
      </c>
      <c r="R159" s="161" t="str">
        <f t="shared" si="227"/>
        <v/>
      </c>
      <c r="S159" s="161" t="str">
        <f t="shared" si="227"/>
        <v/>
      </c>
      <c r="T159" s="161" t="str">
        <f t="shared" si="227"/>
        <v/>
      </c>
      <c r="U159" s="161" t="str">
        <f t="shared" si="227"/>
        <v/>
      </c>
      <c r="V159" s="161" t="str">
        <f t="shared" si="227"/>
        <v/>
      </c>
      <c r="W159" s="161" t="str">
        <f t="shared" si="227"/>
        <v/>
      </c>
      <c r="X159" s="161" t="str">
        <f t="shared" si="227"/>
        <v/>
      </c>
      <c r="Y159" s="161" t="str">
        <f t="shared" si="227"/>
        <v/>
      </c>
      <c r="Z159" s="161" t="str">
        <f t="shared" si="227"/>
        <v/>
      </c>
      <c r="AA159" s="161" t="str">
        <f t="shared" si="227"/>
        <v/>
      </c>
      <c r="AB159" s="161" t="str">
        <f t="shared" si="227"/>
        <v/>
      </c>
      <c r="AC159" s="161" t="str">
        <f t="shared" si="227"/>
        <v/>
      </c>
      <c r="AD159" s="161" t="str">
        <f t="shared" si="227"/>
        <v/>
      </c>
      <c r="AE159" s="161" t="str">
        <f t="shared" si="227"/>
        <v/>
      </c>
      <c r="AF159" s="161" t="str">
        <f t="shared" si="227"/>
        <v/>
      </c>
      <c r="AG159" s="161" t="str">
        <f t="shared" si="227"/>
        <v/>
      </c>
      <c r="AH159" s="161" t="str">
        <f t="shared" si="227"/>
        <v/>
      </c>
      <c r="AI159" s="161" t="str">
        <f t="shared" si="227"/>
        <v/>
      </c>
      <c r="AJ159" s="161" t="str">
        <f t="shared" si="227"/>
        <v/>
      </c>
      <c r="AK159" s="161" t="str">
        <f t="shared" si="227"/>
        <v/>
      </c>
      <c r="AL159" s="161" t="str">
        <f t="shared" si="227"/>
        <v/>
      </c>
      <c r="AM159" s="161" t="str">
        <f t="shared" si="227"/>
        <v/>
      </c>
      <c r="AN159" s="161" t="str">
        <f t="shared" si="227"/>
        <v/>
      </c>
      <c r="AO159" s="161" t="str">
        <f t="shared" si="227"/>
        <v/>
      </c>
      <c r="AP159" s="161" t="str">
        <f t="shared" si="227"/>
        <v/>
      </c>
      <c r="AQ159" s="161" t="str">
        <f t="shared" si="227"/>
        <v/>
      </c>
      <c r="AR159" s="161" t="str">
        <f t="shared" si="227"/>
        <v/>
      </c>
      <c r="AS159" s="161" t="str">
        <f t="shared" si="227"/>
        <v/>
      </c>
      <c r="AT159" s="161" t="str">
        <f t="shared" si="227"/>
        <v/>
      </c>
      <c r="AU159" s="161" t="str">
        <f t="shared" si="227"/>
        <v/>
      </c>
      <c r="AV159" s="161" t="str">
        <f t="shared" si="227"/>
        <v/>
      </c>
      <c r="AW159" s="161" t="str">
        <f t="shared" si="227"/>
        <v/>
      </c>
      <c r="AX159" s="161" t="str">
        <f t="shared" si="227"/>
        <v/>
      </c>
      <c r="AY159" s="161" t="str">
        <f t="shared" si="227"/>
        <v/>
      </c>
      <c r="AZ159" s="161" t="str">
        <f t="shared" si="227"/>
        <v/>
      </c>
      <c r="BA159" s="161" t="str">
        <f t="shared" si="227"/>
        <v/>
      </c>
      <c r="BB159" s="161" t="str">
        <f t="shared" si="227"/>
        <v/>
      </c>
      <c r="BC159" s="161" t="str">
        <f t="shared" si="227"/>
        <v/>
      </c>
      <c r="BD159" s="161" t="str">
        <f t="shared" si="227"/>
        <v/>
      </c>
      <c r="BE159" s="161" t="str">
        <f t="shared" si="227"/>
        <v/>
      </c>
      <c r="BF159" s="161" t="str">
        <f t="shared" si="227"/>
        <v/>
      </c>
      <c r="BG159" s="161" t="str">
        <f t="shared" si="227"/>
        <v/>
      </c>
      <c r="BH159" s="161" t="str">
        <f t="shared" si="227"/>
        <v/>
      </c>
      <c r="BI159" s="161" t="str">
        <f t="shared" si="227"/>
        <v/>
      </c>
      <c r="BJ159" s="161" t="str">
        <f t="shared" si="227"/>
        <v/>
      </c>
      <c r="BK159" s="161" t="str">
        <f t="shared" si="227"/>
        <v/>
      </c>
      <c r="BL159" s="161" t="str">
        <f t="shared" si="227"/>
        <v/>
      </c>
      <c r="BM159" s="161" t="str">
        <f t="shared" si="227"/>
        <v/>
      </c>
      <c r="BN159" s="161" t="str">
        <f t="shared" si="227"/>
        <v/>
      </c>
    </row>
    <row r="160" ht="11.25" customHeight="1">
      <c r="A160" s="165"/>
      <c r="B160" s="166"/>
      <c r="C160" s="167"/>
      <c r="D160" s="168"/>
      <c r="E160" s="168"/>
      <c r="F160" s="165"/>
      <c r="G160" s="165"/>
      <c r="H160" s="165"/>
      <c r="I160" s="165"/>
      <c r="J160" s="165"/>
      <c r="K160" s="112" t="str">
        <f t="shared" ref="K160:BN160" si="228">IF(K$5=$D$5,"t",IF(AND(K$5&gt;=$D160,K$5&lt;$D160+$I160),"c",IF(AND(K$5&gt;=$D160,K$5&lt;=$D160+$F160-1),"x","")))</f>
        <v/>
      </c>
      <c r="L160" s="112" t="str">
        <f t="shared" si="228"/>
        <v/>
      </c>
      <c r="M160" s="112" t="str">
        <f t="shared" si="228"/>
        <v/>
      </c>
      <c r="N160" s="112" t="str">
        <f t="shared" si="228"/>
        <v/>
      </c>
      <c r="O160" s="112" t="str">
        <f t="shared" si="228"/>
        <v/>
      </c>
      <c r="P160" s="112" t="str">
        <f t="shared" si="228"/>
        <v/>
      </c>
      <c r="Q160" s="112" t="str">
        <f t="shared" si="228"/>
        <v/>
      </c>
      <c r="R160" s="112" t="str">
        <f t="shared" si="228"/>
        <v/>
      </c>
      <c r="S160" s="112" t="str">
        <f t="shared" si="228"/>
        <v/>
      </c>
      <c r="T160" s="112" t="str">
        <f t="shared" si="228"/>
        <v/>
      </c>
      <c r="U160" s="112" t="str">
        <f t="shared" si="228"/>
        <v/>
      </c>
      <c r="V160" s="112" t="str">
        <f t="shared" si="228"/>
        <v/>
      </c>
      <c r="W160" s="112" t="str">
        <f t="shared" si="228"/>
        <v/>
      </c>
      <c r="X160" s="112" t="str">
        <f t="shared" si="228"/>
        <v/>
      </c>
      <c r="Y160" s="112" t="str">
        <f t="shared" si="228"/>
        <v/>
      </c>
      <c r="Z160" s="112" t="str">
        <f t="shared" si="228"/>
        <v/>
      </c>
      <c r="AA160" s="112" t="str">
        <f t="shared" si="228"/>
        <v/>
      </c>
      <c r="AB160" s="112" t="str">
        <f t="shared" si="228"/>
        <v/>
      </c>
      <c r="AC160" s="112" t="str">
        <f t="shared" si="228"/>
        <v/>
      </c>
      <c r="AD160" s="112" t="str">
        <f t="shared" si="228"/>
        <v/>
      </c>
      <c r="AE160" s="112" t="str">
        <f t="shared" si="228"/>
        <v/>
      </c>
      <c r="AF160" s="112" t="str">
        <f t="shared" si="228"/>
        <v/>
      </c>
      <c r="AG160" s="112" t="str">
        <f t="shared" si="228"/>
        <v/>
      </c>
      <c r="AH160" s="112" t="str">
        <f t="shared" si="228"/>
        <v/>
      </c>
      <c r="AI160" s="112" t="str">
        <f t="shared" si="228"/>
        <v/>
      </c>
      <c r="AJ160" s="112" t="str">
        <f t="shared" si="228"/>
        <v/>
      </c>
      <c r="AK160" s="112" t="str">
        <f t="shared" si="228"/>
        <v/>
      </c>
      <c r="AL160" s="112" t="str">
        <f t="shared" si="228"/>
        <v/>
      </c>
      <c r="AM160" s="112" t="str">
        <f t="shared" si="228"/>
        <v/>
      </c>
      <c r="AN160" s="112" t="str">
        <f t="shared" si="228"/>
        <v/>
      </c>
      <c r="AO160" s="112" t="str">
        <f t="shared" si="228"/>
        <v/>
      </c>
      <c r="AP160" s="112" t="str">
        <f t="shared" si="228"/>
        <v/>
      </c>
      <c r="AQ160" s="112" t="str">
        <f t="shared" si="228"/>
        <v/>
      </c>
      <c r="AR160" s="112" t="str">
        <f t="shared" si="228"/>
        <v/>
      </c>
      <c r="AS160" s="112" t="str">
        <f t="shared" si="228"/>
        <v/>
      </c>
      <c r="AT160" s="112" t="str">
        <f t="shared" si="228"/>
        <v/>
      </c>
      <c r="AU160" s="112" t="str">
        <f t="shared" si="228"/>
        <v/>
      </c>
      <c r="AV160" s="112" t="str">
        <f t="shared" si="228"/>
        <v/>
      </c>
      <c r="AW160" s="112" t="str">
        <f t="shared" si="228"/>
        <v/>
      </c>
      <c r="AX160" s="112" t="str">
        <f t="shared" si="228"/>
        <v/>
      </c>
      <c r="AY160" s="112" t="str">
        <f t="shared" si="228"/>
        <v/>
      </c>
      <c r="AZ160" s="112" t="str">
        <f t="shared" si="228"/>
        <v/>
      </c>
      <c r="BA160" s="112" t="str">
        <f t="shared" si="228"/>
        <v/>
      </c>
      <c r="BB160" s="112" t="str">
        <f t="shared" si="228"/>
        <v/>
      </c>
      <c r="BC160" s="112" t="str">
        <f t="shared" si="228"/>
        <v/>
      </c>
      <c r="BD160" s="112" t="str">
        <f t="shared" si="228"/>
        <v/>
      </c>
      <c r="BE160" s="112" t="str">
        <f t="shared" si="228"/>
        <v/>
      </c>
      <c r="BF160" s="112" t="str">
        <f t="shared" si="228"/>
        <v/>
      </c>
      <c r="BG160" s="112" t="str">
        <f t="shared" si="228"/>
        <v/>
      </c>
      <c r="BH160" s="112" t="str">
        <f t="shared" si="228"/>
        <v/>
      </c>
      <c r="BI160" s="112" t="str">
        <f t="shared" si="228"/>
        <v/>
      </c>
      <c r="BJ160" s="112" t="str">
        <f t="shared" si="228"/>
        <v/>
      </c>
      <c r="BK160" s="112" t="str">
        <f t="shared" si="228"/>
        <v/>
      </c>
      <c r="BL160" s="112" t="str">
        <f t="shared" si="228"/>
        <v/>
      </c>
      <c r="BM160" s="112" t="str">
        <f t="shared" si="228"/>
        <v/>
      </c>
      <c r="BN160" s="112" t="str">
        <f t="shared" si="228"/>
        <v/>
      </c>
    </row>
    <row r="161" ht="11.25" customHeight="1" collapsed="1">
      <c r="A161" s="169"/>
      <c r="B161" s="170"/>
      <c r="C161" s="171"/>
      <c r="D161" s="172"/>
      <c r="E161" s="172"/>
      <c r="F161" s="169"/>
      <c r="G161" s="169"/>
      <c r="H161" s="169"/>
      <c r="I161" s="169"/>
      <c r="J161" s="169"/>
      <c r="K161" s="112" t="str">
        <f t="shared" ref="K161:BN161" si="229">IF(K$5=$D$5,"t",IF(AND(K$5&gt;=$D161,K$5&lt;$D161+$I161),"c",IF(AND(K$5&gt;=$D161,K$5&lt;=$D161+$F161-1),"x","")))</f>
        <v/>
      </c>
      <c r="L161" s="112" t="str">
        <f t="shared" si="229"/>
        <v/>
      </c>
      <c r="M161" s="112" t="str">
        <f t="shared" si="229"/>
        <v/>
      </c>
      <c r="N161" s="112" t="str">
        <f t="shared" si="229"/>
        <v/>
      </c>
      <c r="O161" s="112" t="str">
        <f t="shared" si="229"/>
        <v/>
      </c>
      <c r="P161" s="112" t="str">
        <f t="shared" si="229"/>
        <v/>
      </c>
      <c r="Q161" s="112" t="str">
        <f t="shared" si="229"/>
        <v/>
      </c>
      <c r="R161" s="112" t="str">
        <f t="shared" si="229"/>
        <v/>
      </c>
      <c r="S161" s="112" t="str">
        <f t="shared" si="229"/>
        <v/>
      </c>
      <c r="T161" s="112" t="str">
        <f t="shared" si="229"/>
        <v/>
      </c>
      <c r="U161" s="112" t="str">
        <f t="shared" si="229"/>
        <v/>
      </c>
      <c r="V161" s="112" t="str">
        <f t="shared" si="229"/>
        <v/>
      </c>
      <c r="W161" s="112" t="str">
        <f t="shared" si="229"/>
        <v/>
      </c>
      <c r="X161" s="112" t="str">
        <f t="shared" si="229"/>
        <v/>
      </c>
      <c r="Y161" s="112" t="str">
        <f t="shared" si="229"/>
        <v/>
      </c>
      <c r="Z161" s="112" t="str">
        <f t="shared" si="229"/>
        <v/>
      </c>
      <c r="AA161" s="112" t="str">
        <f t="shared" si="229"/>
        <v/>
      </c>
      <c r="AB161" s="112" t="str">
        <f t="shared" si="229"/>
        <v/>
      </c>
      <c r="AC161" s="112" t="str">
        <f t="shared" si="229"/>
        <v/>
      </c>
      <c r="AD161" s="112" t="str">
        <f t="shared" si="229"/>
        <v/>
      </c>
      <c r="AE161" s="112" t="str">
        <f t="shared" si="229"/>
        <v/>
      </c>
      <c r="AF161" s="112" t="str">
        <f t="shared" si="229"/>
        <v/>
      </c>
      <c r="AG161" s="112" t="str">
        <f t="shared" si="229"/>
        <v/>
      </c>
      <c r="AH161" s="112" t="str">
        <f t="shared" si="229"/>
        <v/>
      </c>
      <c r="AI161" s="112" t="str">
        <f t="shared" si="229"/>
        <v/>
      </c>
      <c r="AJ161" s="112" t="str">
        <f t="shared" si="229"/>
        <v/>
      </c>
      <c r="AK161" s="112" t="str">
        <f t="shared" si="229"/>
        <v/>
      </c>
      <c r="AL161" s="112" t="str">
        <f t="shared" si="229"/>
        <v/>
      </c>
      <c r="AM161" s="112" t="str">
        <f t="shared" si="229"/>
        <v/>
      </c>
      <c r="AN161" s="112" t="str">
        <f t="shared" si="229"/>
        <v/>
      </c>
      <c r="AO161" s="112" t="str">
        <f t="shared" si="229"/>
        <v/>
      </c>
      <c r="AP161" s="112" t="str">
        <f t="shared" si="229"/>
        <v/>
      </c>
      <c r="AQ161" s="112" t="str">
        <f t="shared" si="229"/>
        <v/>
      </c>
      <c r="AR161" s="112" t="str">
        <f t="shared" si="229"/>
        <v/>
      </c>
      <c r="AS161" s="112" t="str">
        <f t="shared" si="229"/>
        <v/>
      </c>
      <c r="AT161" s="112" t="str">
        <f t="shared" si="229"/>
        <v/>
      </c>
      <c r="AU161" s="112" t="str">
        <f t="shared" si="229"/>
        <v/>
      </c>
      <c r="AV161" s="112" t="str">
        <f t="shared" si="229"/>
        <v/>
      </c>
      <c r="AW161" s="112" t="str">
        <f t="shared" si="229"/>
        <v/>
      </c>
      <c r="AX161" s="112" t="str">
        <f t="shared" si="229"/>
        <v/>
      </c>
      <c r="AY161" s="112" t="str">
        <f t="shared" si="229"/>
        <v/>
      </c>
      <c r="AZ161" s="112" t="str">
        <f t="shared" si="229"/>
        <v/>
      </c>
      <c r="BA161" s="112" t="str">
        <f t="shared" si="229"/>
        <v/>
      </c>
      <c r="BB161" s="112" t="str">
        <f t="shared" si="229"/>
        <v/>
      </c>
      <c r="BC161" s="112" t="str">
        <f t="shared" si="229"/>
        <v/>
      </c>
      <c r="BD161" s="112" t="str">
        <f t="shared" si="229"/>
        <v/>
      </c>
      <c r="BE161" s="112" t="str">
        <f t="shared" si="229"/>
        <v/>
      </c>
      <c r="BF161" s="112" t="str">
        <f t="shared" si="229"/>
        <v/>
      </c>
      <c r="BG161" s="112" t="str">
        <f t="shared" si="229"/>
        <v/>
      </c>
      <c r="BH161" s="112" t="str">
        <f t="shared" si="229"/>
        <v/>
      </c>
      <c r="BI161" s="112" t="str">
        <f t="shared" si="229"/>
        <v/>
      </c>
      <c r="BJ161" s="112" t="str">
        <f t="shared" si="229"/>
        <v/>
      </c>
      <c r="BK161" s="112" t="str">
        <f t="shared" si="229"/>
        <v/>
      </c>
      <c r="BL161" s="112" t="str">
        <f t="shared" si="229"/>
        <v/>
      </c>
      <c r="BM161" s="112" t="str">
        <f t="shared" si="229"/>
        <v/>
      </c>
      <c r="BN161" s="112" t="str">
        <f t="shared" si="229"/>
        <v/>
      </c>
    </row>
    <row r="162" ht="11.25" hidden="1" customHeight="1" outlineLevel="1">
      <c r="A162" s="173" t="s">
        <v>326</v>
      </c>
      <c r="C162" s="174"/>
      <c r="D162" s="175"/>
      <c r="E162" s="175"/>
      <c r="F162" s="176"/>
      <c r="G162" s="176"/>
      <c r="H162" s="176"/>
      <c r="I162" s="176"/>
      <c r="J162" s="176"/>
      <c r="K162" s="112" t="str">
        <f t="shared" ref="K162:BN162" si="230">IF(K$5=$D$5,"t",IF(AND(K$5&gt;=$D162,K$5&lt;$D162+$I162),"c",IF(AND(K$5&gt;=$D162,K$5&lt;=$D162+$F162-1),"x","")))</f>
        <v/>
      </c>
      <c r="L162" s="112" t="str">
        <f t="shared" si="230"/>
        <v/>
      </c>
      <c r="M162" s="112" t="str">
        <f t="shared" si="230"/>
        <v/>
      </c>
      <c r="N162" s="112" t="str">
        <f t="shared" si="230"/>
        <v/>
      </c>
      <c r="O162" s="112" t="str">
        <f t="shared" si="230"/>
        <v/>
      </c>
      <c r="P162" s="112" t="str">
        <f t="shared" si="230"/>
        <v/>
      </c>
      <c r="Q162" s="112" t="str">
        <f t="shared" si="230"/>
        <v/>
      </c>
      <c r="R162" s="112" t="str">
        <f t="shared" si="230"/>
        <v/>
      </c>
      <c r="S162" s="112" t="str">
        <f t="shared" si="230"/>
        <v/>
      </c>
      <c r="T162" s="112" t="str">
        <f t="shared" si="230"/>
        <v/>
      </c>
      <c r="U162" s="112" t="str">
        <f t="shared" si="230"/>
        <v/>
      </c>
      <c r="V162" s="112" t="str">
        <f t="shared" si="230"/>
        <v/>
      </c>
      <c r="W162" s="112" t="str">
        <f t="shared" si="230"/>
        <v/>
      </c>
      <c r="X162" s="112" t="str">
        <f t="shared" si="230"/>
        <v/>
      </c>
      <c r="Y162" s="112" t="str">
        <f t="shared" si="230"/>
        <v/>
      </c>
      <c r="Z162" s="112" t="str">
        <f t="shared" si="230"/>
        <v/>
      </c>
      <c r="AA162" s="112" t="str">
        <f t="shared" si="230"/>
        <v/>
      </c>
      <c r="AB162" s="112" t="str">
        <f t="shared" si="230"/>
        <v/>
      </c>
      <c r="AC162" s="112" t="str">
        <f t="shared" si="230"/>
        <v/>
      </c>
      <c r="AD162" s="112" t="str">
        <f t="shared" si="230"/>
        <v/>
      </c>
      <c r="AE162" s="112" t="str">
        <f t="shared" si="230"/>
        <v/>
      </c>
      <c r="AF162" s="112" t="str">
        <f t="shared" si="230"/>
        <v/>
      </c>
      <c r="AG162" s="112" t="str">
        <f t="shared" si="230"/>
        <v/>
      </c>
      <c r="AH162" s="112" t="str">
        <f t="shared" si="230"/>
        <v/>
      </c>
      <c r="AI162" s="112" t="str">
        <f t="shared" si="230"/>
        <v/>
      </c>
      <c r="AJ162" s="112" t="str">
        <f t="shared" si="230"/>
        <v/>
      </c>
      <c r="AK162" s="112" t="str">
        <f t="shared" si="230"/>
        <v/>
      </c>
      <c r="AL162" s="112" t="str">
        <f t="shared" si="230"/>
        <v/>
      </c>
      <c r="AM162" s="112" t="str">
        <f t="shared" si="230"/>
        <v/>
      </c>
      <c r="AN162" s="112" t="str">
        <f t="shared" si="230"/>
        <v/>
      </c>
      <c r="AO162" s="112" t="str">
        <f t="shared" si="230"/>
        <v/>
      </c>
      <c r="AP162" s="112" t="str">
        <f t="shared" si="230"/>
        <v/>
      </c>
      <c r="AQ162" s="112" t="str">
        <f t="shared" si="230"/>
        <v/>
      </c>
      <c r="AR162" s="112" t="str">
        <f t="shared" si="230"/>
        <v/>
      </c>
      <c r="AS162" s="112" t="str">
        <f t="shared" si="230"/>
        <v/>
      </c>
      <c r="AT162" s="112" t="str">
        <f t="shared" si="230"/>
        <v/>
      </c>
      <c r="AU162" s="112" t="str">
        <f t="shared" si="230"/>
        <v/>
      </c>
      <c r="AV162" s="112" t="str">
        <f t="shared" si="230"/>
        <v/>
      </c>
      <c r="AW162" s="112" t="str">
        <f t="shared" si="230"/>
        <v/>
      </c>
      <c r="AX162" s="112" t="str">
        <f t="shared" si="230"/>
        <v/>
      </c>
      <c r="AY162" s="112" t="str">
        <f t="shared" si="230"/>
        <v/>
      </c>
      <c r="AZ162" s="112" t="str">
        <f t="shared" si="230"/>
        <v/>
      </c>
      <c r="BA162" s="112" t="str">
        <f t="shared" si="230"/>
        <v/>
      </c>
      <c r="BB162" s="112" t="str">
        <f t="shared" si="230"/>
        <v/>
      </c>
      <c r="BC162" s="112" t="str">
        <f t="shared" si="230"/>
        <v/>
      </c>
      <c r="BD162" s="112" t="str">
        <f t="shared" si="230"/>
        <v/>
      </c>
      <c r="BE162" s="112" t="str">
        <f t="shared" si="230"/>
        <v/>
      </c>
      <c r="BF162" s="112" t="str">
        <f t="shared" si="230"/>
        <v/>
      </c>
      <c r="BG162" s="112" t="str">
        <f t="shared" si="230"/>
        <v/>
      </c>
      <c r="BH162" s="112" t="str">
        <f t="shared" si="230"/>
        <v/>
      </c>
      <c r="BI162" s="112" t="str">
        <f t="shared" si="230"/>
        <v/>
      </c>
      <c r="BJ162" s="112" t="str">
        <f t="shared" si="230"/>
        <v/>
      </c>
      <c r="BK162" s="112" t="str">
        <f t="shared" si="230"/>
        <v/>
      </c>
      <c r="BL162" s="112" t="str">
        <f t="shared" si="230"/>
        <v/>
      </c>
      <c r="BM162" s="112" t="str">
        <f t="shared" si="230"/>
        <v/>
      </c>
      <c r="BN162" s="112" t="str">
        <f t="shared" si="230"/>
        <v/>
      </c>
    </row>
    <row r="163" ht="11.25" hidden="1" customHeight="1" outlineLevel="1">
      <c r="A163" s="177" t="s">
        <v>327</v>
      </c>
      <c r="F163" s="178"/>
      <c r="G163" s="178"/>
      <c r="H163" s="178"/>
      <c r="I163" s="178"/>
      <c r="J163" s="178"/>
      <c r="K163" s="112" t="str">
        <f t="shared" ref="K163:BN163" si="231">IF(K$5=$D$5,"t",IF(AND(K$5&gt;=$D163,K$5&lt;$D163+$I163),"c",IF(AND(K$5&gt;=$D163,K$5&lt;=$D163+$F163-1),"x","")))</f>
        <v/>
      </c>
      <c r="L163" s="112" t="str">
        <f t="shared" si="231"/>
        <v/>
      </c>
      <c r="M163" s="112" t="str">
        <f t="shared" si="231"/>
        <v/>
      </c>
      <c r="N163" s="112" t="str">
        <f t="shared" si="231"/>
        <v/>
      </c>
      <c r="O163" s="112" t="str">
        <f t="shared" si="231"/>
        <v/>
      </c>
      <c r="P163" s="112" t="str">
        <f t="shared" si="231"/>
        <v/>
      </c>
      <c r="Q163" s="112" t="str">
        <f t="shared" si="231"/>
        <v/>
      </c>
      <c r="R163" s="112" t="str">
        <f t="shared" si="231"/>
        <v/>
      </c>
      <c r="S163" s="112" t="str">
        <f t="shared" si="231"/>
        <v/>
      </c>
      <c r="T163" s="112" t="str">
        <f t="shared" si="231"/>
        <v/>
      </c>
      <c r="U163" s="112" t="str">
        <f t="shared" si="231"/>
        <v/>
      </c>
      <c r="V163" s="112" t="str">
        <f t="shared" si="231"/>
        <v/>
      </c>
      <c r="W163" s="112" t="str">
        <f t="shared" si="231"/>
        <v/>
      </c>
      <c r="X163" s="112" t="str">
        <f t="shared" si="231"/>
        <v/>
      </c>
      <c r="Y163" s="112" t="str">
        <f t="shared" si="231"/>
        <v/>
      </c>
      <c r="Z163" s="112" t="str">
        <f t="shared" si="231"/>
        <v/>
      </c>
      <c r="AA163" s="112" t="str">
        <f t="shared" si="231"/>
        <v/>
      </c>
      <c r="AB163" s="112" t="str">
        <f t="shared" si="231"/>
        <v/>
      </c>
      <c r="AC163" s="112" t="str">
        <f t="shared" si="231"/>
        <v/>
      </c>
      <c r="AD163" s="112" t="str">
        <f t="shared" si="231"/>
        <v/>
      </c>
      <c r="AE163" s="112" t="str">
        <f t="shared" si="231"/>
        <v/>
      </c>
      <c r="AF163" s="112" t="str">
        <f t="shared" si="231"/>
        <v/>
      </c>
      <c r="AG163" s="112" t="str">
        <f t="shared" si="231"/>
        <v/>
      </c>
      <c r="AH163" s="112" t="str">
        <f t="shared" si="231"/>
        <v/>
      </c>
      <c r="AI163" s="112" t="str">
        <f t="shared" si="231"/>
        <v/>
      </c>
      <c r="AJ163" s="112" t="str">
        <f t="shared" si="231"/>
        <v/>
      </c>
      <c r="AK163" s="112" t="str">
        <f t="shared" si="231"/>
        <v/>
      </c>
      <c r="AL163" s="112" t="str">
        <f t="shared" si="231"/>
        <v/>
      </c>
      <c r="AM163" s="112" t="str">
        <f t="shared" si="231"/>
        <v/>
      </c>
      <c r="AN163" s="112" t="str">
        <f t="shared" si="231"/>
        <v/>
      </c>
      <c r="AO163" s="112" t="str">
        <f t="shared" si="231"/>
        <v/>
      </c>
      <c r="AP163" s="112" t="str">
        <f t="shared" si="231"/>
        <v/>
      </c>
      <c r="AQ163" s="112" t="str">
        <f t="shared" si="231"/>
        <v/>
      </c>
      <c r="AR163" s="112" t="str">
        <f t="shared" si="231"/>
        <v/>
      </c>
      <c r="AS163" s="112" t="str">
        <f t="shared" si="231"/>
        <v/>
      </c>
      <c r="AT163" s="112" t="str">
        <f t="shared" si="231"/>
        <v/>
      </c>
      <c r="AU163" s="112" t="str">
        <f t="shared" si="231"/>
        <v/>
      </c>
      <c r="AV163" s="112" t="str">
        <f t="shared" si="231"/>
        <v/>
      </c>
      <c r="AW163" s="112" t="str">
        <f t="shared" si="231"/>
        <v/>
      </c>
      <c r="AX163" s="112" t="str">
        <f t="shared" si="231"/>
        <v/>
      </c>
      <c r="AY163" s="112" t="str">
        <f t="shared" si="231"/>
        <v/>
      </c>
      <c r="AZ163" s="112" t="str">
        <f t="shared" si="231"/>
        <v/>
      </c>
      <c r="BA163" s="112" t="str">
        <f t="shared" si="231"/>
        <v/>
      </c>
      <c r="BB163" s="112" t="str">
        <f t="shared" si="231"/>
        <v/>
      </c>
      <c r="BC163" s="112" t="str">
        <f t="shared" si="231"/>
        <v/>
      </c>
      <c r="BD163" s="112" t="str">
        <f t="shared" si="231"/>
        <v/>
      </c>
      <c r="BE163" s="112" t="str">
        <f t="shared" si="231"/>
        <v/>
      </c>
      <c r="BF163" s="112" t="str">
        <f t="shared" si="231"/>
        <v/>
      </c>
      <c r="BG163" s="112" t="str">
        <f t="shared" si="231"/>
        <v/>
      </c>
      <c r="BH163" s="112" t="str">
        <f t="shared" si="231"/>
        <v/>
      </c>
      <c r="BI163" s="112" t="str">
        <f t="shared" si="231"/>
        <v/>
      </c>
      <c r="BJ163" s="112" t="str">
        <f t="shared" si="231"/>
        <v/>
      </c>
      <c r="BK163" s="112" t="str">
        <f t="shared" si="231"/>
        <v/>
      </c>
      <c r="BL163" s="112" t="str">
        <f t="shared" si="231"/>
        <v/>
      </c>
      <c r="BM163" s="112" t="str">
        <f t="shared" si="231"/>
        <v/>
      </c>
      <c r="BN163" s="112" t="str">
        <f t="shared" si="231"/>
        <v/>
      </c>
    </row>
    <row r="164" hidden="1" outlineLevel="1">
      <c r="A164" s="179" t="str">
        <f>IF(ISERROR(VALUE(SUBSTITUTE(OFFSET(A164,-1,0,1,1),".",""))),"1",IF(ISERROR(FIND("`",SUBSTITUTE(OFFSET(A164,-1,0,1,1),".","`",1))),TEXT(VALUE(OFFSET(A164,-1,0,1,1))+1,"#"),TEXT(VALUE(LEFT(OFFSET(A164,-1,0,1,1),FIND("`",SUBSTITUTE(OFFSET(A164,-1,0,1,1),".","`",1))-1))+1,"#")))</f>
        <v>1</v>
      </c>
      <c r="B164" s="180" t="s">
        <v>328</v>
      </c>
      <c r="C164" s="181"/>
      <c r="D164" s="182"/>
      <c r="E164" s="182"/>
      <c r="F164" s="183"/>
      <c r="G164" s="184"/>
      <c r="H164" s="183"/>
      <c r="I164" s="183"/>
      <c r="J164" s="183"/>
      <c r="K164" s="112" t="str">
        <f t="shared" ref="K164:BN164" si="232">IF(K$5=$D$5,"t",IF(AND(K$5&gt;=$D164,K$5&lt;$D164+$I164),"c",IF(AND(K$5&gt;=$D164,K$5&lt;=$D164+$F164-1),"x","")))</f>
        <v/>
      </c>
      <c r="L164" s="112" t="str">
        <f t="shared" si="232"/>
        <v/>
      </c>
      <c r="M164" s="112" t="str">
        <f t="shared" si="232"/>
        <v/>
      </c>
      <c r="N164" s="112" t="str">
        <f t="shared" si="232"/>
        <v/>
      </c>
      <c r="O164" s="112" t="str">
        <f t="shared" si="232"/>
        <v/>
      </c>
      <c r="P164" s="112" t="str">
        <f t="shared" si="232"/>
        <v/>
      </c>
      <c r="Q164" s="112" t="str">
        <f t="shared" si="232"/>
        <v/>
      </c>
      <c r="R164" s="112" t="str">
        <f t="shared" si="232"/>
        <v/>
      </c>
      <c r="S164" s="112" t="str">
        <f t="shared" si="232"/>
        <v/>
      </c>
      <c r="T164" s="112" t="str">
        <f t="shared" si="232"/>
        <v/>
      </c>
      <c r="U164" s="112" t="str">
        <f t="shared" si="232"/>
        <v/>
      </c>
      <c r="V164" s="112" t="str">
        <f t="shared" si="232"/>
        <v/>
      </c>
      <c r="W164" s="112" t="str">
        <f t="shared" si="232"/>
        <v/>
      </c>
      <c r="X164" s="112" t="str">
        <f t="shared" si="232"/>
        <v/>
      </c>
      <c r="Y164" s="112" t="str">
        <f t="shared" si="232"/>
        <v/>
      </c>
      <c r="Z164" s="112" t="str">
        <f t="shared" si="232"/>
        <v/>
      </c>
      <c r="AA164" s="112" t="str">
        <f t="shared" si="232"/>
        <v/>
      </c>
      <c r="AB164" s="112" t="str">
        <f t="shared" si="232"/>
        <v/>
      </c>
      <c r="AC164" s="112" t="str">
        <f t="shared" si="232"/>
        <v/>
      </c>
      <c r="AD164" s="112" t="str">
        <f t="shared" si="232"/>
        <v/>
      </c>
      <c r="AE164" s="112" t="str">
        <f t="shared" si="232"/>
        <v/>
      </c>
      <c r="AF164" s="112" t="str">
        <f t="shared" si="232"/>
        <v/>
      </c>
      <c r="AG164" s="112" t="str">
        <f t="shared" si="232"/>
        <v/>
      </c>
      <c r="AH164" s="112" t="str">
        <f t="shared" si="232"/>
        <v/>
      </c>
      <c r="AI164" s="112" t="str">
        <f t="shared" si="232"/>
        <v/>
      </c>
      <c r="AJ164" s="112" t="str">
        <f t="shared" si="232"/>
        <v/>
      </c>
      <c r="AK164" s="112" t="str">
        <f t="shared" si="232"/>
        <v/>
      </c>
      <c r="AL164" s="112" t="str">
        <f t="shared" si="232"/>
        <v/>
      </c>
      <c r="AM164" s="112" t="str">
        <f t="shared" si="232"/>
        <v/>
      </c>
      <c r="AN164" s="112" t="str">
        <f t="shared" si="232"/>
        <v/>
      </c>
      <c r="AO164" s="112" t="str">
        <f t="shared" si="232"/>
        <v/>
      </c>
      <c r="AP164" s="112" t="str">
        <f t="shared" si="232"/>
        <v/>
      </c>
      <c r="AQ164" s="112" t="str">
        <f t="shared" si="232"/>
        <v/>
      </c>
      <c r="AR164" s="112" t="str">
        <f t="shared" si="232"/>
        <v/>
      </c>
      <c r="AS164" s="112" t="str">
        <f t="shared" si="232"/>
        <v/>
      </c>
      <c r="AT164" s="112" t="str">
        <f t="shared" si="232"/>
        <v/>
      </c>
      <c r="AU164" s="112" t="str">
        <f t="shared" si="232"/>
        <v/>
      </c>
      <c r="AV164" s="112" t="str">
        <f t="shared" si="232"/>
        <v/>
      </c>
      <c r="AW164" s="112" t="str">
        <f t="shared" si="232"/>
        <v/>
      </c>
      <c r="AX164" s="112" t="str">
        <f t="shared" si="232"/>
        <v/>
      </c>
      <c r="AY164" s="112" t="str">
        <f t="shared" si="232"/>
        <v/>
      </c>
      <c r="AZ164" s="112" t="str">
        <f t="shared" si="232"/>
        <v/>
      </c>
      <c r="BA164" s="112" t="str">
        <f t="shared" si="232"/>
        <v/>
      </c>
      <c r="BB164" s="112" t="str">
        <f t="shared" si="232"/>
        <v/>
      </c>
      <c r="BC164" s="112" t="str">
        <f t="shared" si="232"/>
        <v/>
      </c>
      <c r="BD164" s="112" t="str">
        <f t="shared" si="232"/>
        <v/>
      </c>
      <c r="BE164" s="112" t="str">
        <f t="shared" si="232"/>
        <v/>
      </c>
      <c r="BF164" s="112" t="str">
        <f t="shared" si="232"/>
        <v/>
      </c>
      <c r="BG164" s="112" t="str">
        <f t="shared" si="232"/>
        <v/>
      </c>
      <c r="BH164" s="112" t="str">
        <f t="shared" si="232"/>
        <v/>
      </c>
      <c r="BI164" s="112" t="str">
        <f t="shared" si="232"/>
        <v/>
      </c>
      <c r="BJ164" s="112" t="str">
        <f t="shared" si="232"/>
        <v/>
      </c>
      <c r="BK164" s="112" t="str">
        <f t="shared" si="232"/>
        <v/>
      </c>
      <c r="BL164" s="112" t="str">
        <f t="shared" si="232"/>
        <v/>
      </c>
      <c r="BM164" s="112" t="str">
        <f t="shared" si="232"/>
        <v/>
      </c>
      <c r="BN164" s="112" t="str">
        <f t="shared" si="232"/>
        <v/>
      </c>
    </row>
    <row r="165" hidden="1" outlineLevel="1">
      <c r="A165" s="185" t="str">
        <f>IF(ISERROR(VALUE(SUBSTITUTE(OFFSET(A165,-1,0,1,1),".",""))),"1",IF(ISERROR(FIND("`",SUBSTITUTE(OFFSET(A165,-1,0,1,1),".","`",1))),TEXT(VALUE(OFFSET(A165,-1,0,1,1))+1,"#"),TEXT(VALUE(LEFT(OFFSET(A165,-1,0,1,1),FIND("`",SUBSTITUTE(OFFSET(A165,-1,0,1,1),".","`",1))-1))+1,"#")))</f>
        <v>2</v>
      </c>
      <c r="B165" s="186" t="s">
        <v>329</v>
      </c>
      <c r="C165" s="187"/>
      <c r="D165" s="188">
        <f>MIN(D166:D168)</f>
        <v>43759</v>
      </c>
      <c r="E165" s="188">
        <f>MAX(E166:E168)</f>
        <v>43759</v>
      </c>
      <c r="F165" s="189">
        <f>E165-D165+1</f>
        <v>1</v>
      </c>
      <c r="G165" s="190"/>
      <c r="H165" s="189">
        <f t="shared" ref="H165:H168" si="234">NETWORKDAYS(D165,E165)</f>
        <v>1</v>
      </c>
      <c r="I165" s="191"/>
      <c r="J165" s="191"/>
      <c r="K165" s="192" t="str">
        <f t="shared" ref="K165:BN165" si="233">IF(K$5=$D$5,"t",IF(AND(K$5&gt;=$D165,K$5&lt;$D165+$I165),"c",IF(AND(K$5&gt;=$D165,K$5&lt;=$D165+$F165-1),"x","")))</f>
        <v/>
      </c>
      <c r="L165" s="192" t="str">
        <f t="shared" si="233"/>
        <v/>
      </c>
      <c r="M165" s="192" t="str">
        <f t="shared" si="233"/>
        <v/>
      </c>
      <c r="N165" s="192" t="str">
        <f t="shared" si="233"/>
        <v/>
      </c>
      <c r="O165" s="192" t="str">
        <f t="shared" si="233"/>
        <v/>
      </c>
      <c r="P165" s="192" t="str">
        <f t="shared" si="233"/>
        <v/>
      </c>
      <c r="Q165" s="192" t="str">
        <f t="shared" si="233"/>
        <v/>
      </c>
      <c r="R165" s="192" t="str">
        <f t="shared" si="233"/>
        <v/>
      </c>
      <c r="S165" s="192" t="str">
        <f t="shared" si="233"/>
        <v/>
      </c>
      <c r="T165" s="192" t="str">
        <f t="shared" si="233"/>
        <v/>
      </c>
      <c r="U165" s="192" t="str">
        <f t="shared" si="233"/>
        <v/>
      </c>
      <c r="V165" s="192" t="str">
        <f t="shared" si="233"/>
        <v/>
      </c>
      <c r="W165" s="192" t="str">
        <f t="shared" si="233"/>
        <v/>
      </c>
      <c r="X165" s="192" t="str">
        <f t="shared" si="233"/>
        <v/>
      </c>
      <c r="Y165" s="192" t="str">
        <f t="shared" si="233"/>
        <v/>
      </c>
      <c r="Z165" s="192" t="str">
        <f t="shared" si="233"/>
        <v/>
      </c>
      <c r="AA165" s="192" t="str">
        <f t="shared" si="233"/>
        <v/>
      </c>
      <c r="AB165" s="192" t="str">
        <f t="shared" si="233"/>
        <v/>
      </c>
      <c r="AC165" s="192" t="str">
        <f t="shared" si="233"/>
        <v/>
      </c>
      <c r="AD165" s="192" t="str">
        <f t="shared" si="233"/>
        <v/>
      </c>
      <c r="AE165" s="192" t="str">
        <f t="shared" si="233"/>
        <v/>
      </c>
      <c r="AF165" s="192" t="str">
        <f t="shared" si="233"/>
        <v/>
      </c>
      <c r="AG165" s="192" t="str">
        <f t="shared" si="233"/>
        <v/>
      </c>
      <c r="AH165" s="192" t="str">
        <f t="shared" si="233"/>
        <v/>
      </c>
      <c r="AI165" s="192" t="str">
        <f t="shared" si="233"/>
        <v/>
      </c>
      <c r="AJ165" s="192" t="str">
        <f t="shared" si="233"/>
        <v/>
      </c>
      <c r="AK165" s="192" t="str">
        <f t="shared" si="233"/>
        <v/>
      </c>
      <c r="AL165" s="192" t="str">
        <f t="shared" si="233"/>
        <v/>
      </c>
      <c r="AM165" s="192" t="str">
        <f t="shared" si="233"/>
        <v/>
      </c>
      <c r="AN165" s="192" t="str">
        <f t="shared" si="233"/>
        <v/>
      </c>
      <c r="AO165" s="192" t="str">
        <f t="shared" si="233"/>
        <v/>
      </c>
      <c r="AP165" s="192" t="str">
        <f t="shared" si="233"/>
        <v/>
      </c>
      <c r="AQ165" s="192" t="str">
        <f t="shared" si="233"/>
        <v/>
      </c>
      <c r="AR165" s="192" t="str">
        <f t="shared" si="233"/>
        <v/>
      </c>
      <c r="AS165" s="192" t="str">
        <f t="shared" si="233"/>
        <v/>
      </c>
      <c r="AT165" s="192" t="str">
        <f t="shared" si="233"/>
        <v/>
      </c>
      <c r="AU165" s="192" t="str">
        <f t="shared" si="233"/>
        <v/>
      </c>
      <c r="AV165" s="192" t="str">
        <f t="shared" si="233"/>
        <v/>
      </c>
      <c r="AW165" s="192" t="str">
        <f t="shared" si="233"/>
        <v/>
      </c>
      <c r="AX165" s="192" t="str">
        <f t="shared" si="233"/>
        <v/>
      </c>
      <c r="AY165" s="192" t="str">
        <f t="shared" si="233"/>
        <v/>
      </c>
      <c r="AZ165" s="192" t="str">
        <f t="shared" si="233"/>
        <v/>
      </c>
      <c r="BA165" s="192" t="str">
        <f t="shared" si="233"/>
        <v/>
      </c>
      <c r="BB165" s="192" t="str">
        <f t="shared" si="233"/>
        <v/>
      </c>
      <c r="BC165" s="192" t="str">
        <f t="shared" si="233"/>
        <v/>
      </c>
      <c r="BD165" s="192" t="str">
        <f t="shared" si="233"/>
        <v/>
      </c>
      <c r="BE165" s="192" t="str">
        <f t="shared" si="233"/>
        <v/>
      </c>
      <c r="BF165" s="192" t="str">
        <f t="shared" si="233"/>
        <v/>
      </c>
      <c r="BG165" s="192" t="str">
        <f t="shared" si="233"/>
        <v/>
      </c>
      <c r="BH165" s="192" t="str">
        <f t="shared" si="233"/>
        <v/>
      </c>
      <c r="BI165" s="192" t="str">
        <f t="shared" si="233"/>
        <v/>
      </c>
      <c r="BJ165" s="192" t="str">
        <f t="shared" si="233"/>
        <v/>
      </c>
      <c r="BK165" s="192" t="str">
        <f t="shared" si="233"/>
        <v/>
      </c>
      <c r="BL165" s="192" t="str">
        <f t="shared" si="233"/>
        <v/>
      </c>
      <c r="BM165" s="192" t="str">
        <f t="shared" si="233"/>
        <v/>
      </c>
      <c r="BN165" s="192" t="str">
        <f t="shared" si="233"/>
        <v/>
      </c>
    </row>
    <row r="166" hidden="1" outlineLevel="1">
      <c r="A166" s="103" t="str">
        <f>IF(ISERROR(VALUE(SUBSTITUTE(OFFSET(A166,-1,0,1,1),".",""))),"0.1",IF(ISERROR(FIND("`",SUBSTITUTE(OFFSET(A166,-1,0,1,1),".","`",1))),OFFSET(A166,-1,0,1,1)&amp;".1",LEFT(OFFSET(A166,-1,0,1,1),FIND("`",SUBSTITUTE(OFFSET(A166,-1,0,1,1),".","`",1)))&amp;IF(ISERROR(FIND("`",SUBSTITUTE(OFFSET(A166,-1,0,1,1),".","`",2))),VALUE(RIGHT(OFFSET(A166,-1,0,1,1),LEN(OFFSET(A166,-1,0,1,1))-FIND("`",SUBSTITUTE(OFFSET(A166,-1,0,1,1),".","`",1))))+1,VALUE(MID(OFFSET(A166,-1,0,1,1),FIND("`",SUBSTITUTE(OFFSET(A166,-1,0,1,1),".","`",1))+1,(FIND("`",SUBSTITUTE(OFFSET(A166,-1,0,1,1),".","`",2))-FIND("`",SUBSTITUTE(OFFSET(A166,-1,0,1,1),".","`",1))-1)))+1)))</f>
        <v>2.1</v>
      </c>
      <c r="B166" s="193" t="s">
        <v>330</v>
      </c>
      <c r="C166" s="155"/>
      <c r="D166" s="194">
        <f t="shared" ref="D166:D168" si="236">$D$4</f>
        <v>43759</v>
      </c>
      <c r="E166" s="195">
        <f t="shared" ref="E166:E168" si="237">D166+F166-1</f>
        <v>43759</v>
      </c>
      <c r="F166" s="108">
        <v>1.0</v>
      </c>
      <c r="G166" s="109">
        <v>0.0</v>
      </c>
      <c r="H166" s="110">
        <f t="shared" si="234"/>
        <v>1</v>
      </c>
      <c r="I166" s="110">
        <f t="shared" ref="I166:I168" si="238">ROUNDDOWN(G166*F166,0)</f>
        <v>0</v>
      </c>
      <c r="J166" s="110">
        <f t="shared" ref="J166:J168" si="239">F166-I166</f>
        <v>1</v>
      </c>
      <c r="K166" s="112" t="str">
        <f t="shared" ref="K166:BN166" si="235">IF(K$5=$D$5,"t",IF(AND(K$5&gt;=$D166,K$5&lt;$D166+$I166),"c",IF(AND(K$5&gt;=$D166,K$5&lt;=$D166+$F166-1),"x","")))</f>
        <v/>
      </c>
      <c r="L166" s="112" t="str">
        <f t="shared" si="235"/>
        <v/>
      </c>
      <c r="M166" s="112" t="str">
        <f t="shared" si="235"/>
        <v/>
      </c>
      <c r="N166" s="112" t="str">
        <f t="shared" si="235"/>
        <v/>
      </c>
      <c r="O166" s="112" t="str">
        <f t="shared" si="235"/>
        <v/>
      </c>
      <c r="P166" s="112" t="str">
        <f t="shared" si="235"/>
        <v/>
      </c>
      <c r="Q166" s="112" t="str">
        <f t="shared" si="235"/>
        <v/>
      </c>
      <c r="R166" s="112" t="str">
        <f t="shared" si="235"/>
        <v/>
      </c>
      <c r="S166" s="112" t="str">
        <f t="shared" si="235"/>
        <v/>
      </c>
      <c r="T166" s="112" t="str">
        <f t="shared" si="235"/>
        <v/>
      </c>
      <c r="U166" s="112" t="str">
        <f t="shared" si="235"/>
        <v/>
      </c>
      <c r="V166" s="112" t="str">
        <f t="shared" si="235"/>
        <v/>
      </c>
      <c r="W166" s="112" t="str">
        <f t="shared" si="235"/>
        <v/>
      </c>
      <c r="X166" s="112" t="str">
        <f t="shared" si="235"/>
        <v/>
      </c>
      <c r="Y166" s="112" t="str">
        <f t="shared" si="235"/>
        <v/>
      </c>
      <c r="Z166" s="112" t="str">
        <f t="shared" si="235"/>
        <v/>
      </c>
      <c r="AA166" s="112" t="str">
        <f t="shared" si="235"/>
        <v/>
      </c>
      <c r="AB166" s="112" t="str">
        <f t="shared" si="235"/>
        <v/>
      </c>
      <c r="AC166" s="112" t="str">
        <f t="shared" si="235"/>
        <v/>
      </c>
      <c r="AD166" s="112" t="str">
        <f t="shared" si="235"/>
        <v/>
      </c>
      <c r="AE166" s="112" t="str">
        <f t="shared" si="235"/>
        <v/>
      </c>
      <c r="AF166" s="112" t="str">
        <f t="shared" si="235"/>
        <v/>
      </c>
      <c r="AG166" s="112" t="str">
        <f t="shared" si="235"/>
        <v/>
      </c>
      <c r="AH166" s="112" t="str">
        <f t="shared" si="235"/>
        <v/>
      </c>
      <c r="AI166" s="112" t="str">
        <f t="shared" si="235"/>
        <v/>
      </c>
      <c r="AJ166" s="112" t="str">
        <f t="shared" si="235"/>
        <v/>
      </c>
      <c r="AK166" s="112" t="str">
        <f t="shared" si="235"/>
        <v/>
      </c>
      <c r="AL166" s="112" t="str">
        <f t="shared" si="235"/>
        <v/>
      </c>
      <c r="AM166" s="112" t="str">
        <f t="shared" si="235"/>
        <v/>
      </c>
      <c r="AN166" s="112" t="str">
        <f t="shared" si="235"/>
        <v/>
      </c>
      <c r="AO166" s="112" t="str">
        <f t="shared" si="235"/>
        <v/>
      </c>
      <c r="AP166" s="112" t="str">
        <f t="shared" si="235"/>
        <v/>
      </c>
      <c r="AQ166" s="112" t="str">
        <f t="shared" si="235"/>
        <v/>
      </c>
      <c r="AR166" s="112" t="str">
        <f t="shared" si="235"/>
        <v/>
      </c>
      <c r="AS166" s="112" t="str">
        <f t="shared" si="235"/>
        <v/>
      </c>
      <c r="AT166" s="112" t="str">
        <f t="shared" si="235"/>
        <v/>
      </c>
      <c r="AU166" s="112" t="str">
        <f t="shared" si="235"/>
        <v/>
      </c>
      <c r="AV166" s="112" t="str">
        <f t="shared" si="235"/>
        <v/>
      </c>
      <c r="AW166" s="112" t="str">
        <f t="shared" si="235"/>
        <v/>
      </c>
      <c r="AX166" s="112" t="str">
        <f t="shared" si="235"/>
        <v/>
      </c>
      <c r="AY166" s="112" t="str">
        <f t="shared" si="235"/>
        <v/>
      </c>
      <c r="AZ166" s="112" t="str">
        <f t="shared" si="235"/>
        <v/>
      </c>
      <c r="BA166" s="112" t="str">
        <f t="shared" si="235"/>
        <v/>
      </c>
      <c r="BB166" s="112" t="str">
        <f t="shared" si="235"/>
        <v/>
      </c>
      <c r="BC166" s="112" t="str">
        <f t="shared" si="235"/>
        <v/>
      </c>
      <c r="BD166" s="112" t="str">
        <f t="shared" si="235"/>
        <v/>
      </c>
      <c r="BE166" s="112" t="str">
        <f t="shared" si="235"/>
        <v/>
      </c>
      <c r="BF166" s="112" t="str">
        <f t="shared" si="235"/>
        <v/>
      </c>
      <c r="BG166" s="112" t="str">
        <f t="shared" si="235"/>
        <v/>
      </c>
      <c r="BH166" s="112" t="str">
        <f t="shared" si="235"/>
        <v/>
      </c>
      <c r="BI166" s="112" t="str">
        <f t="shared" si="235"/>
        <v/>
      </c>
      <c r="BJ166" s="112" t="str">
        <f t="shared" si="235"/>
        <v/>
      </c>
      <c r="BK166" s="112" t="str">
        <f t="shared" si="235"/>
        <v/>
      </c>
      <c r="BL166" s="112" t="str">
        <f t="shared" si="235"/>
        <v/>
      </c>
      <c r="BM166" s="112" t="str">
        <f t="shared" si="235"/>
        <v/>
      </c>
      <c r="BN166" s="112" t="str">
        <f t="shared" si="235"/>
        <v/>
      </c>
    </row>
    <row r="167" hidden="1" outlineLevel="1">
      <c r="A167" s="103" t="str">
        <f>IF(ISERROR(VALUE(SUBSTITUTE(OFFSET(A167,-1,0,1,1),".",""))),"0.0.1",IF(ISERROR(FIND("`",SUBSTITUTE(OFFSET(A167,-1,0,1,1),".","`",2))),OFFSET(A167,-1,0,1,1)&amp;".1",LEFT(OFFSET(A167,-1,0,1,1),FIND("`",SUBSTITUTE(OFFSET(A167,-1,0,1,1),".","`",2)))&amp;IF(ISERROR(FIND("`",SUBSTITUTE(OFFSET(A167,-1,0,1,1),".","`",3))),VALUE(RIGHT(OFFSET(A167,-1,0,1,1),LEN(OFFSET(A167,-1,0,1,1))-FIND("`",SUBSTITUTE(OFFSET(A167,-1,0,1,1),".","`",2))))+1,VALUE(MID(OFFSET(A167,-1,0,1,1),FIND("`",SUBSTITUTE(OFFSET(A167,-1,0,1,1),".","`",2))+1,(FIND("`",SUBSTITUTE(OFFSET(A167,-1,0,1,1),".","`",3))-FIND("`",SUBSTITUTE(OFFSET(A167,-1,0,1,1),".","`",2))-1)))+1)))</f>
        <v>2.1.1</v>
      </c>
      <c r="B167" s="196" t="s">
        <v>331</v>
      </c>
      <c r="C167" s="155"/>
      <c r="D167" s="194">
        <f t="shared" si="236"/>
        <v>43759</v>
      </c>
      <c r="E167" s="195">
        <f t="shared" si="237"/>
        <v>43759</v>
      </c>
      <c r="F167" s="108">
        <v>1.0</v>
      </c>
      <c r="G167" s="109">
        <v>0.0</v>
      </c>
      <c r="H167" s="110">
        <f t="shared" si="234"/>
        <v>1</v>
      </c>
      <c r="I167" s="110">
        <f t="shared" si="238"/>
        <v>0</v>
      </c>
      <c r="J167" s="110">
        <f t="shared" si="239"/>
        <v>1</v>
      </c>
      <c r="K167" s="112" t="str">
        <f t="shared" ref="K167:BN167" si="240">IF(K$5=$D$5,"t",IF(AND(K$5&gt;=$D167,K$5&lt;$D167+$I167),"c",IF(AND(K$5&gt;=$D167,K$5&lt;=$D167+$F167-1),"x","")))</f>
        <v/>
      </c>
      <c r="L167" s="112" t="str">
        <f t="shared" si="240"/>
        <v/>
      </c>
      <c r="M167" s="112" t="str">
        <f t="shared" si="240"/>
        <v/>
      </c>
      <c r="N167" s="112" t="str">
        <f t="shared" si="240"/>
        <v/>
      </c>
      <c r="O167" s="112" t="str">
        <f t="shared" si="240"/>
        <v/>
      </c>
      <c r="P167" s="112" t="str">
        <f t="shared" si="240"/>
        <v/>
      </c>
      <c r="Q167" s="112" t="str">
        <f t="shared" si="240"/>
        <v/>
      </c>
      <c r="R167" s="112" t="str">
        <f t="shared" si="240"/>
        <v/>
      </c>
      <c r="S167" s="112" t="str">
        <f t="shared" si="240"/>
        <v/>
      </c>
      <c r="T167" s="112" t="str">
        <f t="shared" si="240"/>
        <v/>
      </c>
      <c r="U167" s="112" t="str">
        <f t="shared" si="240"/>
        <v/>
      </c>
      <c r="V167" s="112" t="str">
        <f t="shared" si="240"/>
        <v/>
      </c>
      <c r="W167" s="112" t="str">
        <f t="shared" si="240"/>
        <v/>
      </c>
      <c r="X167" s="112" t="str">
        <f t="shared" si="240"/>
        <v/>
      </c>
      <c r="Y167" s="112" t="str">
        <f t="shared" si="240"/>
        <v/>
      </c>
      <c r="Z167" s="112" t="str">
        <f t="shared" si="240"/>
        <v/>
      </c>
      <c r="AA167" s="112" t="str">
        <f t="shared" si="240"/>
        <v/>
      </c>
      <c r="AB167" s="112" t="str">
        <f t="shared" si="240"/>
        <v/>
      </c>
      <c r="AC167" s="112" t="str">
        <f t="shared" si="240"/>
        <v/>
      </c>
      <c r="AD167" s="112" t="str">
        <f t="shared" si="240"/>
        <v/>
      </c>
      <c r="AE167" s="112" t="str">
        <f t="shared" si="240"/>
        <v/>
      </c>
      <c r="AF167" s="112" t="str">
        <f t="shared" si="240"/>
        <v/>
      </c>
      <c r="AG167" s="112" t="str">
        <f t="shared" si="240"/>
        <v/>
      </c>
      <c r="AH167" s="112" t="str">
        <f t="shared" si="240"/>
        <v/>
      </c>
      <c r="AI167" s="112" t="str">
        <f t="shared" si="240"/>
        <v/>
      </c>
      <c r="AJ167" s="112" t="str">
        <f t="shared" si="240"/>
        <v/>
      </c>
      <c r="AK167" s="112" t="str">
        <f t="shared" si="240"/>
        <v/>
      </c>
      <c r="AL167" s="112" t="str">
        <f t="shared" si="240"/>
        <v/>
      </c>
      <c r="AM167" s="112" t="str">
        <f t="shared" si="240"/>
        <v/>
      </c>
      <c r="AN167" s="112" t="str">
        <f t="shared" si="240"/>
        <v/>
      </c>
      <c r="AO167" s="112" t="str">
        <f t="shared" si="240"/>
        <v/>
      </c>
      <c r="AP167" s="112" t="str">
        <f t="shared" si="240"/>
        <v/>
      </c>
      <c r="AQ167" s="112" t="str">
        <f t="shared" si="240"/>
        <v/>
      </c>
      <c r="AR167" s="112" t="str">
        <f t="shared" si="240"/>
        <v/>
      </c>
      <c r="AS167" s="112" t="str">
        <f t="shared" si="240"/>
        <v/>
      </c>
      <c r="AT167" s="112" t="str">
        <f t="shared" si="240"/>
        <v/>
      </c>
      <c r="AU167" s="112" t="str">
        <f t="shared" si="240"/>
        <v/>
      </c>
      <c r="AV167" s="112" t="str">
        <f t="shared" si="240"/>
        <v/>
      </c>
      <c r="AW167" s="112" t="str">
        <f t="shared" si="240"/>
        <v/>
      </c>
      <c r="AX167" s="112" t="str">
        <f t="shared" si="240"/>
        <v/>
      </c>
      <c r="AY167" s="112" t="str">
        <f t="shared" si="240"/>
        <v/>
      </c>
      <c r="AZ167" s="112" t="str">
        <f t="shared" si="240"/>
        <v/>
      </c>
      <c r="BA167" s="112" t="str">
        <f t="shared" si="240"/>
        <v/>
      </c>
      <c r="BB167" s="112" t="str">
        <f t="shared" si="240"/>
        <v/>
      </c>
      <c r="BC167" s="112" t="str">
        <f t="shared" si="240"/>
        <v/>
      </c>
      <c r="BD167" s="112" t="str">
        <f t="shared" si="240"/>
        <v/>
      </c>
      <c r="BE167" s="112" t="str">
        <f t="shared" si="240"/>
        <v/>
      </c>
      <c r="BF167" s="112" t="str">
        <f t="shared" si="240"/>
        <v/>
      </c>
      <c r="BG167" s="112" t="str">
        <f t="shared" si="240"/>
        <v/>
      </c>
      <c r="BH167" s="112" t="str">
        <f t="shared" si="240"/>
        <v/>
      </c>
      <c r="BI167" s="112" t="str">
        <f t="shared" si="240"/>
        <v/>
      </c>
      <c r="BJ167" s="112" t="str">
        <f t="shared" si="240"/>
        <v/>
      </c>
      <c r="BK167" s="112" t="str">
        <f t="shared" si="240"/>
        <v/>
      </c>
      <c r="BL167" s="112" t="str">
        <f t="shared" si="240"/>
        <v/>
      </c>
      <c r="BM167" s="112" t="str">
        <f t="shared" si="240"/>
        <v/>
      </c>
      <c r="BN167" s="112" t="str">
        <f t="shared" si="240"/>
        <v/>
      </c>
    </row>
    <row r="168" hidden="1" outlineLevel="1">
      <c r="A168" s="103" t="str">
        <f>IF(ISERROR(VALUE(SUBSTITUTE(OFFSET(A168,-1,0,1,1),".",""))),"0.0.0.1",IF(ISERROR(FIND("`",SUBSTITUTE(OFFSET(A168,-1,0,1,1),".","`",3))),OFFSET(A168,-1,0,1,1)&amp;".1",LEFT(OFFSET(A168,-1,0,1,1),FIND("`",SUBSTITUTE(OFFSET(A168,-1,0,1,1),".","`",3)))&amp;IF(ISERROR(FIND("`",SUBSTITUTE(OFFSET(A168,-1,0,1,1),".","`",4))),VALUE(RIGHT(OFFSET(A168,-1,0,1,1),LEN(OFFSET(A168,-1,0,1,1))-FIND("`",SUBSTITUTE(OFFSET(A168,-1,0,1,1),".","`",3))))+1,VALUE(MID(OFFSET(A168,-1,0,1,1),FIND("`",SUBSTITUTE(OFFSET(A168,-1,0,1,1),".","`",3))+1,(FIND("`",SUBSTITUTE(OFFSET(A168,-1,0,1,1),".","`",4))-FIND("`",SUBSTITUTE(OFFSET(A168,-1,0,1,1),".","`",3))-1)))+1)))</f>
        <v>2.1.1.1</v>
      </c>
      <c r="B168" s="196" t="s">
        <v>332</v>
      </c>
      <c r="C168" s="155"/>
      <c r="D168" s="194">
        <f t="shared" si="236"/>
        <v>43759</v>
      </c>
      <c r="E168" s="195">
        <f t="shared" si="237"/>
        <v>43759</v>
      </c>
      <c r="F168" s="108">
        <v>1.0</v>
      </c>
      <c r="G168" s="109">
        <v>0.0</v>
      </c>
      <c r="H168" s="110">
        <f t="shared" si="234"/>
        <v>1</v>
      </c>
      <c r="I168" s="110">
        <f t="shared" si="238"/>
        <v>0</v>
      </c>
      <c r="J168" s="110">
        <f t="shared" si="239"/>
        <v>1</v>
      </c>
      <c r="K168" s="112" t="str">
        <f t="shared" ref="K168:BN168" si="241">IF(K$5=$D$5,"t",IF(AND(K$5&gt;=$D168,K$5&lt;$D168+$I168),"c",IF(AND(K$5&gt;=$D168,K$5&lt;=$D168+$F168-1),"x","")))</f>
        <v/>
      </c>
      <c r="L168" s="112" t="str">
        <f t="shared" si="241"/>
        <v/>
      </c>
      <c r="M168" s="112" t="str">
        <f t="shared" si="241"/>
        <v/>
      </c>
      <c r="N168" s="112" t="str">
        <f t="shared" si="241"/>
        <v/>
      </c>
      <c r="O168" s="112" t="str">
        <f t="shared" si="241"/>
        <v/>
      </c>
      <c r="P168" s="112" t="str">
        <f t="shared" si="241"/>
        <v/>
      </c>
      <c r="Q168" s="112" t="str">
        <f t="shared" si="241"/>
        <v/>
      </c>
      <c r="R168" s="112" t="str">
        <f t="shared" si="241"/>
        <v/>
      </c>
      <c r="S168" s="112" t="str">
        <f t="shared" si="241"/>
        <v/>
      </c>
      <c r="T168" s="112" t="str">
        <f t="shared" si="241"/>
        <v/>
      </c>
      <c r="U168" s="112" t="str">
        <f t="shared" si="241"/>
        <v/>
      </c>
      <c r="V168" s="112" t="str">
        <f t="shared" si="241"/>
        <v/>
      </c>
      <c r="W168" s="112" t="str">
        <f t="shared" si="241"/>
        <v/>
      </c>
      <c r="X168" s="112" t="str">
        <f t="shared" si="241"/>
        <v/>
      </c>
      <c r="Y168" s="112" t="str">
        <f t="shared" si="241"/>
        <v/>
      </c>
      <c r="Z168" s="112" t="str">
        <f t="shared" si="241"/>
        <v/>
      </c>
      <c r="AA168" s="112" t="str">
        <f t="shared" si="241"/>
        <v/>
      </c>
      <c r="AB168" s="112" t="str">
        <f t="shared" si="241"/>
        <v/>
      </c>
      <c r="AC168" s="112" t="str">
        <f t="shared" si="241"/>
        <v/>
      </c>
      <c r="AD168" s="112" t="str">
        <f t="shared" si="241"/>
        <v/>
      </c>
      <c r="AE168" s="112" t="str">
        <f t="shared" si="241"/>
        <v/>
      </c>
      <c r="AF168" s="112" t="str">
        <f t="shared" si="241"/>
        <v/>
      </c>
      <c r="AG168" s="112" t="str">
        <f t="shared" si="241"/>
        <v/>
      </c>
      <c r="AH168" s="112" t="str">
        <f t="shared" si="241"/>
        <v/>
      </c>
      <c r="AI168" s="112" t="str">
        <f t="shared" si="241"/>
        <v/>
      </c>
      <c r="AJ168" s="112" t="str">
        <f t="shared" si="241"/>
        <v/>
      </c>
      <c r="AK168" s="112" t="str">
        <f t="shared" si="241"/>
        <v/>
      </c>
      <c r="AL168" s="112" t="str">
        <f t="shared" si="241"/>
        <v/>
      </c>
      <c r="AM168" s="112" t="str">
        <f t="shared" si="241"/>
        <v/>
      </c>
      <c r="AN168" s="112" t="str">
        <f t="shared" si="241"/>
        <v/>
      </c>
      <c r="AO168" s="112" t="str">
        <f t="shared" si="241"/>
        <v/>
      </c>
      <c r="AP168" s="112" t="str">
        <f t="shared" si="241"/>
        <v/>
      </c>
      <c r="AQ168" s="112" t="str">
        <f t="shared" si="241"/>
        <v/>
      </c>
      <c r="AR168" s="112" t="str">
        <f t="shared" si="241"/>
        <v/>
      </c>
      <c r="AS168" s="112" t="str">
        <f t="shared" si="241"/>
        <v/>
      </c>
      <c r="AT168" s="112" t="str">
        <f t="shared" si="241"/>
        <v/>
      </c>
      <c r="AU168" s="112" t="str">
        <f t="shared" si="241"/>
        <v/>
      </c>
      <c r="AV168" s="112" t="str">
        <f t="shared" si="241"/>
        <v/>
      </c>
      <c r="AW168" s="112" t="str">
        <f t="shared" si="241"/>
        <v/>
      </c>
      <c r="AX168" s="112" t="str">
        <f t="shared" si="241"/>
        <v/>
      </c>
      <c r="AY168" s="112" t="str">
        <f t="shared" si="241"/>
        <v/>
      </c>
      <c r="AZ168" s="112" t="str">
        <f t="shared" si="241"/>
        <v/>
      </c>
      <c r="BA168" s="112" t="str">
        <f t="shared" si="241"/>
        <v/>
      </c>
      <c r="BB168" s="112" t="str">
        <f t="shared" si="241"/>
        <v/>
      </c>
      <c r="BC168" s="112" t="str">
        <f t="shared" si="241"/>
        <v/>
      </c>
      <c r="BD168" s="112" t="str">
        <f t="shared" si="241"/>
        <v/>
      </c>
      <c r="BE168" s="112" t="str">
        <f t="shared" si="241"/>
        <v/>
      </c>
      <c r="BF168" s="112" t="str">
        <f t="shared" si="241"/>
        <v/>
      </c>
      <c r="BG168" s="112" t="str">
        <f t="shared" si="241"/>
        <v/>
      </c>
      <c r="BH168" s="112" t="str">
        <f t="shared" si="241"/>
        <v/>
      </c>
      <c r="BI168" s="112" t="str">
        <f t="shared" si="241"/>
        <v/>
      </c>
      <c r="BJ168" s="112" t="str">
        <f t="shared" si="241"/>
        <v/>
      </c>
      <c r="BK168" s="112" t="str">
        <f t="shared" si="241"/>
        <v/>
      </c>
      <c r="BL168" s="112" t="str">
        <f t="shared" si="241"/>
        <v/>
      </c>
      <c r="BM168" s="112" t="str">
        <f t="shared" si="241"/>
        <v/>
      </c>
      <c r="BN168" s="112" t="str">
        <f t="shared" si="241"/>
        <v/>
      </c>
    </row>
  </sheetData>
  <autoFilter ref="$A$8:$BN$159"/>
  <mergeCells count="25">
    <mergeCell ref="R6:X6"/>
    <mergeCell ref="Y6:AE6"/>
    <mergeCell ref="AF6:AL6"/>
    <mergeCell ref="AM6:AS6"/>
    <mergeCell ref="AT6:AZ6"/>
    <mergeCell ref="BA6:BG6"/>
    <mergeCell ref="BH6:BN6"/>
    <mergeCell ref="BA7:BG7"/>
    <mergeCell ref="BH7:BN7"/>
    <mergeCell ref="K6:Q6"/>
    <mergeCell ref="K7:Q7"/>
    <mergeCell ref="R7:X7"/>
    <mergeCell ref="Y7:AE7"/>
    <mergeCell ref="AF7:AL7"/>
    <mergeCell ref="AM7:AS7"/>
    <mergeCell ref="AT7:AZ7"/>
    <mergeCell ref="A162:B162"/>
    <mergeCell ref="A163:E163"/>
    <mergeCell ref="B3:C3"/>
    <mergeCell ref="D3:E3"/>
    <mergeCell ref="B4:C4"/>
    <mergeCell ref="D4:E4"/>
    <mergeCell ref="B5:C5"/>
    <mergeCell ref="D5:E5"/>
    <mergeCell ref="B6:C6"/>
  </mergeCells>
  <conditionalFormatting sqref="K9:BN168">
    <cfRule type="cellIs" dxfId="0" priority="1" operator="equal">
      <formula>"t"</formula>
    </cfRule>
  </conditionalFormatting>
  <conditionalFormatting sqref="K9:BN168">
    <cfRule type="cellIs" dxfId="1" priority="2" operator="equal">
      <formula>"x"</formula>
    </cfRule>
  </conditionalFormatting>
  <conditionalFormatting sqref="K9:BN168">
    <cfRule type="cellIs" dxfId="2" priority="3" operator="equal">
      <formula>"c"</formula>
    </cfRule>
  </conditionalFormatting>
  <conditionalFormatting sqref="G8">
    <cfRule type="containsText" dxfId="3" priority="4" operator="containsText" text="Vertex42">
      <formula>NOT(ISERROR(SEARCH(("Vertex42"),(G8))))</formula>
    </cfRule>
  </conditionalFormatting>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6.86"/>
    <col customWidth="1" min="2" max="2" width="74.43"/>
    <col customWidth="1" min="3" max="3" width="48.43"/>
  </cols>
  <sheetData>
    <row r="1">
      <c r="A1" s="1" t="s">
        <v>0</v>
      </c>
      <c r="B1" s="1" t="s">
        <v>1</v>
      </c>
      <c r="C1" s="1" t="s">
        <v>2</v>
      </c>
    </row>
    <row r="2">
      <c r="A2" s="2" t="s">
        <v>3</v>
      </c>
      <c r="B2" s="2" t="s">
        <v>4</v>
      </c>
      <c r="C2" s="3" t="s">
        <v>5</v>
      </c>
    </row>
    <row r="3">
      <c r="A3" s="2" t="s">
        <v>6</v>
      </c>
      <c r="B3" s="2" t="s">
        <v>7</v>
      </c>
      <c r="C3" s="3" t="s">
        <v>8</v>
      </c>
    </row>
    <row r="4">
      <c r="A4" s="2" t="s">
        <v>10</v>
      </c>
      <c r="B4" s="6" t="s">
        <v>11</v>
      </c>
      <c r="C4" s="3" t="s">
        <v>14</v>
      </c>
    </row>
    <row r="5">
      <c r="A5" s="2" t="s">
        <v>15</v>
      </c>
      <c r="B5" s="2" t="s">
        <v>16</v>
      </c>
      <c r="C5" s="3" t="s">
        <v>17</v>
      </c>
    </row>
    <row r="6">
      <c r="A6" s="2" t="s">
        <v>18</v>
      </c>
      <c r="B6" s="2" t="s">
        <v>19</v>
      </c>
      <c r="C6" s="3" t="s">
        <v>20</v>
      </c>
    </row>
    <row r="7">
      <c r="A7" s="2" t="s">
        <v>21</v>
      </c>
      <c r="B7" s="2" t="s">
        <v>22</v>
      </c>
      <c r="C7" s="3" t="s">
        <v>23</v>
      </c>
    </row>
    <row r="8">
      <c r="A8" s="2" t="s">
        <v>24</v>
      </c>
      <c r="B8" s="2" t="s">
        <v>25</v>
      </c>
      <c r="C8" s="3" t="s">
        <v>26</v>
      </c>
    </row>
    <row r="9">
      <c r="A9" s="6" t="s">
        <v>27</v>
      </c>
      <c r="B9" s="6" t="s">
        <v>28</v>
      </c>
      <c r="C9" s="3"/>
    </row>
    <row r="10">
      <c r="A10" s="2" t="s">
        <v>29</v>
      </c>
      <c r="B10" s="2" t="s">
        <v>30</v>
      </c>
      <c r="C10" s="3" t="s">
        <v>31</v>
      </c>
    </row>
    <row r="11">
      <c r="A11" s="2" t="s">
        <v>32</v>
      </c>
      <c r="B11" s="2" t="s">
        <v>33</v>
      </c>
      <c r="C11" s="3" t="s">
        <v>34</v>
      </c>
    </row>
    <row r="12">
      <c r="A12" s="2" t="s">
        <v>35</v>
      </c>
      <c r="B12" s="2" t="s">
        <v>36</v>
      </c>
      <c r="C12" s="3" t="s">
        <v>37</v>
      </c>
    </row>
    <row r="13">
      <c r="A13" s="6" t="s">
        <v>38</v>
      </c>
      <c r="B13" s="6" t="s">
        <v>39</v>
      </c>
      <c r="C13" s="3" t="s">
        <v>40</v>
      </c>
    </row>
    <row r="14">
      <c r="A14" s="6" t="s">
        <v>41</v>
      </c>
      <c r="B14" s="6" t="s">
        <v>42</v>
      </c>
      <c r="C14" s="3" t="s">
        <v>43</v>
      </c>
    </row>
    <row r="17">
      <c r="A17" s="13"/>
      <c r="B17" s="3" t="s">
        <v>44</v>
      </c>
    </row>
    <row r="18">
      <c r="A18" s="16"/>
      <c r="B18" s="3" t="s">
        <v>45</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75"/>
  <cols>
    <col customWidth="1" min="1" max="1" width="5.86"/>
    <col customWidth="1" min="2" max="2" width="81.86"/>
    <col customWidth="1" min="3" max="3" width="17.71"/>
  </cols>
  <sheetData>
    <row r="1" ht="30.0" customHeight="1">
      <c r="A1" s="5" t="s">
        <v>12</v>
      </c>
      <c r="B1" s="5"/>
      <c r="C1" s="7" t="s">
        <v>13</v>
      </c>
    </row>
    <row r="2">
      <c r="A2" s="9"/>
      <c r="B2" s="11"/>
      <c r="C2" s="18" t="str">
        <f>HYPERLINK("https://www.vertex42.com/about.html","Contact Vertex42")</f>
        <v>Contact Vertex42</v>
      </c>
    </row>
    <row r="3">
      <c r="A3" s="19"/>
      <c r="B3" s="21"/>
      <c r="C3" s="21"/>
    </row>
    <row r="4" ht="22.5" customHeight="1">
      <c r="A4" s="23" t="s">
        <v>47</v>
      </c>
      <c r="B4" s="25"/>
      <c r="C4" s="25"/>
    </row>
    <row r="5" ht="15.0" customHeight="1">
      <c r="A5" s="27"/>
      <c r="B5" s="29" t="s">
        <v>48</v>
      </c>
      <c r="C5" s="9"/>
    </row>
    <row r="6" ht="15.0" customHeight="1">
      <c r="A6" s="27"/>
      <c r="B6" s="30"/>
      <c r="C6" s="9"/>
    </row>
    <row r="7" ht="15.0" customHeight="1">
      <c r="A7" s="27"/>
      <c r="B7" s="29" t="s">
        <v>50</v>
      </c>
      <c r="C7" s="9"/>
    </row>
    <row r="8" ht="18.0" customHeight="1">
      <c r="A8" s="27"/>
      <c r="B8" s="27"/>
      <c r="C8" s="9"/>
    </row>
    <row r="9" ht="15.0" customHeight="1">
      <c r="A9" s="27"/>
      <c r="B9" s="32" t="s">
        <v>52</v>
      </c>
      <c r="C9" s="9"/>
    </row>
    <row r="10" ht="15.0" customHeight="1">
      <c r="A10" s="27"/>
      <c r="B10" s="34" t="s">
        <v>53</v>
      </c>
      <c r="C10" s="9"/>
    </row>
    <row r="11" ht="15.0" customHeight="1">
      <c r="A11" s="9"/>
      <c r="B11" s="36"/>
      <c r="C11" s="9"/>
    </row>
    <row r="12" ht="22.5" customHeight="1">
      <c r="A12" s="23" t="s">
        <v>55</v>
      </c>
      <c r="B12" s="25"/>
      <c r="C12" s="25"/>
    </row>
    <row r="13" ht="15.0" customHeight="1">
      <c r="A13" s="37" t="s">
        <v>56</v>
      </c>
      <c r="B13" s="34" t="s">
        <v>57</v>
      </c>
      <c r="C13" s="39" t="s">
        <v>58</v>
      </c>
    </row>
    <row r="14" ht="15.0" customHeight="1">
      <c r="A14" s="37" t="s">
        <v>56</v>
      </c>
      <c r="B14" s="34" t="s">
        <v>59</v>
      </c>
      <c r="C14" s="9"/>
    </row>
    <row r="15" ht="15.0" customHeight="1">
      <c r="A15" s="37" t="s">
        <v>56</v>
      </c>
      <c r="B15" s="34" t="s">
        <v>60</v>
      </c>
      <c r="C15" s="41" t="s">
        <v>61</v>
      </c>
    </row>
    <row r="16" ht="15.0" customHeight="1">
      <c r="A16" s="37" t="s">
        <v>56</v>
      </c>
      <c r="B16" s="34" t="s">
        <v>62</v>
      </c>
      <c r="C16" s="9"/>
    </row>
    <row r="17" ht="15.0" customHeight="1">
      <c r="A17" s="37" t="s">
        <v>56</v>
      </c>
      <c r="B17" s="34" t="s">
        <v>63</v>
      </c>
      <c r="C17" s="9"/>
    </row>
    <row r="18" ht="15.0" customHeight="1">
      <c r="A18" s="37" t="s">
        <v>56</v>
      </c>
      <c r="B18" s="34" t="s">
        <v>64</v>
      </c>
      <c r="C18" s="9"/>
    </row>
    <row r="19" ht="15.0" customHeight="1">
      <c r="A19" s="37" t="s">
        <v>56</v>
      </c>
      <c r="B19" s="29" t="s">
        <v>65</v>
      </c>
      <c r="C19" s="9"/>
    </row>
    <row r="20" ht="15.0" customHeight="1">
      <c r="A20" s="37" t="s">
        <v>56</v>
      </c>
      <c r="B20" s="34" t="s">
        <v>67</v>
      </c>
      <c r="C20" s="9"/>
    </row>
    <row r="21">
      <c r="A21" s="9"/>
      <c r="B21" s="9"/>
      <c r="C21" s="9"/>
    </row>
    <row r="22" ht="22.5" customHeight="1">
      <c r="A22" s="23" t="s">
        <v>68</v>
      </c>
      <c r="B22" s="25"/>
      <c r="C22" s="25"/>
    </row>
    <row r="23">
      <c r="A23" s="9"/>
      <c r="B23" s="9"/>
      <c r="C23" s="9"/>
    </row>
    <row r="24" ht="15.0" customHeight="1">
      <c r="A24" s="44"/>
      <c r="B24" s="45" t="s">
        <v>69</v>
      </c>
      <c r="C24" s="9"/>
    </row>
    <row r="25" ht="15.0" customHeight="1">
      <c r="A25" s="46"/>
      <c r="B25" s="45" t="s">
        <v>70</v>
      </c>
      <c r="C25" s="9"/>
    </row>
    <row r="26" ht="15.0" customHeight="1">
      <c r="A26" s="47"/>
      <c r="B26" s="45" t="s">
        <v>71</v>
      </c>
      <c r="C26" s="9"/>
    </row>
    <row r="27">
      <c r="A27" s="9"/>
      <c r="B27" s="9"/>
      <c r="C27" s="9"/>
    </row>
    <row r="28" ht="22.5" customHeight="1">
      <c r="A28" s="23" t="s">
        <v>72</v>
      </c>
      <c r="B28" s="25"/>
      <c r="C28" s="25"/>
    </row>
    <row r="29" ht="15.0" customHeight="1">
      <c r="A29" s="9"/>
      <c r="B29" s="49"/>
      <c r="C29" s="9"/>
    </row>
    <row r="30" ht="15.0" customHeight="1">
      <c r="A30" s="9"/>
      <c r="B30" s="51" t="s">
        <v>73</v>
      </c>
      <c r="C30" s="9"/>
    </row>
    <row r="31" ht="15.0" customHeight="1">
      <c r="A31" s="9"/>
      <c r="B31" s="49" t="s">
        <v>75</v>
      </c>
      <c r="C31" s="9"/>
    </row>
    <row r="32" ht="15.0" customHeight="1">
      <c r="A32" s="9"/>
      <c r="B32" s="45" t="s">
        <v>76</v>
      </c>
      <c r="C32" s="9"/>
    </row>
    <row r="33" ht="15.0" customHeight="1">
      <c r="A33" s="9"/>
      <c r="B33" s="45" t="s">
        <v>77</v>
      </c>
      <c r="C33" s="9"/>
    </row>
    <row r="34" ht="15.0" customHeight="1">
      <c r="A34" s="9"/>
      <c r="B34" s="45" t="s">
        <v>78</v>
      </c>
      <c r="C34" s="9"/>
    </row>
    <row r="35" ht="15.0" customHeight="1">
      <c r="A35" s="9"/>
      <c r="B35" s="45"/>
      <c r="C35" s="9"/>
    </row>
    <row r="36" ht="15.0" customHeight="1">
      <c r="A36" s="9"/>
      <c r="B36" s="53" t="s">
        <v>79</v>
      </c>
      <c r="C36" s="9"/>
    </row>
    <row r="37" ht="15.0" customHeight="1">
      <c r="A37" s="9"/>
      <c r="B37" s="54"/>
      <c r="C37" s="9"/>
    </row>
    <row r="38" ht="15.0" customHeight="1">
      <c r="A38" s="9"/>
      <c r="B38" s="51" t="s">
        <v>80</v>
      </c>
      <c r="C38" s="9"/>
    </row>
    <row r="39" ht="15.0" customHeight="1">
      <c r="A39" s="9"/>
      <c r="B39" s="36" t="s">
        <v>81</v>
      </c>
      <c r="C39" s="9"/>
    </row>
    <row r="40" ht="15.0" customHeight="1">
      <c r="A40" s="9"/>
      <c r="B40" s="45"/>
      <c r="C40" s="9"/>
    </row>
    <row r="41" ht="15.0" customHeight="1">
      <c r="A41" s="9"/>
      <c r="B41" s="53" t="s">
        <v>82</v>
      </c>
      <c r="C41" s="9"/>
    </row>
    <row r="42" ht="15.0" customHeight="1">
      <c r="A42" s="9"/>
      <c r="B42" s="54"/>
      <c r="C42" s="9"/>
    </row>
    <row r="43" ht="15.0" customHeight="1">
      <c r="A43" s="9"/>
      <c r="B43" s="53" t="s">
        <v>83</v>
      </c>
      <c r="C43" s="9"/>
    </row>
    <row r="44" ht="15.0" customHeight="1">
      <c r="A44" s="9"/>
      <c r="B44" s="55"/>
      <c r="C44" s="9"/>
    </row>
    <row r="45" ht="15.0" customHeight="1">
      <c r="A45" s="9"/>
      <c r="B45" s="51" t="s">
        <v>84</v>
      </c>
      <c r="C45" s="9"/>
    </row>
    <row r="46" ht="15.0" customHeight="1">
      <c r="A46" s="9"/>
      <c r="B46" s="36" t="s">
        <v>85</v>
      </c>
      <c r="C46" s="9"/>
    </row>
    <row r="47" ht="15.0" customHeight="1">
      <c r="A47" s="9"/>
      <c r="B47" s="54"/>
      <c r="C47" s="9"/>
    </row>
    <row r="48" ht="22.5" customHeight="1">
      <c r="A48" s="23" t="s">
        <v>86</v>
      </c>
      <c r="B48" s="25"/>
      <c r="C48" s="25"/>
    </row>
    <row r="49" ht="15.0" customHeight="1">
      <c r="A49" s="57"/>
      <c r="B49" s="9"/>
      <c r="C49" s="9"/>
    </row>
    <row r="50" ht="15.0" customHeight="1">
      <c r="A50" s="57"/>
      <c r="B50" s="53" t="s">
        <v>87</v>
      </c>
      <c r="C50" s="9"/>
    </row>
    <row r="51" ht="15.0" customHeight="1">
      <c r="A51" s="57"/>
      <c r="B51" s="9"/>
      <c r="C51" s="9"/>
    </row>
    <row r="52" ht="15.0" customHeight="1">
      <c r="A52" s="58" t="s">
        <v>88</v>
      </c>
      <c r="B52" s="51" t="s">
        <v>89</v>
      </c>
      <c r="C52" s="9"/>
    </row>
    <row r="53" ht="15.0" customHeight="1">
      <c r="A53" s="58" t="s">
        <v>90</v>
      </c>
      <c r="B53" s="51" t="s">
        <v>91</v>
      </c>
      <c r="C53" s="9"/>
    </row>
    <row r="54" ht="15.0" customHeight="1">
      <c r="A54" s="58" t="s">
        <v>92</v>
      </c>
      <c r="B54" s="55" t="s">
        <v>93</v>
      </c>
      <c r="C54" s="9"/>
    </row>
    <row r="55" ht="15.0" customHeight="1">
      <c r="A55" s="57"/>
      <c r="B55" s="59" t="s">
        <v>94</v>
      </c>
      <c r="C55" s="9"/>
    </row>
    <row r="56" ht="15.0" customHeight="1">
      <c r="A56" s="57"/>
      <c r="B56" s="59" t="s">
        <v>95</v>
      </c>
      <c r="C56" s="9"/>
    </row>
    <row r="57" ht="15.0" customHeight="1">
      <c r="A57" s="57"/>
      <c r="B57" s="60"/>
      <c r="C57" s="9"/>
    </row>
    <row r="58" ht="15.0" customHeight="1">
      <c r="A58" s="58" t="s">
        <v>96</v>
      </c>
      <c r="B58" s="55" t="s">
        <v>97</v>
      </c>
      <c r="C58" s="9"/>
    </row>
    <row r="59" ht="15.0" customHeight="1">
      <c r="A59" s="57"/>
      <c r="B59" s="60" t="s">
        <v>98</v>
      </c>
      <c r="C59" s="9"/>
    </row>
    <row r="60" ht="15.0" customHeight="1">
      <c r="A60" s="57"/>
      <c r="B60" s="59" t="s">
        <v>99</v>
      </c>
      <c r="C60" s="9"/>
    </row>
    <row r="61" ht="15.0" customHeight="1">
      <c r="A61" s="57"/>
      <c r="B61" s="61"/>
      <c r="C61" s="9"/>
    </row>
    <row r="62" ht="15.0" customHeight="1">
      <c r="A62" s="58" t="s">
        <v>100</v>
      </c>
      <c r="B62" s="55" t="s">
        <v>101</v>
      </c>
      <c r="C62" s="9"/>
    </row>
    <row r="63" ht="15.0" customHeight="1">
      <c r="A63" s="57"/>
      <c r="B63" s="59" t="s">
        <v>102</v>
      </c>
      <c r="C63" s="9"/>
    </row>
    <row r="64" ht="15.0" customHeight="1">
      <c r="A64" s="9"/>
      <c r="B64" s="9"/>
      <c r="C64" s="9"/>
    </row>
    <row r="65" ht="22.5" customHeight="1">
      <c r="A65" s="23" t="s">
        <v>103</v>
      </c>
      <c r="B65" s="25"/>
      <c r="C65" s="25"/>
    </row>
    <row r="66" ht="15.0" customHeight="1">
      <c r="A66" s="58" t="s">
        <v>104</v>
      </c>
      <c r="B66" s="55" t="s">
        <v>105</v>
      </c>
      <c r="C66" s="9"/>
    </row>
    <row r="67" ht="15.0" customHeight="1">
      <c r="A67" s="62" t="s">
        <v>106</v>
      </c>
      <c r="B67" s="63" t="s">
        <v>107</v>
      </c>
      <c r="C67" s="9"/>
    </row>
    <row r="68">
      <c r="A68" s="9"/>
      <c r="B68" s="61" t="s">
        <v>108</v>
      </c>
      <c r="C68" s="9"/>
    </row>
    <row r="69">
      <c r="A69" s="9"/>
      <c r="B69" s="9"/>
      <c r="C69" s="9"/>
    </row>
    <row r="70">
      <c r="A70" s="58" t="s">
        <v>104</v>
      </c>
      <c r="B70" s="55" t="s">
        <v>109</v>
      </c>
      <c r="C70" s="9"/>
    </row>
    <row r="71">
      <c r="A71" s="62" t="s">
        <v>106</v>
      </c>
      <c r="B71" s="60" t="s">
        <v>110</v>
      </c>
      <c r="C71" s="9"/>
    </row>
    <row r="72">
      <c r="A72" s="9"/>
      <c r="B72" s="9"/>
      <c r="C72" s="9"/>
    </row>
    <row r="73">
      <c r="A73" s="58" t="s">
        <v>104</v>
      </c>
      <c r="B73" s="51" t="s">
        <v>112</v>
      </c>
      <c r="C73" s="9"/>
    </row>
    <row r="74">
      <c r="A74" s="62" t="s">
        <v>106</v>
      </c>
      <c r="B74" s="59" t="s">
        <v>113</v>
      </c>
      <c r="C74" s="9"/>
    </row>
    <row r="75">
      <c r="A75" s="9"/>
      <c r="B75" s="9"/>
      <c r="C75" s="9"/>
    </row>
    <row r="76">
      <c r="A76" s="9"/>
      <c r="B76" s="59" t="s">
        <v>114</v>
      </c>
      <c r="C76" s="9"/>
    </row>
    <row r="77">
      <c r="A77" s="9"/>
      <c r="B77" s="9"/>
      <c r="C77" s="9"/>
    </row>
    <row r="78">
      <c r="A78" s="58" t="s">
        <v>104</v>
      </c>
      <c r="B78" s="55" t="s">
        <v>115</v>
      </c>
      <c r="C78" s="9"/>
    </row>
    <row r="79">
      <c r="A79" s="62" t="s">
        <v>106</v>
      </c>
      <c r="B79" s="65" t="s">
        <v>116</v>
      </c>
      <c r="C79" s="9"/>
    </row>
    <row r="80">
      <c r="A80" s="9"/>
      <c r="B80" s="67" t="s">
        <v>117</v>
      </c>
      <c r="C80" s="9"/>
    </row>
    <row r="81">
      <c r="A81" s="9"/>
      <c r="B81" s="9"/>
      <c r="C81" s="9"/>
    </row>
    <row r="82" ht="15.0" customHeight="1">
      <c r="A82" s="58" t="s">
        <v>104</v>
      </c>
      <c r="B82" s="55" t="s">
        <v>119</v>
      </c>
      <c r="C82" s="9"/>
    </row>
    <row r="83" ht="15.0" customHeight="1">
      <c r="A83" s="62" t="s">
        <v>106</v>
      </c>
      <c r="B83" s="59" t="s">
        <v>120</v>
      </c>
      <c r="C83" s="9"/>
    </row>
    <row r="84" ht="15.0" customHeight="1">
      <c r="A84" s="9"/>
      <c r="B84" s="9"/>
      <c r="C84" s="9"/>
    </row>
    <row r="85" ht="15.0" customHeight="1">
      <c r="A85" s="9"/>
      <c r="B85" s="9"/>
      <c r="C85" s="9"/>
    </row>
    <row r="86" ht="15.0" customHeight="1">
      <c r="A86" s="9"/>
      <c r="B86" s="9"/>
      <c r="C86" s="9"/>
    </row>
    <row r="87" ht="15.0" customHeight="1">
      <c r="A87" s="9"/>
      <c r="B87" s="9"/>
      <c r="C87" s="9"/>
    </row>
    <row r="88">
      <c r="A88" s="9"/>
      <c r="B88" s="9"/>
      <c r="C88" s="9"/>
    </row>
    <row r="89">
      <c r="A89" s="9"/>
      <c r="B89" s="9"/>
      <c r="C89" s="9"/>
    </row>
    <row r="90">
      <c r="A90" s="9"/>
      <c r="B90" s="9"/>
      <c r="C90" s="9"/>
    </row>
    <row r="91">
      <c r="A91" s="9"/>
      <c r="B91" s="9"/>
      <c r="C91" s="9"/>
    </row>
    <row r="92">
      <c r="A92" s="9"/>
      <c r="B92" s="9"/>
      <c r="C92" s="9"/>
    </row>
    <row r="93">
      <c r="A93" s="9"/>
      <c r="B93" s="9"/>
      <c r="C93" s="9"/>
    </row>
    <row r="94">
      <c r="A94" s="9"/>
      <c r="B94" s="9"/>
      <c r="C94" s="9"/>
    </row>
    <row r="95" ht="15.0" customHeight="1">
      <c r="A95" s="58" t="s">
        <v>104</v>
      </c>
      <c r="B95" s="55" t="s">
        <v>122</v>
      </c>
      <c r="C95" s="9"/>
    </row>
    <row r="96" ht="15.0" customHeight="1">
      <c r="A96" s="62" t="s">
        <v>106</v>
      </c>
      <c r="B96" s="59" t="s">
        <v>123</v>
      </c>
      <c r="C96" s="9"/>
    </row>
    <row r="97" ht="15.0" customHeight="1">
      <c r="A97" s="9"/>
      <c r="B97" s="9"/>
      <c r="C97" s="9"/>
    </row>
    <row r="98" ht="15.0" customHeight="1">
      <c r="A98" s="9"/>
      <c r="B98" s="71"/>
      <c r="C98" s="9"/>
    </row>
  </sheetData>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75"/>
  <cols>
    <col customWidth="1" min="1" max="1" width="4.43"/>
    <col customWidth="1" min="2" max="2" width="84.86"/>
    <col customWidth="1" min="3" max="3" width="18.0"/>
  </cols>
  <sheetData>
    <row r="1" ht="30.0" customHeight="1">
      <c r="A1" s="68" t="s">
        <v>118</v>
      </c>
      <c r="B1" s="68"/>
      <c r="C1" s="68"/>
    </row>
    <row r="3">
      <c r="B3" s="69" t="s">
        <v>121</v>
      </c>
    </row>
    <row r="5">
      <c r="B5" s="72" t="str">
        <f>HYPERLINK("https://www.vertex42.com/ExcelTemplates/gantt-chart-template-pro.html","Learn More About Gantt Chart Template Pro")</f>
        <v>Learn More About Gantt Chart Template Pro</v>
      </c>
    </row>
    <row r="7">
      <c r="B7" s="1" t="s">
        <v>124</v>
      </c>
    </row>
    <row r="9" ht="22.5" customHeight="1">
      <c r="A9" s="23" t="s">
        <v>125</v>
      </c>
      <c r="B9" s="25"/>
      <c r="C9" s="25"/>
    </row>
    <row r="10">
      <c r="B10" s="1"/>
    </row>
    <row r="11">
      <c r="B11" s="1" t="s">
        <v>126</v>
      </c>
    </row>
    <row r="12">
      <c r="B12" s="69" t="s">
        <v>127</v>
      </c>
    </row>
    <row r="14">
      <c r="B14" s="1" t="s">
        <v>128</v>
      </c>
    </row>
    <row r="15">
      <c r="B15" s="69" t="s">
        <v>129</v>
      </c>
    </row>
    <row r="17">
      <c r="B17" s="1" t="s">
        <v>130</v>
      </c>
    </row>
    <row r="18">
      <c r="B18" s="69" t="s">
        <v>131</v>
      </c>
    </row>
    <row r="20">
      <c r="B20" s="1" t="s">
        <v>132</v>
      </c>
    </row>
    <row r="21">
      <c r="B21" s="69" t="s">
        <v>133</v>
      </c>
    </row>
    <row r="23">
      <c r="B23" s="1" t="s">
        <v>134</v>
      </c>
    </row>
    <row r="24">
      <c r="B24" s="69" t="s">
        <v>135</v>
      </c>
    </row>
    <row r="38">
      <c r="B38" s="1" t="s">
        <v>136</v>
      </c>
    </row>
    <row r="39">
      <c r="B39" s="69" t="s">
        <v>137</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75"/>
  <cols>
    <col customWidth="1" min="1" max="1" width="6.71"/>
    <col customWidth="1" min="2" max="2" width="81.71"/>
    <col customWidth="1" min="3" max="3" width="21.57"/>
  </cols>
  <sheetData>
    <row r="1" ht="30.0" customHeight="1">
      <c r="A1" s="68"/>
      <c r="B1" s="68" t="s">
        <v>139</v>
      </c>
      <c r="C1" s="68"/>
    </row>
    <row r="2">
      <c r="B2" s="75"/>
    </row>
    <row r="3">
      <c r="B3" s="78" t="str">
        <f>HYPERLINK("https://www.vertex42.com/ExcelTemplates/excel-gantt-chart.html","Gantt Chart Template for Google Sheets")</f>
        <v>Gantt Chart Template for Google Sheets</v>
      </c>
    </row>
    <row r="4">
      <c r="B4" s="80" t="s">
        <v>143</v>
      </c>
    </row>
    <row r="5">
      <c r="B5" s="75"/>
    </row>
    <row r="6">
      <c r="B6" s="81" t="s">
        <v>144</v>
      </c>
    </row>
    <row r="7">
      <c r="B7" s="82"/>
    </row>
    <row r="8">
      <c r="B8" s="83" t="s">
        <v>145</v>
      </c>
    </row>
    <row r="9">
      <c r="B9" s="82"/>
    </row>
    <row r="10">
      <c r="B10" s="84" t="s">
        <v>146</v>
      </c>
    </row>
    <row r="11">
      <c r="B11" s="82"/>
    </row>
    <row r="12">
      <c r="B12" s="83" t="s">
        <v>147</v>
      </c>
    </row>
    <row r="13">
      <c r="B13" s="83"/>
    </row>
    <row r="14">
      <c r="A14" s="85"/>
      <c r="B14" s="86" t="s">
        <v>148</v>
      </c>
      <c r="C14" s="85"/>
    </row>
    <row r="15">
      <c r="B15" s="82"/>
    </row>
    <row r="16">
      <c r="B16" s="87" t="s">
        <v>149</v>
      </c>
    </row>
    <row r="17">
      <c r="B17" s="81" t="s">
        <v>150</v>
      </c>
    </row>
    <row r="18">
      <c r="B18" s="82"/>
    </row>
    <row r="19">
      <c r="B19" s="87" t="s">
        <v>151</v>
      </c>
    </row>
    <row r="20">
      <c r="B20" s="89" t="str">
        <f>HYPERLINK("https://www.vertex42.com/licensing/EULA_privateuse.html","https://www.vertex42.com/licensing/EULA_privateuse.html")</f>
        <v>https://www.vertex42.com/licensing/EULA_privateuse.html</v>
      </c>
    </row>
    <row r="21">
      <c r="B21" s="82"/>
    </row>
    <row r="22">
      <c r="B22" s="82"/>
    </row>
    <row r="23">
      <c r="B23" s="75"/>
    </row>
    <row r="24">
      <c r="B24" s="75"/>
    </row>
    <row r="25">
      <c r="B25" s="75"/>
    </row>
    <row r="26">
      <c r="B26" s="75"/>
    </row>
    <row r="27" ht="15.0" customHeight="1">
      <c r="B27" s="75"/>
    </row>
    <row r="28" ht="15.0" customHeight="1">
      <c r="B28" s="75"/>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75"/>
  <cols>
    <col customWidth="1" min="1" max="1" width="49.71"/>
  </cols>
  <sheetData>
    <row r="1">
      <c r="A1" s="1" t="s">
        <v>138</v>
      </c>
    </row>
    <row r="2">
      <c r="A2" s="3" t="s">
        <v>140</v>
      </c>
    </row>
    <row r="3">
      <c r="A3" s="3" t="s">
        <v>141</v>
      </c>
    </row>
    <row r="4">
      <c r="A4" s="77" t="s">
        <v>142</v>
      </c>
    </row>
  </sheetData>
  <hyperlinks>
    <hyperlink r:id="rId1" ref="A4"/>
  </hyperlinks>
  <drawing r:id="rId2"/>
</worksheet>
</file>