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.BI\Module (5) - Maths for Data Sci\Math Project\"/>
    </mc:Choice>
  </mc:AlternateContent>
  <bookViews>
    <workbookView xWindow="0" yWindow="0" windowWidth="20490" windowHeight="7620" activeTab="1"/>
  </bookViews>
  <sheets>
    <sheet name="1" sheetId="3" r:id="rId1"/>
    <sheet name="2" sheetId="2" r:id="rId2"/>
    <sheet name="3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9" i="2" l="1"/>
  <c r="N28" i="2"/>
  <c r="H22" i="1"/>
  <c r="L12" i="3" l="1"/>
  <c r="J17" i="3" s="1"/>
  <c r="L10" i="3"/>
  <c r="L8" i="3"/>
  <c r="H23" i="1" l="1"/>
</calcChain>
</file>

<file path=xl/sharedStrings.xml><?xml version="1.0" encoding="utf-8"?>
<sst xmlns="http://schemas.openxmlformats.org/spreadsheetml/2006/main" count="120" uniqueCount="83">
  <si>
    <t xml:space="preserve">Fifteen trainees in a technical program are randomly assigned to three different types of instructional approaches, all of which are concerned with developing a specified level of skill in computer-assisted design. </t>
  </si>
  <si>
    <t xml:space="preserve">The achievement test scores at the conclusion of the instructional unit are reported in Table along with the mean performance score associated with each instructional approach. </t>
  </si>
  <si>
    <t xml:space="preserve">Use the analysis of variance procedure to test the null hypothesis that the three-sample means were obtained from the same population, using the 5 percent level of significance for the test. </t>
  </si>
  <si>
    <t xml:space="preserve"> The life of a 60- watt light bulb in hours is known to be normally distributed with σ = 25 hours. Create 5 different random samples of 100 bulbs </t>
  </si>
  <si>
    <t xml:space="preserve"> Each which has a mean life of x_bar ~ 1000 hours and perform one-way ANOVA with state it. </t>
  </si>
  <si>
    <t>Sample 1</t>
  </si>
  <si>
    <t>Sample 2</t>
  </si>
  <si>
    <t>Sample 3</t>
  </si>
  <si>
    <t>Sample 4</t>
  </si>
  <si>
    <t>Sample 5</t>
  </si>
  <si>
    <t>Anova: Single Factor</t>
  </si>
  <si>
    <t>Anova : Single Factor</t>
  </si>
  <si>
    <t>SUMMARY</t>
  </si>
  <si>
    <t>Groups</t>
  </si>
  <si>
    <t>Count</t>
  </si>
  <si>
    <t>Sum</t>
  </si>
  <si>
    <t>Average</t>
  </si>
  <si>
    <t>Variance</t>
  </si>
  <si>
    <t>Instrumental Method</t>
  </si>
  <si>
    <t>Test Score</t>
  </si>
  <si>
    <t>Total Score</t>
  </si>
  <si>
    <t>Mean Test Score</t>
  </si>
  <si>
    <t>A1</t>
  </si>
  <si>
    <t>A2</t>
  </si>
  <si>
    <t>A3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</si>
  <si>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</si>
  <si>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</si>
  <si>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</si>
  <si>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</si>
  <si>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</si>
  <si>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</si>
  <si>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</si>
  <si>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</si>
  <si>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</si>
  <si>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</si>
  <si>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</si>
  <si>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here,</t>
  </si>
  <si>
    <t>Answer :</t>
  </si>
  <si>
    <t>Que. 2</t>
  </si>
  <si>
    <t xml:space="preserve">SD(sigma) </t>
  </si>
  <si>
    <t>Mean</t>
  </si>
  <si>
    <t>no. of samples</t>
  </si>
  <si>
    <t>sample size</t>
  </si>
  <si>
    <t>H0</t>
  </si>
  <si>
    <t>H1</t>
  </si>
  <si>
    <t>there is no difference</t>
  </si>
  <si>
    <t xml:space="preserve"> there is difference</t>
  </si>
  <si>
    <t>significance level (alpha)</t>
  </si>
  <si>
    <t>Que. 3</t>
  </si>
  <si>
    <t>there is no difference  in the marks scored among the 3 different instructional methods</t>
  </si>
  <si>
    <t>there is difference in the marks scored</t>
  </si>
  <si>
    <t>p value &lt; alpha</t>
  </si>
  <si>
    <t>F &gt; F critical</t>
  </si>
  <si>
    <t xml:space="preserve"> three different types of instructional approaches has the same effect on students.</t>
  </si>
  <si>
    <t xml:space="preserve">Therefore we will accept null hypothesis </t>
  </si>
  <si>
    <t>random values are generated using :</t>
  </si>
  <si>
    <t>NORM.INV(Prob, Mean, S.D.) i.e.  NORMINV(RAND(),1000,25)</t>
  </si>
  <si>
    <t>Que. 1</t>
  </si>
  <si>
    <t xml:space="preserve">The maximum weight that an elevator in an apartment complex can accommodate is 800kg. The average adult weight be about 70 kgs with a variance of 200. </t>
  </si>
  <si>
    <t>What is the probability that the lift safely reaches the ground when there are 10 adults in the lift?</t>
  </si>
  <si>
    <t>here, The weights of the people are distributed normally.</t>
  </si>
  <si>
    <t>X</t>
  </si>
  <si>
    <t>Varience</t>
  </si>
  <si>
    <t>70*10</t>
  </si>
  <si>
    <t>200*10</t>
  </si>
  <si>
    <t>sqrt(var)</t>
  </si>
  <si>
    <t xml:space="preserve">Variance for 10 adults    </t>
  </si>
  <si>
    <t>S.D.</t>
  </si>
  <si>
    <t>:</t>
  </si>
  <si>
    <t>Total weight(mean/mu) for 10 adults</t>
  </si>
  <si>
    <t xml:space="preserve"> =</t>
  </si>
  <si>
    <t>kgs</t>
  </si>
  <si>
    <t>If weight &gt; 800 kg means elevator reaches the ground unsafely. So, Upper tail of the normal distribution:</t>
  </si>
  <si>
    <t>P (x &gt; 800):</t>
  </si>
  <si>
    <t>x-mu</t>
  </si>
  <si>
    <t>s.d.</t>
  </si>
  <si>
    <t>z-score  =</t>
  </si>
  <si>
    <t xml:space="preserve">    =</t>
  </si>
  <si>
    <t>Therefore,</t>
  </si>
  <si>
    <t>P (Z&lt;2.24) :</t>
  </si>
  <si>
    <t>Hence, It is safe when there are 10 adults.</t>
  </si>
  <si>
    <t xml:space="preserve"> F value &gt; 2.39 (F critical)</t>
  </si>
  <si>
    <t>p value &lt; 0.05 (alpha)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</si>
</sst>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9" tint="0.39997558519241921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i/>
      <sz val="12"/>
      <color rgb="FFC0000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0" fillId="0" borderId="0" xfId="0" applyFill="1"/>
    <xf numFmtId="0" fontId="11" fillId="2" borderId="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/>
    <xf numFmtId="0" fontId="12" fillId="3" borderId="0" xfId="0" applyFont="1" applyFill="1"/>
    <xf numFmtId="0" fontId="9" fillId="0" borderId="0" xfId="0" applyFont="1" applyFill="1" applyAlignment="1">
      <alignment horizontal="center"/>
    </xf>
    <xf numFmtId="0" fontId="0" fillId="0" borderId="0" xfId="0" applyFont="1"/>
    <xf numFmtId="0" fontId="7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2" fillId="3" borderId="0" xfId="0" applyFont="1" applyFill="1" applyAlignment="1">
      <alignment horizontal="left"/>
    </xf>
    <xf numFmtId="0" fontId="8" fillId="2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2" fontId="6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2" fillId="0" borderId="0" xfId="0" applyFont="1" applyFill="1"/>
    <xf numFmtId="0" fontId="6" fillId="0" borderId="0" xfId="0" applyFont="1" applyFill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left"/>
    </xf>
    <xf numFmtId="0" fontId="0" fillId="0" borderId="6" xfId="0" applyBorder="1" applyAlignment="1"/>
    <xf numFmtId="0" fontId="0" fillId="5" borderId="0" xfId="0" applyFill="1"/>
    <xf numFmtId="0" fontId="0" fillId="6" borderId="0" xfId="0" applyFill="1"/>
    <xf numFmtId="0" fontId="1" fillId="3" borderId="1" xfId="0" applyFont="1" applyFill="1" applyBorder="1"/>
    <xf numFmtId="1" fontId="0" fillId="0" borderId="1" xfId="0" applyNumberFormat="1" applyBorder="1"/>
    <xf numFmtId="0" fontId="0" fillId="5" borderId="0" xfId="0" applyFont="1" applyFill="1"/>
    <xf numFmtId="0" fontId="9" fillId="0" borderId="1" xfId="0" applyFont="1" applyFill="1" applyBorder="1" applyAlignment="1">
      <alignment horizontal="center"/>
    </xf>
    <xf numFmtId="0" fontId="0" fillId="0" borderId="0" xfId="0" applyFont="1" applyFill="1"/>
    <xf numFmtId="0" fontId="0" fillId="0" borderId="4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left"/>
    </xf>
    <xf numFmtId="0" fontId="0" fillId="3" borderId="0" xfId="0" applyFill="1"/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13" fillId="3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/>
    <xf numFmtId="9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2" borderId="0" xfId="0" applyFill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M22" sqref="M22"/>
    </sheetView>
  </sheetViews>
  <sheetFormatPr defaultRowHeight="15" x14ac:dyDescent="0.25"/>
  <cols>
    <col min="1" max="1" width="8.85546875" customWidth="1"/>
    <col min="2" max="2" width="2.42578125" customWidth="1"/>
    <col min="3" max="3" width="10.28515625" customWidth="1"/>
    <col min="4" max="4" width="6.42578125" customWidth="1"/>
    <col min="5" max="5" width="3.7109375" customWidth="1"/>
    <col min="6" max="6" width="11.85546875" customWidth="1"/>
    <col min="7" max="7" width="8.28515625" customWidth="1"/>
    <col min="8" max="8" width="5.28515625" customWidth="1"/>
    <col min="9" max="9" width="3.7109375" customWidth="1"/>
    <col min="11" max="11" width="13.5703125" customWidth="1"/>
    <col min="12" max="12" width="9.7109375" customWidth="1"/>
    <col min="13" max="13" width="4.85546875" customWidth="1"/>
    <col min="14" max="14" width="25.28515625" bestFit="1" customWidth="1"/>
    <col min="15" max="15" width="9.5703125" bestFit="1" customWidth="1"/>
    <col min="16" max="16" width="8.5703125" bestFit="1" customWidth="1"/>
    <col min="17" max="17" width="9.85546875" bestFit="1" customWidth="1"/>
    <col min="18" max="19" width="12" bestFit="1" customWidth="1"/>
    <col min="20" max="20" width="8" customWidth="1"/>
    <col min="21" max="21" width="4.85546875" customWidth="1"/>
  </cols>
  <sheetData>
    <row r="1" spans="1:22" x14ac:dyDescent="0.25">
      <c r="A1" s="34" t="s">
        <v>57</v>
      </c>
      <c r="B1" s="4"/>
      <c r="C1" s="3" t="s">
        <v>58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10"/>
    </row>
    <row r="2" spans="1:22" x14ac:dyDescent="0.25">
      <c r="C2" s="3" t="s">
        <v>59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10"/>
    </row>
    <row r="4" spans="1:22" x14ac:dyDescent="0.25">
      <c r="A4" s="35" t="s">
        <v>37</v>
      </c>
      <c r="B4" s="4"/>
      <c r="C4" s="24" t="s">
        <v>60</v>
      </c>
      <c r="D4" s="25"/>
      <c r="E4" s="25"/>
      <c r="F4" s="24"/>
      <c r="G4" s="24"/>
      <c r="H4" s="25"/>
      <c r="I4" s="24"/>
      <c r="J4" s="24"/>
      <c r="K4" s="24"/>
      <c r="L4" s="25"/>
      <c r="M4" s="24"/>
      <c r="N4" s="24"/>
      <c r="O4" s="25"/>
      <c r="P4" s="24"/>
      <c r="Q4" s="24"/>
      <c r="R4" s="24"/>
      <c r="S4" s="24"/>
      <c r="T4" s="24"/>
      <c r="U4" s="24"/>
    </row>
    <row r="5" spans="1:22" ht="15.75" thickBot="1" x14ac:dyDescent="0.3">
      <c r="C5" s="24"/>
      <c r="D5" s="25"/>
      <c r="E5" s="25"/>
      <c r="F5" s="24"/>
      <c r="G5" s="24"/>
      <c r="H5" s="25"/>
      <c r="I5" s="24"/>
      <c r="J5" s="24"/>
      <c r="K5" s="24"/>
      <c r="L5" s="25"/>
      <c r="M5" s="24"/>
      <c r="N5" s="24"/>
      <c r="O5" s="25"/>
      <c r="P5" s="24"/>
      <c r="Q5" s="24"/>
      <c r="R5" s="24"/>
      <c r="S5" s="24"/>
      <c r="T5" s="24"/>
      <c r="U5" s="24"/>
    </row>
    <row r="6" spans="1:22" ht="15.75" thickBot="1" x14ac:dyDescent="0.3">
      <c r="C6" s="50" t="s">
        <v>61</v>
      </c>
      <c r="D6" s="41">
        <v>800</v>
      </c>
      <c r="E6" s="56" t="s">
        <v>71</v>
      </c>
      <c r="F6" s="24"/>
      <c r="G6" s="51" t="s">
        <v>40</v>
      </c>
      <c r="H6" s="41">
        <v>70</v>
      </c>
      <c r="I6" s="55" t="s">
        <v>71</v>
      </c>
      <c r="J6" s="24"/>
      <c r="K6" s="50" t="s">
        <v>62</v>
      </c>
      <c r="L6" s="23">
        <v>200</v>
      </c>
      <c r="M6" s="24"/>
      <c r="N6" s="24"/>
      <c r="O6" s="25"/>
      <c r="P6" s="49"/>
      <c r="Q6" s="24"/>
      <c r="R6" s="24"/>
      <c r="S6" s="24"/>
      <c r="T6" s="24"/>
      <c r="U6" s="24"/>
    </row>
    <row r="8" spans="1:22" x14ac:dyDescent="0.25">
      <c r="C8" t="s">
        <v>69</v>
      </c>
      <c r="H8" s="12" t="s">
        <v>68</v>
      </c>
      <c r="J8" s="12" t="s">
        <v>63</v>
      </c>
      <c r="K8" s="12" t="s">
        <v>70</v>
      </c>
      <c r="L8" s="12">
        <f>H6*10</f>
        <v>700</v>
      </c>
    </row>
    <row r="9" spans="1:22" x14ac:dyDescent="0.25">
      <c r="H9" s="12"/>
      <c r="J9" s="12"/>
      <c r="K9" s="12"/>
    </row>
    <row r="10" spans="1:22" x14ac:dyDescent="0.25">
      <c r="C10" t="s">
        <v>66</v>
      </c>
      <c r="H10" s="12" t="s">
        <v>68</v>
      </c>
      <c r="J10" s="12" t="s">
        <v>64</v>
      </c>
      <c r="K10" s="12" t="s">
        <v>70</v>
      </c>
      <c r="L10" s="12">
        <f>L6*10</f>
        <v>2000</v>
      </c>
    </row>
    <row r="11" spans="1:22" x14ac:dyDescent="0.25">
      <c r="H11" s="12"/>
      <c r="J11" s="12"/>
      <c r="K11" s="12"/>
    </row>
    <row r="12" spans="1:22" x14ac:dyDescent="0.25">
      <c r="C12" t="s">
        <v>67</v>
      </c>
      <c r="H12" s="12" t="s">
        <v>68</v>
      </c>
      <c r="J12" s="12" t="s">
        <v>65</v>
      </c>
      <c r="K12" s="12" t="s">
        <v>70</v>
      </c>
      <c r="L12">
        <f>SQRT(L10)</f>
        <v>44.721359549995796</v>
      </c>
    </row>
    <row r="15" spans="1:22" x14ac:dyDescent="0.25">
      <c r="C15" t="s">
        <v>72</v>
      </c>
    </row>
    <row r="17" spans="3:10" ht="15.75" thickBot="1" x14ac:dyDescent="0.3">
      <c r="C17" t="s">
        <v>73</v>
      </c>
      <c r="F17" s="53" t="s">
        <v>76</v>
      </c>
      <c r="G17" s="52" t="s">
        <v>74</v>
      </c>
      <c r="H17" s="53" t="s">
        <v>77</v>
      </c>
      <c r="J17">
        <f>(D6-L8)/L12</f>
        <v>2.2360679774997898</v>
      </c>
    </row>
    <row r="18" spans="3:10" x14ac:dyDescent="0.25">
      <c r="G18" s="12" t="s">
        <v>75</v>
      </c>
    </row>
    <row r="20" spans="3:10" x14ac:dyDescent="0.25">
      <c r="C20" t="s">
        <v>78</v>
      </c>
      <c r="D20" s="12"/>
      <c r="F20" t="s">
        <v>79</v>
      </c>
      <c r="G20" s="12">
        <v>0.98750000000000004</v>
      </c>
      <c r="H20" t="s">
        <v>77</v>
      </c>
      <c r="J20" s="54">
        <v>0.98</v>
      </c>
    </row>
    <row r="22" spans="3:10" x14ac:dyDescent="0.25">
      <c r="F22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9"/>
  <sheetViews>
    <sheetView tabSelected="1" topLeftCell="A16" workbookViewId="0">
      <selection activeCell="P32" sqref="P32"/>
    </sheetView>
  </sheetViews>
  <sheetFormatPr defaultRowHeight="15" x14ac:dyDescent="0.25"/>
  <cols>
    <col min="1" max="1" width="8.85546875" customWidth="1"/>
    <col min="2" max="2" width="2.42578125" customWidth="1"/>
    <col min="3" max="3" width="9.5703125" customWidth="1"/>
    <col min="9" max="9" width="13.5703125" customWidth="1"/>
    <col min="10" max="10" width="9.7109375" customWidth="1"/>
    <col min="11" max="11" width="4.85546875" customWidth="1"/>
    <col min="12" max="12" width="25.28515625" bestFit="1" customWidth="1"/>
    <col min="13" max="13" width="9.5703125" bestFit="1" customWidth="1"/>
    <col min="14" max="14" width="8.5703125" bestFit="1" customWidth="1"/>
    <col min="15" max="15" width="9.85546875" bestFit="1" customWidth="1"/>
    <col min="16" max="17" width="12" bestFit="1" customWidth="1"/>
    <col min="18" max="18" width="8" customWidth="1"/>
    <col min="19" max="19" width="4.85546875" customWidth="1"/>
  </cols>
  <sheetData>
    <row r="1" spans="1:20" x14ac:dyDescent="0.25">
      <c r="A1" s="34" t="s">
        <v>38</v>
      </c>
      <c r="B1" s="4"/>
      <c r="C1" s="3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10"/>
    </row>
    <row r="2" spans="1:20" x14ac:dyDescent="0.25">
      <c r="C2" s="3" t="s">
        <v>4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10"/>
    </row>
    <row r="3" spans="1:20" ht="15.75" thickBot="1" x14ac:dyDescent="0.3"/>
    <row r="4" spans="1:20" ht="15.75" thickBot="1" x14ac:dyDescent="0.3">
      <c r="A4" s="35" t="s">
        <v>37</v>
      </c>
      <c r="B4" s="4"/>
      <c r="C4" s="22" t="s">
        <v>39</v>
      </c>
      <c r="D4" s="23">
        <v>25</v>
      </c>
      <c r="F4" s="22" t="s">
        <v>40</v>
      </c>
      <c r="G4" s="23">
        <v>1000</v>
      </c>
      <c r="I4" s="22" t="s">
        <v>41</v>
      </c>
      <c r="J4" s="23">
        <v>5</v>
      </c>
      <c r="L4" s="22" t="s">
        <v>42</v>
      </c>
      <c r="M4" s="23">
        <v>100</v>
      </c>
    </row>
    <row r="5" spans="1:20" ht="15.75" thickBot="1" x14ac:dyDescent="0.3">
      <c r="C5" s="24"/>
      <c r="D5" s="25"/>
      <c r="F5" s="24"/>
      <c r="G5" s="25"/>
      <c r="I5" s="24"/>
      <c r="J5" s="25"/>
      <c r="L5" s="24"/>
      <c r="M5" s="25"/>
    </row>
    <row r="6" spans="1:20" ht="15.75" thickBot="1" x14ac:dyDescent="0.3">
      <c r="C6" s="45" t="s">
        <v>43</v>
      </c>
      <c r="D6" s="33" t="s">
        <v>45</v>
      </c>
      <c r="E6" s="28"/>
      <c r="F6" s="29"/>
      <c r="G6" s="25"/>
      <c r="H6" s="22" t="s">
        <v>47</v>
      </c>
      <c r="I6" s="27"/>
      <c r="J6" s="23">
        <v>0.05</v>
      </c>
      <c r="L6" s="22" t="s">
        <v>55</v>
      </c>
      <c r="M6" s="41"/>
      <c r="N6" s="43" t="s">
        <v>56</v>
      </c>
      <c r="O6" s="27"/>
      <c r="P6" s="42"/>
      <c r="Q6" s="27"/>
      <c r="R6" s="27"/>
      <c r="S6" s="42"/>
    </row>
    <row r="7" spans="1:20" ht="15.75" thickBot="1" x14ac:dyDescent="0.3">
      <c r="C7" s="46" t="s">
        <v>44</v>
      </c>
      <c r="D7" s="32" t="s">
        <v>46</v>
      </c>
      <c r="E7" s="30"/>
      <c r="F7" s="31"/>
    </row>
    <row r="8" spans="1:20" x14ac:dyDescent="0.25">
      <c r="C8" s="26"/>
    </row>
    <row r="9" spans="1:20" ht="18.75" x14ac:dyDescent="0.3">
      <c r="C9" s="36" t="s">
        <v>5</v>
      </c>
      <c r="D9" s="36" t="s">
        <v>6</v>
      </c>
      <c r="E9" s="36" t="s">
        <v>7</v>
      </c>
      <c r="F9" s="36" t="s">
        <v>8</v>
      </c>
      <c r="G9" s="36" t="s">
        <v>9</v>
      </c>
      <c r="L9" s="8" t="s">
        <v>11</v>
      </c>
      <c r="M9" s="20"/>
      <c r="N9" s="21"/>
    </row>
    <row r="10" spans="1:20" x14ac:dyDescent="0.25">
      <c r="C10" s="37">
        <v>1027.2036936496424</v>
      </c>
      <c r="D10" s="37">
        <v>983.52231585659626</v>
      </c>
      <c r="E10" s="37">
        <v>1027.2498351971785</v>
      </c>
      <c r="F10" s="37">
        <v>996.23199153559995</v>
      </c>
      <c r="G10" s="37">
        <v>991.27333671765064</v>
      </c>
    </row>
    <row r="11" spans="1:20" ht="15.75" x14ac:dyDescent="0.25">
      <c r="C11" s="37">
        <v>984.63537410780521</v>
      </c>
      <c r="D11" s="37">
        <v>985.40809372007311</v>
      </c>
      <c r="E11" s="37">
        <v>973.93796479632772</v>
      </c>
      <c r="F11" s="37">
        <v>955.98814385716094</v>
      </c>
      <c r="G11" s="37">
        <v>1023.4739436089428</v>
      </c>
      <c r="L11" s="11" t="s">
        <v>12</v>
      </c>
      <c r="M11" s="12"/>
      <c r="N11" s="12"/>
      <c r="O11" s="12"/>
      <c r="P11" s="12"/>
      <c r="Q11" s="12"/>
      <c r="R11" s="12"/>
    </row>
    <row r="12" spans="1:20" ht="15.75" x14ac:dyDescent="0.25">
      <c r="C12" s="37">
        <v>1053.4244794445651</v>
      </c>
      <c r="D12" s="37">
        <v>990.83811195087446</v>
      </c>
      <c r="E12" s="37">
        <v>986.07443777941603</v>
      </c>
      <c r="F12" s="37">
        <v>1008.3673788686289</v>
      </c>
      <c r="G12" s="37">
        <v>971.7281706752774</v>
      </c>
      <c r="L12" s="14" t="s">
        <v>13</v>
      </c>
      <c r="M12" s="14" t="s">
        <v>14</v>
      </c>
      <c r="N12" s="14" t="s">
        <v>15</v>
      </c>
      <c r="O12" s="14" t="s">
        <v>16</v>
      </c>
      <c r="P12" s="14" t="s">
        <v>17</v>
      </c>
      <c r="Q12" s="12"/>
      <c r="R12" s="12"/>
    </row>
    <row r="13" spans="1:20" x14ac:dyDescent="0.25">
      <c r="C13" s="37">
        <v>1016.8412512221829</v>
      </c>
      <c r="D13" s="37">
        <v>1035.6692980985547</v>
      </c>
      <c r="E13" s="37">
        <v>990.41800463048071</v>
      </c>
      <c r="F13" s="37">
        <v>1011.0457621348704</v>
      </c>
      <c r="G13" s="37">
        <v>1017.4061825535922</v>
      </c>
      <c r="L13" s="17" t="s">
        <v>5</v>
      </c>
      <c r="M13" s="15">
        <v>100</v>
      </c>
      <c r="N13" s="16">
        <v>99936.549315170429</v>
      </c>
      <c r="O13" s="16">
        <v>999.3654931517043</v>
      </c>
      <c r="P13" s="16">
        <v>768.61654730175439</v>
      </c>
      <c r="Q13" s="12"/>
      <c r="R13" s="12"/>
    </row>
    <row r="14" spans="1:20" x14ac:dyDescent="0.25">
      <c r="C14" s="37">
        <v>987.59256277637417</v>
      </c>
      <c r="D14" s="37">
        <v>1022.8937469056187</v>
      </c>
      <c r="E14" s="37">
        <v>1003.8257483669378</v>
      </c>
      <c r="F14" s="37">
        <v>968.13281434482849</v>
      </c>
      <c r="G14" s="37">
        <v>991.10030412792776</v>
      </c>
      <c r="L14" s="17" t="s">
        <v>6</v>
      </c>
      <c r="M14" s="15">
        <v>100</v>
      </c>
      <c r="N14" s="16">
        <v>99809.19588620789</v>
      </c>
      <c r="O14" s="16">
        <v>998.09195886207885</v>
      </c>
      <c r="P14" s="16">
        <v>421.79630500531914</v>
      </c>
      <c r="Q14" s="12"/>
      <c r="R14" s="12"/>
    </row>
    <row r="15" spans="1:20" x14ac:dyDescent="0.25">
      <c r="C15" s="37">
        <v>1010.5472022749169</v>
      </c>
      <c r="D15" s="37">
        <v>1034.5650192145877</v>
      </c>
      <c r="E15" s="37">
        <v>1029.529591038618</v>
      </c>
      <c r="F15" s="37">
        <v>1000.2081061535492</v>
      </c>
      <c r="G15" s="37">
        <v>983.35689616924378</v>
      </c>
      <c r="L15" s="17" t="s">
        <v>7</v>
      </c>
      <c r="M15" s="15">
        <v>100</v>
      </c>
      <c r="N15" s="16">
        <v>99899.560976406749</v>
      </c>
      <c r="O15" s="16">
        <v>998.99560976406747</v>
      </c>
      <c r="P15" s="16">
        <v>552.26581979664616</v>
      </c>
      <c r="Q15" s="12"/>
      <c r="R15" s="12"/>
    </row>
    <row r="16" spans="1:20" x14ac:dyDescent="0.25">
      <c r="C16" s="37">
        <v>988.18212242798006</v>
      </c>
      <c r="D16" s="37">
        <v>967.04968955165066</v>
      </c>
      <c r="E16" s="37">
        <v>1008.1150232893332</v>
      </c>
      <c r="F16" s="37">
        <v>1031.7120296659562</v>
      </c>
      <c r="G16" s="37">
        <v>1019.6341448238519</v>
      </c>
      <c r="L16" s="17" t="s">
        <v>8</v>
      </c>
      <c r="M16" s="15">
        <v>100</v>
      </c>
      <c r="N16" s="16">
        <v>100012.28094140475</v>
      </c>
      <c r="O16" s="16">
        <v>1000.1228094140475</v>
      </c>
      <c r="P16" s="16">
        <v>613.24418245561242</v>
      </c>
      <c r="Q16" s="12"/>
      <c r="R16" s="12"/>
    </row>
    <row r="17" spans="3:18" x14ac:dyDescent="0.25">
      <c r="C17" s="37">
        <v>1021.9031001517171</v>
      </c>
      <c r="D17" s="37">
        <v>977.65863678640289</v>
      </c>
      <c r="E17" s="37">
        <v>1003.8999585069989</v>
      </c>
      <c r="F17" s="37">
        <v>1026.1680558432715</v>
      </c>
      <c r="G17" s="37">
        <v>1023.3937139151261</v>
      </c>
      <c r="L17" s="17" t="s">
        <v>9</v>
      </c>
      <c r="M17" s="15">
        <v>100</v>
      </c>
      <c r="N17" s="16">
        <v>99993.255030631859</v>
      </c>
      <c r="O17" s="16">
        <v>999.9325503063186</v>
      </c>
      <c r="P17" s="16">
        <v>659.81534117949013</v>
      </c>
      <c r="Q17" s="12"/>
      <c r="R17" s="12"/>
    </row>
    <row r="18" spans="3:18" x14ac:dyDescent="0.25">
      <c r="C18" s="37">
        <v>1018.6247633746702</v>
      </c>
      <c r="D18" s="37">
        <v>998.34224333717509</v>
      </c>
      <c r="E18" s="37">
        <v>965.49875715805467</v>
      </c>
      <c r="F18" s="37">
        <v>993.91823407949425</v>
      </c>
      <c r="G18" s="37">
        <v>1044.1609422976189</v>
      </c>
      <c r="L18" s="12"/>
      <c r="M18" s="12"/>
      <c r="N18" s="12"/>
      <c r="O18" s="12"/>
      <c r="P18" s="12"/>
      <c r="Q18" s="12"/>
      <c r="R18" s="12"/>
    </row>
    <row r="19" spans="3:18" x14ac:dyDescent="0.25">
      <c r="C19" s="37">
        <v>1064.0226257541956</v>
      </c>
      <c r="D19" s="37">
        <v>1029.1346324188548</v>
      </c>
      <c r="E19" s="37">
        <v>992.51881821518646</v>
      </c>
      <c r="F19" s="37">
        <v>1015.3509880345872</v>
      </c>
      <c r="G19" s="37">
        <v>988.59209163467222</v>
      </c>
      <c r="L19" s="12"/>
      <c r="M19" s="12"/>
      <c r="N19" s="12"/>
      <c r="O19" s="12"/>
      <c r="P19" s="12"/>
      <c r="Q19" s="12"/>
      <c r="R19" s="12"/>
    </row>
    <row r="20" spans="3:18" ht="18.75" x14ac:dyDescent="0.3">
      <c r="C20" s="37">
        <v>994.1947548154368</v>
      </c>
      <c r="D20" s="37">
        <v>986.89646771790149</v>
      </c>
      <c r="E20" s="37">
        <v>987.50161958651131</v>
      </c>
      <c r="F20" s="37">
        <v>1010.9153650608154</v>
      </c>
      <c r="G20" s="37">
        <v>1000.7813853617643</v>
      </c>
      <c r="L20" s="13" t="s">
        <v>25</v>
      </c>
      <c r="M20" s="12"/>
      <c r="N20" s="12"/>
      <c r="O20" s="12"/>
      <c r="P20" s="12"/>
      <c r="Q20" s="12"/>
      <c r="R20" s="12"/>
    </row>
    <row r="21" spans="3:18" ht="15.75" x14ac:dyDescent="0.25">
      <c r="C21" s="37">
        <v>1007.0464433467101</v>
      </c>
      <c r="D21" s="37">
        <v>993.9904202594372</v>
      </c>
      <c r="E21" s="37">
        <v>973.91460675986241</v>
      </c>
      <c r="F21" s="37">
        <v>988.64384219390524</v>
      </c>
      <c r="G21" s="37">
        <v>1001.0502486106261</v>
      </c>
      <c r="L21" s="14" t="s">
        <v>26</v>
      </c>
      <c r="M21" s="14" t="s">
        <v>27</v>
      </c>
      <c r="N21" s="14" t="s">
        <v>28</v>
      </c>
      <c r="O21" s="14" t="s">
        <v>29</v>
      </c>
      <c r="P21" s="14" t="s">
        <v>30</v>
      </c>
      <c r="Q21" s="14" t="s">
        <v>31</v>
      </c>
      <c r="R21" s="14" t="s">
        <v>32</v>
      </c>
    </row>
    <row r="22" spans="3:18" x14ac:dyDescent="0.25">
      <c r="C22" s="37">
        <v>996.23979084603093</v>
      </c>
      <c r="D22" s="37">
        <v>941.45169032638034</v>
      </c>
      <c r="E22" s="37">
        <v>1024.2223457212367</v>
      </c>
      <c r="F22" s="37">
        <v>975.61556872615643</v>
      </c>
      <c r="G22" s="37">
        <v>1037.5569713444856</v>
      </c>
      <c r="L22" s="17" t="s">
        <v>33</v>
      </c>
      <c r="M22" s="18">
        <v>263.34271971031558</v>
      </c>
      <c r="N22" s="15">
        <v>4</v>
      </c>
      <c r="O22" s="18">
        <v>65.835679927578894</v>
      </c>
      <c r="P22" s="15">
        <v>0.10915350679412986</v>
      </c>
      <c r="Q22" s="15">
        <v>0.97931050948839249</v>
      </c>
      <c r="R22" s="18">
        <v>2.3899478444582041</v>
      </c>
    </row>
    <row r="23" spans="3:18" x14ac:dyDescent="0.25">
      <c r="C23" s="37">
        <v>997.94446684015566</v>
      </c>
      <c r="D23" s="37">
        <v>999.04263471128411</v>
      </c>
      <c r="E23" s="37">
        <v>996.35977370629189</v>
      </c>
      <c r="F23" s="37">
        <v>989.78855559726685</v>
      </c>
      <c r="G23" s="37">
        <v>982.95635871569982</v>
      </c>
      <c r="L23" s="17" t="s">
        <v>34</v>
      </c>
      <c r="M23" s="18">
        <v>298558.0813781434</v>
      </c>
      <c r="N23" s="15">
        <v>495</v>
      </c>
      <c r="O23" s="18">
        <v>603.14763914776449</v>
      </c>
      <c r="P23" s="15"/>
      <c r="Q23" s="15"/>
      <c r="R23" s="15"/>
    </row>
    <row r="24" spans="3:18" x14ac:dyDescent="0.25">
      <c r="C24" s="37">
        <v>1044.3130438549092</v>
      </c>
      <c r="D24" s="37">
        <v>1004.6655422978361</v>
      </c>
      <c r="E24" s="37">
        <v>1028.7738494623497</v>
      </c>
      <c r="F24" s="37">
        <v>1010.8788425589314</v>
      </c>
      <c r="G24" s="37">
        <v>990.96152019643216</v>
      </c>
      <c r="L24" s="17"/>
      <c r="M24" s="18"/>
      <c r="N24" s="15"/>
      <c r="O24" s="15"/>
      <c r="P24" s="15"/>
      <c r="Q24" s="15"/>
      <c r="R24" s="15"/>
    </row>
    <row r="25" spans="3:18" x14ac:dyDescent="0.25">
      <c r="C25" s="37">
        <v>1029.5755272622112</v>
      </c>
      <c r="D25" s="37">
        <v>978.32580966730984</v>
      </c>
      <c r="E25" s="37">
        <v>1007.4588999605477</v>
      </c>
      <c r="F25" s="37">
        <v>964.96104945867933</v>
      </c>
      <c r="G25" s="37">
        <v>1019.2890160753145</v>
      </c>
      <c r="L25" s="17" t="s">
        <v>35</v>
      </c>
      <c r="M25" s="18">
        <v>298821.42409785371</v>
      </c>
      <c r="N25" s="15">
        <v>499</v>
      </c>
      <c r="O25" s="15"/>
      <c r="P25" s="15"/>
      <c r="Q25" s="15"/>
      <c r="R25" s="15"/>
    </row>
    <row r="26" spans="3:18" x14ac:dyDescent="0.25">
      <c r="C26" s="37">
        <v>972.60292549172448</v>
      </c>
      <c r="D26" s="37">
        <v>997.01435725685565</v>
      </c>
      <c r="E26" s="37">
        <v>1002.9242000629222</v>
      </c>
      <c r="F26" s="37">
        <v>995.00458194347902</v>
      </c>
      <c r="G26" s="37">
        <v>1033.3000043097522</v>
      </c>
    </row>
    <row r="27" spans="3:18" x14ac:dyDescent="0.25">
      <c r="C27" s="37">
        <v>1005.7011172119892</v>
      </c>
      <c r="D27" s="37">
        <v>978.06976573731356</v>
      </c>
      <c r="E27" s="37">
        <v>1025.8842216973976</v>
      </c>
      <c r="F27" s="37">
        <v>980.80303054092155</v>
      </c>
      <c r="G27" s="37">
        <v>1066.7098241053384</v>
      </c>
    </row>
    <row r="28" spans="3:18" x14ac:dyDescent="0.25">
      <c r="C28" s="37">
        <v>979.58086871599892</v>
      </c>
      <c r="D28" s="37">
        <v>961.33973858658874</v>
      </c>
      <c r="E28" s="37">
        <v>967.05557437737593</v>
      </c>
      <c r="F28" s="37">
        <v>1043.0611057000681</v>
      </c>
      <c r="G28" s="37">
        <v>1030.3460227759335</v>
      </c>
      <c r="J28" t="s">
        <v>36</v>
      </c>
      <c r="L28" t="s">
        <v>82</v>
      </c>
      <c r="N28" s="59" t="str">
        <f>IF(Q22&lt;0.05,"Reject","Accept")</f>
        <v>Accept</v>
      </c>
    </row>
    <row r="29" spans="3:18" x14ac:dyDescent="0.25">
      <c r="C29" s="37">
        <v>949.36382883698286</v>
      </c>
      <c r="D29" s="37">
        <v>1007.9774190486518</v>
      </c>
      <c r="E29" s="37">
        <v>1006.9372910370515</v>
      </c>
      <c r="F29" s="37">
        <v>1001.0317570274848</v>
      </c>
      <c r="G29" s="37">
        <v>983.80286607978746</v>
      </c>
      <c r="L29" t="s">
        <v>81</v>
      </c>
      <c r="N29" s="59" t="str">
        <f>IF(P22&gt;R22,"Reject","Accept")</f>
        <v>Accept</v>
      </c>
    </row>
    <row r="30" spans="3:18" x14ac:dyDescent="0.25">
      <c r="C30" s="37">
        <v>992.34095686526439</v>
      </c>
      <c r="D30" s="37">
        <v>1027.9177507006466</v>
      </c>
      <c r="E30" s="37">
        <v>989.66327956080079</v>
      </c>
      <c r="F30" s="37">
        <v>992.99955684277643</v>
      </c>
      <c r="G30" s="37">
        <v>1027.6615793736012</v>
      </c>
    </row>
    <row r="31" spans="3:18" x14ac:dyDescent="0.25">
      <c r="C31" s="37">
        <v>951.50329864701177</v>
      </c>
      <c r="D31" s="37">
        <v>960.10222646559532</v>
      </c>
      <c r="E31" s="37">
        <v>1026.1630220037573</v>
      </c>
      <c r="F31" s="37">
        <v>991.18659137601969</v>
      </c>
      <c r="G31" s="37">
        <v>956.42483473752384</v>
      </c>
    </row>
    <row r="32" spans="3:18" x14ac:dyDescent="0.25">
      <c r="C32" s="37">
        <v>998.32215576535293</v>
      </c>
      <c r="D32" s="37">
        <v>969.81184457101813</v>
      </c>
      <c r="E32" s="37">
        <v>1027.8063788430409</v>
      </c>
      <c r="F32" s="37">
        <v>1036.5473426901347</v>
      </c>
      <c r="G32" s="37">
        <v>983.84918698032584</v>
      </c>
    </row>
    <row r="33" spans="3:7" x14ac:dyDescent="0.25">
      <c r="C33" s="37">
        <v>955.6412733977935</v>
      </c>
      <c r="D33" s="37">
        <v>992.29197461471483</v>
      </c>
      <c r="E33" s="37">
        <v>998.0779015760935</v>
      </c>
      <c r="F33" s="37">
        <v>1029.5189944272574</v>
      </c>
      <c r="G33" s="37">
        <v>1002.3685893694102</v>
      </c>
    </row>
    <row r="34" spans="3:7" x14ac:dyDescent="0.25">
      <c r="C34" s="37">
        <v>1003.0346754403689</v>
      </c>
      <c r="D34" s="37">
        <v>1004.2621122817689</v>
      </c>
      <c r="E34" s="37">
        <v>961.7200106457085</v>
      </c>
      <c r="F34" s="37">
        <v>980.2820773037115</v>
      </c>
      <c r="G34" s="37">
        <v>997.63092562145323</v>
      </c>
    </row>
    <row r="35" spans="3:7" x14ac:dyDescent="0.25">
      <c r="C35" s="37">
        <v>945.62339780665195</v>
      </c>
      <c r="D35" s="37">
        <v>976.6469735394088</v>
      </c>
      <c r="E35" s="37">
        <v>942.55786612155919</v>
      </c>
      <c r="F35" s="37">
        <v>1008.7827256157228</v>
      </c>
      <c r="G35" s="37">
        <v>1008.5016395595854</v>
      </c>
    </row>
    <row r="36" spans="3:7" x14ac:dyDescent="0.25">
      <c r="C36" s="37">
        <v>993.2827005361504</v>
      </c>
      <c r="D36" s="37">
        <v>1017.8775271971341</v>
      </c>
      <c r="E36" s="37">
        <v>1012.8206334373906</v>
      </c>
      <c r="F36" s="37">
        <v>1000.8747863320993</v>
      </c>
      <c r="G36" s="37">
        <v>1003.5220964249776</v>
      </c>
    </row>
    <row r="37" spans="3:7" x14ac:dyDescent="0.25">
      <c r="C37" s="37">
        <v>1022.2306525244378</v>
      </c>
      <c r="D37" s="37">
        <v>993.95607519876978</v>
      </c>
      <c r="E37" s="37">
        <v>968.23809017013843</v>
      </c>
      <c r="F37" s="37">
        <v>1000.3563970871443</v>
      </c>
      <c r="G37" s="37">
        <v>994.96226392089955</v>
      </c>
    </row>
    <row r="38" spans="3:7" x14ac:dyDescent="0.25">
      <c r="C38" s="37">
        <v>1004.0015009287334</v>
      </c>
      <c r="D38" s="37">
        <v>987.81317403794276</v>
      </c>
      <c r="E38" s="37">
        <v>955.12385314552978</v>
      </c>
      <c r="F38" s="37">
        <v>962.24798160645605</v>
      </c>
      <c r="G38" s="37">
        <v>1011.1305105625506</v>
      </c>
    </row>
    <row r="39" spans="3:7" x14ac:dyDescent="0.25">
      <c r="C39" s="37">
        <v>962.85196812793367</v>
      </c>
      <c r="D39" s="37">
        <v>978.4268962115483</v>
      </c>
      <c r="E39" s="37">
        <v>1011.988969371207</v>
      </c>
      <c r="F39" s="37">
        <v>956.70358886772408</v>
      </c>
      <c r="G39" s="37">
        <v>973.39598677900767</v>
      </c>
    </row>
    <row r="40" spans="3:7" x14ac:dyDescent="0.25">
      <c r="C40" s="37">
        <v>1002.2606842347678</v>
      </c>
      <c r="D40" s="37">
        <v>965.95010795750488</v>
      </c>
      <c r="E40" s="37">
        <v>980.13574658932737</v>
      </c>
      <c r="F40" s="37">
        <v>1023.5733391198537</v>
      </c>
      <c r="G40" s="37">
        <v>964.44596877971935</v>
      </c>
    </row>
    <row r="41" spans="3:7" x14ac:dyDescent="0.25">
      <c r="C41" s="37">
        <v>967.01058964668107</v>
      </c>
      <c r="D41" s="37">
        <v>972.95988802957629</v>
      </c>
      <c r="E41" s="37">
        <v>1056.2125151612777</v>
      </c>
      <c r="F41" s="37">
        <v>979.3162094731897</v>
      </c>
      <c r="G41" s="37">
        <v>993.43292881202922</v>
      </c>
    </row>
    <row r="42" spans="3:7" x14ac:dyDescent="0.25">
      <c r="C42" s="37">
        <v>996.53540419333603</v>
      </c>
      <c r="D42" s="37">
        <v>983.62472250394103</v>
      </c>
      <c r="E42" s="37">
        <v>1007.7310219771806</v>
      </c>
      <c r="F42" s="37">
        <v>992.66454775686441</v>
      </c>
      <c r="G42" s="37">
        <v>1003.1906272429432</v>
      </c>
    </row>
    <row r="43" spans="3:7" x14ac:dyDescent="0.25">
      <c r="C43" s="37">
        <v>1017.8895122758893</v>
      </c>
      <c r="D43" s="37">
        <v>1013.5875369561536</v>
      </c>
      <c r="E43" s="37">
        <v>1024.0307212281987</v>
      </c>
      <c r="F43" s="37">
        <v>1044.7724295399435</v>
      </c>
      <c r="G43" s="37">
        <v>995.01594825646578</v>
      </c>
    </row>
    <row r="44" spans="3:7" x14ac:dyDescent="0.25">
      <c r="C44" s="37">
        <v>942.41016193775044</v>
      </c>
      <c r="D44" s="37">
        <v>1014.2708563013166</v>
      </c>
      <c r="E44" s="37">
        <v>999.66410005495027</v>
      </c>
      <c r="F44" s="37">
        <v>1052.840224560257</v>
      </c>
      <c r="G44" s="37">
        <v>1023.6871281042858</v>
      </c>
    </row>
    <row r="45" spans="3:7" x14ac:dyDescent="0.25">
      <c r="C45" s="37">
        <v>969.66353619511608</v>
      </c>
      <c r="D45" s="37">
        <v>984.42251695351797</v>
      </c>
      <c r="E45" s="37">
        <v>996.02562259987019</v>
      </c>
      <c r="F45" s="37">
        <v>998.61031650069287</v>
      </c>
      <c r="G45" s="37">
        <v>978.41590289543433</v>
      </c>
    </row>
    <row r="46" spans="3:7" x14ac:dyDescent="0.25">
      <c r="C46" s="37">
        <v>1007.7215045138561</v>
      </c>
      <c r="D46" s="37">
        <v>983.03396758630163</v>
      </c>
      <c r="E46" s="37">
        <v>1004.1022659193563</v>
      </c>
      <c r="F46" s="37">
        <v>978.38600370555582</v>
      </c>
      <c r="G46" s="37">
        <v>998.08244987649277</v>
      </c>
    </row>
    <row r="47" spans="3:7" x14ac:dyDescent="0.25">
      <c r="C47" s="37">
        <v>992.16952679313181</v>
      </c>
      <c r="D47" s="37">
        <v>994.79049118257831</v>
      </c>
      <c r="E47" s="37">
        <v>1025.0208590488833</v>
      </c>
      <c r="F47" s="37">
        <v>995.23009986566353</v>
      </c>
      <c r="G47" s="37">
        <v>1017.5621460681402</v>
      </c>
    </row>
    <row r="48" spans="3:7" x14ac:dyDescent="0.25">
      <c r="C48" s="37">
        <v>1027.2978412586001</v>
      </c>
      <c r="D48" s="37">
        <v>985.68666312996402</v>
      </c>
      <c r="E48" s="37">
        <v>998.42697365960396</v>
      </c>
      <c r="F48" s="37">
        <v>1017.4893649256542</v>
      </c>
      <c r="G48" s="37">
        <v>961.74679179260761</v>
      </c>
    </row>
    <row r="49" spans="3:7" x14ac:dyDescent="0.25">
      <c r="C49" s="37">
        <v>1023.1047067699395</v>
      </c>
      <c r="D49" s="37">
        <v>1017.2994641688302</v>
      </c>
      <c r="E49" s="37">
        <v>1019.0105649847084</v>
      </c>
      <c r="F49" s="37">
        <v>987.08630738997579</v>
      </c>
      <c r="G49" s="37">
        <v>1009.7571494633772</v>
      </c>
    </row>
    <row r="50" spans="3:7" x14ac:dyDescent="0.25">
      <c r="C50" s="37">
        <v>1056.3769961112407</v>
      </c>
      <c r="D50" s="37">
        <v>1002.5447613823558</v>
      </c>
      <c r="E50" s="37">
        <v>991.77842495592836</v>
      </c>
      <c r="F50" s="37">
        <v>992.6791629904493</v>
      </c>
      <c r="G50" s="37">
        <v>1046.2380773494685</v>
      </c>
    </row>
    <row r="51" spans="3:7" x14ac:dyDescent="0.25">
      <c r="C51" s="37">
        <v>1014.0508633336862</v>
      </c>
      <c r="D51" s="37">
        <v>1013.3847393805156</v>
      </c>
      <c r="E51" s="37">
        <v>1015.407048176554</v>
      </c>
      <c r="F51" s="37">
        <v>1000.9034003206439</v>
      </c>
      <c r="G51" s="37">
        <v>982.81084247188562</v>
      </c>
    </row>
    <row r="52" spans="3:7" x14ac:dyDescent="0.25">
      <c r="C52" s="37">
        <v>940.96499219926864</v>
      </c>
      <c r="D52" s="37">
        <v>988.59713603474211</v>
      </c>
      <c r="E52" s="37">
        <v>981.993719758873</v>
      </c>
      <c r="F52" s="37">
        <v>1018.8024069894185</v>
      </c>
      <c r="G52" s="37">
        <v>983.25977941984013</v>
      </c>
    </row>
    <row r="53" spans="3:7" x14ac:dyDescent="0.25">
      <c r="C53" s="37">
        <v>978.26039649685413</v>
      </c>
      <c r="D53" s="37">
        <v>1001.4689234747048</v>
      </c>
      <c r="E53" s="37">
        <v>1018.1723214299955</v>
      </c>
      <c r="F53" s="37">
        <v>1005.0823690307714</v>
      </c>
      <c r="G53" s="37">
        <v>970.67892727949436</v>
      </c>
    </row>
    <row r="54" spans="3:7" x14ac:dyDescent="0.25">
      <c r="C54" s="37">
        <v>980.20354313078235</v>
      </c>
      <c r="D54" s="37">
        <v>998.80336091531376</v>
      </c>
      <c r="E54" s="37">
        <v>1020.4541873168519</v>
      </c>
      <c r="F54" s="37">
        <v>1011.9802886221594</v>
      </c>
      <c r="G54" s="37">
        <v>1034.6898286869034</v>
      </c>
    </row>
    <row r="55" spans="3:7" x14ac:dyDescent="0.25">
      <c r="C55" s="37">
        <v>1002.5720268618967</v>
      </c>
      <c r="D55" s="37">
        <v>1036.1407417216203</v>
      </c>
      <c r="E55" s="37">
        <v>978.05650424602049</v>
      </c>
      <c r="F55" s="37">
        <v>1014.028181834606</v>
      </c>
      <c r="G55" s="37">
        <v>987.71966763267108</v>
      </c>
    </row>
    <row r="56" spans="3:7" x14ac:dyDescent="0.25">
      <c r="C56" s="37">
        <v>1046.7930614698939</v>
      </c>
      <c r="D56" s="37">
        <v>993.61811520335516</v>
      </c>
      <c r="E56" s="37">
        <v>1006.6767438944291</v>
      </c>
      <c r="F56" s="37">
        <v>935.185886827736</v>
      </c>
      <c r="G56" s="37">
        <v>981.7568014622525</v>
      </c>
    </row>
    <row r="57" spans="3:7" x14ac:dyDescent="0.25">
      <c r="C57" s="37">
        <v>1014.8572357606704</v>
      </c>
      <c r="D57" s="37">
        <v>992.11133191658132</v>
      </c>
      <c r="E57" s="37">
        <v>971.06389786295995</v>
      </c>
      <c r="F57" s="37">
        <v>971.53658966741352</v>
      </c>
      <c r="G57" s="37">
        <v>997.86964701714794</v>
      </c>
    </row>
    <row r="58" spans="3:7" x14ac:dyDescent="0.25">
      <c r="C58" s="37">
        <v>1019.7019330220132</v>
      </c>
      <c r="D58" s="37">
        <v>1023.2433988672857</v>
      </c>
      <c r="E58" s="37">
        <v>1004.2669952457316</v>
      </c>
      <c r="F58" s="37">
        <v>999.21659425436064</v>
      </c>
      <c r="G58" s="37">
        <v>1016.1547468202718</v>
      </c>
    </row>
    <row r="59" spans="3:7" x14ac:dyDescent="0.25">
      <c r="C59" s="37">
        <v>979.34253545228239</v>
      </c>
      <c r="D59" s="37">
        <v>1014.736213359113</v>
      </c>
      <c r="E59" s="37">
        <v>993.84702715165224</v>
      </c>
      <c r="F59" s="37">
        <v>1009.8454701737207</v>
      </c>
      <c r="G59" s="37">
        <v>1012.7531313307491</v>
      </c>
    </row>
    <row r="60" spans="3:7" x14ac:dyDescent="0.25">
      <c r="C60" s="37">
        <v>976.36928794108439</v>
      </c>
      <c r="D60" s="37">
        <v>1010.9639791454258</v>
      </c>
      <c r="E60" s="37">
        <v>964.00536453846746</v>
      </c>
      <c r="F60" s="37">
        <v>999.27754619598409</v>
      </c>
      <c r="G60" s="37">
        <v>1026.9841615123485</v>
      </c>
    </row>
    <row r="61" spans="3:7" x14ac:dyDescent="0.25">
      <c r="C61" s="37">
        <v>996.03851467833852</v>
      </c>
      <c r="D61" s="37">
        <v>1032.7504223680457</v>
      </c>
      <c r="E61" s="37">
        <v>1031.2804026880929</v>
      </c>
      <c r="F61" s="37">
        <v>998.36738908088103</v>
      </c>
      <c r="G61" s="37">
        <v>1034.7828324989166</v>
      </c>
    </row>
    <row r="62" spans="3:7" x14ac:dyDescent="0.25">
      <c r="C62" s="37">
        <v>987.06100489009202</v>
      </c>
      <c r="D62" s="37">
        <v>1024.1725406112482</v>
      </c>
      <c r="E62" s="37">
        <v>944.33430073555326</v>
      </c>
      <c r="F62" s="37">
        <v>1018.1643205791999</v>
      </c>
      <c r="G62" s="37">
        <v>1021.4853626749525</v>
      </c>
    </row>
    <row r="63" spans="3:7" x14ac:dyDescent="0.25">
      <c r="C63" s="37">
        <v>1017.8952956246333</v>
      </c>
      <c r="D63" s="37">
        <v>1001.6269497747744</v>
      </c>
      <c r="E63" s="37">
        <v>977.30667907970349</v>
      </c>
      <c r="F63" s="37">
        <v>1020.200146379271</v>
      </c>
      <c r="G63" s="37">
        <v>960.31427247701993</v>
      </c>
    </row>
    <row r="64" spans="3:7" x14ac:dyDescent="0.25">
      <c r="C64" s="37">
        <v>956.48282888540018</v>
      </c>
      <c r="D64" s="37">
        <v>1004.3193748305547</v>
      </c>
      <c r="E64" s="37">
        <v>995.47238009654484</v>
      </c>
      <c r="F64" s="37">
        <v>969.20968451324586</v>
      </c>
      <c r="G64" s="37">
        <v>971.54608552841671</v>
      </c>
    </row>
    <row r="65" spans="3:7" x14ac:dyDescent="0.25">
      <c r="C65" s="37">
        <v>985.52016944865215</v>
      </c>
      <c r="D65" s="37">
        <v>1008.7305720560956</v>
      </c>
      <c r="E65" s="37">
        <v>1012.3852729070117</v>
      </c>
      <c r="F65" s="37">
        <v>959.17488584736645</v>
      </c>
      <c r="G65" s="37">
        <v>1028.177656232612</v>
      </c>
    </row>
    <row r="66" spans="3:7" x14ac:dyDescent="0.25">
      <c r="C66" s="37">
        <v>1013.2002608406831</v>
      </c>
      <c r="D66" s="37">
        <v>1031.8823248425724</v>
      </c>
      <c r="E66" s="37">
        <v>993.06398993309165</v>
      </c>
      <c r="F66" s="37">
        <v>1019.1742516657582</v>
      </c>
      <c r="G66" s="37">
        <v>964.41880419749282</v>
      </c>
    </row>
    <row r="67" spans="3:7" x14ac:dyDescent="0.25">
      <c r="C67" s="37">
        <v>1009.3024451394904</v>
      </c>
      <c r="D67" s="37">
        <v>966.10858962545137</v>
      </c>
      <c r="E67" s="37">
        <v>985.53886761790079</v>
      </c>
      <c r="F67" s="37">
        <v>971.02294103089878</v>
      </c>
      <c r="G67" s="37">
        <v>995.5099047041341</v>
      </c>
    </row>
    <row r="68" spans="3:7" x14ac:dyDescent="0.25">
      <c r="C68" s="37">
        <v>1009.2251608151037</v>
      </c>
      <c r="D68" s="37">
        <v>1021.2274224475151</v>
      </c>
      <c r="E68" s="37">
        <v>973.63487711157802</v>
      </c>
      <c r="F68" s="37">
        <v>1011.1402766552283</v>
      </c>
      <c r="G68" s="37">
        <v>1019.1951994428886</v>
      </c>
    </row>
    <row r="69" spans="3:7" x14ac:dyDescent="0.25">
      <c r="C69" s="37">
        <v>964.07796816831558</v>
      </c>
      <c r="D69" s="37">
        <v>1021.2953926961061</v>
      </c>
      <c r="E69" s="37">
        <v>976.75851432565059</v>
      </c>
      <c r="F69" s="37">
        <v>985.54654290637291</v>
      </c>
      <c r="G69" s="37">
        <v>1003.5633012362447</v>
      </c>
    </row>
    <row r="70" spans="3:7" x14ac:dyDescent="0.25">
      <c r="C70" s="37">
        <v>989.06067063498256</v>
      </c>
      <c r="D70" s="37">
        <v>1000.6000590016743</v>
      </c>
      <c r="E70" s="37">
        <v>1010.8113213468769</v>
      </c>
      <c r="F70" s="37">
        <v>982.44005636571819</v>
      </c>
      <c r="G70" s="37">
        <v>1017.7425196863118</v>
      </c>
    </row>
    <row r="71" spans="3:7" x14ac:dyDescent="0.25">
      <c r="C71" s="37">
        <v>1021.7189953690252</v>
      </c>
      <c r="D71" s="37">
        <v>1037.3771688125473</v>
      </c>
      <c r="E71" s="37">
        <v>985.89529984162255</v>
      </c>
      <c r="F71" s="37">
        <v>1013.0738951012662</v>
      </c>
      <c r="G71" s="37">
        <v>1001.502671924974</v>
      </c>
    </row>
    <row r="72" spans="3:7" x14ac:dyDescent="0.25">
      <c r="C72" s="37">
        <v>973.6463977495232</v>
      </c>
      <c r="D72" s="37">
        <v>1000.8659125714584</v>
      </c>
      <c r="E72" s="37">
        <v>1012.4621719156544</v>
      </c>
      <c r="F72" s="37">
        <v>985.9283729975441</v>
      </c>
      <c r="G72" s="37">
        <v>1037.0540637165107</v>
      </c>
    </row>
    <row r="73" spans="3:7" x14ac:dyDescent="0.25">
      <c r="C73" s="37">
        <v>975.75379845805389</v>
      </c>
      <c r="D73" s="37">
        <v>969.74522237803808</v>
      </c>
      <c r="E73" s="37">
        <v>972.32210773039242</v>
      </c>
      <c r="F73" s="37">
        <v>971.43851611962657</v>
      </c>
      <c r="G73" s="37">
        <v>1005.2575393739186</v>
      </c>
    </row>
    <row r="74" spans="3:7" x14ac:dyDescent="0.25">
      <c r="C74" s="37">
        <v>1020.9208779163167</v>
      </c>
      <c r="D74" s="37">
        <v>1016.6498487961766</v>
      </c>
      <c r="E74" s="37">
        <v>1014.2802415935735</v>
      </c>
      <c r="F74" s="37">
        <v>980.00667824340735</v>
      </c>
      <c r="G74" s="37">
        <v>989.08016505043258</v>
      </c>
    </row>
    <row r="75" spans="3:7" x14ac:dyDescent="0.25">
      <c r="C75" s="37">
        <v>1000.0468870963632</v>
      </c>
      <c r="D75" s="37">
        <v>998.1953879556977</v>
      </c>
      <c r="E75" s="37">
        <v>1001.4503930130859</v>
      </c>
      <c r="F75" s="37">
        <v>1048.5883069538763</v>
      </c>
      <c r="G75" s="37">
        <v>1032.7742480544021</v>
      </c>
    </row>
    <row r="76" spans="3:7" x14ac:dyDescent="0.25">
      <c r="C76" s="37">
        <v>998.86799434558804</v>
      </c>
      <c r="D76" s="37">
        <v>992.17603461657848</v>
      </c>
      <c r="E76" s="37">
        <v>1012.7184507503179</v>
      </c>
      <c r="F76" s="37">
        <v>996.30339278903705</v>
      </c>
      <c r="G76" s="37">
        <v>989.85008562818462</v>
      </c>
    </row>
    <row r="77" spans="3:7" x14ac:dyDescent="0.25">
      <c r="C77" s="37">
        <v>1038.4880748777894</v>
      </c>
      <c r="D77" s="37">
        <v>1001.0491458501904</v>
      </c>
      <c r="E77" s="37">
        <v>1006.9011606913945</v>
      </c>
      <c r="F77" s="37">
        <v>978.05269522574315</v>
      </c>
      <c r="G77" s="37">
        <v>1031.2042928203621</v>
      </c>
    </row>
    <row r="78" spans="3:7" x14ac:dyDescent="0.25">
      <c r="C78" s="37">
        <v>1007.215811434004</v>
      </c>
      <c r="D78" s="37">
        <v>986.45166310772606</v>
      </c>
      <c r="E78" s="37">
        <v>953.82002959670012</v>
      </c>
      <c r="F78" s="37">
        <v>1002.1213148980166</v>
      </c>
      <c r="G78" s="37">
        <v>950.64424420712567</v>
      </c>
    </row>
    <row r="79" spans="3:7" x14ac:dyDescent="0.25">
      <c r="C79" s="37">
        <v>1002.8519745871249</v>
      </c>
      <c r="D79" s="37">
        <v>1007.0262519878506</v>
      </c>
      <c r="E79" s="37">
        <v>954.81529594811218</v>
      </c>
      <c r="F79" s="37">
        <v>992.87299132541273</v>
      </c>
      <c r="G79" s="37">
        <v>956.56407301651859</v>
      </c>
    </row>
    <row r="80" spans="3:7" x14ac:dyDescent="0.25">
      <c r="C80" s="37">
        <v>965.07262226391276</v>
      </c>
      <c r="D80" s="37">
        <v>986.20180382667127</v>
      </c>
      <c r="E80" s="37">
        <v>992.47546064401172</v>
      </c>
      <c r="F80" s="37">
        <v>1015.8645264245562</v>
      </c>
      <c r="G80" s="37">
        <v>1012.7926775487401</v>
      </c>
    </row>
    <row r="81" spans="3:7" x14ac:dyDescent="0.25">
      <c r="C81" s="37">
        <v>991.77456596492118</v>
      </c>
      <c r="D81" s="37">
        <v>976.82495280564149</v>
      </c>
      <c r="E81" s="37">
        <v>992.56691190172137</v>
      </c>
      <c r="F81" s="37">
        <v>986.40088227082094</v>
      </c>
      <c r="G81" s="37">
        <v>960.46193782271018</v>
      </c>
    </row>
    <row r="82" spans="3:7" x14ac:dyDescent="0.25">
      <c r="C82" s="37">
        <v>1041.594953371261</v>
      </c>
      <c r="D82" s="37">
        <v>1002.8232128254325</v>
      </c>
      <c r="E82" s="37">
        <v>1032.5400101023499</v>
      </c>
      <c r="F82" s="37">
        <v>1010.0045101897731</v>
      </c>
      <c r="G82" s="37">
        <v>939.1771967483345</v>
      </c>
    </row>
    <row r="83" spans="3:7" x14ac:dyDescent="0.25">
      <c r="C83" s="37">
        <v>1012.3126469292315</v>
      </c>
      <c r="D83" s="37">
        <v>1013.0931611040864</v>
      </c>
      <c r="E83" s="37">
        <v>1002.7481081973405</v>
      </c>
      <c r="F83" s="37">
        <v>1046.5987133567544</v>
      </c>
      <c r="G83" s="37">
        <v>981.39829378440913</v>
      </c>
    </row>
    <row r="84" spans="3:7" x14ac:dyDescent="0.25">
      <c r="C84" s="37">
        <v>1016.0300115185145</v>
      </c>
      <c r="D84" s="37">
        <v>978.95773532011617</v>
      </c>
      <c r="E84" s="37">
        <v>1034.5785955690076</v>
      </c>
      <c r="F84" s="37">
        <v>1002.3187811686696</v>
      </c>
      <c r="G84" s="37">
        <v>980.17397071732069</v>
      </c>
    </row>
    <row r="85" spans="3:7" x14ac:dyDescent="0.25">
      <c r="C85" s="37">
        <v>951.97822938947775</v>
      </c>
      <c r="D85" s="37">
        <v>973.63063841865539</v>
      </c>
      <c r="E85" s="37">
        <v>1011.4864871141356</v>
      </c>
      <c r="F85" s="37">
        <v>985.07084763262446</v>
      </c>
      <c r="G85" s="37">
        <v>1004.7995324042706</v>
      </c>
    </row>
    <row r="86" spans="3:7" x14ac:dyDescent="0.25">
      <c r="C86" s="37">
        <v>1025.8302125737957</v>
      </c>
      <c r="D86" s="37">
        <v>992.47142361310978</v>
      </c>
      <c r="E86" s="37">
        <v>978.67271168013121</v>
      </c>
      <c r="F86" s="37">
        <v>1074.6927758937636</v>
      </c>
      <c r="G86" s="37">
        <v>993.63216505625826</v>
      </c>
    </row>
    <row r="87" spans="3:7" x14ac:dyDescent="0.25">
      <c r="C87" s="37">
        <v>1049.3597641574781</v>
      </c>
      <c r="D87" s="37">
        <v>1011.0927885823796</v>
      </c>
      <c r="E87" s="37">
        <v>991.32727565862547</v>
      </c>
      <c r="F87" s="37">
        <v>989.36698299481611</v>
      </c>
      <c r="G87" s="37">
        <v>967.25353465766398</v>
      </c>
    </row>
    <row r="88" spans="3:7" x14ac:dyDescent="0.25">
      <c r="C88" s="37">
        <v>980.15028962836891</v>
      </c>
      <c r="D88" s="37">
        <v>1001.5882927754197</v>
      </c>
      <c r="E88" s="37">
        <v>1022.0829729064232</v>
      </c>
      <c r="F88" s="37">
        <v>983.30260492419416</v>
      </c>
      <c r="G88" s="37">
        <v>1011.9722356737682</v>
      </c>
    </row>
    <row r="89" spans="3:7" x14ac:dyDescent="0.25">
      <c r="C89" s="37">
        <v>962.52686936107204</v>
      </c>
      <c r="D89" s="37">
        <v>1001.4998780555301</v>
      </c>
      <c r="E89" s="37">
        <v>1025.3490609575322</v>
      </c>
      <c r="F89" s="37">
        <v>1031.3485026424246</v>
      </c>
      <c r="G89" s="37">
        <v>1026.1427683297466</v>
      </c>
    </row>
    <row r="90" spans="3:7" x14ac:dyDescent="0.25">
      <c r="C90" s="37">
        <v>970.68874072842948</v>
      </c>
      <c r="D90" s="37">
        <v>1008.7437709271641</v>
      </c>
      <c r="E90" s="37">
        <v>1040.9688057820076</v>
      </c>
      <c r="F90" s="37">
        <v>984.18861954440763</v>
      </c>
      <c r="G90" s="37">
        <v>1024.9210790604661</v>
      </c>
    </row>
    <row r="91" spans="3:7" x14ac:dyDescent="0.25">
      <c r="C91" s="37">
        <v>971.5108612641252</v>
      </c>
      <c r="D91" s="37">
        <v>977.82786186768192</v>
      </c>
      <c r="E91" s="37">
        <v>1053.6940740053237</v>
      </c>
      <c r="F91" s="37">
        <v>998.00929421354829</v>
      </c>
      <c r="G91" s="37">
        <v>964.41792808438458</v>
      </c>
    </row>
    <row r="92" spans="3:7" x14ac:dyDescent="0.25">
      <c r="C92" s="37">
        <v>983.83173208259564</v>
      </c>
      <c r="D92" s="37">
        <v>971.4215131772678</v>
      </c>
      <c r="E92" s="37">
        <v>1022.2670493187561</v>
      </c>
      <c r="F92" s="37">
        <v>1010.9992407817304</v>
      </c>
      <c r="G92" s="37">
        <v>1018.2295988827982</v>
      </c>
    </row>
    <row r="93" spans="3:7" x14ac:dyDescent="0.25">
      <c r="C93" s="37">
        <v>1050.4844546421048</v>
      </c>
      <c r="D93" s="37">
        <v>994.07445532569932</v>
      </c>
      <c r="E93" s="37">
        <v>993.64958949802133</v>
      </c>
      <c r="F93" s="37">
        <v>998.22230717463515</v>
      </c>
      <c r="G93" s="37">
        <v>977.55829190151201</v>
      </c>
    </row>
    <row r="94" spans="3:7" x14ac:dyDescent="0.25">
      <c r="C94" s="37">
        <v>988.09572886879198</v>
      </c>
      <c r="D94" s="37">
        <v>1031.8187429470297</v>
      </c>
      <c r="E94" s="37">
        <v>984.82878959329275</v>
      </c>
      <c r="F94" s="37">
        <v>1012.7871408532951</v>
      </c>
      <c r="G94" s="37">
        <v>993.79575079021549</v>
      </c>
    </row>
    <row r="95" spans="3:7" x14ac:dyDescent="0.25">
      <c r="C95" s="37">
        <v>1007.1266301117012</v>
      </c>
      <c r="D95" s="37">
        <v>1051.2259359070599</v>
      </c>
      <c r="E95" s="37">
        <v>1002.5531884110144</v>
      </c>
      <c r="F95" s="37">
        <v>974.02863899933016</v>
      </c>
      <c r="G95" s="37">
        <v>1013.4438894509772</v>
      </c>
    </row>
    <row r="96" spans="3:7" x14ac:dyDescent="0.25">
      <c r="C96" s="37">
        <v>1039.9543838591039</v>
      </c>
      <c r="D96" s="37">
        <v>1017.6530968922066</v>
      </c>
      <c r="E96" s="37">
        <v>986.6317972578438</v>
      </c>
      <c r="F96" s="37">
        <v>1045.67518384707</v>
      </c>
      <c r="G96" s="37">
        <v>971.94831200056694</v>
      </c>
    </row>
    <row r="97" spans="3:7" x14ac:dyDescent="0.25">
      <c r="C97" s="37">
        <v>1000.291426669628</v>
      </c>
      <c r="D97" s="37">
        <v>1002.7608537486599</v>
      </c>
      <c r="E97" s="37">
        <v>967.13457114723451</v>
      </c>
      <c r="F97" s="37">
        <v>1009.4890513378328</v>
      </c>
      <c r="G97" s="37">
        <v>1030.5121937018741</v>
      </c>
    </row>
    <row r="98" spans="3:7" x14ac:dyDescent="0.25">
      <c r="C98" s="37">
        <v>1007.1025933185219</v>
      </c>
      <c r="D98" s="37">
        <v>996.61853189958913</v>
      </c>
      <c r="E98" s="37">
        <v>1002.4587973740064</v>
      </c>
      <c r="F98" s="37">
        <v>1002.9104070585637</v>
      </c>
      <c r="G98" s="37">
        <v>1034.0418247429341</v>
      </c>
    </row>
    <row r="99" spans="3:7" x14ac:dyDescent="0.25">
      <c r="C99" s="37">
        <v>998.7639417309266</v>
      </c>
      <c r="D99" s="37">
        <v>1007.3409218635114</v>
      </c>
      <c r="E99" s="37">
        <v>970.17679980039384</v>
      </c>
      <c r="F99" s="37">
        <v>995.91661567844824</v>
      </c>
      <c r="G99" s="37">
        <v>1004.0219239251236</v>
      </c>
    </row>
    <row r="100" spans="3:7" x14ac:dyDescent="0.25">
      <c r="C100" s="37">
        <v>982.45512654556978</v>
      </c>
      <c r="D100" s="37">
        <v>974.59825245789932</v>
      </c>
      <c r="E100" s="37">
        <v>1005.4405675562992</v>
      </c>
      <c r="F100" s="37">
        <v>998.20577869831891</v>
      </c>
      <c r="G100" s="37">
        <v>978.42307376989731</v>
      </c>
    </row>
    <row r="101" spans="3:7" x14ac:dyDescent="0.25">
      <c r="C101" s="37">
        <v>990.50684365211805</v>
      </c>
      <c r="D101" s="37">
        <v>1009.2198584869086</v>
      </c>
      <c r="E101" s="37">
        <v>984.05658563544159</v>
      </c>
      <c r="F101" s="37">
        <v>992.651442538482</v>
      </c>
      <c r="G101" s="37">
        <v>997.7271446611195</v>
      </c>
    </row>
    <row r="102" spans="3:7" x14ac:dyDescent="0.25">
      <c r="C102" s="37">
        <v>995.70128211044459</v>
      </c>
      <c r="D102" s="37">
        <v>1005.6632412706065</v>
      </c>
      <c r="E102" s="37">
        <v>1007.7343561298434</v>
      </c>
      <c r="F102" s="37">
        <v>1001.4086701096277</v>
      </c>
      <c r="G102" s="37">
        <v>997.86147431291977</v>
      </c>
    </row>
    <row r="103" spans="3:7" x14ac:dyDescent="0.25">
      <c r="C103" s="37">
        <v>944.10306736570703</v>
      </c>
      <c r="D103" s="37">
        <v>971.44405141562652</v>
      </c>
      <c r="E103" s="37">
        <v>1010.6322487294178</v>
      </c>
      <c r="F103" s="37">
        <v>1052.0127285674932</v>
      </c>
      <c r="G103" s="37">
        <v>989.06274905663417</v>
      </c>
    </row>
    <row r="104" spans="3:7" x14ac:dyDescent="0.25">
      <c r="C104" s="37">
        <v>1022.1585603623765</v>
      </c>
      <c r="D104" s="37">
        <v>992.64638184090722</v>
      </c>
      <c r="E104" s="37">
        <v>1010.64390642187</v>
      </c>
      <c r="F104" s="37">
        <v>1009.0493299482754</v>
      </c>
      <c r="G104" s="37">
        <v>951.79478778816178</v>
      </c>
    </row>
    <row r="105" spans="3:7" x14ac:dyDescent="0.25">
      <c r="C105" s="37">
        <v>1023.9132765809129</v>
      </c>
      <c r="D105" s="37">
        <v>971.83201663097566</v>
      </c>
      <c r="E105" s="37">
        <v>952.44602550288926</v>
      </c>
      <c r="F105" s="37">
        <v>1022.1690937902365</v>
      </c>
      <c r="G105" s="37">
        <v>1041.4179433673296</v>
      </c>
    </row>
    <row r="106" spans="3:7" x14ac:dyDescent="0.25">
      <c r="C106" s="37">
        <v>996.12441738826601</v>
      </c>
      <c r="D106" s="37">
        <v>1014.3035575058625</v>
      </c>
      <c r="E106" s="37">
        <v>1011.6011582751769</v>
      </c>
      <c r="F106" s="37">
        <v>949.64352812972618</v>
      </c>
      <c r="G106" s="37">
        <v>1008.9150539451655</v>
      </c>
    </row>
    <row r="107" spans="3:7" x14ac:dyDescent="0.25">
      <c r="C107" s="37">
        <v>1012.5689724286897</v>
      </c>
      <c r="D107" s="37">
        <v>1002.5527671713958</v>
      </c>
      <c r="E107" s="37">
        <v>995.96609515182615</v>
      </c>
      <c r="F107" s="37">
        <v>946.3531037151198</v>
      </c>
      <c r="G107" s="37">
        <v>978.38161151887414</v>
      </c>
    </row>
    <row r="108" spans="3:7" x14ac:dyDescent="0.25">
      <c r="C108" s="37">
        <v>1047.5634030958302</v>
      </c>
      <c r="D108" s="37">
        <v>1001.7380974644865</v>
      </c>
      <c r="E108" s="37">
        <v>1024.0200274732838</v>
      </c>
      <c r="F108" s="37">
        <v>1002.5421985574566</v>
      </c>
      <c r="G108" s="37">
        <v>954.45709209353049</v>
      </c>
    </row>
    <row r="109" spans="3:7" x14ac:dyDescent="0.25">
      <c r="C109" s="37">
        <v>1005.6697142024545</v>
      </c>
      <c r="D109" s="37">
        <v>971.07670131081977</v>
      </c>
      <c r="E109" s="37">
        <v>1021.2340396625455</v>
      </c>
      <c r="F109" s="37">
        <v>1022.3887964652619</v>
      </c>
      <c r="G109" s="37">
        <v>1027.2774626598359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opLeftCell="A7" workbookViewId="0">
      <selection activeCell="K25" sqref="K25"/>
    </sheetView>
  </sheetViews>
  <sheetFormatPr defaultRowHeight="15" x14ac:dyDescent="0.25"/>
  <cols>
    <col min="1" max="1" width="8.42578125" customWidth="1"/>
    <col min="2" max="2" width="1.85546875" customWidth="1"/>
    <col min="3" max="3" width="21.140625" customWidth="1"/>
    <col min="4" max="4" width="9.140625" customWidth="1"/>
    <col min="8" max="8" width="11" customWidth="1"/>
    <col min="9" max="9" width="13.140625" customWidth="1"/>
    <col min="10" max="10" width="20.140625" bestFit="1" customWidth="1"/>
    <col min="11" max="11" width="5.5703125" customWidth="1"/>
    <col min="12" max="12" width="6" customWidth="1"/>
    <col min="13" max="16" width="12" bestFit="1" customWidth="1"/>
    <col min="18" max="18" width="7" customWidth="1"/>
  </cols>
  <sheetData>
    <row r="1" spans="1:23" x14ac:dyDescent="0.25">
      <c r="A1" s="38" t="s">
        <v>48</v>
      </c>
      <c r="B1" s="40"/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1"/>
      <c r="U1" s="2"/>
      <c r="V1" s="2"/>
      <c r="W1" s="2"/>
    </row>
    <row r="2" spans="1:23" x14ac:dyDescent="0.25">
      <c r="C2" s="3" t="s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1"/>
      <c r="U2" s="2"/>
      <c r="V2" s="2"/>
      <c r="W2" s="2"/>
    </row>
    <row r="3" spans="1:23" x14ac:dyDescent="0.25">
      <c r="C3" s="3" t="s">
        <v>2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1"/>
      <c r="U3" s="2"/>
      <c r="V3" s="2"/>
      <c r="W3" s="2"/>
    </row>
    <row r="5" spans="1:23" ht="15.75" x14ac:dyDescent="0.25">
      <c r="C5" s="47" t="s">
        <v>18</v>
      </c>
      <c r="D5" s="58" t="s">
        <v>19</v>
      </c>
      <c r="E5" s="58"/>
      <c r="F5" s="58"/>
      <c r="G5" s="58"/>
      <c r="H5" s="58"/>
      <c r="I5" s="48" t="s">
        <v>20</v>
      </c>
      <c r="J5" s="48" t="s">
        <v>21</v>
      </c>
      <c r="K5" s="4"/>
    </row>
    <row r="6" spans="1:23" x14ac:dyDescent="0.25">
      <c r="C6" s="39" t="s">
        <v>22</v>
      </c>
      <c r="D6" s="39">
        <v>86</v>
      </c>
      <c r="E6" s="39">
        <v>79</v>
      </c>
      <c r="F6" s="39">
        <v>81</v>
      </c>
      <c r="G6" s="39">
        <v>70</v>
      </c>
      <c r="H6" s="39">
        <v>84</v>
      </c>
      <c r="I6" s="39">
        <v>400</v>
      </c>
      <c r="J6" s="39">
        <v>80</v>
      </c>
      <c r="K6" s="9"/>
    </row>
    <row r="7" spans="1:23" x14ac:dyDescent="0.25">
      <c r="C7" s="39" t="s">
        <v>23</v>
      </c>
      <c r="D7" s="39">
        <v>90</v>
      </c>
      <c r="E7" s="39">
        <v>76</v>
      </c>
      <c r="F7" s="39">
        <v>88</v>
      </c>
      <c r="G7" s="39">
        <v>82</v>
      </c>
      <c r="H7" s="39">
        <v>89</v>
      </c>
      <c r="I7" s="39">
        <v>425</v>
      </c>
      <c r="J7" s="39">
        <v>85</v>
      </c>
      <c r="K7" s="9"/>
    </row>
    <row r="8" spans="1:23" x14ac:dyDescent="0.25">
      <c r="C8" s="39" t="s">
        <v>24</v>
      </c>
      <c r="D8" s="39">
        <v>82</v>
      </c>
      <c r="E8" s="39">
        <v>68</v>
      </c>
      <c r="F8" s="39">
        <v>73</v>
      </c>
      <c r="G8" s="39">
        <v>71</v>
      </c>
      <c r="H8" s="39">
        <v>81</v>
      </c>
      <c r="I8" s="39">
        <v>375</v>
      </c>
      <c r="J8" s="39">
        <v>75</v>
      </c>
      <c r="K8" s="9"/>
    </row>
    <row r="9" spans="1:23" ht="15.75" thickBot="1" x14ac:dyDescent="0.3">
      <c r="C9" s="9"/>
      <c r="D9" s="9"/>
      <c r="E9" s="9"/>
      <c r="F9" s="9"/>
      <c r="G9" s="9"/>
      <c r="H9" s="9"/>
      <c r="I9" s="9"/>
      <c r="J9" s="9"/>
      <c r="K9" s="9"/>
    </row>
    <row r="10" spans="1:23" ht="15.75" thickBot="1" x14ac:dyDescent="0.3">
      <c r="A10" s="35" t="s">
        <v>37</v>
      </c>
      <c r="B10" s="4"/>
      <c r="C10" s="45" t="s">
        <v>43</v>
      </c>
      <c r="D10" s="33" t="s">
        <v>49</v>
      </c>
      <c r="E10" s="28"/>
      <c r="F10" s="29"/>
      <c r="G10" s="28"/>
      <c r="H10" s="28"/>
      <c r="I10" s="28"/>
      <c r="J10" s="28"/>
      <c r="K10" s="29"/>
      <c r="M10" s="22" t="s">
        <v>47</v>
      </c>
      <c r="N10" s="27"/>
      <c r="O10" s="23">
        <v>0.05</v>
      </c>
    </row>
    <row r="11" spans="1:23" ht="15.75" thickBot="1" x14ac:dyDescent="0.3">
      <c r="A11" s="4"/>
      <c r="B11" s="4"/>
      <c r="C11" s="46" t="s">
        <v>44</v>
      </c>
      <c r="D11" s="32" t="s">
        <v>50</v>
      </c>
      <c r="E11" s="30"/>
      <c r="F11" s="31"/>
      <c r="G11" s="30"/>
      <c r="H11" s="30"/>
      <c r="I11" s="30"/>
      <c r="J11" s="30"/>
      <c r="K11" s="31"/>
    </row>
    <row r="12" spans="1:23" x14ac:dyDescent="0.25">
      <c r="A12" s="4"/>
      <c r="B12" s="4"/>
    </row>
    <row r="13" spans="1:23" x14ac:dyDescent="0.25">
      <c r="A13" s="4"/>
      <c r="B13" s="4"/>
    </row>
    <row r="14" spans="1:23" ht="18.75" x14ac:dyDescent="0.3">
      <c r="C14" s="8" t="s">
        <v>10</v>
      </c>
      <c r="D14" s="44"/>
      <c r="J14" s="8" t="s">
        <v>25</v>
      </c>
      <c r="K14" s="7"/>
      <c r="L14" s="7"/>
      <c r="M14" s="7"/>
      <c r="N14" s="7"/>
      <c r="O14" s="7"/>
      <c r="P14" s="7"/>
    </row>
    <row r="15" spans="1:23" ht="15.75" x14ac:dyDescent="0.25">
      <c r="C15" s="6" t="s">
        <v>12</v>
      </c>
      <c r="D15" s="6"/>
      <c r="E15" s="6"/>
      <c r="F15" s="6"/>
      <c r="G15" s="6"/>
      <c r="J15" s="5" t="s">
        <v>26</v>
      </c>
      <c r="K15" s="5" t="s">
        <v>27</v>
      </c>
      <c r="L15" s="5" t="s">
        <v>28</v>
      </c>
      <c r="M15" s="5" t="s">
        <v>29</v>
      </c>
      <c r="N15" s="5" t="s">
        <v>30</v>
      </c>
      <c r="O15" s="5" t="s">
        <v>31</v>
      </c>
      <c r="P15" s="5" t="s">
        <v>32</v>
      </c>
    </row>
    <row r="16" spans="1:23" ht="15.75" x14ac:dyDescent="0.25">
      <c r="C16" s="5" t="s">
        <v>13</v>
      </c>
      <c r="D16" s="5" t="s">
        <v>14</v>
      </c>
      <c r="E16" s="5" t="s">
        <v>15</v>
      </c>
      <c r="F16" s="5" t="s">
        <v>16</v>
      </c>
      <c r="G16" s="5" t="s">
        <v>17</v>
      </c>
      <c r="J16" s="19" t="s">
        <v>33</v>
      </c>
      <c r="K16" s="15">
        <v>250</v>
      </c>
      <c r="L16" s="15">
        <v>2</v>
      </c>
      <c r="M16" s="15">
        <v>125</v>
      </c>
      <c r="N16" s="15">
        <v>3.3482142857142856</v>
      </c>
      <c r="O16" s="15">
        <v>6.9909395726712301E-2</v>
      </c>
      <c r="P16" s="15">
        <v>3.8852938346523942</v>
      </c>
    </row>
    <row r="17" spans="3:16" ht="15.75" x14ac:dyDescent="0.25">
      <c r="C17" s="19" t="s">
        <v>22</v>
      </c>
      <c r="D17" s="15">
        <v>5</v>
      </c>
      <c r="E17" s="15">
        <v>400</v>
      </c>
      <c r="F17" s="15">
        <v>80</v>
      </c>
      <c r="G17" s="15">
        <v>38.5</v>
      </c>
      <c r="J17" s="19" t="s">
        <v>34</v>
      </c>
      <c r="K17" s="15">
        <v>448</v>
      </c>
      <c r="L17" s="15">
        <v>12</v>
      </c>
      <c r="M17" s="15">
        <v>37.333333333333336</v>
      </c>
      <c r="N17" s="15"/>
      <c r="O17" s="15"/>
      <c r="P17" s="15"/>
    </row>
    <row r="18" spans="3:16" ht="15.75" x14ac:dyDescent="0.25">
      <c r="C18" s="19" t="s">
        <v>23</v>
      </c>
      <c r="D18" s="15">
        <v>5</v>
      </c>
      <c r="E18" s="15">
        <v>425</v>
      </c>
      <c r="F18" s="15">
        <v>85</v>
      </c>
      <c r="G18" s="15">
        <v>35</v>
      </c>
      <c r="J18" s="19"/>
      <c r="K18" s="15"/>
      <c r="L18" s="15"/>
      <c r="M18" s="15"/>
      <c r="N18" s="15"/>
      <c r="O18" s="15"/>
      <c r="P18" s="15"/>
    </row>
    <row r="19" spans="3:16" ht="15.75" x14ac:dyDescent="0.25">
      <c r="C19" s="19" t="s">
        <v>24</v>
      </c>
      <c r="D19" s="15">
        <v>5</v>
      </c>
      <c r="E19" s="15">
        <v>375</v>
      </c>
      <c r="F19" s="15">
        <v>75</v>
      </c>
      <c r="G19" s="15">
        <v>38.5</v>
      </c>
      <c r="J19" s="19" t="s">
        <v>35</v>
      </c>
      <c r="K19" s="15">
        <v>698</v>
      </c>
      <c r="L19" s="15">
        <v>14</v>
      </c>
      <c r="M19" s="15"/>
      <c r="N19" s="15"/>
      <c r="O19" s="15"/>
      <c r="P19" s="15"/>
    </row>
    <row r="22" spans="3:16" x14ac:dyDescent="0.25">
      <c r="F22" t="s">
        <v>52</v>
      </c>
      <c r="H22" s="57" t="str">
        <f>IF(N16&gt;P16,"Reject","Accept")</f>
        <v>Accept</v>
      </c>
      <c r="I22" s="12"/>
      <c r="J22" t="s">
        <v>53</v>
      </c>
    </row>
    <row r="23" spans="3:16" x14ac:dyDescent="0.25">
      <c r="F23" t="s">
        <v>51</v>
      </c>
      <c r="H23" s="57" t="str">
        <f>IF(O16&lt;0.05,"Reject","Accept")</f>
        <v>Accept</v>
      </c>
      <c r="I23" s="12"/>
      <c r="J23" t="s">
        <v>54</v>
      </c>
    </row>
  </sheetData>
  <mergeCells count="1">
    <mergeCell ref="D5:H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2021-06-18T19:38:14Z</dcterms:created>
  <dcterms:modified xsi:type="dcterms:W3CDTF">2021-06-22T12:43:38Z</dcterms:modified>
</cp:coreProperties>
</file>