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本文\figure\"/>
    </mc:Choice>
  </mc:AlternateContent>
  <xr:revisionPtr revIDLastSave="0" documentId="13_ncr:1_{916CB9DE-5361-404A-AF20-4458AD9E736B}" xr6:coauthVersionLast="40" xr6:coauthVersionMax="40" xr10:uidLastSave="{00000000-0000-0000-0000-000000000000}"/>
  <bookViews>
    <workbookView xWindow="930" yWindow="0" windowWidth="27870" windowHeight="12660" activeTab="1" xr2:uid="{CCFCD27E-1F0B-405F-8564-B4DA451E3983}"/>
  </bookViews>
  <sheets>
    <sheet name="3QW_broadcontact _J0_annaysis" sheetId="1" r:id="rId1"/>
    <sheet name="10QW_broadcontact_j0anal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2" l="1"/>
  <c r="K6" i="2"/>
  <c r="K5" i="2"/>
  <c r="J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L6" i="1"/>
  <c r="L8" i="1"/>
  <c r="L9" i="1" s="1"/>
  <c r="M4" i="1"/>
  <c r="M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" i="1"/>
  <c r="J10" i="2" l="1"/>
</calcChain>
</file>

<file path=xl/sharedStrings.xml><?xml version="1.0" encoding="utf-8"?>
<sst xmlns="http://schemas.openxmlformats.org/spreadsheetml/2006/main" count="38" uniqueCount="22">
  <si>
    <t xml:space="preserve">  係数値 ±標準偏差</t>
  </si>
  <si>
    <t>a</t>
  </si>
  <si>
    <t>b</t>
  </si>
  <si>
    <t>ｱ</t>
  </si>
  <si>
    <t>切片</t>
    <rPh sb="0" eb="2">
      <t>セッペン</t>
    </rPh>
    <phoneticPr fontId="1"/>
  </si>
  <si>
    <t>傾き</t>
    <rPh sb="0" eb="1">
      <t>カタム</t>
    </rPh>
    <phoneticPr fontId="1"/>
  </si>
  <si>
    <t>Gamma g0</t>
    <phoneticPr fontId="1"/>
  </si>
  <si>
    <t>J0</t>
    <phoneticPr fontId="1"/>
  </si>
  <si>
    <t>alpha</t>
    <phoneticPr fontId="1"/>
  </si>
  <si>
    <t>kA/cm^-2</t>
    <phoneticPr fontId="1"/>
  </si>
  <si>
    <t>cm^-1</t>
    <phoneticPr fontId="1"/>
  </si>
  <si>
    <t>kA/cm</t>
    <phoneticPr fontId="1"/>
  </si>
  <si>
    <t>kA/cm^2</t>
    <phoneticPr fontId="1"/>
  </si>
  <si>
    <t>1/kA</t>
    <phoneticPr fontId="1"/>
  </si>
  <si>
    <t>mirror loss</t>
    <phoneticPr fontId="1"/>
  </si>
  <si>
    <t>cm-1</t>
    <phoneticPr fontId="1"/>
  </si>
  <si>
    <t>L</t>
    <phoneticPr fontId="1"/>
  </si>
  <si>
    <t>L^-1</t>
    <phoneticPr fontId="1"/>
  </si>
  <si>
    <t>jth</t>
    <phoneticPr fontId="1"/>
  </si>
  <si>
    <t>w</t>
    <phoneticPr fontId="1"/>
  </si>
  <si>
    <t>係数値</t>
  </si>
  <si>
    <t>±標準偏差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</si>
</sst>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4D3C-4392-42AD-844E-472965DFAC23}">
  <dimension ref="F3:P56"/>
  <sheetViews>
    <sheetView topLeftCell="F1" workbookViewId="0">
      <selection activeCell="Q12" sqref="Q12"/>
    </sheetView>
  </sheetViews>
  <sheetFormatPr defaultRowHeight="18.75" x14ac:dyDescent="0.4"/>
  <cols>
    <col min="11" max="11" width="18.875" bestFit="1" customWidth="1"/>
  </cols>
  <sheetData>
    <row r="3" spans="6:16" x14ac:dyDescent="0.4">
      <c r="F3">
        <v>3</v>
      </c>
      <c r="G3">
        <v>500</v>
      </c>
      <c r="I3">
        <f>1/G3*10^4</f>
        <v>20</v>
      </c>
      <c r="K3" t="s">
        <v>0</v>
      </c>
    </row>
    <row r="4" spans="6:16" x14ac:dyDescent="0.4">
      <c r="F4">
        <v>5</v>
      </c>
      <c r="G4">
        <v>500</v>
      </c>
      <c r="I4">
        <f t="shared" ref="I4:I56" si="0">1/G4*10^4</f>
        <v>20</v>
      </c>
      <c r="K4" t="s">
        <v>4</v>
      </c>
      <c r="L4" t="s">
        <v>1</v>
      </c>
      <c r="M4">
        <f>0.15629</f>
        <v>0.15629000000000001</v>
      </c>
      <c r="N4" t="s">
        <v>12</v>
      </c>
      <c r="O4" t="s">
        <v>3</v>
      </c>
      <c r="P4">
        <v>8.1099999999999992E-3</v>
      </c>
    </row>
    <row r="5" spans="6:16" x14ac:dyDescent="0.4">
      <c r="F5">
        <v>10</v>
      </c>
      <c r="G5">
        <v>500</v>
      </c>
      <c r="I5">
        <f t="shared" si="0"/>
        <v>20</v>
      </c>
      <c r="K5" t="s">
        <v>5</v>
      </c>
      <c r="L5" t="s">
        <v>2</v>
      </c>
      <c r="M5">
        <f>0.0075394</f>
        <v>7.5393999999999999E-3</v>
      </c>
      <c r="N5" t="s">
        <v>11</v>
      </c>
      <c r="O5" t="s">
        <v>3</v>
      </c>
      <c r="P5">
        <v>5.6599999999999999E-4</v>
      </c>
    </row>
    <row r="6" spans="6:16" x14ac:dyDescent="0.4">
      <c r="F6">
        <v>30</v>
      </c>
      <c r="G6">
        <v>500</v>
      </c>
      <c r="H6">
        <v>0.373</v>
      </c>
      <c r="I6">
        <f t="shared" si="0"/>
        <v>20</v>
      </c>
      <c r="K6" t="s">
        <v>14</v>
      </c>
      <c r="L6">
        <f>LN(1/0.32)</f>
        <v>1.1394342831883648</v>
      </c>
      <c r="M6" t="s">
        <v>15</v>
      </c>
    </row>
    <row r="7" spans="6:16" x14ac:dyDescent="0.4">
      <c r="F7">
        <v>50</v>
      </c>
      <c r="G7">
        <v>500</v>
      </c>
      <c r="H7">
        <v>0.32300000000000001</v>
      </c>
      <c r="I7">
        <f t="shared" si="0"/>
        <v>20</v>
      </c>
      <c r="K7" t="s">
        <v>8</v>
      </c>
      <c r="L7">
        <v>11.8</v>
      </c>
      <c r="M7" t="s">
        <v>10</v>
      </c>
    </row>
    <row r="8" spans="6:16" x14ac:dyDescent="0.4">
      <c r="F8">
        <v>100</v>
      </c>
      <c r="G8">
        <v>500</v>
      </c>
      <c r="H8">
        <v>0.313</v>
      </c>
      <c r="I8">
        <f t="shared" si="0"/>
        <v>20</v>
      </c>
      <c r="K8" t="s">
        <v>6</v>
      </c>
      <c r="L8">
        <f>1/M5*LN(1/0.32)</f>
        <v>151.13063150759541</v>
      </c>
      <c r="M8" t="s">
        <v>13</v>
      </c>
    </row>
    <row r="9" spans="6:16" x14ac:dyDescent="0.4">
      <c r="F9">
        <v>300</v>
      </c>
      <c r="G9">
        <v>500</v>
      </c>
      <c r="H9">
        <v>0.32300000000000001</v>
      </c>
      <c r="I9">
        <f t="shared" si="0"/>
        <v>20</v>
      </c>
      <c r="K9" t="s">
        <v>7</v>
      </c>
      <c r="L9">
        <f>M4-L7/L8</f>
        <v>7.8211850770490809E-2</v>
      </c>
      <c r="M9" t="s">
        <v>9</v>
      </c>
    </row>
    <row r="10" spans="6:16" x14ac:dyDescent="0.4">
      <c r="F10">
        <v>3</v>
      </c>
      <c r="G10">
        <v>500</v>
      </c>
      <c r="H10">
        <v>0.38700000000000001</v>
      </c>
      <c r="I10">
        <f t="shared" si="0"/>
        <v>20</v>
      </c>
    </row>
    <row r="11" spans="6:16" x14ac:dyDescent="0.4">
      <c r="F11">
        <v>5</v>
      </c>
      <c r="G11">
        <v>500</v>
      </c>
      <c r="H11">
        <v>0.34699999999999998</v>
      </c>
      <c r="I11">
        <f t="shared" si="0"/>
        <v>20</v>
      </c>
    </row>
    <row r="12" spans="6:16" x14ac:dyDescent="0.4">
      <c r="F12">
        <v>10</v>
      </c>
      <c r="G12">
        <v>500</v>
      </c>
      <c r="H12">
        <v>0.39100000000000001</v>
      </c>
      <c r="I12">
        <f t="shared" si="0"/>
        <v>20</v>
      </c>
    </row>
    <row r="13" spans="6:16" x14ac:dyDescent="0.4">
      <c r="F13">
        <v>30</v>
      </c>
      <c r="G13">
        <v>500</v>
      </c>
      <c r="H13">
        <v>0.33</v>
      </c>
      <c r="I13">
        <f t="shared" si="0"/>
        <v>20</v>
      </c>
    </row>
    <row r="14" spans="6:16" x14ac:dyDescent="0.4">
      <c r="F14">
        <v>50</v>
      </c>
      <c r="G14">
        <v>500</v>
      </c>
      <c r="H14">
        <v>0.31</v>
      </c>
      <c r="I14">
        <f t="shared" si="0"/>
        <v>20</v>
      </c>
    </row>
    <row r="15" spans="6:16" x14ac:dyDescent="0.4">
      <c r="F15">
        <v>100</v>
      </c>
      <c r="G15">
        <v>500</v>
      </c>
      <c r="H15">
        <v>0.29199999999999998</v>
      </c>
      <c r="I15">
        <f t="shared" si="0"/>
        <v>20</v>
      </c>
    </row>
    <row r="16" spans="6:16" x14ac:dyDescent="0.4">
      <c r="F16">
        <v>300</v>
      </c>
      <c r="G16">
        <v>500</v>
      </c>
      <c r="H16">
        <v>0.30099999999999999</v>
      </c>
      <c r="I16">
        <f t="shared" si="0"/>
        <v>20</v>
      </c>
    </row>
    <row r="17" spans="6:9" x14ac:dyDescent="0.4">
      <c r="F17">
        <v>3</v>
      </c>
      <c r="G17">
        <v>500</v>
      </c>
      <c r="H17">
        <v>0.316</v>
      </c>
      <c r="I17">
        <f t="shared" si="0"/>
        <v>20</v>
      </c>
    </row>
    <row r="18" spans="6:9" x14ac:dyDescent="0.4">
      <c r="F18">
        <v>5</v>
      </c>
      <c r="G18">
        <v>500</v>
      </c>
      <c r="H18">
        <v>0.377</v>
      </c>
      <c r="I18">
        <f t="shared" si="0"/>
        <v>20</v>
      </c>
    </row>
    <row r="19" spans="6:9" x14ac:dyDescent="0.4">
      <c r="F19">
        <v>10</v>
      </c>
      <c r="G19">
        <v>500</v>
      </c>
      <c r="I19">
        <f t="shared" si="0"/>
        <v>20</v>
      </c>
    </row>
    <row r="20" spans="6:9" x14ac:dyDescent="0.4">
      <c r="F20">
        <v>30</v>
      </c>
      <c r="G20">
        <v>500</v>
      </c>
      <c r="H20">
        <v>0.30299999999999999</v>
      </c>
      <c r="I20">
        <f t="shared" si="0"/>
        <v>20</v>
      </c>
    </row>
    <row r="21" spans="6:9" x14ac:dyDescent="0.4">
      <c r="F21">
        <v>3</v>
      </c>
      <c r="G21">
        <v>1000</v>
      </c>
      <c r="H21">
        <v>0.44049300000000002</v>
      </c>
      <c r="I21">
        <f t="shared" si="0"/>
        <v>10</v>
      </c>
    </row>
    <row r="22" spans="6:9" x14ac:dyDescent="0.4">
      <c r="F22">
        <v>5</v>
      </c>
      <c r="G22">
        <v>1000</v>
      </c>
      <c r="H22">
        <v>0.36373100000000003</v>
      </c>
      <c r="I22">
        <f t="shared" si="0"/>
        <v>10</v>
      </c>
    </row>
    <row r="23" spans="6:9" x14ac:dyDescent="0.4">
      <c r="F23">
        <v>10</v>
      </c>
      <c r="G23">
        <v>1000</v>
      </c>
      <c r="H23">
        <v>0.412603</v>
      </c>
      <c r="I23">
        <f t="shared" si="0"/>
        <v>10</v>
      </c>
    </row>
    <row r="24" spans="6:9" x14ac:dyDescent="0.4">
      <c r="F24">
        <v>30</v>
      </c>
      <c r="G24">
        <v>1000</v>
      </c>
      <c r="H24">
        <v>0.263847</v>
      </c>
      <c r="I24">
        <f t="shared" si="0"/>
        <v>10</v>
      </c>
    </row>
    <row r="25" spans="6:9" x14ac:dyDescent="0.4">
      <c r="F25">
        <v>50</v>
      </c>
      <c r="G25">
        <v>1000</v>
      </c>
      <c r="H25">
        <v>0.228629</v>
      </c>
      <c r="I25">
        <f t="shared" si="0"/>
        <v>10</v>
      </c>
    </row>
    <row r="26" spans="6:9" x14ac:dyDescent="0.4">
      <c r="F26">
        <v>100</v>
      </c>
      <c r="G26">
        <v>1000</v>
      </c>
      <c r="H26">
        <v>0.219192</v>
      </c>
      <c r="I26">
        <f t="shared" si="0"/>
        <v>10</v>
      </c>
    </row>
    <row r="27" spans="6:9" x14ac:dyDescent="0.4">
      <c r="F27">
        <v>300</v>
      </c>
      <c r="G27">
        <v>1000</v>
      </c>
      <c r="H27">
        <v>0.22433800000000001</v>
      </c>
      <c r="I27">
        <f t="shared" si="0"/>
        <v>10</v>
      </c>
    </row>
    <row r="28" spans="6:9" x14ac:dyDescent="0.4">
      <c r="F28">
        <v>3</v>
      </c>
      <c r="G28">
        <v>1000</v>
      </c>
      <c r="H28">
        <v>0.40416600000000003</v>
      </c>
      <c r="I28">
        <f t="shared" si="0"/>
        <v>10</v>
      </c>
    </row>
    <row r="29" spans="6:9" x14ac:dyDescent="0.4">
      <c r="F29">
        <v>5</v>
      </c>
      <c r="G29">
        <v>1000</v>
      </c>
      <c r="H29">
        <v>0.42316599999999999</v>
      </c>
      <c r="I29">
        <f t="shared" si="0"/>
        <v>10</v>
      </c>
    </row>
    <row r="30" spans="6:9" x14ac:dyDescent="0.4">
      <c r="F30">
        <v>10</v>
      </c>
      <c r="G30">
        <v>1000</v>
      </c>
      <c r="H30">
        <v>0.40497899999999998</v>
      </c>
      <c r="I30">
        <f t="shared" si="0"/>
        <v>10</v>
      </c>
    </row>
    <row r="31" spans="6:9" x14ac:dyDescent="0.4">
      <c r="F31">
        <v>30</v>
      </c>
      <c r="G31">
        <v>1000</v>
      </c>
      <c r="H31">
        <v>0.25459999999999999</v>
      </c>
      <c r="I31">
        <f t="shared" si="0"/>
        <v>10</v>
      </c>
    </row>
    <row r="32" spans="6:9" x14ac:dyDescent="0.4">
      <c r="F32">
        <v>50</v>
      </c>
      <c r="G32">
        <v>1000</v>
      </c>
      <c r="H32">
        <v>0.22447600000000001</v>
      </c>
      <c r="I32">
        <f t="shared" si="0"/>
        <v>10</v>
      </c>
    </row>
    <row r="33" spans="6:9" x14ac:dyDescent="0.4">
      <c r="F33">
        <v>100</v>
      </c>
      <c r="G33">
        <v>1000</v>
      </c>
      <c r="H33">
        <v>0.21514900000000001</v>
      </c>
      <c r="I33">
        <f t="shared" si="0"/>
        <v>10</v>
      </c>
    </row>
    <row r="34" spans="6:9" x14ac:dyDescent="0.4">
      <c r="F34">
        <v>300</v>
      </c>
      <c r="G34">
        <v>1000</v>
      </c>
      <c r="H34">
        <v>0.21978300000000001</v>
      </c>
      <c r="I34">
        <f t="shared" si="0"/>
        <v>10</v>
      </c>
    </row>
    <row r="35" spans="6:9" x14ac:dyDescent="0.4">
      <c r="F35">
        <v>3</v>
      </c>
      <c r="G35">
        <v>1000</v>
      </c>
      <c r="I35">
        <f t="shared" si="0"/>
        <v>10</v>
      </c>
    </row>
    <row r="36" spans="6:9" x14ac:dyDescent="0.4">
      <c r="F36">
        <v>5</v>
      </c>
      <c r="G36">
        <v>1000</v>
      </c>
      <c r="I36">
        <f t="shared" si="0"/>
        <v>10</v>
      </c>
    </row>
    <row r="37" spans="6:9" x14ac:dyDescent="0.4">
      <c r="F37">
        <v>10</v>
      </c>
      <c r="G37">
        <v>1000</v>
      </c>
      <c r="I37">
        <f t="shared" si="0"/>
        <v>10</v>
      </c>
    </row>
    <row r="38" spans="6:9" x14ac:dyDescent="0.4">
      <c r="F38">
        <v>30</v>
      </c>
      <c r="G38">
        <v>1000</v>
      </c>
      <c r="I38">
        <f t="shared" si="0"/>
        <v>10</v>
      </c>
    </row>
    <row r="39" spans="6:9" x14ac:dyDescent="0.4">
      <c r="F39">
        <v>3</v>
      </c>
      <c r="G39">
        <v>2000</v>
      </c>
      <c r="I39">
        <f t="shared" si="0"/>
        <v>5</v>
      </c>
    </row>
    <row r="40" spans="6:9" x14ac:dyDescent="0.4">
      <c r="F40">
        <v>5</v>
      </c>
      <c r="G40">
        <v>2000</v>
      </c>
      <c r="I40">
        <f t="shared" si="0"/>
        <v>5</v>
      </c>
    </row>
    <row r="41" spans="6:9" x14ac:dyDescent="0.4">
      <c r="F41">
        <v>10</v>
      </c>
      <c r="G41">
        <v>2000</v>
      </c>
      <c r="H41">
        <v>0.35699999999999998</v>
      </c>
      <c r="I41">
        <f t="shared" si="0"/>
        <v>5</v>
      </c>
    </row>
    <row r="42" spans="6:9" x14ac:dyDescent="0.4">
      <c r="F42">
        <v>30</v>
      </c>
      <c r="G42">
        <v>2000</v>
      </c>
      <c r="H42">
        <v>0.23699999999999999</v>
      </c>
      <c r="I42">
        <f t="shared" si="0"/>
        <v>5</v>
      </c>
    </row>
    <row r="43" spans="6:9" x14ac:dyDescent="0.4">
      <c r="F43">
        <v>50</v>
      </c>
      <c r="G43">
        <v>2000</v>
      </c>
      <c r="I43">
        <f t="shared" si="0"/>
        <v>5</v>
      </c>
    </row>
    <row r="44" spans="6:9" x14ac:dyDescent="0.4">
      <c r="F44">
        <v>100</v>
      </c>
      <c r="G44">
        <v>2000</v>
      </c>
      <c r="H44">
        <v>0.218</v>
      </c>
      <c r="I44">
        <f t="shared" si="0"/>
        <v>5</v>
      </c>
    </row>
    <row r="45" spans="6:9" x14ac:dyDescent="0.4">
      <c r="F45">
        <v>300</v>
      </c>
      <c r="G45">
        <v>2000</v>
      </c>
      <c r="I45">
        <f t="shared" si="0"/>
        <v>5</v>
      </c>
    </row>
    <row r="46" spans="6:9" x14ac:dyDescent="0.4">
      <c r="F46">
        <v>3</v>
      </c>
      <c r="G46">
        <v>2000</v>
      </c>
      <c r="H46">
        <v>0.51100000000000001</v>
      </c>
      <c r="I46">
        <f t="shared" si="0"/>
        <v>5</v>
      </c>
    </row>
    <row r="47" spans="6:9" x14ac:dyDescent="0.4">
      <c r="F47">
        <v>5</v>
      </c>
      <c r="G47">
        <v>2000</v>
      </c>
      <c r="H47">
        <v>0.36</v>
      </c>
      <c r="I47">
        <f t="shared" si="0"/>
        <v>5</v>
      </c>
    </row>
    <row r="48" spans="6:9" x14ac:dyDescent="0.4">
      <c r="F48">
        <v>10</v>
      </c>
      <c r="G48">
        <v>2000</v>
      </c>
      <c r="H48">
        <v>0.20599999999999999</v>
      </c>
      <c r="I48">
        <f t="shared" si="0"/>
        <v>5</v>
      </c>
    </row>
    <row r="49" spans="6:9" x14ac:dyDescent="0.4">
      <c r="F49">
        <v>30</v>
      </c>
      <c r="G49">
        <v>2000</v>
      </c>
      <c r="H49">
        <v>0.249</v>
      </c>
      <c r="I49">
        <f t="shared" si="0"/>
        <v>5</v>
      </c>
    </row>
    <row r="50" spans="6:9" x14ac:dyDescent="0.4">
      <c r="F50">
        <v>50</v>
      </c>
      <c r="G50">
        <v>2000</v>
      </c>
      <c r="H50">
        <v>0.20699999999999999</v>
      </c>
      <c r="I50">
        <f t="shared" si="0"/>
        <v>5</v>
      </c>
    </row>
    <row r="51" spans="6:9" x14ac:dyDescent="0.4">
      <c r="F51">
        <v>100</v>
      </c>
      <c r="G51">
        <v>2000</v>
      </c>
      <c r="H51">
        <v>0.19600000000000001</v>
      </c>
      <c r="I51">
        <f t="shared" si="0"/>
        <v>5</v>
      </c>
    </row>
    <row r="52" spans="6:9" x14ac:dyDescent="0.4">
      <c r="F52">
        <v>300</v>
      </c>
      <c r="G52">
        <v>2000</v>
      </c>
      <c r="I52">
        <f t="shared" si="0"/>
        <v>5</v>
      </c>
    </row>
    <row r="53" spans="6:9" x14ac:dyDescent="0.4">
      <c r="F53">
        <v>3</v>
      </c>
      <c r="G53">
        <v>2000</v>
      </c>
      <c r="I53">
        <f t="shared" si="0"/>
        <v>5</v>
      </c>
    </row>
    <row r="54" spans="6:9" x14ac:dyDescent="0.4">
      <c r="F54">
        <v>5</v>
      </c>
      <c r="G54">
        <v>2000</v>
      </c>
      <c r="I54">
        <f t="shared" si="0"/>
        <v>5</v>
      </c>
    </row>
    <row r="55" spans="6:9" x14ac:dyDescent="0.4">
      <c r="F55">
        <v>10</v>
      </c>
      <c r="G55">
        <v>2000</v>
      </c>
      <c r="I55">
        <f t="shared" si="0"/>
        <v>5</v>
      </c>
    </row>
    <row r="56" spans="6:9" x14ac:dyDescent="0.4">
      <c r="F56">
        <v>30</v>
      </c>
      <c r="G56">
        <v>2000</v>
      </c>
      <c r="I56">
        <f t="shared" si="0"/>
        <v>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4548-357F-44CD-9C9B-EBAA52759321}">
  <dimension ref="B2:M23"/>
  <sheetViews>
    <sheetView tabSelected="1" workbookViewId="0">
      <selection activeCell="K5" sqref="K5"/>
    </sheetView>
  </sheetViews>
  <sheetFormatPr defaultRowHeight="18.75" x14ac:dyDescent="0.4"/>
  <cols>
    <col min="9" max="9" width="18.875" bestFit="1" customWidth="1"/>
  </cols>
  <sheetData>
    <row r="2" spans="2:13" x14ac:dyDescent="0.4">
      <c r="B2" t="s">
        <v>19</v>
      </c>
      <c r="C2" t="s">
        <v>17</v>
      </c>
      <c r="D2" t="s">
        <v>18</v>
      </c>
      <c r="E2" t="s">
        <v>16</v>
      </c>
    </row>
    <row r="3" spans="2:13" x14ac:dyDescent="0.4">
      <c r="B3">
        <v>3</v>
      </c>
      <c r="C3">
        <f>1/E3*10^4</f>
        <v>20</v>
      </c>
      <c r="D3">
        <v>0.63800000000000001</v>
      </c>
      <c r="E3">
        <v>500</v>
      </c>
    </row>
    <row r="4" spans="2:13" x14ac:dyDescent="0.4">
      <c r="B4">
        <v>5</v>
      </c>
      <c r="C4">
        <f t="shared" ref="C4:C23" si="0">1/E4*10^4</f>
        <v>20</v>
      </c>
      <c r="D4">
        <v>0.58199999999999996</v>
      </c>
      <c r="E4">
        <v>500</v>
      </c>
      <c r="I4" t="s">
        <v>0</v>
      </c>
      <c r="J4" t="s">
        <v>20</v>
      </c>
      <c r="K4" t="s">
        <v>21</v>
      </c>
    </row>
    <row r="5" spans="2:13" x14ac:dyDescent="0.4">
      <c r="B5">
        <v>10</v>
      </c>
      <c r="C5">
        <f t="shared" si="0"/>
        <v>20</v>
      </c>
      <c r="D5">
        <v>0.57599999999999996</v>
      </c>
      <c r="E5">
        <v>500</v>
      </c>
      <c r="I5" t="s">
        <v>4</v>
      </c>
      <c r="J5" t="s">
        <v>1</v>
      </c>
      <c r="K5">
        <f>0.38918</f>
        <v>0.38918000000000003</v>
      </c>
      <c r="L5" t="s">
        <v>3</v>
      </c>
      <c r="M5">
        <v>1.6899999999999998E-2</v>
      </c>
    </row>
    <row r="6" spans="2:13" x14ac:dyDescent="0.4">
      <c r="B6">
        <v>30</v>
      </c>
      <c r="C6">
        <f t="shared" si="0"/>
        <v>20</v>
      </c>
      <c r="D6">
        <v>0.45100000000000001</v>
      </c>
      <c r="E6">
        <v>500</v>
      </c>
      <c r="I6" t="s">
        <v>5</v>
      </c>
      <c r="J6" t="s">
        <v>2</v>
      </c>
      <c r="K6">
        <f>0.0020408</f>
        <v>2.0408000000000002E-3</v>
      </c>
      <c r="L6" t="s">
        <v>3</v>
      </c>
      <c r="M6">
        <v>1.07E-3</v>
      </c>
    </row>
    <row r="7" spans="2:13" x14ac:dyDescent="0.4">
      <c r="B7">
        <v>50</v>
      </c>
      <c r="C7">
        <f t="shared" si="0"/>
        <v>20</v>
      </c>
      <c r="D7">
        <v>0.42</v>
      </c>
      <c r="E7">
        <v>500</v>
      </c>
      <c r="I7" t="s">
        <v>14</v>
      </c>
      <c r="J7">
        <f>LN(1/0.32)</f>
        <v>1.1394342831883648</v>
      </c>
      <c r="K7" t="s">
        <v>15</v>
      </c>
    </row>
    <row r="8" spans="2:13" x14ac:dyDescent="0.4">
      <c r="B8">
        <v>100</v>
      </c>
      <c r="C8">
        <f t="shared" si="0"/>
        <v>20</v>
      </c>
      <c r="D8">
        <v>0.44</v>
      </c>
      <c r="E8">
        <v>500</v>
      </c>
      <c r="I8" t="s">
        <v>8</v>
      </c>
      <c r="J8">
        <v>18</v>
      </c>
      <c r="K8" t="s">
        <v>10</v>
      </c>
    </row>
    <row r="9" spans="2:13" x14ac:dyDescent="0.4">
      <c r="B9">
        <v>300</v>
      </c>
      <c r="C9">
        <f t="shared" si="0"/>
        <v>20</v>
      </c>
      <c r="E9">
        <v>500</v>
      </c>
      <c r="I9" t="s">
        <v>6</v>
      </c>
      <c r="J9">
        <f>1/K6*LN(1/0.32)</f>
        <v>558.32726538042175</v>
      </c>
      <c r="K9" t="s">
        <v>13</v>
      </c>
    </row>
    <row r="10" spans="2:13" x14ac:dyDescent="0.4">
      <c r="B10">
        <v>3</v>
      </c>
      <c r="C10">
        <f t="shared" si="0"/>
        <v>10</v>
      </c>
      <c r="D10">
        <v>0.73286799999999996</v>
      </c>
      <c r="E10">
        <v>1000</v>
      </c>
      <c r="I10" t="s">
        <v>7</v>
      </c>
      <c r="J10">
        <f>K5-J8/J9</f>
        <v>0.35694084365549383</v>
      </c>
      <c r="K10" t="s">
        <v>9</v>
      </c>
    </row>
    <row r="11" spans="2:13" x14ac:dyDescent="0.4">
      <c r="B11">
        <v>5</v>
      </c>
      <c r="C11">
        <f t="shared" si="0"/>
        <v>10</v>
      </c>
      <c r="D11">
        <v>0.70650900000000005</v>
      </c>
      <c r="E11">
        <v>1000</v>
      </c>
    </row>
    <row r="12" spans="2:13" x14ac:dyDescent="0.4">
      <c r="B12">
        <v>10</v>
      </c>
      <c r="C12">
        <f t="shared" si="0"/>
        <v>10</v>
      </c>
      <c r="D12">
        <v>0.66809499999999999</v>
      </c>
      <c r="E12">
        <v>1000</v>
      </c>
    </row>
    <row r="13" spans="2:13" x14ac:dyDescent="0.4">
      <c r="B13">
        <v>30</v>
      </c>
      <c r="C13">
        <f t="shared" si="0"/>
        <v>10</v>
      </c>
      <c r="D13">
        <v>0.41746699999999998</v>
      </c>
      <c r="E13">
        <v>1000</v>
      </c>
    </row>
    <row r="14" spans="2:13" x14ac:dyDescent="0.4">
      <c r="B14">
        <v>50</v>
      </c>
      <c r="C14">
        <f t="shared" si="0"/>
        <v>10</v>
      </c>
      <c r="D14">
        <v>0.40581699999999998</v>
      </c>
      <c r="E14">
        <v>1000</v>
      </c>
    </row>
    <row r="15" spans="2:13" x14ac:dyDescent="0.4">
      <c r="B15">
        <v>100</v>
      </c>
      <c r="C15">
        <f t="shared" si="0"/>
        <v>10</v>
      </c>
      <c r="D15">
        <v>0.41336699999999998</v>
      </c>
      <c r="E15">
        <v>1000</v>
      </c>
    </row>
    <row r="16" spans="2:13" x14ac:dyDescent="0.4">
      <c r="B16">
        <v>300</v>
      </c>
      <c r="C16">
        <f t="shared" si="0"/>
        <v>10</v>
      </c>
      <c r="E16">
        <v>1000</v>
      </c>
    </row>
    <row r="17" spans="2:5" x14ac:dyDescent="0.4">
      <c r="B17">
        <v>3</v>
      </c>
      <c r="C17">
        <f t="shared" si="0"/>
        <v>5</v>
      </c>
      <c r="E17">
        <v>2000</v>
      </c>
    </row>
    <row r="18" spans="2:5" x14ac:dyDescent="0.4">
      <c r="B18">
        <v>5</v>
      </c>
      <c r="C18">
        <f t="shared" si="0"/>
        <v>5</v>
      </c>
      <c r="E18">
        <v>2000</v>
      </c>
    </row>
    <row r="19" spans="2:5" x14ac:dyDescent="0.4">
      <c r="B19">
        <v>10</v>
      </c>
      <c r="C19">
        <f t="shared" si="0"/>
        <v>5</v>
      </c>
      <c r="E19">
        <v>2000</v>
      </c>
    </row>
    <row r="20" spans="2:5" x14ac:dyDescent="0.4">
      <c r="B20">
        <v>30</v>
      </c>
      <c r="C20">
        <f t="shared" si="0"/>
        <v>5</v>
      </c>
      <c r="D20">
        <v>0.44999299999999998</v>
      </c>
      <c r="E20">
        <v>2000</v>
      </c>
    </row>
    <row r="21" spans="2:5" x14ac:dyDescent="0.4">
      <c r="B21">
        <v>50</v>
      </c>
      <c r="C21">
        <f t="shared" si="0"/>
        <v>5</v>
      </c>
      <c r="D21">
        <v>0.44998700000000003</v>
      </c>
      <c r="E21">
        <v>2000</v>
      </c>
    </row>
    <row r="22" spans="2:5" x14ac:dyDescent="0.4">
      <c r="B22">
        <v>100</v>
      </c>
      <c r="C22">
        <f t="shared" si="0"/>
        <v>5</v>
      </c>
      <c r="E22">
        <v>2000</v>
      </c>
    </row>
    <row r="23" spans="2:5" x14ac:dyDescent="0.4">
      <c r="B23">
        <v>300</v>
      </c>
      <c r="C23">
        <f t="shared" si="0"/>
        <v>5</v>
      </c>
      <c r="E23">
        <v>2000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3QW_broadcontact _J0_annaysis</vt:lpstr>
      <vt:lpstr>10QW_broadcontact_j0anallysis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2019-01-01T07:30:53Z</dcterms:created>
  <dcterms:modified xsi:type="dcterms:W3CDTF">2019-01-01T08:50:47Z</dcterms:modified>
</cp:coreProperties>
</file>