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sg-bs-fs0700\Commun_SGSN\DDR\COMMUN\Commun\POLE SURVEILLANCE TRANSVERSALE RISK\DDR REPORTING\DOSSIERS DU POLE\REPORTING ARIZ\ARIZ -EURIZ-CAR\2023\31122023\"/>
    </mc:Choice>
  </mc:AlternateContent>
  <xr:revisionPtr revIDLastSave="0" documentId="13_ncr:1_{693B0D5B-EA25-4D8A-A56D-AD95CA8AD730}" xr6:coauthVersionLast="47" xr6:coauthVersionMax="47" xr10:uidLastSave="{00000000-0000-0000-0000-000000000000}"/>
  <bookViews>
    <workbookView xWindow="43200" yWindow="0" windowWidth="14400" windowHeight="15600" xr2:uid="{5E481EA9-BE10-4280-B7E0-BA887E109420}"/>
  </bookViews>
  <sheets>
    <sheet name="Reporting_PLFR3_1 " sheetId="1" r:id="rId1"/>
  </sheets>
  <externalReferences>
    <externalReference r:id="rId2"/>
  </externalReferences>
  <definedNames>
    <definedName name="_xlnm._FilterDatabase" localSheetId="0" hidden="1">'Reporting_PLFR3_1 '!$A$15:$AK$118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18" i="1" l="1"/>
  <c r="AI118" i="1"/>
  <c r="AH118" i="1"/>
  <c r="X118" i="1"/>
  <c r="W118" i="1"/>
  <c r="U118" i="1"/>
  <c r="M118" i="1"/>
  <c r="L118" i="1"/>
  <c r="AB117" i="1"/>
  <c r="Y117" i="1"/>
  <c r="R117" i="1"/>
  <c r="AB116" i="1"/>
  <c r="Y116" i="1"/>
  <c r="R116" i="1"/>
  <c r="AB115" i="1"/>
  <c r="Y115" i="1"/>
  <c r="R115" i="1"/>
  <c r="AB114" i="1"/>
  <c r="Y114" i="1"/>
  <c r="R114" i="1"/>
  <c r="AB113" i="1"/>
  <c r="Y113" i="1"/>
  <c r="R113" i="1"/>
  <c r="AB112" i="1"/>
  <c r="Y112" i="1"/>
  <c r="R112" i="1"/>
  <c r="AB111" i="1"/>
  <c r="Y111" i="1"/>
  <c r="R111" i="1"/>
  <c r="AB110" i="1"/>
  <c r="Y110" i="1"/>
  <c r="R110" i="1"/>
  <c r="AB109" i="1"/>
  <c r="Y109" i="1"/>
  <c r="R109" i="1"/>
  <c r="AB108" i="1"/>
  <c r="Y108" i="1"/>
  <c r="R108" i="1"/>
  <c r="AB107" i="1"/>
  <c r="Y107" i="1"/>
  <c r="R107" i="1"/>
  <c r="AB106" i="1"/>
  <c r="Y106" i="1"/>
  <c r="R106" i="1"/>
  <c r="AB105" i="1"/>
  <c r="Y105" i="1"/>
  <c r="R105" i="1"/>
  <c r="AB104" i="1"/>
  <c r="Y104" i="1"/>
  <c r="R104" i="1"/>
  <c r="AB103" i="1"/>
  <c r="Y103" i="1"/>
  <c r="R103" i="1"/>
  <c r="AB102" i="1"/>
  <c r="Y102" i="1"/>
  <c r="R102" i="1"/>
  <c r="AB101" i="1"/>
  <c r="Y101" i="1"/>
  <c r="R101" i="1"/>
  <c r="AB100" i="1"/>
  <c r="Y100" i="1"/>
  <c r="R100" i="1"/>
  <c r="AB99" i="1"/>
  <c r="Y99" i="1"/>
  <c r="R99" i="1"/>
  <c r="AB98" i="1"/>
  <c r="Y98" i="1"/>
  <c r="R98" i="1"/>
  <c r="AB97" i="1"/>
  <c r="Y97" i="1"/>
  <c r="R97" i="1"/>
  <c r="AB96" i="1"/>
  <c r="Y96" i="1"/>
  <c r="R96" i="1"/>
  <c r="AB95" i="1"/>
  <c r="Y95" i="1"/>
  <c r="R95" i="1"/>
  <c r="AB94" i="1"/>
  <c r="Y94" i="1"/>
  <c r="R94" i="1"/>
  <c r="AB93" i="1"/>
  <c r="Y93" i="1"/>
  <c r="R93" i="1"/>
  <c r="AB92" i="1"/>
  <c r="Y92" i="1"/>
  <c r="R92" i="1"/>
  <c r="AB91" i="1"/>
  <c r="Y91" i="1"/>
  <c r="R91" i="1"/>
  <c r="AB90" i="1"/>
  <c r="Y90" i="1"/>
  <c r="R90" i="1"/>
  <c r="AB89" i="1"/>
  <c r="Y89" i="1"/>
  <c r="R89" i="1"/>
  <c r="AB88" i="1"/>
  <c r="Y88" i="1"/>
  <c r="R88" i="1"/>
  <c r="AB87" i="1"/>
  <c r="Y87" i="1"/>
  <c r="R87" i="1"/>
  <c r="AB86" i="1"/>
  <c r="Y86" i="1"/>
  <c r="R86" i="1"/>
  <c r="AB85" i="1"/>
  <c r="Y85" i="1"/>
  <c r="R85" i="1"/>
  <c r="AB84" i="1"/>
  <c r="Y84" i="1"/>
  <c r="R84" i="1"/>
  <c r="AB83" i="1"/>
  <c r="Y83" i="1"/>
  <c r="R83" i="1"/>
  <c r="AB82" i="1"/>
  <c r="Y82" i="1"/>
  <c r="R82" i="1"/>
  <c r="AB81" i="1"/>
  <c r="Y81" i="1"/>
  <c r="R81" i="1"/>
  <c r="AB80" i="1"/>
  <c r="Y80" i="1"/>
  <c r="R80" i="1"/>
  <c r="AB79" i="1"/>
  <c r="Y79" i="1"/>
  <c r="R79" i="1"/>
  <c r="AB78" i="1"/>
  <c r="Y78" i="1"/>
  <c r="R78" i="1"/>
  <c r="AB77" i="1"/>
  <c r="Y77" i="1"/>
  <c r="R77" i="1"/>
  <c r="AB76" i="1"/>
  <c r="Y76" i="1"/>
  <c r="R76" i="1"/>
  <c r="AB75" i="1"/>
  <c r="Y75" i="1"/>
  <c r="R75" i="1"/>
  <c r="AB74" i="1"/>
  <c r="Y74" i="1"/>
  <c r="R74" i="1"/>
  <c r="AB73" i="1"/>
  <c r="Y73" i="1"/>
  <c r="R73" i="1"/>
  <c r="AB72" i="1"/>
  <c r="Y72" i="1"/>
  <c r="R72" i="1"/>
  <c r="AB71" i="1"/>
  <c r="Y71" i="1"/>
  <c r="R71" i="1"/>
  <c r="AB70" i="1"/>
  <c r="Y70" i="1"/>
  <c r="R70" i="1"/>
  <c r="AB69" i="1"/>
  <c r="Y69" i="1"/>
  <c r="R69" i="1"/>
  <c r="AB68" i="1"/>
  <c r="Y68" i="1"/>
  <c r="R68" i="1"/>
  <c r="AB67" i="1"/>
  <c r="Y67" i="1"/>
  <c r="R67" i="1"/>
  <c r="AB66" i="1"/>
  <c r="Y66" i="1"/>
  <c r="R66" i="1"/>
  <c r="AB65" i="1"/>
  <c r="Y65" i="1"/>
  <c r="R65" i="1"/>
  <c r="AB64" i="1"/>
  <c r="Y64" i="1"/>
  <c r="R64" i="1"/>
  <c r="AB63" i="1"/>
  <c r="Y63" i="1"/>
  <c r="R63" i="1"/>
  <c r="AB62" i="1"/>
  <c r="Y62" i="1"/>
  <c r="R62" i="1"/>
  <c r="AB61" i="1"/>
  <c r="Y61" i="1"/>
  <c r="R61" i="1"/>
  <c r="AB60" i="1"/>
  <c r="Y60" i="1"/>
  <c r="R60" i="1"/>
  <c r="AB59" i="1"/>
  <c r="Y59" i="1"/>
  <c r="R59" i="1"/>
  <c r="AB58" i="1"/>
  <c r="Y58" i="1"/>
  <c r="R58" i="1"/>
  <c r="AB57" i="1"/>
  <c r="Y57" i="1"/>
  <c r="R57" i="1"/>
  <c r="AB56" i="1"/>
  <c r="Y56" i="1"/>
  <c r="R56" i="1"/>
  <c r="AB55" i="1"/>
  <c r="Y55" i="1"/>
  <c r="R55" i="1"/>
  <c r="AB54" i="1"/>
  <c r="Y54" i="1"/>
  <c r="R54" i="1"/>
  <c r="AB53" i="1"/>
  <c r="Y53" i="1"/>
  <c r="R53" i="1"/>
  <c r="AB52" i="1"/>
  <c r="Y52" i="1"/>
  <c r="R52" i="1"/>
  <c r="AB51" i="1"/>
  <c r="Y51" i="1"/>
  <c r="R51" i="1"/>
  <c r="AB50" i="1"/>
  <c r="Y50" i="1"/>
  <c r="R50" i="1"/>
  <c r="AB49" i="1"/>
  <c r="Y49" i="1"/>
  <c r="R49" i="1"/>
  <c r="AB48" i="1"/>
  <c r="Y48" i="1"/>
  <c r="R48" i="1"/>
  <c r="AB47" i="1"/>
  <c r="Y47" i="1"/>
  <c r="R47" i="1"/>
  <c r="AB46" i="1"/>
  <c r="Y46" i="1"/>
  <c r="R46" i="1"/>
  <c r="AB45" i="1"/>
  <c r="Y45" i="1"/>
  <c r="R45" i="1"/>
  <c r="AB44" i="1"/>
  <c r="Y44" i="1"/>
  <c r="R44" i="1"/>
  <c r="AB43" i="1"/>
  <c r="Y43" i="1"/>
  <c r="R43" i="1"/>
  <c r="AB42" i="1"/>
  <c r="Y42" i="1"/>
  <c r="R42" i="1"/>
  <c r="AB41" i="1"/>
  <c r="Y41" i="1"/>
  <c r="R41" i="1"/>
  <c r="AB40" i="1"/>
  <c r="Y40" i="1"/>
  <c r="R40" i="1"/>
  <c r="AB39" i="1"/>
  <c r="Y39" i="1"/>
  <c r="R39" i="1"/>
  <c r="AB38" i="1"/>
  <c r="Y38" i="1"/>
  <c r="R38" i="1"/>
  <c r="AB37" i="1"/>
  <c r="Y37" i="1"/>
  <c r="R37" i="1"/>
  <c r="AB36" i="1"/>
  <c r="Y36" i="1"/>
  <c r="R36" i="1"/>
  <c r="AB35" i="1"/>
  <c r="Y35" i="1"/>
  <c r="R35" i="1"/>
  <c r="AB34" i="1"/>
  <c r="Y34" i="1"/>
  <c r="R34" i="1"/>
  <c r="AB33" i="1"/>
  <c r="Y33" i="1"/>
  <c r="R33" i="1"/>
  <c r="AB32" i="1"/>
  <c r="Y32" i="1"/>
  <c r="R32" i="1"/>
  <c r="AB31" i="1"/>
  <c r="Y31" i="1"/>
  <c r="R31" i="1"/>
  <c r="AB30" i="1"/>
  <c r="Y30" i="1"/>
  <c r="R30" i="1"/>
  <c r="AB29" i="1"/>
  <c r="Y29" i="1"/>
  <c r="R29" i="1"/>
  <c r="AB28" i="1"/>
  <c r="Y28" i="1"/>
  <c r="R28" i="1"/>
  <c r="AB27" i="1"/>
  <c r="Y27" i="1"/>
  <c r="R27" i="1"/>
  <c r="AB26" i="1"/>
  <c r="Y26" i="1"/>
  <c r="R26" i="1"/>
  <c r="AB25" i="1"/>
  <c r="Y25" i="1"/>
  <c r="R25" i="1"/>
  <c r="AB24" i="1"/>
  <c r="Y24" i="1"/>
  <c r="R24" i="1"/>
  <c r="AB23" i="1"/>
  <c r="Y23" i="1"/>
  <c r="R23" i="1"/>
  <c r="AB22" i="1"/>
  <c r="Y22" i="1"/>
  <c r="R22" i="1"/>
  <c r="AB21" i="1"/>
  <c r="Y21" i="1"/>
  <c r="R21" i="1"/>
  <c r="AB20" i="1"/>
  <c r="Y20" i="1"/>
  <c r="R20" i="1"/>
  <c r="AB19" i="1"/>
  <c r="Y19" i="1"/>
  <c r="R19" i="1"/>
  <c r="AB18" i="1"/>
  <c r="Y18" i="1"/>
  <c r="R18" i="1"/>
  <c r="AB17" i="1"/>
  <c r="Y17" i="1"/>
  <c r="R17" i="1"/>
  <c r="I10" i="1"/>
  <c r="I9" i="1"/>
  <c r="AB118" i="1" l="1"/>
  <c r="Y118" i="1"/>
</calcChain>
</file>

<file path=xl/sharedStrings.xml><?xml version="1.0" encoding="utf-8"?>
<sst xmlns="http://schemas.openxmlformats.org/spreadsheetml/2006/main" count="213" uniqueCount="142">
  <si>
    <t>Garantie de portefeuille PLFR3-1</t>
  </si>
  <si>
    <t>Tableau de reportings semestriel</t>
  </si>
  <si>
    <t>Nom de la banque bénéficiaire</t>
  </si>
  <si>
    <t>SGSN</t>
  </si>
  <si>
    <t>Durée minimum des prêts imputés</t>
  </si>
  <si>
    <t>Numéro de la convention (ex. format : CSN135801)</t>
  </si>
  <si>
    <t>CSN171401</t>
  </si>
  <si>
    <t>Durée maximum des prêts imputés</t>
  </si>
  <si>
    <t>Date de signature (format : JJ/MM/AA)</t>
  </si>
  <si>
    <t>Quotité Garantie</t>
  </si>
  <si>
    <t>Date de début d'imputation (format : JJ/MM/AA)</t>
  </si>
  <si>
    <t>Date de fin d'imputation (format : JJ/MM/AA)</t>
  </si>
  <si>
    <t>Montant total de l'enveloppe garantie (exprimé en monnaie locale)</t>
  </si>
  <si>
    <t>Pourcentage de prêts restructurés inlcus dans le portefeuille</t>
  </si>
  <si>
    <t>Montant contractuel minimal des prêts à inclure dans le portefeuille garanti (exprimé en monnaie locale)</t>
  </si>
  <si>
    <t>Pourcentage de prêts signés entre le 30/07/2020 et la date de signature de la convention</t>
  </si>
  <si>
    <t>Montant contractuel maximal des prêts à inclure dans le portefeuille garanti (exprimé en monnaie locale)</t>
  </si>
  <si>
    <t>Clients bénéficiaires</t>
  </si>
  <si>
    <t>Prêts inclus dans le portefeuille sous-participé</t>
  </si>
  <si>
    <t>Prêts défaillants inclus dans le portefeuille sous-participé</t>
  </si>
  <si>
    <t>Indicateurs sur la situation de l'emploi</t>
  </si>
  <si>
    <t>Autres indicateurs</t>
  </si>
  <si>
    <t>Numéro du Prêt</t>
  </si>
  <si>
    <t>Nom ou raison sociale</t>
  </si>
  <si>
    <t>Numéro immatriculation au RC ou autre registre</t>
  </si>
  <si>
    <t>Forme du client bénéficiaire</t>
  </si>
  <si>
    <t>Secteur d'activité</t>
  </si>
  <si>
    <t>Chiffre d'affaires (N-1) à la date de la signature</t>
  </si>
  <si>
    <t>Ratio de fonds propres du client bénéficiaire à la date de la signature (dépendance financière)</t>
  </si>
  <si>
    <t>Objet du prêt</t>
  </si>
  <si>
    <t>Destination du prêt (nature de l'investissement)</t>
  </si>
  <si>
    <t xml:space="preserve">Montant du prêt </t>
  </si>
  <si>
    <t>Montant total de l'opération/projet financé</t>
  </si>
  <si>
    <t>Date de transaction (date de signature du prêt)</t>
  </si>
  <si>
    <t>Date de déblocage du prêt</t>
  </si>
  <si>
    <t>Date première échéance</t>
  </si>
  <si>
    <t>Date dernière échéance</t>
  </si>
  <si>
    <t>Maturité du prêt</t>
  </si>
  <si>
    <t>Date de restructuration
(Si applicable)</t>
  </si>
  <si>
    <t>Pourcentage cumulé de couverture du prêt avec d’autres fonds ou mécanismes de même nature</t>
  </si>
  <si>
    <t xml:space="preserve"> Montant des sûretés (réelles et personnelles) prises par la banque au titre du prêt</t>
  </si>
  <si>
    <t>Taux d'intérêt du prêt</t>
  </si>
  <si>
    <r>
      <t xml:space="preserve">Capital restant dû hors intérêts  à date </t>
    </r>
    <r>
      <rPr>
        <b/>
        <sz val="11"/>
        <color rgb="FFFF0000"/>
        <rFont val="Calibri"/>
        <family val="2"/>
        <scheme val="minor"/>
      </rPr>
      <t>(capital non échu + capital échu  impayé)</t>
    </r>
  </si>
  <si>
    <t>Capital échu et impayé</t>
  </si>
  <si>
    <t>Encours sous-participé au titre du prêt</t>
  </si>
  <si>
    <t>Classification en risque du prêt</t>
  </si>
  <si>
    <t>Nombre de jours en impayés</t>
  </si>
  <si>
    <t xml:space="preserve">Intérêts échus et impayés </t>
  </si>
  <si>
    <t>Date du fait générateur de mise en jeu de la garantie de portefeuille ARIZ</t>
  </si>
  <si>
    <t>Date de notification du prêt défaillant à l'AFD</t>
  </si>
  <si>
    <t xml:space="preserve">Date d'appel de garantie ARIZ </t>
  </si>
  <si>
    <t>Nombre de salariés de l'entreprise (avant financement)</t>
  </si>
  <si>
    <t>Nombre d'emplois créés (par le financement sous-participé)</t>
  </si>
  <si>
    <t>dont nombre d'emplois créés bénéficiant à des femmes</t>
  </si>
  <si>
    <t>Nationalité du représentant légal du Client</t>
  </si>
  <si>
    <t>Effectif en équivalent temps plein du Client à la Date de Transaction</t>
  </si>
  <si>
    <t xml:space="preserve">Capacité d’autofinancement financement du Client au 31 décembre précédent la Date de Transaction </t>
  </si>
  <si>
    <t xml:space="preserve">Ratio fonds propres/total bilan du Client au 31 décembre précédent la Date de Transaction </t>
  </si>
  <si>
    <t xml:space="preserve">Excédent de trésorerie d’exploitation du Client au 31 décembre précédent la Date de Transaction </t>
  </si>
  <si>
    <t xml:space="preserve">Ratio de dettes financières nettes / EBITDA du Client au 31 décembre précédent la Date de Transaction </t>
  </si>
  <si>
    <t>Pays de domiciliation du Client</t>
  </si>
  <si>
    <t>Numéro fiscal du Client </t>
  </si>
  <si>
    <t>Guide de remplissage</t>
  </si>
  <si>
    <r>
      <t xml:space="preserve">Numéro interne alloué par la banque bénéficiaire au prêt sous-participé (attribué à l'ouverture du prêt et identique durant toute la durée du prêt) - </t>
    </r>
    <r>
      <rPr>
        <b/>
        <sz val="10"/>
        <color rgb="FFFF0000"/>
        <rFont val="Times New Roman"/>
        <family val="1"/>
      </rPr>
      <t>Le numéro de prêt doit etre unique. Dans le cas d'un prêt crédit bail, ajouter autant de lignes que de crédits baux décaisser</t>
    </r>
  </si>
  <si>
    <t>Nom ou raison sociale du client bénéficiaire (Conserver le nom à l'identique durant toute la durée du prêt)</t>
  </si>
  <si>
    <t xml:space="preserve">Date de l’acquisition de la personnalité morale par le client bénéficiaire
(Saisir la date sous format JJ/MM/AA).
</t>
  </si>
  <si>
    <t>(A choisir dans la liste déroulante)</t>
  </si>
  <si>
    <t xml:space="preserve">A choisir parmi les secteurs d'activités proposés dans la liste déroulante 
</t>
  </si>
  <si>
    <r>
      <t>Chiffre d’affaires du dernier exercice connu du client bénéficiaire à la date de la signature du contrat de prêt. 
(</t>
    </r>
    <r>
      <rPr>
        <u/>
        <sz val="10"/>
        <rFont val="Times New Roman"/>
        <family val="1"/>
      </rPr>
      <t>Exprimé en monnaie locale</t>
    </r>
    <r>
      <rPr>
        <sz val="10"/>
        <rFont val="Times New Roman"/>
        <family val="1"/>
      </rPr>
      <t>).
Alerte si le format n'est pas respecté.</t>
    </r>
  </si>
  <si>
    <r>
      <t xml:space="preserve">Fonds Propres / (Total bilan N-1 + ∑ prêts N)
avec :
• Total bilan N-1 : total bilan figurant sur le dernier bilan fiscal du client bénéficiaire
• ∑ prêts N :  montant en principal du prêt sous-participé + montant en principal des autres financements concourant au projet mis en place depuis la clôture du dernier exercice.
(Exprimé en pourcentage);
Les entités en cours de formation,  les entrepreneurs individuels sans liasse fiscale et les personnes physiques exerçant une profession libérale doivent justifier d'au moins 20% d'autofinancement :
Fonds Propres ≥ 20% (capital + dettes)
</t>
    </r>
    <r>
      <rPr>
        <sz val="10"/>
        <color rgb="FFFF0000"/>
        <rFont val="Times New Roman"/>
        <family val="1"/>
      </rPr>
      <t xml:space="preserve">
</t>
    </r>
    <r>
      <rPr>
        <b/>
        <sz val="10"/>
        <color rgb="FFFF0000"/>
        <rFont val="Times New Roman"/>
        <family val="1"/>
      </rPr>
      <t>Alerte :
'- si le format n'est pas respecté,
- et si le ratio est inférieur à 20%.</t>
    </r>
  </si>
  <si>
    <t>Nature de l'investissement financé par le prêt
(à choisir dans la liste déroulante).</t>
  </si>
  <si>
    <t>Opération financée (Acquisition immobilisation, construction atelier, rénovation locaux, etc.)
(Champs libre).</t>
  </si>
  <si>
    <r>
      <t>Montant du prêt accordé en principal 
(</t>
    </r>
    <r>
      <rPr>
        <u/>
        <sz val="10"/>
        <rFont val="Times New Roman"/>
        <family val="1"/>
      </rPr>
      <t>Exprimé en monnaie locale</t>
    </r>
    <r>
      <rPr>
        <sz val="10"/>
        <rFont val="Times New Roman"/>
        <family val="1"/>
      </rPr>
      <t xml:space="preserve">).
</t>
    </r>
    <r>
      <rPr>
        <b/>
        <sz val="10"/>
        <color rgb="FFFF0000"/>
        <rFont val="Times New Roman"/>
        <family val="1"/>
      </rPr>
      <t>Alerte : si le montant du prêt n'est pas compris entre les bornes d'imputation</t>
    </r>
    <r>
      <rPr>
        <sz val="10"/>
        <rFont val="Times New Roman"/>
        <family val="1"/>
      </rPr>
      <t>.</t>
    </r>
  </si>
  <si>
    <r>
      <t>Montant total de l'opération/projet réalisé par le client bénéficiaire
(</t>
    </r>
    <r>
      <rPr>
        <u/>
        <sz val="10"/>
        <rFont val="Times New Roman"/>
        <family val="1"/>
      </rPr>
      <t>Exprimé en monnaie locale</t>
    </r>
    <r>
      <rPr>
        <sz val="10"/>
        <rFont val="Times New Roman"/>
        <family val="1"/>
      </rPr>
      <t xml:space="preserve">).
</t>
    </r>
    <r>
      <rPr>
        <b/>
        <sz val="10"/>
        <color rgb="FFFF0000"/>
        <rFont val="Times New Roman"/>
        <family val="1"/>
      </rPr>
      <t>Alerte : si inférieur au montant du prêt</t>
    </r>
    <r>
      <rPr>
        <sz val="10"/>
        <rFont val="Times New Roman"/>
        <family val="1"/>
      </rPr>
      <t>.</t>
    </r>
  </si>
  <si>
    <r>
      <t>Date de</t>
    </r>
    <r>
      <rPr>
        <sz val="10"/>
        <color theme="1"/>
        <rFont val="Times New Roman"/>
        <family val="1"/>
      </rPr>
      <t xml:space="preserve"> signature</t>
    </r>
    <r>
      <rPr>
        <sz val="10"/>
        <color rgb="FFFF0000"/>
        <rFont val="Times New Roman"/>
        <family val="1"/>
      </rPr>
      <t xml:space="preserve"> </t>
    </r>
    <r>
      <rPr>
        <sz val="10"/>
        <rFont val="Times New Roman"/>
        <family val="1"/>
      </rPr>
      <t xml:space="preserve">de l’acte de prêt 
(Saisir la date sous format JJ/MM/AA).
</t>
    </r>
    <r>
      <rPr>
        <b/>
        <sz val="10"/>
        <color rgb="FFFF0000"/>
        <rFont val="Times New Roman"/>
        <family val="1"/>
      </rPr>
      <t>Alerte : 
'- si le format date n'est pas respecté.
- si la date de transaction est antérieure à la date de début d'imputation.
-si la date d'imputation est postérieur à la date d'imputation</t>
    </r>
  </si>
  <si>
    <r>
      <t xml:space="preserve">Date de décaissement du prêt
(Saisir la date sous format JJ/MM/AA)
</t>
    </r>
    <r>
      <rPr>
        <b/>
        <sz val="10"/>
        <color rgb="FFFF0000"/>
        <rFont val="Times New Roman"/>
        <family val="1"/>
      </rPr>
      <t>Alerte : 
'- si le format date n'est pas respecté,
- et si la date de déblocage est antérieure à la date de transaction.
- et si la date de déblocage intervient moins d'un an avant la date de fin de la garantie.</t>
    </r>
    <r>
      <rPr>
        <sz val="10"/>
        <rFont val="Times New Roman"/>
        <family val="1"/>
      </rPr>
      <t xml:space="preserve">
</t>
    </r>
  </si>
  <si>
    <r>
      <t xml:space="preserve">Date du 1er remboursement du prêt
(Saisir la date sous format JJ/MM/AA).
</t>
    </r>
    <r>
      <rPr>
        <b/>
        <sz val="10"/>
        <color rgb="FFFF0000"/>
        <rFont val="Times New Roman"/>
        <family val="1"/>
      </rPr>
      <t>Alerte : 
'- si le format date n'est pas respecté,
- et si la date de première échéance est antérieure à la date de déblocage du prêt.</t>
    </r>
    <r>
      <rPr>
        <sz val="10"/>
        <color rgb="FFFF0000"/>
        <rFont val="Times New Roman"/>
        <family val="1"/>
      </rPr>
      <t xml:space="preserve">
</t>
    </r>
  </si>
  <si>
    <r>
      <t xml:space="preserve">Date du dernier remboursement du prêt
(Saisir la date sous format JJ/MM/AA).
Alerte : 
</t>
    </r>
    <r>
      <rPr>
        <b/>
        <sz val="10"/>
        <color rgb="FFFF0000"/>
        <rFont val="Times New Roman"/>
        <family val="1"/>
      </rPr>
      <t>'- si le format date n'est pas respecté,
- et si la date de dernière échéance est antérieure à la date de première échéance.
- et si la date de dernière échéance est supérieure à la date de maturité de la sous participation.</t>
    </r>
  </si>
  <si>
    <r>
      <t xml:space="preserve">Durée du prêt exprimée en nombre d'année
(Calculée automatiquement)
</t>
    </r>
    <r>
      <rPr>
        <b/>
        <sz val="10"/>
        <color rgb="FFFF0000"/>
        <rFont val="Times New Roman"/>
        <family val="1"/>
      </rPr>
      <t xml:space="preserve">Alerte :
'- si le format n'est pas respecté, 
- et si la maturité est supérieure ou inférieure à la durée maximale et minimale autorisée du prêt </t>
    </r>
  </si>
  <si>
    <t>Date de décision de rééchelonnement prise par la banque bénéficiaire</t>
  </si>
  <si>
    <r>
      <rPr>
        <u/>
        <sz val="10"/>
        <rFont val="Times New Roman"/>
        <family val="1"/>
      </rPr>
      <t xml:space="preserve">Tenir compte de la garantie de portefeuille ARIZ (50%). </t>
    </r>
    <r>
      <rPr>
        <sz val="10"/>
        <rFont val="Times New Roman"/>
        <family val="1"/>
      </rPr>
      <t xml:space="preserve">
Ne pas tenir compte des autres sûretés réelles et personnelles fournies au titre du prêt.
(</t>
    </r>
    <r>
      <rPr>
        <u/>
        <sz val="10"/>
        <rFont val="Times New Roman"/>
        <family val="1"/>
      </rPr>
      <t>Exprimé en pourcentage</t>
    </r>
    <r>
      <rPr>
        <sz val="10"/>
        <rFont val="Times New Roman"/>
        <family val="1"/>
      </rPr>
      <t xml:space="preserve">).
</t>
    </r>
    <r>
      <rPr>
        <b/>
        <sz val="10"/>
        <color rgb="FFFF0000"/>
        <rFont val="Times New Roman"/>
        <family val="1"/>
      </rPr>
      <t>Alerte :
'- si le format n'est pas respecté, 
- et si le pourcentage est supérieur à 75%.</t>
    </r>
  </si>
  <si>
    <r>
      <t>Montant estimé à la date de conclusion du contrat de prêt, ou révisé le cas échéant, correspondant aux sûretés réelles (nantissement, hypothèque, gage) et personnelles (cautionnement)
(</t>
    </r>
    <r>
      <rPr>
        <u/>
        <sz val="10"/>
        <rFont val="Times New Roman"/>
        <family val="1"/>
      </rPr>
      <t>Exprimé en monnaie locale</t>
    </r>
    <r>
      <rPr>
        <sz val="10"/>
        <rFont val="Times New Roman"/>
        <family val="1"/>
      </rPr>
      <t>).
Alerte si le format n'est pas respecté.</t>
    </r>
  </si>
  <si>
    <r>
      <t>Si le taux d'intérêt est variable, mettre le taux ayant servi pour calculer les intérêts de la dernière échéance de prêt
(</t>
    </r>
    <r>
      <rPr>
        <u/>
        <sz val="10"/>
        <rFont val="Times New Roman"/>
        <family val="1"/>
      </rPr>
      <t>Exprimé en pourcentage</t>
    </r>
    <r>
      <rPr>
        <sz val="10"/>
        <rFont val="Times New Roman"/>
        <family val="1"/>
      </rPr>
      <t>)
Alerte si le format n'est pas respecté.</t>
    </r>
  </si>
  <si>
    <r>
      <t>Capital restant dû hors intérêts = capital non échu + capital échu impayé
(</t>
    </r>
    <r>
      <rPr>
        <u/>
        <sz val="10"/>
        <rFont val="Times New Roman"/>
        <family val="1"/>
      </rPr>
      <t>Exprimé en monnaie locale</t>
    </r>
    <r>
      <rPr>
        <sz val="10"/>
        <rFont val="Times New Roman"/>
        <family val="1"/>
      </rPr>
      <t xml:space="preserve">)
</t>
    </r>
    <r>
      <rPr>
        <b/>
        <sz val="10"/>
        <color rgb="FFFF0000"/>
        <rFont val="Times New Roman"/>
        <family val="1"/>
      </rPr>
      <t>Alerte :
'- si le format n'est pas respecté, 
- et si le capital restant dû est supérieur au montant du prêt.
-et si le capital restant dû est inférieur au Capital échu et impayé</t>
    </r>
  </si>
  <si>
    <r>
      <t>Montant de capital (en principal) échu et impayé  au titre du prêt.
A renseigner si le nombre de jours en impayés est supérieure à 30j.
(</t>
    </r>
    <r>
      <rPr>
        <u/>
        <sz val="10"/>
        <rFont val="Times New Roman"/>
        <family val="1"/>
      </rPr>
      <t>Exprimé en monnaie locale</t>
    </r>
    <r>
      <rPr>
        <sz val="10"/>
        <rFont val="Times New Roman"/>
        <family val="1"/>
      </rPr>
      <t xml:space="preserve">)
</t>
    </r>
    <r>
      <rPr>
        <b/>
        <sz val="10"/>
        <color rgb="FFFF0000"/>
        <rFont val="Times New Roman"/>
        <family val="1"/>
      </rPr>
      <t>'- si le format n'est pas respecté, 
- et si le capital échu et impayé est supérieur au capital restant dû.
- et si le nombre de jours en impayés et supérieur à 30 sans capital échu et impayé renseigné</t>
    </r>
  </si>
  <si>
    <t>Engagement de garantie ARIZ relatif au prêt.
(50% × capital restant dû du prêt).
(Calculé automatiquement / exprimé en monnaie locale)</t>
  </si>
  <si>
    <r>
      <t xml:space="preserve">Risque à définir en se basant sur les critères suivants:
'- </t>
    </r>
    <r>
      <rPr>
        <b/>
        <sz val="10"/>
        <rFont val="Times New Roman"/>
        <family val="1"/>
      </rPr>
      <t>Sain</t>
    </r>
    <r>
      <rPr>
        <sz val="10"/>
        <rFont val="Times New Roman"/>
        <family val="1"/>
      </rPr>
      <t xml:space="preserve"> : Contrepartie honorant ses engagements, en termes d'échéances, à court terme, le risque de défaut n'est pas anticipé.
-</t>
    </r>
    <r>
      <rPr>
        <b/>
        <sz val="10"/>
        <rFont val="Times New Roman"/>
        <family val="1"/>
      </rPr>
      <t xml:space="preserve"> Sous surveillance</t>
    </r>
    <r>
      <rPr>
        <sz val="10"/>
        <rFont val="Times New Roman"/>
        <family val="1"/>
      </rPr>
      <t xml:space="preserve"> : Existence d'un risque avéré de non recouvrement du prêt(ex : la situation financière de la contrepartie est dégradée)
- </t>
    </r>
    <r>
      <rPr>
        <b/>
        <sz val="10"/>
        <rFont val="Times New Roman"/>
        <family val="1"/>
      </rPr>
      <t>Douteux</t>
    </r>
    <r>
      <rPr>
        <sz val="10"/>
        <rFont val="Times New Roman"/>
        <family val="1"/>
      </rPr>
      <t xml:space="preserve"> : Existence d'impayés supérieurs à 3 mois pour au moins un des concours de la contrepartie. 
- </t>
    </r>
    <r>
      <rPr>
        <b/>
        <sz val="10"/>
        <rFont val="Times New Roman"/>
        <family val="1"/>
      </rPr>
      <t>Défaillant</t>
    </r>
    <r>
      <rPr>
        <sz val="10"/>
        <rFont val="Times New Roman"/>
        <family val="1"/>
      </rPr>
      <t xml:space="preserve"> : Les perspectives de recouvrement sont fortement dégradées et le passage en perte de l'encours est envisagé ou existence de procédures collectives à l'encontre de la contrepartie. 
(à choisir dans la liste déroulante)
</t>
    </r>
  </si>
  <si>
    <r>
      <t xml:space="preserve">Nombre de jours depuis la première échéance impayée. 
A renseigner si le nombre de jours est supérieure à 30j. Sinon mettre 0.
A saisir obligatoirement si le prêt est classé en "Douteux" ou "Défaillant".
</t>
    </r>
    <r>
      <rPr>
        <b/>
        <sz val="10"/>
        <color rgb="FFFF0000"/>
        <rFont val="Times New Roman"/>
        <family val="1"/>
      </rPr>
      <t>Alerte :
'- si le format n'est pas respecté, 
- si le prêt est classé en tant que "Douteux" ou "Défaillant" alors que le nombre de jour en impayés n'est pas renseigné ou inférieur à 30
- et si un capital échu et impayé est déclaré alors que le nombre de jour en impayés n'est pas renseigné ou inférieur à 30</t>
    </r>
  </si>
  <si>
    <r>
      <t xml:space="preserve">Montant des intérêt (hors intérêt de retard) échus et impayés au titre du prêt. 
</t>
    </r>
    <r>
      <rPr>
        <b/>
        <sz val="10"/>
        <color rgb="FFFF0000"/>
        <rFont val="Times New Roman"/>
        <family val="1"/>
      </rPr>
      <t>A renseigner si le nombre de jours en impayés est supérieure à 30j. Sinon mettre 0
(Exprimé en monnaie locale)</t>
    </r>
  </si>
  <si>
    <r>
      <t xml:space="preserve">C'est la date qui correspond à:
'- l'ouverture d'une procédure judiciaire d’insolvabilité à l’encontre de l’emprunteur,
'- exigibilité anticipée du prêt prononcée par la banque
'- échéance finale du prêt impayée (client bénéficiaire en défaut de paiement)
(Saisir la date sous format JJ/MM/AA).
</t>
    </r>
    <r>
      <rPr>
        <b/>
        <sz val="10"/>
        <color rgb="FFFF0000"/>
        <rFont val="Times New Roman"/>
        <family val="1"/>
      </rPr>
      <t>Alerte :
'- si le format n'est pas respecté, 
- et si la date du fait générateur est antérieure à la date de première échéance.</t>
    </r>
    <r>
      <rPr>
        <sz val="10"/>
        <rFont val="Times New Roman"/>
        <family val="1"/>
      </rPr>
      <t xml:space="preserve">
</t>
    </r>
  </si>
  <si>
    <r>
      <t xml:space="preserve">Date de la lettre de notification du prêt défaillant adressée à l'AFD
(Saisir la date sous format JJ/MM/AA).
</t>
    </r>
    <r>
      <rPr>
        <b/>
        <sz val="10"/>
        <color rgb="FFFF0000"/>
        <rFont val="Times New Roman"/>
        <family val="1"/>
      </rPr>
      <t>Alerte :
'- si le format n'est pas respecté, 
- et si la date de notification du prêt défaillant est antérieure à la date du fait générateur.</t>
    </r>
  </si>
  <si>
    <r>
      <t xml:space="preserve">Date de la lettre de demande d'avance sur paiement adressée à l'AFD
(Saisir la date sous format JJ/MM/AA)
</t>
    </r>
    <r>
      <rPr>
        <b/>
        <sz val="10"/>
        <color rgb="FFFF0000"/>
        <rFont val="Times New Roman"/>
        <family val="1"/>
      </rPr>
      <t>Alerte :
'- si le format n'est pas respecté, 
- et si la date d'appel de garantie est antérieure à la date de notification du prêt défaillant.</t>
    </r>
  </si>
  <si>
    <t>477886</t>
  </si>
  <si>
    <t>DELPHINUS IMPORT EXPORT</t>
  </si>
  <si>
    <t xml:space="preserve">Petite et moyenne entreprise </t>
  </si>
  <si>
    <t>Agriculture, Sylviculture et Pêche</t>
  </si>
  <si>
    <t>Création ou acquisition d’actifs amortissables sur plus d’un an</t>
  </si>
  <si>
    <t>réparation &amp; mise à niveau de site</t>
  </si>
  <si>
    <t>Sénégalais</t>
  </si>
  <si>
    <t>SENEGAL</t>
  </si>
  <si>
    <t>SNDKR2004M14130</t>
  </si>
  <si>
    <t xml:space="preserve">485884  </t>
  </si>
  <si>
    <t xml:space="preserve">KHADIM THIANE </t>
  </si>
  <si>
    <t>Commerce</t>
  </si>
  <si>
    <t>Autres</t>
  </si>
  <si>
    <t>Crédit de trésorerie d'exploitation</t>
  </si>
  <si>
    <t>Sain</t>
  </si>
  <si>
    <t xml:space="preserve">2.9 </t>
  </si>
  <si>
    <t>SNTBC1987A211</t>
  </si>
  <si>
    <t>488213</t>
  </si>
  <si>
    <t>SOLEIL VERT</t>
  </si>
  <si>
    <t>SNDKR1999B977</t>
  </si>
  <si>
    <t>485164</t>
  </si>
  <si>
    <t>SOCIETE DE DISTRIBUTION ET DE COMMER</t>
  </si>
  <si>
    <t>SNDKR2006B11494</t>
  </si>
  <si>
    <t>480955</t>
  </si>
  <si>
    <t>488251</t>
  </si>
  <si>
    <t>SICAS</t>
  </si>
  <si>
    <t>SNDKR2003M8221</t>
  </si>
  <si>
    <t>490079</t>
  </si>
  <si>
    <t>SAFINA</t>
  </si>
  <si>
    <t>sénégalais</t>
  </si>
  <si>
    <t>SNDKR2017M5578</t>
  </si>
  <si>
    <t>490203</t>
  </si>
  <si>
    <t>GIE GAINDE 2000</t>
  </si>
  <si>
    <t>Autres activités de services</t>
  </si>
  <si>
    <t>SNDKR2002B1149</t>
  </si>
  <si>
    <t>491479</t>
  </si>
  <si>
    <t xml:space="preserve"> KAAWAR KHALED "EUROTEX DECOTEX"</t>
  </si>
  <si>
    <t>SNDKR2018M17779</t>
  </si>
  <si>
    <t>493972</t>
  </si>
  <si>
    <t>INTERNATIONAL TRADING AND SHIPPING</t>
  </si>
  <si>
    <t>Transport</t>
  </si>
  <si>
    <t>SNDKR2001B926</t>
  </si>
  <si>
    <t>DIENG &amp; co</t>
  </si>
  <si>
    <t>SNDKR2015B20984</t>
  </si>
  <si>
    <t>AFRIQUE PARE-BRISE SARL "C.A.P"</t>
  </si>
  <si>
    <t>SNDKR1999B1300</t>
  </si>
  <si>
    <t xml:space="preserve"> </t>
  </si>
  <si>
    <t>douteux</t>
  </si>
  <si>
    <t>492955</t>
  </si>
  <si>
    <t>surveillance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</si>
</sst>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0C]d\-mmm\-yyyy;@"/>
    <numFmt numFmtId="165" formatCode="[$-40C]d\ mmmm\ yyyy;@"/>
    <numFmt numFmtId="166" formatCode="dd/mm/yy;@"/>
    <numFmt numFmtId="167" formatCode="0.0000000"/>
    <numFmt numFmtId="168" formatCode="_-* #,##0.00\ _€_-;\-* #,##0.00\ _€_-;_-* &quot;-&quot;??\ _€_-;_-@_-"/>
    <numFmt numFmtId="169" formatCode="#,##0.00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Times New Roman"/>
      <family val="1"/>
    </font>
    <font>
      <sz val="10"/>
      <color indexed="9"/>
      <name val="Times New Roman"/>
      <family val="1"/>
    </font>
    <font>
      <b/>
      <sz val="14"/>
      <color indexed="9"/>
      <name val="Times New Roman"/>
      <family val="1"/>
    </font>
    <font>
      <b/>
      <sz val="12"/>
      <name val="Times New Roman"/>
      <family val="1"/>
    </font>
    <font>
      <b/>
      <sz val="14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name val="Times New Roman"/>
      <family val="1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Times New Roman"/>
      <family val="1"/>
    </font>
    <font>
      <b/>
      <sz val="10"/>
      <color rgb="FFFF0000"/>
      <name val="Times New Roman"/>
      <family val="1"/>
    </font>
    <font>
      <u/>
      <sz val="10"/>
      <name val="Times New Roman"/>
      <family val="1"/>
    </font>
    <font>
      <sz val="10"/>
      <color rgb="FFFF0000"/>
      <name val="Times New Roman"/>
      <family val="1"/>
    </font>
    <font>
      <sz val="10"/>
      <color theme="1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9"/>
      <name val="Times New Roman"/>
      <family val="1"/>
    </font>
    <font>
      <sz val="12"/>
      <color indexed="8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darkGrid">
        <bgColor indexed="26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3">
    <xf numFmtId="0" fontId="0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1" fillId="11" borderId="0" applyNumberFormat="0" applyBorder="0" applyAlignment="0" applyProtection="0"/>
  </cellStyleXfs>
  <cellXfs count="190">
    <xf numFmtId="0" fontId="0" fillId="0" borderId="0" xfId="0"/>
    <xf numFmtId="0" fontId="6" fillId="12" borderId="0" xfId="0" applyFont="1" applyFill="1" applyAlignment="1" applyProtection="1">
      <alignment wrapText="1"/>
      <protection locked="0"/>
    </xf>
    <xf numFmtId="164" fontId="6" fillId="12" borderId="0" xfId="0" applyNumberFormat="1" applyFont="1" applyFill="1" applyAlignment="1" applyProtection="1">
      <alignment wrapText="1"/>
      <protection locked="0"/>
    </xf>
    <xf numFmtId="4" fontId="6" fillId="12" borderId="0" xfId="0" applyNumberFormat="1" applyFont="1" applyFill="1" applyAlignment="1" applyProtection="1">
      <alignment wrapText="1"/>
      <protection locked="0"/>
    </xf>
    <xf numFmtId="10" fontId="6" fillId="12" borderId="0" xfId="0" applyNumberFormat="1" applyFont="1" applyFill="1" applyAlignment="1" applyProtection="1">
      <alignment wrapText="1"/>
      <protection locked="0"/>
    </xf>
    <xf numFmtId="14" fontId="6" fillId="12" borderId="0" xfId="0" applyNumberFormat="1" applyFont="1" applyFill="1" applyAlignment="1" applyProtection="1">
      <alignment wrapText="1"/>
      <protection locked="0"/>
    </xf>
    <xf numFmtId="165" fontId="6" fillId="12" borderId="0" xfId="0" applyNumberFormat="1" applyFont="1" applyFill="1" applyAlignment="1" applyProtection="1">
      <alignment wrapText="1"/>
      <protection locked="0"/>
    </xf>
    <xf numFmtId="49" fontId="6" fillId="12" borderId="0" xfId="0" applyNumberFormat="1" applyFont="1" applyFill="1" applyAlignment="1" applyProtection="1">
      <alignment wrapText="1"/>
      <protection locked="0"/>
    </xf>
    <xf numFmtId="49" fontId="7" fillId="12" borderId="0" xfId="0" applyNumberFormat="1" applyFont="1" applyFill="1" applyAlignment="1" applyProtection="1">
      <alignment wrapText="1"/>
      <protection locked="0"/>
    </xf>
    <xf numFmtId="49" fontId="6" fillId="0" borderId="0" xfId="0" applyNumberFormat="1" applyFont="1" applyAlignment="1" applyProtection="1">
      <alignment wrapText="1"/>
      <protection locked="0"/>
    </xf>
    <xf numFmtId="0" fontId="6" fillId="0" borderId="0" xfId="0" applyFont="1" applyAlignment="1" applyProtection="1">
      <alignment wrapText="1"/>
      <protection locked="0"/>
    </xf>
    <xf numFmtId="0" fontId="6" fillId="12" borderId="0" xfId="0" applyFont="1" applyFill="1" applyAlignment="1" applyProtection="1">
      <alignment vertical="top" wrapText="1"/>
      <protection locked="0"/>
    </xf>
    <xf numFmtId="4" fontId="6" fillId="12" borderId="0" xfId="0" applyNumberFormat="1" applyFont="1" applyFill="1" applyAlignment="1" applyProtection="1">
      <alignment vertical="top" wrapText="1"/>
      <protection locked="0"/>
    </xf>
    <xf numFmtId="165" fontId="6" fillId="12" borderId="0" xfId="0" applyNumberFormat="1" applyFont="1" applyFill="1" applyAlignment="1" applyProtection="1">
      <alignment vertical="top" wrapText="1"/>
      <protection locked="0"/>
    </xf>
    <xf numFmtId="10" fontId="6" fillId="12" borderId="0" xfId="0" applyNumberFormat="1" applyFont="1" applyFill="1" applyAlignment="1" applyProtection="1">
      <alignment vertical="top" wrapText="1"/>
      <protection locked="0"/>
    </xf>
    <xf numFmtId="49" fontId="6" fillId="12" borderId="0" xfId="0" applyNumberFormat="1" applyFont="1" applyFill="1" applyAlignment="1" applyProtection="1">
      <alignment vertical="top" wrapText="1"/>
      <protection locked="0"/>
    </xf>
    <xf numFmtId="49" fontId="7" fillId="12" borderId="0" xfId="0" applyNumberFormat="1" applyFont="1" applyFill="1" applyAlignment="1" applyProtection="1">
      <alignment vertical="top" wrapText="1"/>
      <protection locked="0"/>
    </xf>
    <xf numFmtId="49" fontId="6" fillId="0" borderId="0" xfId="0" applyNumberFormat="1" applyFont="1" applyAlignment="1" applyProtection="1">
      <alignment vertical="top" wrapText="1"/>
      <protection locked="0"/>
    </xf>
    <xf numFmtId="0" fontId="6" fillId="0" borderId="0" xfId="0" applyFont="1" applyAlignment="1" applyProtection="1">
      <alignment vertical="top" wrapText="1"/>
      <protection locked="0"/>
    </xf>
    <xf numFmtId="167" fontId="6" fillId="12" borderId="0" xfId="0" applyNumberFormat="1" applyFont="1" applyFill="1" applyAlignment="1" applyProtection="1">
      <alignment vertical="top" wrapText="1"/>
      <protection locked="0"/>
    </xf>
    <xf numFmtId="164" fontId="6" fillId="0" borderId="0" xfId="0" applyNumberFormat="1" applyFont="1" applyAlignment="1" applyProtection="1">
      <alignment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10" fillId="2" borderId="3" xfId="3" applyFont="1" applyBorder="1" applyAlignment="1" applyProtection="1">
      <alignment horizontal="centerContinuous" vertical="center" wrapText="1"/>
      <protection locked="0"/>
    </xf>
    <xf numFmtId="0" fontId="10" fillId="2" borderId="9" xfId="3" applyFont="1" applyBorder="1" applyAlignment="1" applyProtection="1">
      <alignment horizontal="centerContinuous" vertical="center" wrapText="1"/>
      <protection locked="0"/>
    </xf>
    <xf numFmtId="0" fontId="10" fillId="2" borderId="4" xfId="3" applyFont="1" applyBorder="1" applyAlignment="1" applyProtection="1">
      <alignment horizontal="centerContinuous" vertical="center" wrapText="1"/>
      <protection locked="0"/>
    </xf>
    <xf numFmtId="0" fontId="11" fillId="4" borderId="10" xfId="5" applyFont="1" applyBorder="1" applyAlignment="1" applyProtection="1">
      <alignment horizontal="centerContinuous" vertical="center" wrapText="1"/>
      <protection locked="0"/>
    </xf>
    <xf numFmtId="0" fontId="11" fillId="4" borderId="11" xfId="5" applyFont="1" applyBorder="1" applyAlignment="1" applyProtection="1">
      <alignment horizontal="centerContinuous" vertical="center" wrapText="1"/>
      <protection locked="0"/>
    </xf>
    <xf numFmtId="0" fontId="11" fillId="4" borderId="12" xfId="5" applyFont="1" applyBorder="1" applyAlignment="1" applyProtection="1">
      <alignment horizontal="centerContinuous" vertical="center" wrapText="1"/>
      <protection locked="0"/>
    </xf>
    <xf numFmtId="49" fontId="12" fillId="16" borderId="13" xfId="0" applyNumberFormat="1" applyFont="1" applyFill="1" applyBorder="1" applyAlignment="1" applyProtection="1">
      <alignment vertical="center" wrapText="1"/>
      <protection locked="0"/>
    </xf>
    <xf numFmtId="0" fontId="10" fillId="3" borderId="3" xfId="4" applyFont="1" applyBorder="1" applyAlignment="1" applyProtection="1">
      <alignment horizontal="centerContinuous" vertical="center" wrapText="1"/>
      <protection locked="0"/>
    </xf>
    <xf numFmtId="0" fontId="10" fillId="3" borderId="9" xfId="4" applyFont="1" applyBorder="1" applyAlignment="1" applyProtection="1">
      <alignment horizontal="centerContinuous" vertical="center" wrapText="1"/>
      <protection locked="0"/>
    </xf>
    <xf numFmtId="0" fontId="10" fillId="3" borderId="4" xfId="4" applyFont="1" applyBorder="1" applyAlignment="1" applyProtection="1">
      <alignment horizontal="centerContinuous" vertical="center" wrapText="1"/>
      <protection locked="0"/>
    </xf>
    <xf numFmtId="4" fontId="13" fillId="9" borderId="9" xfId="10" applyNumberFormat="1" applyFont="1" applyBorder="1" applyAlignment="1" applyProtection="1">
      <alignment horizontal="centerContinuous" vertical="center" wrapText="1"/>
      <protection locked="0"/>
    </xf>
    <xf numFmtId="4" fontId="13" fillId="9" borderId="4" xfId="10" applyNumberFormat="1" applyFont="1" applyBorder="1" applyAlignment="1" applyProtection="1">
      <alignment horizontal="centerContinuous" vertical="center" wrapText="1"/>
      <protection locked="0"/>
    </xf>
    <xf numFmtId="4" fontId="14" fillId="10" borderId="9" xfId="11" applyNumberFormat="1" applyFont="1" applyBorder="1" applyAlignment="1" applyProtection="1">
      <alignment horizontal="centerContinuous" vertical="center" wrapText="1"/>
      <protection locked="0"/>
    </xf>
    <xf numFmtId="4" fontId="5" fillId="10" borderId="9" xfId="11" applyNumberFormat="1" applyBorder="1" applyAlignment="1" applyProtection="1">
      <alignment horizontal="centerContinuous" vertical="center" wrapText="1"/>
      <protection locked="0"/>
    </xf>
    <xf numFmtId="49" fontId="6" fillId="0" borderId="0" xfId="0" applyNumberFormat="1" applyFont="1" applyAlignment="1" applyProtection="1">
      <alignment horizontal="center" vertical="center" wrapText="1"/>
      <protection locked="0"/>
    </xf>
    <xf numFmtId="0" fontId="6" fillId="12" borderId="0" xfId="0" applyFont="1" applyFill="1" applyAlignment="1" applyProtection="1">
      <alignment horizontal="center" vertical="center" wrapText="1"/>
      <protection locked="0"/>
    </xf>
    <xf numFmtId="0" fontId="1" fillId="8" borderId="14" xfId="9" applyBorder="1" applyAlignment="1" applyProtection="1">
      <alignment horizontal="center" vertical="center" wrapText="1"/>
      <protection locked="0"/>
    </xf>
    <xf numFmtId="164" fontId="0" fillId="8" borderId="14" xfId="9" applyNumberFormat="1" applyFont="1" applyBorder="1" applyAlignment="1" applyProtection="1">
      <alignment horizontal="center" vertical="center" wrapText="1"/>
      <protection locked="0"/>
    </xf>
    <xf numFmtId="4" fontId="1" fillId="8" borderId="14" xfId="9" applyNumberFormat="1" applyBorder="1" applyAlignment="1" applyProtection="1">
      <alignment horizontal="center" vertical="center" wrapText="1"/>
      <protection locked="0"/>
    </xf>
    <xf numFmtId="10" fontId="1" fillId="8" borderId="14" xfId="9" applyNumberFormat="1" applyBorder="1" applyAlignment="1" applyProtection="1">
      <alignment horizontal="center" vertical="center" wrapText="1"/>
      <protection locked="0"/>
    </xf>
    <xf numFmtId="165" fontId="12" fillId="16" borderId="15" xfId="0" applyNumberFormat="1" applyFont="1" applyFill="1" applyBorder="1" applyAlignment="1" applyProtection="1">
      <alignment vertical="center" wrapText="1"/>
      <protection locked="0"/>
    </xf>
    <xf numFmtId="0" fontId="1" fillId="5" borderId="14" xfId="6" applyBorder="1" applyAlignment="1" applyProtection="1">
      <alignment horizontal="center" vertical="center" wrapText="1"/>
      <protection locked="0"/>
    </xf>
    <xf numFmtId="4" fontId="1" fillId="5" borderId="14" xfId="6" applyNumberFormat="1" applyBorder="1" applyAlignment="1" applyProtection="1">
      <alignment horizontal="center" vertical="center" wrapText="1"/>
      <protection locked="0"/>
    </xf>
    <xf numFmtId="165" fontId="1" fillId="5" borderId="14" xfId="6" applyNumberFormat="1" applyBorder="1" applyAlignment="1" applyProtection="1">
      <alignment horizontal="center" vertical="center" wrapText="1"/>
      <protection locked="0"/>
    </xf>
    <xf numFmtId="4" fontId="0" fillId="5" borderId="14" xfId="6" applyNumberFormat="1" applyFont="1" applyBorder="1" applyAlignment="1" applyProtection="1">
      <alignment horizontal="center" vertical="center" wrapText="1"/>
      <protection locked="0"/>
    </xf>
    <xf numFmtId="10" fontId="1" fillId="5" borderId="14" xfId="6" applyNumberFormat="1" applyBorder="1" applyAlignment="1" applyProtection="1">
      <alignment horizontal="center" vertical="center" wrapText="1"/>
      <protection locked="0"/>
    </xf>
    <xf numFmtId="4" fontId="1" fillId="5" borderId="16" xfId="6" applyNumberFormat="1" applyBorder="1" applyAlignment="1" applyProtection="1">
      <alignment horizontal="center" vertical="center" wrapText="1"/>
      <protection locked="0"/>
    </xf>
    <xf numFmtId="10" fontId="1" fillId="5" borderId="4" xfId="6" applyNumberFormat="1" applyBorder="1" applyAlignment="1" applyProtection="1">
      <alignment horizontal="center" vertical="center" wrapText="1"/>
      <protection locked="0"/>
    </xf>
    <xf numFmtId="4" fontId="1" fillId="5" borderId="3" xfId="6" applyNumberFormat="1" applyBorder="1" applyAlignment="1" applyProtection="1">
      <alignment horizontal="center" vertical="center" wrapText="1"/>
      <protection locked="0"/>
    </xf>
    <xf numFmtId="49" fontId="12" fillId="16" borderId="6" xfId="0" applyNumberFormat="1" applyFont="1" applyFill="1" applyBorder="1" applyAlignment="1" applyProtection="1">
      <alignment vertical="center" wrapText="1"/>
      <protection locked="0"/>
    </xf>
    <xf numFmtId="165" fontId="1" fillId="6" borderId="14" xfId="7" applyNumberFormat="1" applyBorder="1" applyAlignment="1" applyProtection="1">
      <alignment horizontal="center" vertical="center" wrapText="1"/>
      <protection locked="0"/>
    </xf>
    <xf numFmtId="49" fontId="12" fillId="16" borderId="15" xfId="0" applyNumberFormat="1" applyFont="1" applyFill="1" applyBorder="1" applyAlignment="1" applyProtection="1">
      <alignment vertical="center" wrapText="1"/>
      <protection locked="0"/>
    </xf>
    <xf numFmtId="4" fontId="16" fillId="14" borderId="14" xfId="0" applyNumberFormat="1" applyFont="1" applyFill="1" applyBorder="1" applyAlignment="1" applyProtection="1">
      <alignment horizontal="center" vertical="center" wrapText="1"/>
      <protection locked="0"/>
    </xf>
    <xf numFmtId="4" fontId="0" fillId="11" borderId="14" xfId="12" applyNumberFormat="1" applyFont="1" applyBorder="1" applyAlignment="1" applyProtection="1">
      <alignment horizontal="center" vertical="center" wrapText="1"/>
      <protection locked="0"/>
    </xf>
    <xf numFmtId="0" fontId="12" fillId="12" borderId="10" xfId="0" applyFont="1" applyFill="1" applyBorder="1" applyAlignment="1" applyProtection="1">
      <alignment horizontal="left" vertical="center" wrapText="1"/>
      <protection locked="0"/>
    </xf>
    <xf numFmtId="0" fontId="6" fillId="0" borderId="13" xfId="0" applyFont="1" applyBorder="1" applyAlignment="1" applyProtection="1">
      <alignment horizontal="left" vertical="center" wrapText="1"/>
      <protection locked="0"/>
    </xf>
    <xf numFmtId="0" fontId="6" fillId="0" borderId="11" xfId="0" applyFont="1" applyBorder="1" applyAlignment="1" applyProtection="1">
      <alignment horizontal="left" vertical="center" wrapText="1"/>
      <protection locked="0"/>
    </xf>
    <xf numFmtId="165" fontId="12" fillId="16" borderId="6" xfId="0" applyNumberFormat="1" applyFont="1" applyFill="1" applyBorder="1" applyAlignment="1" applyProtection="1">
      <alignment vertical="center" wrapText="1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6" fillId="0" borderId="12" xfId="0" applyFont="1" applyBorder="1" applyAlignment="1" applyProtection="1">
      <alignment horizontal="left" vertical="center" wrapText="1"/>
      <protection locked="0"/>
    </xf>
    <xf numFmtId="0" fontId="6" fillId="0" borderId="17" xfId="0" applyFont="1" applyBorder="1" applyAlignment="1" applyProtection="1">
      <alignment horizontal="left" vertical="center" wrapText="1"/>
      <protection locked="0"/>
    </xf>
    <xf numFmtId="0" fontId="6" fillId="0" borderId="14" xfId="0" applyFont="1" applyBorder="1" applyAlignment="1" applyProtection="1">
      <alignment horizontal="left" vertical="center" wrapText="1"/>
      <protection locked="0"/>
    </xf>
    <xf numFmtId="9" fontId="6" fillId="0" borderId="13" xfId="0" applyNumberFormat="1" applyFont="1" applyBorder="1" applyAlignment="1" applyProtection="1">
      <alignment horizontal="left" vertical="center" wrapText="1"/>
      <protection locked="0"/>
    </xf>
    <xf numFmtId="49" fontId="6" fillId="0" borderId="0" xfId="0" applyNumberFormat="1" applyFont="1" applyAlignment="1" applyProtection="1">
      <alignment horizontal="left" wrapText="1"/>
      <protection locked="0"/>
    </xf>
    <xf numFmtId="0" fontId="6" fillId="0" borderId="0" xfId="0" applyFont="1" applyAlignment="1" applyProtection="1">
      <alignment horizontal="left" wrapText="1"/>
      <protection locked="0"/>
    </xf>
    <xf numFmtId="0" fontId="12" fillId="0" borderId="18" xfId="0" applyFont="1" applyBorder="1" applyAlignment="1">
      <alignment horizontal="center" vertical="center" wrapText="1"/>
    </xf>
    <xf numFmtId="49" fontId="6" fillId="0" borderId="18" xfId="0" applyNumberFormat="1" applyFont="1" applyBorder="1" applyAlignment="1" applyProtection="1">
      <alignment horizontal="left" vertical="center" wrapText="1"/>
      <protection locked="0"/>
    </xf>
    <xf numFmtId="49" fontId="6" fillId="0" borderId="19" xfId="0" applyNumberFormat="1" applyFont="1" applyBorder="1" applyAlignment="1" applyProtection="1">
      <alignment horizontal="left" vertical="center" wrapText="1"/>
      <protection locked="0"/>
    </xf>
    <xf numFmtId="165" fontId="6" fillId="0" borderId="18" xfId="0" applyNumberFormat="1" applyFont="1" applyBorder="1" applyAlignment="1" applyProtection="1">
      <alignment horizontal="left" vertical="center" wrapText="1"/>
      <protection locked="0"/>
    </xf>
    <xf numFmtId="0" fontId="6" fillId="0" borderId="19" xfId="0" applyFont="1" applyBorder="1" applyAlignment="1" applyProtection="1">
      <alignment horizontal="left" vertical="center" wrapText="1"/>
      <protection locked="0"/>
    </xf>
    <xf numFmtId="0" fontId="6" fillId="0" borderId="18" xfId="0" applyFont="1" applyBorder="1" applyAlignment="1" applyProtection="1">
      <alignment horizontal="left" vertical="center" wrapText="1"/>
      <protection locked="0"/>
    </xf>
    <xf numFmtId="168" fontId="6" fillId="0" borderId="19" xfId="1" applyFont="1" applyFill="1" applyBorder="1" applyAlignment="1" applyProtection="1">
      <alignment horizontal="right" vertical="center" wrapText="1"/>
      <protection locked="0"/>
    </xf>
    <xf numFmtId="49" fontId="6" fillId="0" borderId="18" xfId="2" applyNumberFormat="1" applyFont="1" applyFill="1" applyBorder="1" applyAlignment="1" applyProtection="1">
      <alignment horizontal="right" vertical="center" wrapText="1"/>
      <protection locked="0"/>
    </xf>
    <xf numFmtId="49" fontId="12" fillId="16" borderId="4" xfId="0" applyNumberFormat="1" applyFont="1" applyFill="1" applyBorder="1" applyAlignment="1" applyProtection="1">
      <alignment vertical="center" wrapText="1"/>
      <protection locked="0"/>
    </xf>
    <xf numFmtId="0" fontId="21" fillId="0" borderId="20" xfId="0" applyFont="1" applyBorder="1" applyAlignment="1" applyProtection="1">
      <alignment horizontal="left" vertical="center" wrapText="1"/>
      <protection locked="0"/>
    </xf>
    <xf numFmtId="4" fontId="6" fillId="0" borderId="19" xfId="0" applyNumberFormat="1" applyFont="1" applyBorder="1" applyAlignment="1" applyProtection="1">
      <alignment horizontal="left" vertical="center" wrapText="1"/>
      <protection locked="0"/>
    </xf>
    <xf numFmtId="4" fontId="6" fillId="0" borderId="18" xfId="0" applyNumberFormat="1" applyFont="1" applyBorder="1" applyAlignment="1" applyProtection="1">
      <alignment horizontal="left" vertical="center" wrapText="1"/>
      <protection locked="0"/>
    </xf>
    <xf numFmtId="165" fontId="6" fillId="0" borderId="19" xfId="0" applyNumberFormat="1" applyFont="1" applyBorder="1" applyAlignment="1" applyProtection="1">
      <alignment horizontal="left" vertical="center" wrapText="1"/>
      <protection locked="0"/>
    </xf>
    <xf numFmtId="2" fontId="6" fillId="12" borderId="18" xfId="0" applyNumberFormat="1" applyFont="1" applyFill="1" applyBorder="1" applyAlignment="1">
      <alignment vertical="top" wrapText="1"/>
    </xf>
    <xf numFmtId="10" fontId="6" fillId="0" borderId="18" xfId="0" applyNumberFormat="1" applyFont="1" applyBorder="1" applyAlignment="1" applyProtection="1">
      <alignment horizontal="left" vertical="center" wrapText="1"/>
      <protection locked="0"/>
    </xf>
    <xf numFmtId="10" fontId="6" fillId="12" borderId="21" xfId="2" applyNumberFormat="1" applyFont="1" applyFill="1" applyBorder="1" applyAlignment="1" applyProtection="1">
      <alignment horizontal="left" vertical="center" wrapText="1"/>
      <protection locked="0"/>
    </xf>
    <xf numFmtId="4" fontId="6" fillId="0" borderId="22" xfId="0" applyNumberFormat="1" applyFont="1" applyBorder="1" applyAlignment="1" applyProtection="1">
      <alignment horizontal="left" vertical="center" wrapText="1"/>
      <protection locked="0"/>
    </xf>
    <xf numFmtId="4" fontId="6" fillId="0" borderId="23" xfId="0" applyNumberFormat="1" applyFont="1" applyBorder="1" applyAlignment="1" applyProtection="1">
      <alignment horizontal="left" vertical="center" wrapText="1"/>
      <protection locked="0"/>
    </xf>
    <xf numFmtId="4" fontId="6" fillId="0" borderId="22" xfId="0" applyNumberFormat="1" applyFont="1" applyBorder="1" applyAlignment="1">
      <alignment horizontal="left" vertical="center" wrapText="1"/>
    </xf>
    <xf numFmtId="0" fontId="6" fillId="0" borderId="24" xfId="0" applyFont="1" applyBorder="1" applyAlignment="1" applyProtection="1">
      <alignment horizontal="left" vertical="center" wrapText="1"/>
      <protection locked="0"/>
    </xf>
    <xf numFmtId="4" fontId="6" fillId="0" borderId="25" xfId="0" applyNumberFormat="1" applyFont="1" applyBorder="1" applyAlignment="1" applyProtection="1">
      <alignment horizontal="left" vertical="center" wrapText="1"/>
      <protection locked="0"/>
    </xf>
    <xf numFmtId="49" fontId="12" fillId="16" borderId="0" xfId="0" applyNumberFormat="1" applyFont="1" applyFill="1" applyAlignment="1" applyProtection="1">
      <alignment vertical="center" wrapText="1"/>
      <protection locked="0"/>
    </xf>
    <xf numFmtId="165" fontId="6" fillId="0" borderId="26" xfId="0" applyNumberFormat="1" applyFont="1" applyBorder="1" applyAlignment="1" applyProtection="1">
      <alignment horizontal="left" vertical="center" wrapText="1"/>
      <protection locked="0"/>
    </xf>
    <xf numFmtId="165" fontId="6" fillId="0" borderId="27" xfId="0" applyNumberFormat="1" applyFont="1" applyBorder="1" applyAlignment="1" applyProtection="1">
      <alignment horizontal="left" vertical="center" wrapText="1"/>
      <protection locked="0"/>
    </xf>
    <xf numFmtId="165" fontId="6" fillId="0" borderId="28" xfId="0" applyNumberFormat="1" applyFont="1" applyBorder="1" applyAlignment="1" applyProtection="1">
      <alignment horizontal="left" vertical="center" wrapText="1"/>
      <protection locked="0"/>
    </xf>
    <xf numFmtId="49" fontId="12" fillId="16" borderId="29" xfId="0" applyNumberFormat="1" applyFont="1" applyFill="1" applyBorder="1" applyAlignment="1" applyProtection="1">
      <alignment vertical="center" wrapText="1"/>
      <protection locked="0"/>
    </xf>
    <xf numFmtId="3" fontId="6" fillId="0" borderId="19" xfId="0" applyNumberFormat="1" applyFont="1" applyBorder="1" applyAlignment="1" applyProtection="1">
      <alignment horizontal="right" vertical="center" wrapText="1"/>
      <protection locked="0"/>
    </xf>
    <xf numFmtId="3" fontId="6" fillId="0" borderId="18" xfId="0" applyNumberFormat="1" applyFont="1" applyBorder="1" applyAlignment="1" applyProtection="1">
      <alignment horizontal="right" vertical="center" wrapText="1"/>
      <protection locked="0"/>
    </xf>
    <xf numFmtId="3" fontId="6" fillId="0" borderId="30" xfId="0" applyNumberFormat="1" applyFont="1" applyBorder="1" applyAlignment="1" applyProtection="1">
      <alignment horizontal="right" vertical="center" wrapText="1"/>
      <protection locked="0"/>
    </xf>
    <xf numFmtId="49" fontId="12" fillId="16" borderId="6" xfId="0" applyNumberFormat="1" applyFont="1" applyFill="1" applyBorder="1" applyAlignment="1">
      <alignment vertical="center" wrapText="1"/>
    </xf>
    <xf numFmtId="49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49" fontId="6" fillId="0" borderId="18" xfId="0" applyNumberFormat="1" applyFont="1" applyBorder="1" applyAlignment="1">
      <alignment horizontal="left" vertical="center" wrapText="1"/>
    </xf>
    <xf numFmtId="49" fontId="6" fillId="0" borderId="19" xfId="0" applyNumberFormat="1" applyFont="1" applyBorder="1" applyAlignment="1">
      <alignment horizontal="left" vertical="center" wrapText="1"/>
    </xf>
    <xf numFmtId="165" fontId="6" fillId="0" borderId="18" xfId="0" applyNumberFormat="1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168" fontId="6" fillId="0" borderId="19" xfId="1" applyFont="1" applyFill="1" applyBorder="1" applyAlignment="1" applyProtection="1">
      <alignment horizontal="right" vertical="center" wrapText="1"/>
    </xf>
    <xf numFmtId="49" fontId="6" fillId="0" borderId="18" xfId="2" applyNumberFormat="1" applyFont="1" applyFill="1" applyBorder="1" applyAlignment="1" applyProtection="1">
      <alignment horizontal="right" vertical="center" wrapText="1"/>
    </xf>
    <xf numFmtId="49" fontId="12" fillId="16" borderId="4" xfId="0" applyNumberFormat="1" applyFont="1" applyFill="1" applyBorder="1" applyAlignment="1">
      <alignment vertical="center" wrapText="1"/>
    </xf>
    <xf numFmtId="0" fontId="21" fillId="0" borderId="20" xfId="0" applyFont="1" applyBorder="1" applyAlignment="1">
      <alignment horizontal="left" vertical="center" wrapText="1"/>
    </xf>
    <xf numFmtId="4" fontId="6" fillId="0" borderId="19" xfId="0" applyNumberFormat="1" applyFont="1" applyBorder="1" applyAlignment="1">
      <alignment horizontal="left" vertical="center" wrapText="1"/>
    </xf>
    <xf numFmtId="4" fontId="6" fillId="0" borderId="18" xfId="0" applyNumberFormat="1" applyFont="1" applyBorder="1" applyAlignment="1">
      <alignment horizontal="left" vertical="center" wrapText="1"/>
    </xf>
    <xf numFmtId="165" fontId="6" fillId="0" borderId="19" xfId="0" applyNumberFormat="1" applyFont="1" applyBorder="1" applyAlignment="1">
      <alignment horizontal="left" vertical="center" wrapText="1"/>
    </xf>
    <xf numFmtId="10" fontId="6" fillId="0" borderId="18" xfId="0" applyNumberFormat="1" applyFont="1" applyBorder="1" applyAlignment="1">
      <alignment horizontal="left" vertical="center" wrapText="1"/>
    </xf>
    <xf numFmtId="10" fontId="6" fillId="12" borderId="21" xfId="2" applyNumberFormat="1" applyFont="1" applyFill="1" applyBorder="1" applyAlignment="1" applyProtection="1">
      <alignment horizontal="left" vertical="center" wrapText="1"/>
    </xf>
    <xf numFmtId="4" fontId="6" fillId="0" borderId="23" xfId="0" applyNumberFormat="1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4" fontId="6" fillId="0" borderId="25" xfId="0" applyNumberFormat="1" applyFont="1" applyBorder="1" applyAlignment="1">
      <alignment horizontal="left" vertical="center" wrapText="1"/>
    </xf>
    <xf numFmtId="49" fontId="12" fillId="16" borderId="0" xfId="0" applyNumberFormat="1" applyFont="1" applyFill="1" applyAlignment="1">
      <alignment vertical="center" wrapText="1"/>
    </xf>
    <xf numFmtId="165" fontId="6" fillId="0" borderId="26" xfId="0" applyNumberFormat="1" applyFont="1" applyBorder="1" applyAlignment="1">
      <alignment horizontal="left" vertical="center" wrapText="1"/>
    </xf>
    <xf numFmtId="165" fontId="6" fillId="0" borderId="27" xfId="0" applyNumberFormat="1" applyFont="1" applyBorder="1" applyAlignment="1">
      <alignment horizontal="left" vertical="center" wrapText="1"/>
    </xf>
    <xf numFmtId="165" fontId="6" fillId="0" borderId="28" xfId="0" applyNumberFormat="1" applyFont="1" applyBorder="1" applyAlignment="1">
      <alignment horizontal="left" vertical="center" wrapText="1"/>
    </xf>
    <xf numFmtId="49" fontId="12" fillId="16" borderId="29" xfId="0" applyNumberFormat="1" applyFont="1" applyFill="1" applyBorder="1" applyAlignment="1">
      <alignment vertical="center" wrapText="1"/>
    </xf>
    <xf numFmtId="3" fontId="6" fillId="0" borderId="19" xfId="0" applyNumberFormat="1" applyFont="1" applyBorder="1" applyAlignment="1">
      <alignment horizontal="right" vertical="center" wrapText="1"/>
    </xf>
    <xf numFmtId="3" fontId="6" fillId="0" borderId="18" xfId="0" applyNumberFormat="1" applyFont="1" applyBorder="1" applyAlignment="1">
      <alignment horizontal="right" vertical="center" wrapText="1"/>
    </xf>
    <xf numFmtId="3" fontId="6" fillId="0" borderId="30" xfId="0" applyNumberFormat="1" applyFont="1" applyBorder="1" applyAlignment="1">
      <alignment horizontal="right" vertical="center" wrapText="1"/>
    </xf>
    <xf numFmtId="165" fontId="12" fillId="16" borderId="14" xfId="0" applyNumberFormat="1" applyFont="1" applyFill="1" applyBorder="1" applyAlignment="1" applyProtection="1">
      <alignment horizontal="left" vertical="center" wrapText="1"/>
      <protection locked="0"/>
    </xf>
    <xf numFmtId="165" fontId="12" fillId="16" borderId="9" xfId="0" applyNumberFormat="1" applyFont="1" applyFill="1" applyBorder="1" applyAlignment="1" applyProtection="1">
      <alignment horizontal="left" vertical="center" wrapText="1"/>
      <protection locked="0"/>
    </xf>
    <xf numFmtId="49" fontId="12" fillId="16" borderId="14" xfId="0" applyNumberFormat="1" applyFont="1" applyFill="1" applyBorder="1" applyAlignment="1" applyProtection="1">
      <alignment horizontal="left" vertical="center" wrapText="1"/>
      <protection locked="0"/>
    </xf>
    <xf numFmtId="165" fontId="12" fillId="16" borderId="3" xfId="0" applyNumberFormat="1" applyFont="1" applyFill="1" applyBorder="1" applyAlignment="1" applyProtection="1">
      <alignment horizontal="left" vertical="center" wrapText="1"/>
      <protection locked="0"/>
    </xf>
    <xf numFmtId="4" fontId="12" fillId="0" borderId="9" xfId="0" applyNumberFormat="1" applyFont="1" applyBorder="1" applyAlignment="1">
      <alignment horizontal="left" vertical="center" wrapText="1"/>
    </xf>
    <xf numFmtId="4" fontId="12" fillId="0" borderId="14" xfId="0" applyNumberFormat="1" applyFont="1" applyBorder="1" applyAlignment="1">
      <alignment horizontal="left" vertical="center" wrapText="1"/>
    </xf>
    <xf numFmtId="165" fontId="12" fillId="16" borderId="9" xfId="0" applyNumberFormat="1" applyFont="1" applyFill="1" applyBorder="1" applyAlignment="1">
      <alignment horizontal="left" vertical="center" wrapText="1"/>
    </xf>
    <xf numFmtId="165" fontId="12" fillId="16" borderId="14" xfId="0" applyNumberFormat="1" applyFont="1" applyFill="1" applyBorder="1" applyAlignment="1">
      <alignment horizontal="left" vertical="center" wrapText="1"/>
    </xf>
    <xf numFmtId="165" fontId="12" fillId="16" borderId="3" xfId="0" applyNumberFormat="1" applyFont="1" applyFill="1" applyBorder="1" applyAlignment="1">
      <alignment horizontal="left" vertical="center" wrapText="1"/>
    </xf>
    <xf numFmtId="4" fontId="12" fillId="0" borderId="31" xfId="0" applyNumberFormat="1" applyFont="1" applyBorder="1" applyAlignment="1">
      <alignment horizontal="left" vertical="center" wrapText="1"/>
    </xf>
    <xf numFmtId="4" fontId="12" fillId="0" borderId="32" xfId="0" applyNumberFormat="1" applyFont="1" applyBorder="1" applyAlignment="1">
      <alignment horizontal="left" vertical="center" wrapText="1"/>
    </xf>
    <xf numFmtId="165" fontId="12" fillId="16" borderId="33" xfId="0" applyNumberFormat="1" applyFont="1" applyFill="1" applyBorder="1" applyAlignment="1">
      <alignment horizontal="left" vertical="center" wrapText="1"/>
    </xf>
    <xf numFmtId="4" fontId="12" fillId="16" borderId="14" xfId="0" applyNumberFormat="1" applyFont="1" applyFill="1" applyBorder="1" applyAlignment="1">
      <alignment horizontal="left" vertical="center" wrapText="1"/>
    </xf>
    <xf numFmtId="4" fontId="22" fillId="12" borderId="4" xfId="0" applyNumberFormat="1" applyFont="1" applyFill="1" applyBorder="1" applyAlignment="1">
      <alignment horizontal="left" vertical="center" wrapText="1"/>
    </xf>
    <xf numFmtId="165" fontId="12" fillId="16" borderId="7" xfId="0" applyNumberFormat="1" applyFont="1" applyFill="1" applyBorder="1" applyAlignment="1">
      <alignment horizontal="left" vertical="center" wrapText="1"/>
    </xf>
    <xf numFmtId="165" fontId="12" fillId="16" borderId="34" xfId="0" applyNumberFormat="1" applyFont="1" applyFill="1" applyBorder="1" applyAlignment="1">
      <alignment horizontal="left" vertical="center" wrapText="1"/>
    </xf>
    <xf numFmtId="165" fontId="12" fillId="16" borderId="8" xfId="0" applyNumberFormat="1" applyFont="1" applyFill="1" applyBorder="1" applyAlignment="1">
      <alignment horizontal="left" vertical="center" wrapText="1"/>
    </xf>
    <xf numFmtId="49" fontId="12" fillId="16" borderId="34" xfId="0" applyNumberFormat="1" applyFont="1" applyFill="1" applyBorder="1" applyAlignment="1">
      <alignment vertical="center" wrapText="1"/>
    </xf>
    <xf numFmtId="4" fontId="12" fillId="0" borderId="3" xfId="0" applyNumberFormat="1" applyFont="1" applyBorder="1" applyAlignment="1">
      <alignment horizontal="left" vertical="center" wrapText="1"/>
    </xf>
    <xf numFmtId="4" fontId="12" fillId="0" borderId="4" xfId="0" applyNumberFormat="1" applyFont="1" applyBorder="1" applyAlignment="1">
      <alignment horizontal="left" vertical="center" wrapText="1"/>
    </xf>
    <xf numFmtId="49" fontId="12" fillId="0" borderId="0" xfId="0" applyNumberFormat="1" applyFont="1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21" fillId="12" borderId="0" xfId="0" applyFont="1" applyFill="1" applyAlignment="1" applyProtection="1">
      <alignment wrapText="1"/>
      <protection locked="0"/>
    </xf>
    <xf numFmtId="164" fontId="21" fillId="12" borderId="0" xfId="0" applyNumberFormat="1" applyFont="1" applyFill="1" applyAlignment="1" applyProtection="1">
      <alignment wrapText="1"/>
      <protection locked="0"/>
    </xf>
    <xf numFmtId="4" fontId="23" fillId="12" borderId="0" xfId="0" applyNumberFormat="1" applyFont="1" applyFill="1" applyAlignment="1" applyProtection="1">
      <alignment horizontal="center" vertical="center" wrapText="1"/>
      <protection locked="0"/>
    </xf>
    <xf numFmtId="0" fontId="23" fillId="12" borderId="0" xfId="0" applyFont="1" applyFill="1" applyAlignment="1" applyProtection="1">
      <alignment horizontal="center" vertical="center" wrapText="1"/>
      <protection locked="0"/>
    </xf>
    <xf numFmtId="4" fontId="7" fillId="12" borderId="0" xfId="0" applyNumberFormat="1" applyFont="1" applyFill="1" applyAlignment="1" applyProtection="1">
      <alignment horizontal="left" vertical="center" wrapText="1"/>
      <protection locked="0"/>
    </xf>
    <xf numFmtId="4" fontId="7" fillId="12" borderId="0" xfId="0" quotePrefix="1" applyNumberFormat="1" applyFont="1" applyFill="1" applyAlignment="1" applyProtection="1">
      <alignment horizontal="left" vertical="center" wrapText="1"/>
      <protection locked="0"/>
    </xf>
    <xf numFmtId="4" fontId="7" fillId="12" borderId="0" xfId="0" applyNumberFormat="1" applyFont="1" applyFill="1" applyAlignment="1" applyProtection="1">
      <alignment vertical="center" wrapText="1"/>
      <protection locked="0"/>
    </xf>
    <xf numFmtId="0" fontId="7" fillId="12" borderId="0" xfId="0" quotePrefix="1" applyFont="1" applyFill="1" applyAlignment="1" applyProtection="1">
      <alignment horizontal="left" vertical="center" wrapText="1"/>
      <protection locked="0"/>
    </xf>
    <xf numFmtId="4" fontId="23" fillId="12" borderId="0" xfId="0" applyNumberFormat="1" applyFont="1" applyFill="1" applyAlignment="1" applyProtection="1">
      <alignment wrapText="1"/>
      <protection locked="0"/>
    </xf>
    <xf numFmtId="10" fontId="23" fillId="12" borderId="0" xfId="0" applyNumberFormat="1" applyFont="1" applyFill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164" fontId="21" fillId="0" borderId="0" xfId="0" applyNumberFormat="1" applyFont="1" applyAlignment="1" applyProtection="1">
      <alignment wrapText="1"/>
      <protection locked="0"/>
    </xf>
    <xf numFmtId="4" fontId="6" fillId="0" borderId="0" xfId="0" applyNumberFormat="1" applyFont="1" applyAlignment="1" applyProtection="1">
      <alignment wrapText="1"/>
      <protection locked="0"/>
    </xf>
    <xf numFmtId="10" fontId="6" fillId="0" borderId="0" xfId="0" applyNumberFormat="1" applyFont="1" applyAlignment="1" applyProtection="1">
      <alignment wrapText="1"/>
      <protection locked="0"/>
    </xf>
    <xf numFmtId="165" fontId="6" fillId="0" borderId="0" xfId="0" applyNumberFormat="1" applyFont="1" applyAlignment="1" applyProtection="1">
      <alignment wrapText="1"/>
      <protection locked="0"/>
    </xf>
    <xf numFmtId="169" fontId="6" fillId="0" borderId="0" xfId="0" applyNumberFormat="1" applyFont="1" applyAlignment="1" applyProtection="1">
      <alignment wrapText="1"/>
      <protection locked="0"/>
    </xf>
    <xf numFmtId="0" fontId="21" fillId="0" borderId="0" xfId="0" applyFont="1" applyAlignment="1" applyProtection="1">
      <alignment vertical="top" wrapText="1"/>
      <protection locked="0"/>
    </xf>
    <xf numFmtId="0" fontId="24" fillId="0" borderId="0" xfId="0" applyFont="1" applyAlignment="1" applyProtection="1">
      <alignment horizontal="left" vertical="top" wrapText="1"/>
      <protection locked="0"/>
    </xf>
    <xf numFmtId="0" fontId="7" fillId="0" borderId="0" xfId="0" applyFont="1" applyAlignment="1" applyProtection="1">
      <alignment wrapText="1"/>
      <protection locked="0"/>
    </xf>
    <xf numFmtId="0" fontId="4" fillId="15" borderId="3" xfId="8" applyFont="1" applyFill="1" applyBorder="1" applyAlignment="1" applyProtection="1">
      <alignment horizontal="left" vertical="top" wrapText="1"/>
      <protection locked="0"/>
    </xf>
    <xf numFmtId="0" fontId="4" fillId="15" borderId="4" xfId="8" applyFont="1" applyFill="1" applyBorder="1" applyAlignment="1" applyProtection="1">
      <alignment horizontal="left" vertical="top" wrapText="1"/>
      <protection locked="0"/>
    </xf>
    <xf numFmtId="4" fontId="6" fillId="12" borderId="3" xfId="0" applyNumberFormat="1" applyFont="1" applyFill="1" applyBorder="1" applyAlignment="1" applyProtection="1">
      <alignment horizontal="left" vertical="top" wrapText="1"/>
      <protection locked="0"/>
    </xf>
    <xf numFmtId="4" fontId="6" fillId="12" borderId="4" xfId="0" applyNumberFormat="1" applyFont="1" applyFill="1" applyBorder="1" applyAlignment="1" applyProtection="1">
      <alignment horizontal="left" vertical="top" wrapText="1"/>
      <protection locked="0"/>
    </xf>
    <xf numFmtId="9" fontId="6" fillId="12" borderId="3" xfId="2" applyFont="1" applyFill="1" applyBorder="1" applyAlignment="1" applyProtection="1">
      <alignment horizontal="left" vertical="top" wrapText="1"/>
    </xf>
    <xf numFmtId="9" fontId="6" fillId="12" borderId="4" xfId="2" applyFont="1" applyFill="1" applyBorder="1" applyAlignment="1" applyProtection="1">
      <alignment horizontal="left" vertical="top" wrapText="1"/>
    </xf>
    <xf numFmtId="0" fontId="4" fillId="15" borderId="7" xfId="8" applyFont="1" applyFill="1" applyBorder="1" applyAlignment="1" applyProtection="1">
      <alignment horizontal="left" vertical="top" wrapText="1"/>
      <protection locked="0"/>
    </xf>
    <xf numFmtId="0" fontId="4" fillId="15" borderId="8" xfId="8" applyFont="1" applyFill="1" applyBorder="1" applyAlignment="1" applyProtection="1">
      <alignment horizontal="left" vertical="top" wrapText="1"/>
      <protection locked="0"/>
    </xf>
    <xf numFmtId="4" fontId="6" fillId="12" borderId="7" xfId="0" applyNumberFormat="1" applyFont="1" applyFill="1" applyBorder="1" applyAlignment="1" applyProtection="1">
      <alignment horizontal="left" vertical="top" wrapText="1"/>
      <protection locked="0"/>
    </xf>
    <xf numFmtId="4" fontId="6" fillId="12" borderId="8" xfId="0" applyNumberFormat="1" applyFont="1" applyFill="1" applyBorder="1" applyAlignment="1" applyProtection="1">
      <alignment horizontal="left" vertical="top" wrapText="1"/>
      <protection locked="0"/>
    </xf>
    <xf numFmtId="166" fontId="6" fillId="12" borderId="3" xfId="0" applyNumberFormat="1" applyFont="1" applyFill="1" applyBorder="1" applyAlignment="1" applyProtection="1">
      <alignment horizontal="left" vertical="top" wrapText="1"/>
      <protection locked="0"/>
    </xf>
    <xf numFmtId="166" fontId="6" fillId="12" borderId="4" xfId="0" applyNumberFormat="1" applyFont="1" applyFill="1" applyBorder="1" applyAlignment="1" applyProtection="1">
      <alignment horizontal="left" vertical="top" wrapText="1"/>
      <protection locked="0"/>
    </xf>
    <xf numFmtId="0" fontId="4" fillId="15" borderId="5" xfId="8" applyFont="1" applyFill="1" applyBorder="1" applyAlignment="1" applyProtection="1">
      <alignment horizontal="left" vertical="top" wrapText="1"/>
      <protection locked="0"/>
    </xf>
    <xf numFmtId="0" fontId="4" fillId="15" borderId="6" xfId="8" applyFont="1" applyFill="1" applyBorder="1" applyAlignment="1" applyProtection="1">
      <alignment horizontal="left" vertical="top" wrapText="1"/>
      <protection locked="0"/>
    </xf>
    <xf numFmtId="4" fontId="6" fillId="12" borderId="5" xfId="0" applyNumberFormat="1" applyFont="1" applyFill="1" applyBorder="1" applyAlignment="1" applyProtection="1">
      <alignment horizontal="left" vertical="top" wrapText="1"/>
      <protection locked="0"/>
    </xf>
    <xf numFmtId="4" fontId="6" fillId="12" borderId="6" xfId="0" applyNumberFormat="1" applyFont="1" applyFill="1" applyBorder="1" applyAlignment="1" applyProtection="1">
      <alignment horizontal="left" vertical="top" wrapText="1"/>
      <protection locked="0"/>
    </xf>
    <xf numFmtId="49" fontId="6" fillId="12" borderId="3" xfId="0" applyNumberFormat="1" applyFont="1" applyFill="1" applyBorder="1" applyAlignment="1" applyProtection="1">
      <alignment horizontal="left" vertical="top" wrapText="1"/>
      <protection locked="0"/>
    </xf>
    <xf numFmtId="49" fontId="6" fillId="12" borderId="4" xfId="0" applyNumberFormat="1" applyFont="1" applyFill="1" applyBorder="1" applyAlignment="1" applyProtection="1">
      <alignment horizontal="left" vertical="top" wrapText="1"/>
      <protection locked="0"/>
    </xf>
    <xf numFmtId="0" fontId="4" fillId="15" borderId="1" xfId="8" applyFont="1" applyFill="1" applyBorder="1" applyAlignment="1" applyProtection="1">
      <alignment horizontal="left" vertical="top" wrapText="1"/>
      <protection locked="0"/>
    </xf>
    <xf numFmtId="0" fontId="4" fillId="15" borderId="2" xfId="8" applyFont="1" applyFill="1" applyBorder="1" applyAlignment="1" applyProtection="1">
      <alignment horizontal="left" vertical="top" wrapText="1"/>
      <protection locked="0"/>
    </xf>
    <xf numFmtId="0" fontId="6" fillId="12" borderId="3" xfId="0" applyFont="1" applyFill="1" applyBorder="1" applyAlignment="1" applyProtection="1">
      <alignment horizontal="left" vertical="top" wrapText="1"/>
      <protection locked="0"/>
    </xf>
    <xf numFmtId="9" fontId="6" fillId="12" borderId="3" xfId="2" applyFont="1" applyFill="1" applyBorder="1" applyAlignment="1" applyProtection="1">
      <alignment horizontal="left" vertical="top" wrapText="1"/>
      <protection locked="0"/>
    </xf>
    <xf numFmtId="9" fontId="6" fillId="12" borderId="4" xfId="2" applyFont="1" applyFill="1" applyBorder="1" applyAlignment="1" applyProtection="1">
      <alignment horizontal="left" vertical="top" wrapText="1"/>
      <protection locked="0"/>
    </xf>
    <xf numFmtId="0" fontId="8" fillId="13" borderId="0" xfId="0" applyFont="1" applyFill="1" applyAlignment="1" applyProtection="1">
      <alignment horizontal="center" vertical="center" wrapText="1"/>
      <protection locked="0"/>
    </xf>
    <xf numFmtId="0" fontId="9" fillId="14" borderId="0" xfId="0" applyFont="1" applyFill="1" applyAlignment="1" applyProtection="1">
      <alignment horizontal="center" vertical="center" wrapText="1"/>
      <protection locked="0"/>
    </xf>
  </cellXfs>
  <cellStyles count="13">
    <cellStyle name="20 % - Accent2" xfId="7" builtinId="34"/>
    <cellStyle name="40 % - Accent1" xfId="6" builtinId="31"/>
    <cellStyle name="40 % - Accent2" xfId="8" builtinId="35"/>
    <cellStyle name="40 % - Accent3" xfId="9" builtinId="39"/>
    <cellStyle name="40 % - Accent6" xfId="12" builtinId="51"/>
    <cellStyle name="Accent1" xfId="5" builtinId="29"/>
    <cellStyle name="Accent4" xfId="10" builtinId="41"/>
    <cellStyle name="Accent6" xfId="11" builtinId="49"/>
    <cellStyle name="Insatisfaisant" xfId="4" builtinId="27"/>
    <cellStyle name="Milliers" xfId="1" builtinId="3"/>
    <cellStyle name="Normal" xfId="0" builtinId="0"/>
    <cellStyle name="Pourcentage" xfId="2" builtinId="5"/>
    <cellStyle name="Satisfaisant" xfId="3" builtinId="26"/>
  </cellStyles>
  <dxfs count="199"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4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C00000"/>
        </patternFill>
      </fill>
    </dxf>
    <dxf>
      <fill>
        <patternFill>
          <bgColor theme="4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C000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C00000"/>
        </patternFill>
      </fill>
    </dxf>
    <dxf>
      <fill>
        <patternFill>
          <bgColor theme="4" tint="0.59996337778862885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indexed="65"/>
        </patternFill>
      </fill>
    </dxf>
    <dxf>
      <fill>
        <patternFill>
          <bgColor rgb="FFFF0000"/>
        </patternFill>
      </fill>
    </dxf>
    <dxf>
      <fill>
        <patternFill>
          <bgColor rgb="FFCCCCFF"/>
        </patternFill>
      </fill>
    </dxf>
    <dxf>
      <fill>
        <patternFill>
          <bgColor theme="4" tint="0.59996337778862885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 patternType="solid">
          <fgColor auto="1"/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000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9966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 patternType="solid">
          <bgColor theme="4" tint="0.59996337778862885"/>
        </patternFill>
      </fill>
    </dxf>
    <dxf>
      <fill>
        <patternFill>
          <bgColor rgb="FFC0000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 patternType="solid"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4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C00000"/>
        </patternFill>
      </fill>
    </dxf>
    <dxf>
      <fill>
        <patternFill>
          <bgColor theme="4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C000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C00000"/>
        </patternFill>
      </fill>
    </dxf>
    <dxf>
      <fill>
        <patternFill>
          <bgColor theme="4" tint="0.59996337778862885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indexed="65"/>
        </patternFill>
      </fill>
    </dxf>
    <dxf>
      <fill>
        <patternFill>
          <bgColor rgb="FFFF0000"/>
        </patternFill>
      </fill>
    </dxf>
    <dxf>
      <fill>
        <patternFill>
          <bgColor rgb="FFCCCCFF"/>
        </patternFill>
      </fill>
    </dxf>
    <dxf>
      <fill>
        <patternFill>
          <bgColor theme="4" tint="0.59996337778862885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 patternType="solid">
          <fgColor auto="1"/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000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9966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 patternType="solid">
          <bgColor theme="4" tint="0.59996337778862885"/>
        </patternFill>
      </fill>
    </dxf>
    <dxf>
      <fill>
        <patternFill>
          <bgColor rgb="FFC0000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 patternType="solid"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131668</xdr:colOff>
      <xdr:row>0</xdr:row>
      <xdr:rowOff>0</xdr:rowOff>
    </xdr:from>
    <xdr:to>
      <xdr:col>1</xdr:col>
      <xdr:colOff>1344705</xdr:colOff>
      <xdr:row>3</xdr:row>
      <xdr:rowOff>162013</xdr:rowOff>
    </xdr:to>
    <xdr:pic>
      <xdr:nvPicPr>
        <xdr:cNvPr id="2" name="Image 1" descr="cid:image001.png@01D254A6.E98AFCB0">
          <a:extLst>
            <a:ext uri="{FF2B5EF4-FFF2-40B4-BE49-F238E27FC236}">
              <a16:creationId xmlns:a16="http://schemas.microsoft.com/office/drawing/2014/main" id="{66B7DE90-9D7C-48B7-8917-E10CDB146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668" y="0"/>
          <a:ext cx="2451287" cy="1203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130970</xdr:colOff>
      <xdr:row>118</xdr:row>
      <xdr:rowOff>107155</xdr:rowOff>
    </xdr:from>
    <xdr:to>
      <xdr:col>1</xdr:col>
      <xdr:colOff>1</xdr:colOff>
      <xdr:row>125</xdr:row>
      <xdr:rowOff>21279</xdr:rowOff>
    </xdr:to>
    <xdr:pic macro="[1]!nouvelleligne">
      <xdr:nvPicPr>
        <xdr:cNvPr id="3" name="Picture 1">
          <a:extLst>
            <a:ext uri="{FF2B5EF4-FFF2-40B4-BE49-F238E27FC236}">
              <a16:creationId xmlns:a16="http://schemas.microsoft.com/office/drawing/2014/main" id="{3ED40883-376A-4B3A-9120-37D7E4BB9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970" y="43058555"/>
          <a:ext cx="1107281" cy="10698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COMMUN\Commun\POLE%20SURVEILLANCE%20TRANSVERSALE%20RISK\DDR%20REPORTING\DOSSIERS%20DU%20POLE\REPORTING%20ARIZ\ARIZ%20-EURIZ-CAR\2022\31122022\31122022%20CAR-SGSN-CSN171401_GP%20PLFR3-1_Reporting_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ing_PLFR3_1 "/>
      <sheetName val="Feuil1"/>
      <sheetName val="Sheet1"/>
      <sheetName val="31122022 CAR-SGSN-CSN171401_GP "/>
    </sheetNames>
    <definedNames>
      <definedName name="nouvelleligne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E9F99-7B64-41D9-93DC-AA43EAB52F60}">
  <sheetPr codeName="Sheet1"/>
  <dimension ref="A1:AW249"/>
  <sheetViews>
    <sheetView showGridLines="0" tabSelected="1" topLeftCell="A13" zoomScale="80" zoomScaleNormal="80" workbookViewId="0">
      <pane xSplit="3" ySplit="4" topLeftCell="D21" activePane="bottomRight" state="frozen"/>
      <selection activeCell="A13" sqref="A13"/>
      <selection pane="topRight" activeCell="D13" sqref="D13"/>
      <selection pane="bottomLeft" activeCell="A17" sqref="A17"/>
      <selection pane="bottomRight" activeCell="AA28" sqref="AA28"/>
    </sheetView>
  </sheetViews>
  <sheetFormatPr baseColWidth="10" defaultColWidth="11.42578125" defaultRowHeight="12.75" outlineLevelRow="1" outlineLevelCol="1" x14ac:dyDescent="0.2"/>
  <cols>
    <col min="1" max="1" width="17.7109375" style="10" customWidth="1"/>
    <col min="2" max="2" width="25.5703125" style="10" customWidth="1"/>
    <col min="3" max="3" width="25.140625" style="10" customWidth="1"/>
    <col min="4" max="4" width="21.42578125" style="20" customWidth="1"/>
    <col min="5" max="5" width="18.42578125" style="10" customWidth="1" outlineLevel="1"/>
    <col min="6" max="6" width="24.42578125" style="10" customWidth="1" outlineLevel="1"/>
    <col min="7" max="7" width="35.28515625" style="158" customWidth="1" outlineLevel="1"/>
    <col min="8" max="8" width="21.42578125" style="159" hidden="1" customWidth="1" outlineLevel="1"/>
    <col min="9" max="9" width="0.7109375" style="159" hidden="1" customWidth="1" outlineLevel="1"/>
    <col min="10" max="10" width="24.5703125" style="10" customWidth="1" outlineLevel="1"/>
    <col min="11" max="11" width="22.42578125" style="10" customWidth="1" outlineLevel="1"/>
    <col min="12" max="12" width="23.28515625" style="158" customWidth="1"/>
    <col min="13" max="13" width="24.7109375" style="158" customWidth="1" outlineLevel="1"/>
    <col min="14" max="14" width="29.5703125" style="160" customWidth="1" outlineLevel="1"/>
    <col min="15" max="15" width="21.85546875" style="160" customWidth="1" outlineLevel="1"/>
    <col min="16" max="16" width="21" style="160" customWidth="1" outlineLevel="1"/>
    <col min="17" max="17" width="24.7109375" style="160" customWidth="1"/>
    <col min="18" max="18" width="21.140625" style="160" customWidth="1"/>
    <col min="19" max="19" width="20.140625" style="158" customWidth="1"/>
    <col min="20" max="20" width="28.7109375" style="159" customWidth="1" outlineLevel="1"/>
    <col min="21" max="21" width="30.140625" style="158" customWidth="1" outlineLevel="1"/>
    <col min="22" max="22" width="20.7109375" style="159" customWidth="1" outlineLevel="1"/>
    <col min="23" max="23" width="19.140625" style="158" customWidth="1"/>
    <col min="24" max="24" width="25" style="10" customWidth="1"/>
    <col min="25" max="25" width="24.28515625" style="158" customWidth="1"/>
    <col min="26" max="26" width="50.7109375" style="10" customWidth="1"/>
    <col min="27" max="27" width="30.85546875" style="158" customWidth="1"/>
    <col min="28" max="28" width="20.42578125" style="10" hidden="1" customWidth="1"/>
    <col min="29" max="29" width="1.5703125" style="9" customWidth="1" outlineLevel="1"/>
    <col min="30" max="30" width="37.140625" style="160" customWidth="1" outlineLevel="1"/>
    <col min="31" max="31" width="21.7109375" style="160" customWidth="1" outlineLevel="1"/>
    <col min="32" max="32" width="23" style="160" customWidth="1" outlineLevel="1"/>
    <col min="33" max="33" width="2.28515625" style="9" customWidth="1"/>
    <col min="34" max="34" width="18.5703125" style="158" customWidth="1"/>
    <col min="35" max="35" width="20.7109375" style="158" customWidth="1"/>
    <col min="36" max="36" width="27.28515625" style="158" customWidth="1"/>
    <col min="37" max="37" width="1.42578125" style="9" customWidth="1"/>
    <col min="38" max="38" width="16.42578125" style="9" customWidth="1"/>
    <col min="39" max="39" width="18.7109375" style="9" customWidth="1"/>
    <col min="40" max="40" width="18.5703125" style="9" customWidth="1"/>
    <col min="41" max="41" width="17.7109375" style="9" customWidth="1"/>
    <col min="42" max="42" width="18.85546875" style="9" customWidth="1"/>
    <col min="43" max="43" width="17.28515625" style="9" customWidth="1"/>
    <col min="44" max="44" width="15" style="9" customWidth="1"/>
    <col min="45" max="45" width="14" style="9" customWidth="1"/>
    <col min="46" max="49" width="11.42578125" style="9"/>
    <col min="50" max="16384" width="11.42578125" style="10"/>
  </cols>
  <sheetData>
    <row r="1" spans="1:49" x14ac:dyDescent="0.2">
      <c r="A1" s="1"/>
      <c r="B1" s="1"/>
      <c r="C1" s="1"/>
      <c r="D1" s="2"/>
      <c r="E1" s="1"/>
      <c r="F1" s="1"/>
      <c r="G1" s="3"/>
      <c r="H1" s="4"/>
      <c r="I1" s="4"/>
      <c r="J1" s="5"/>
      <c r="K1" s="1"/>
      <c r="L1" s="3"/>
      <c r="M1" s="3"/>
      <c r="N1" s="6"/>
      <c r="O1" s="6"/>
      <c r="P1" s="6"/>
      <c r="Q1" s="6"/>
      <c r="R1" s="6"/>
      <c r="S1" s="3"/>
      <c r="T1" s="4"/>
      <c r="U1" s="3"/>
      <c r="V1" s="4"/>
      <c r="W1" s="3"/>
      <c r="X1" s="1"/>
      <c r="Y1" s="3"/>
      <c r="Z1" s="1"/>
      <c r="AA1" s="3"/>
      <c r="AB1" s="1"/>
      <c r="AC1" s="7"/>
      <c r="AD1" s="6"/>
      <c r="AE1" s="6"/>
      <c r="AF1" s="6"/>
      <c r="AG1" s="7"/>
      <c r="AH1" s="3"/>
      <c r="AI1" s="3"/>
      <c r="AJ1" s="3"/>
      <c r="AK1" s="8"/>
    </row>
    <row r="2" spans="1:49" ht="36" customHeight="1" x14ac:dyDescent="0.2">
      <c r="A2" s="1"/>
      <c r="B2" s="1"/>
      <c r="C2" s="1"/>
      <c r="D2" s="2"/>
      <c r="E2" s="1"/>
      <c r="F2" s="1"/>
      <c r="G2" s="188" t="s">
        <v>0</v>
      </c>
      <c r="H2" s="188"/>
      <c r="I2" s="188"/>
      <c r="J2" s="188"/>
      <c r="K2" s="188"/>
      <c r="L2" s="3"/>
      <c r="M2" s="3"/>
      <c r="N2" s="6"/>
      <c r="O2" s="6"/>
      <c r="P2" s="6"/>
      <c r="Q2" s="6"/>
      <c r="R2" s="6"/>
      <c r="S2" s="3"/>
      <c r="T2" s="4"/>
      <c r="U2" s="3"/>
      <c r="V2" s="4"/>
      <c r="W2" s="3"/>
      <c r="X2" s="1"/>
      <c r="Y2" s="3"/>
      <c r="Z2" s="1"/>
      <c r="AA2" s="3"/>
      <c r="AB2" s="1"/>
      <c r="AC2" s="7"/>
      <c r="AD2" s="6"/>
      <c r="AE2" s="6"/>
      <c r="AF2" s="6"/>
      <c r="AG2" s="7"/>
      <c r="AH2" s="3"/>
      <c r="AI2" s="3"/>
      <c r="AJ2" s="3"/>
      <c r="AK2" s="8"/>
    </row>
    <row r="3" spans="1:49" ht="33" customHeight="1" x14ac:dyDescent="0.2">
      <c r="A3" s="1"/>
      <c r="B3" s="1"/>
      <c r="C3" s="1"/>
      <c r="D3" s="2"/>
      <c r="E3" s="1"/>
      <c r="F3" s="1"/>
      <c r="G3" s="189" t="s">
        <v>1</v>
      </c>
      <c r="H3" s="189"/>
      <c r="I3" s="189"/>
      <c r="J3" s="189"/>
      <c r="K3" s="189"/>
      <c r="L3" s="3"/>
      <c r="M3" s="3"/>
      <c r="N3" s="6"/>
      <c r="O3" s="6"/>
      <c r="P3" s="6"/>
      <c r="Q3" s="6"/>
      <c r="R3" s="6"/>
      <c r="S3" s="3"/>
      <c r="T3" s="4"/>
      <c r="U3" s="3"/>
      <c r="V3" s="4"/>
      <c r="W3" s="3"/>
      <c r="X3" s="1"/>
      <c r="Y3" s="3"/>
      <c r="Z3" s="1"/>
      <c r="AA3" s="3"/>
      <c r="AB3" s="1"/>
      <c r="AC3" s="7"/>
      <c r="AD3" s="6"/>
      <c r="AE3" s="6"/>
      <c r="AF3" s="6"/>
      <c r="AG3" s="7"/>
      <c r="AH3" s="3"/>
      <c r="AI3" s="3"/>
      <c r="AJ3" s="3"/>
      <c r="AK3" s="8"/>
    </row>
    <row r="4" spans="1:49" ht="24" customHeight="1" thickBot="1" x14ac:dyDescent="0.25">
      <c r="A4" s="1"/>
      <c r="B4" s="1"/>
      <c r="C4" s="1"/>
      <c r="D4" s="2"/>
      <c r="E4" s="1"/>
      <c r="F4" s="1"/>
      <c r="G4" s="3"/>
      <c r="H4" s="4"/>
      <c r="I4" s="4"/>
      <c r="J4" s="1"/>
      <c r="K4" s="1"/>
      <c r="L4" s="3"/>
      <c r="M4" s="3"/>
      <c r="N4" s="6"/>
      <c r="O4" s="6"/>
      <c r="P4" s="6"/>
      <c r="Q4" s="6"/>
      <c r="R4" s="6"/>
      <c r="S4" s="3"/>
      <c r="T4" s="4"/>
      <c r="U4" s="3"/>
      <c r="V4" s="4"/>
      <c r="W4" s="3"/>
      <c r="X4" s="1"/>
      <c r="Y4" s="3"/>
      <c r="Z4" s="1"/>
      <c r="AA4" s="3"/>
      <c r="AB4" s="1"/>
      <c r="AC4" s="7"/>
      <c r="AD4" s="6"/>
      <c r="AE4" s="6"/>
      <c r="AF4" s="6"/>
      <c r="AG4" s="7"/>
      <c r="AH4" s="3"/>
      <c r="AI4" s="3"/>
      <c r="AJ4" s="3"/>
      <c r="AK4" s="8"/>
    </row>
    <row r="5" spans="1:49" s="18" customFormat="1" ht="31.5" customHeight="1" thickBot="1" x14ac:dyDescent="0.3">
      <c r="A5" s="11"/>
      <c r="B5" s="183" t="s">
        <v>2</v>
      </c>
      <c r="C5" s="184"/>
      <c r="D5" s="181" t="s">
        <v>3</v>
      </c>
      <c r="E5" s="182"/>
      <c r="F5" s="11"/>
      <c r="G5" s="183" t="s">
        <v>4</v>
      </c>
      <c r="H5" s="184"/>
      <c r="I5" s="185">
        <v>1</v>
      </c>
      <c r="J5" s="182"/>
      <c r="K5" s="11"/>
      <c r="L5" s="12"/>
      <c r="M5" s="12"/>
      <c r="N5" s="13"/>
      <c r="O5" s="13"/>
      <c r="P5" s="13"/>
      <c r="Q5" s="13"/>
      <c r="R5" s="13"/>
      <c r="S5" s="12"/>
      <c r="T5" s="14"/>
      <c r="U5" s="12"/>
      <c r="V5" s="14"/>
      <c r="W5" s="12"/>
      <c r="X5" s="11"/>
      <c r="Y5" s="12"/>
      <c r="Z5" s="11"/>
      <c r="AA5" s="12"/>
      <c r="AB5" s="11"/>
      <c r="AC5" s="15"/>
      <c r="AD5" s="13"/>
      <c r="AE5" s="13"/>
      <c r="AF5" s="13"/>
      <c r="AG5" s="15"/>
      <c r="AH5" s="12"/>
      <c r="AI5" s="12"/>
      <c r="AJ5" s="12"/>
      <c r="AK5" s="1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</row>
    <row r="6" spans="1:49" s="18" customFormat="1" ht="26.1" customHeight="1" thickBot="1" x14ac:dyDescent="0.3">
      <c r="A6" s="11"/>
      <c r="B6" s="165" t="s">
        <v>5</v>
      </c>
      <c r="C6" s="166"/>
      <c r="D6" s="181" t="s">
        <v>6</v>
      </c>
      <c r="E6" s="182"/>
      <c r="F6" s="11"/>
      <c r="G6" s="183" t="s">
        <v>7</v>
      </c>
      <c r="H6" s="184"/>
      <c r="I6" s="185">
        <v>4</v>
      </c>
      <c r="J6" s="182"/>
      <c r="K6" s="11"/>
      <c r="L6" s="12"/>
      <c r="M6" s="12"/>
      <c r="N6" s="13"/>
      <c r="O6" s="13"/>
      <c r="P6" s="13"/>
      <c r="Q6" s="13"/>
      <c r="R6" s="13"/>
      <c r="S6" s="12"/>
      <c r="T6" s="14"/>
      <c r="U6" s="12"/>
      <c r="V6" s="14"/>
      <c r="W6" s="12"/>
      <c r="X6" s="11"/>
      <c r="Y6" s="12"/>
      <c r="Z6" s="11"/>
      <c r="AA6" s="12"/>
      <c r="AB6" s="11"/>
      <c r="AC6" s="15"/>
      <c r="AD6" s="13"/>
      <c r="AE6" s="13"/>
      <c r="AF6" s="13"/>
      <c r="AG6" s="15"/>
      <c r="AH6" s="12"/>
      <c r="AI6" s="12"/>
      <c r="AJ6" s="12"/>
      <c r="AK6" s="1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</row>
    <row r="7" spans="1:49" s="18" customFormat="1" ht="26.1" customHeight="1" thickBot="1" x14ac:dyDescent="0.3">
      <c r="A7" s="11"/>
      <c r="B7" s="165" t="s">
        <v>8</v>
      </c>
      <c r="C7" s="166"/>
      <c r="D7" s="175">
        <v>44183</v>
      </c>
      <c r="E7" s="176"/>
      <c r="F7" s="11"/>
      <c r="G7" s="183" t="s">
        <v>9</v>
      </c>
      <c r="H7" s="184"/>
      <c r="I7" s="186">
        <v>0.8</v>
      </c>
      <c r="J7" s="187"/>
      <c r="K7" s="11"/>
      <c r="L7" s="12"/>
      <c r="M7" s="12"/>
      <c r="N7" s="13"/>
      <c r="O7" s="13"/>
      <c r="P7" s="13"/>
      <c r="Q7" s="13"/>
      <c r="R7" s="13"/>
      <c r="S7" s="12"/>
      <c r="T7" s="14"/>
      <c r="U7" s="12"/>
      <c r="V7" s="14"/>
      <c r="W7" s="12"/>
      <c r="X7" s="11"/>
      <c r="Y7" s="12"/>
      <c r="Z7" s="11"/>
      <c r="AA7" s="12"/>
      <c r="AB7" s="11"/>
      <c r="AC7" s="15"/>
      <c r="AD7" s="13"/>
      <c r="AE7" s="13"/>
      <c r="AF7" s="13"/>
      <c r="AG7" s="15"/>
      <c r="AH7" s="12"/>
      <c r="AI7" s="12"/>
      <c r="AJ7" s="12"/>
      <c r="AK7" s="1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</row>
    <row r="8" spans="1:49" s="18" customFormat="1" ht="34.5" customHeight="1" thickBot="1" x14ac:dyDescent="0.3">
      <c r="A8" s="11"/>
      <c r="B8" s="165" t="s">
        <v>10</v>
      </c>
      <c r="C8" s="166"/>
      <c r="D8" s="175">
        <v>44042</v>
      </c>
      <c r="E8" s="176"/>
      <c r="F8" s="11"/>
      <c r="G8" s="165" t="s">
        <v>11</v>
      </c>
      <c r="H8" s="166"/>
      <c r="I8" s="175">
        <v>44834</v>
      </c>
      <c r="J8" s="176"/>
      <c r="K8" s="11"/>
      <c r="L8" s="12"/>
      <c r="M8" s="12"/>
      <c r="N8" s="13"/>
      <c r="O8" s="13"/>
      <c r="P8" s="13"/>
      <c r="Q8" s="13"/>
      <c r="R8" s="13"/>
      <c r="S8" s="12"/>
      <c r="T8" s="14"/>
      <c r="U8" s="12"/>
      <c r="V8" s="14"/>
      <c r="W8" s="12"/>
      <c r="X8" s="11"/>
      <c r="Y8" s="12"/>
      <c r="Z8" s="11"/>
      <c r="AA8" s="12"/>
      <c r="AB8" s="11"/>
      <c r="AC8" s="15"/>
      <c r="AD8" s="13"/>
      <c r="AE8" s="13"/>
      <c r="AF8" s="13"/>
      <c r="AG8" s="15"/>
      <c r="AH8" s="12"/>
      <c r="AI8" s="12"/>
      <c r="AJ8" s="12"/>
      <c r="AK8" s="16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</row>
    <row r="9" spans="1:49" s="18" customFormat="1" ht="32.25" customHeight="1" thickBot="1" x14ac:dyDescent="0.3">
      <c r="A9" s="11"/>
      <c r="B9" s="177" t="s">
        <v>12</v>
      </c>
      <c r="C9" s="178"/>
      <c r="D9" s="179">
        <v>3275000000</v>
      </c>
      <c r="E9" s="180"/>
      <c r="F9" s="11"/>
      <c r="G9" s="165" t="s">
        <v>13</v>
      </c>
      <c r="H9" s="166"/>
      <c r="I9" s="169">
        <f>IF(COUNTA(S17:S117)&gt;0,SUMIFS(L17:L117,S17:S117,"&gt;0")/SUM(L17:L117),0)</f>
        <v>0</v>
      </c>
      <c r="J9" s="170"/>
      <c r="K9" s="11"/>
      <c r="L9" s="12"/>
      <c r="M9" s="12"/>
      <c r="N9" s="13"/>
      <c r="O9" s="13"/>
      <c r="P9" s="13"/>
      <c r="Q9" s="13"/>
      <c r="R9" s="13"/>
      <c r="S9" s="12"/>
      <c r="T9" s="14"/>
      <c r="U9" s="12"/>
      <c r="V9" s="14"/>
      <c r="W9" s="12"/>
      <c r="X9" s="11"/>
      <c r="Y9" s="12"/>
      <c r="Z9" s="11"/>
      <c r="AA9" s="12"/>
      <c r="AB9" s="11"/>
      <c r="AC9" s="15"/>
      <c r="AD9" s="13"/>
      <c r="AE9" s="13"/>
      <c r="AF9" s="13"/>
      <c r="AG9" s="15"/>
      <c r="AH9" s="12"/>
      <c r="AI9" s="12"/>
      <c r="AJ9" s="12"/>
      <c r="AK9" s="16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</row>
    <row r="10" spans="1:49" s="18" customFormat="1" ht="48.75" customHeight="1" thickBot="1" x14ac:dyDescent="0.3">
      <c r="A10" s="11"/>
      <c r="B10" s="165" t="s">
        <v>14</v>
      </c>
      <c r="C10" s="166"/>
      <c r="D10" s="167">
        <v>327978.5</v>
      </c>
      <c r="E10" s="168"/>
      <c r="F10" s="11"/>
      <c r="G10" s="165" t="s">
        <v>15</v>
      </c>
      <c r="H10" s="166"/>
      <c r="I10" s="169">
        <f>IF(COUNTA(N17:N117)&gt;0,SUMIFS(L17:L117,N17:N117,"&gt;=30/07/2020",N17:N117,"&lt;"&amp;D7+1)/SUM(L17:L117),0)</f>
        <v>0</v>
      </c>
      <c r="J10" s="170"/>
      <c r="K10" s="11"/>
      <c r="L10" s="12"/>
      <c r="M10" s="12"/>
      <c r="N10" s="13"/>
      <c r="O10" s="13"/>
      <c r="P10" s="13"/>
      <c r="Q10" s="13"/>
      <c r="R10" s="19"/>
      <c r="S10" s="12"/>
      <c r="T10" s="14"/>
      <c r="U10" s="12"/>
      <c r="V10" s="14"/>
      <c r="W10" s="12"/>
      <c r="X10" s="11"/>
      <c r="Y10" s="12"/>
      <c r="Z10" s="11"/>
      <c r="AA10" s="12"/>
      <c r="AB10" s="11"/>
      <c r="AC10" s="15"/>
      <c r="AD10" s="13"/>
      <c r="AE10" s="13"/>
      <c r="AF10" s="13"/>
      <c r="AG10" s="15"/>
      <c r="AH10" s="12"/>
      <c r="AI10" s="12"/>
      <c r="AJ10" s="12"/>
      <c r="AK10" s="16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</row>
    <row r="11" spans="1:49" s="18" customFormat="1" ht="35.25" customHeight="1" thickBot="1" x14ac:dyDescent="0.3">
      <c r="A11" s="11"/>
      <c r="B11" s="171" t="s">
        <v>16</v>
      </c>
      <c r="C11" s="172"/>
      <c r="D11" s="173">
        <v>393574200</v>
      </c>
      <c r="E11" s="174"/>
      <c r="F11" s="11"/>
      <c r="G11" s="12"/>
      <c r="H11" s="14"/>
      <c r="I11" s="14"/>
      <c r="J11" s="11"/>
      <c r="K11" s="11"/>
      <c r="L11" s="12"/>
      <c r="M11" s="12"/>
      <c r="N11" s="13"/>
      <c r="O11" s="13"/>
      <c r="P11" s="13"/>
      <c r="Q11" s="13"/>
      <c r="R11" s="13"/>
      <c r="S11" s="12"/>
      <c r="T11" s="14"/>
      <c r="U11" s="12"/>
      <c r="V11" s="14"/>
      <c r="W11" s="12"/>
      <c r="X11" s="11"/>
      <c r="Y11" s="12"/>
      <c r="Z11" s="11"/>
      <c r="AA11" s="12"/>
      <c r="AB11" s="11"/>
      <c r="AC11" s="15"/>
      <c r="AD11" s="13"/>
      <c r="AE11" s="13"/>
      <c r="AF11" s="13"/>
      <c r="AG11" s="15"/>
      <c r="AH11" s="12"/>
      <c r="AI11" s="12"/>
      <c r="AJ11" s="12"/>
      <c r="AK11" s="16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</row>
    <row r="12" spans="1:49" ht="24" customHeight="1" x14ac:dyDescent="0.2">
      <c r="A12" s="1"/>
      <c r="F12" s="1"/>
      <c r="G12" s="3"/>
      <c r="H12" s="4"/>
      <c r="I12" s="4"/>
      <c r="J12" s="1"/>
      <c r="K12" s="1"/>
      <c r="L12" s="3"/>
      <c r="M12" s="3"/>
      <c r="N12" s="6"/>
      <c r="O12" s="6"/>
      <c r="P12" s="6"/>
      <c r="Q12" s="6"/>
      <c r="R12" s="6"/>
      <c r="S12" s="3"/>
      <c r="T12" s="4"/>
      <c r="U12" s="3"/>
      <c r="V12" s="4"/>
      <c r="W12" s="3"/>
      <c r="X12" s="1"/>
      <c r="Y12" s="3"/>
      <c r="Z12" s="1"/>
      <c r="AA12" s="3"/>
      <c r="AB12" s="1"/>
      <c r="AC12" s="7"/>
      <c r="AD12" s="6"/>
      <c r="AE12" s="6"/>
      <c r="AF12" s="6"/>
      <c r="AG12" s="7"/>
      <c r="AH12" s="3"/>
      <c r="AI12" s="3"/>
      <c r="AJ12" s="3"/>
      <c r="AK12" s="8"/>
    </row>
    <row r="13" spans="1:49" ht="21.75" customHeight="1" thickBot="1" x14ac:dyDescent="0.25">
      <c r="A13" s="1"/>
      <c r="F13" s="1"/>
      <c r="G13" s="3"/>
      <c r="H13" s="4"/>
      <c r="I13" s="4"/>
      <c r="J13" s="1"/>
      <c r="K13" s="1"/>
      <c r="L13" s="3"/>
      <c r="M13" s="3"/>
      <c r="N13" s="6"/>
      <c r="O13" s="6"/>
      <c r="P13" s="6"/>
      <c r="Q13" s="6"/>
      <c r="R13" s="6"/>
      <c r="S13" s="3"/>
      <c r="T13" s="4"/>
      <c r="U13" s="3"/>
      <c r="V13" s="4"/>
      <c r="W13" s="3"/>
      <c r="X13" s="1"/>
      <c r="Y13" s="3"/>
      <c r="Z13" s="1"/>
      <c r="AA13" s="3"/>
      <c r="AB13" s="1"/>
      <c r="AC13" s="7"/>
      <c r="AD13" s="6"/>
      <c r="AE13" s="6"/>
      <c r="AF13" s="6"/>
      <c r="AG13" s="7"/>
      <c r="AH13" s="3"/>
      <c r="AI13" s="3"/>
      <c r="AJ13" s="3"/>
      <c r="AK13" s="8"/>
    </row>
    <row r="14" spans="1:49" s="21" customFormat="1" ht="30" customHeight="1" thickBot="1" x14ac:dyDescent="0.3">
      <c r="B14" s="22" t="s">
        <v>17</v>
      </c>
      <c r="C14" s="23"/>
      <c r="D14" s="23"/>
      <c r="E14" s="23"/>
      <c r="F14" s="23"/>
      <c r="G14" s="23"/>
      <c r="H14" s="24"/>
      <c r="I14" s="25" t="s">
        <v>18</v>
      </c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7"/>
      <c r="AC14" s="28"/>
      <c r="AD14" s="29" t="s">
        <v>19</v>
      </c>
      <c r="AE14" s="30"/>
      <c r="AF14" s="31"/>
      <c r="AG14" s="28"/>
      <c r="AH14" s="32" t="s">
        <v>20</v>
      </c>
      <c r="AI14" s="32"/>
      <c r="AJ14" s="33"/>
      <c r="AK14" s="28"/>
      <c r="AL14" s="34" t="s">
        <v>21</v>
      </c>
      <c r="AM14" s="35"/>
      <c r="AN14" s="35"/>
      <c r="AO14" s="35"/>
      <c r="AP14" s="35"/>
      <c r="AQ14" s="35"/>
      <c r="AR14" s="35"/>
      <c r="AS14" s="35"/>
      <c r="AT14" s="36"/>
      <c r="AU14" s="36"/>
      <c r="AV14" s="36"/>
      <c r="AW14" s="36"/>
    </row>
    <row r="15" spans="1:49" ht="144" customHeight="1" thickBot="1" x14ac:dyDescent="0.25">
      <c r="A15" s="37"/>
      <c r="B15" s="38" t="s">
        <v>22</v>
      </c>
      <c r="C15" s="38" t="s">
        <v>23</v>
      </c>
      <c r="D15" s="39" t="s">
        <v>24</v>
      </c>
      <c r="E15" s="38" t="s">
        <v>25</v>
      </c>
      <c r="F15" s="38" t="s">
        <v>26</v>
      </c>
      <c r="G15" s="40" t="s">
        <v>27</v>
      </c>
      <c r="H15" s="41" t="s">
        <v>28</v>
      </c>
      <c r="I15" s="42"/>
      <c r="J15" s="43" t="s">
        <v>29</v>
      </c>
      <c r="K15" s="43" t="s">
        <v>30</v>
      </c>
      <c r="L15" s="44" t="s">
        <v>31</v>
      </c>
      <c r="M15" s="44" t="s">
        <v>32</v>
      </c>
      <c r="N15" s="45" t="s">
        <v>33</v>
      </c>
      <c r="O15" s="45" t="s">
        <v>34</v>
      </c>
      <c r="P15" s="45" t="s">
        <v>35</v>
      </c>
      <c r="Q15" s="45" t="s">
        <v>36</v>
      </c>
      <c r="R15" s="45" t="s">
        <v>37</v>
      </c>
      <c r="S15" s="46" t="s">
        <v>38</v>
      </c>
      <c r="T15" s="47" t="s">
        <v>39</v>
      </c>
      <c r="U15" s="48" t="s">
        <v>40</v>
      </c>
      <c r="V15" s="49" t="s">
        <v>41</v>
      </c>
      <c r="W15" s="46" t="s">
        <v>42</v>
      </c>
      <c r="X15" s="43" t="s">
        <v>43</v>
      </c>
      <c r="Y15" s="44" t="s">
        <v>44</v>
      </c>
      <c r="Z15" s="43" t="s">
        <v>45</v>
      </c>
      <c r="AA15" s="50" t="s">
        <v>46</v>
      </c>
      <c r="AB15" s="43" t="s">
        <v>47</v>
      </c>
      <c r="AC15" s="51"/>
      <c r="AD15" s="52" t="s">
        <v>48</v>
      </c>
      <c r="AE15" s="52" t="s">
        <v>49</v>
      </c>
      <c r="AF15" s="52" t="s">
        <v>50</v>
      </c>
      <c r="AG15" s="53"/>
      <c r="AH15" s="54" t="s">
        <v>51</v>
      </c>
      <c r="AI15" s="54" t="s">
        <v>52</v>
      </c>
      <c r="AJ15" s="54" t="s">
        <v>53</v>
      </c>
      <c r="AK15" s="53"/>
      <c r="AL15" s="55" t="s">
        <v>54</v>
      </c>
      <c r="AM15" s="55" t="s">
        <v>55</v>
      </c>
      <c r="AN15" s="55" t="s">
        <v>56</v>
      </c>
      <c r="AO15" s="55" t="s">
        <v>57</v>
      </c>
      <c r="AP15" s="55" t="s">
        <v>58</v>
      </c>
      <c r="AQ15" s="55" t="s">
        <v>59</v>
      </c>
      <c r="AR15" s="55" t="s">
        <v>60</v>
      </c>
      <c r="AS15" s="55" t="s">
        <v>61</v>
      </c>
    </row>
    <row r="16" spans="1:49" s="66" customFormat="1" ht="273" customHeight="1" outlineLevel="1" thickBot="1" x14ac:dyDescent="0.25">
      <c r="A16" s="56" t="s">
        <v>62</v>
      </c>
      <c r="B16" s="57" t="s">
        <v>63</v>
      </c>
      <c r="C16" s="58" t="s">
        <v>64</v>
      </c>
      <c r="D16" s="57" t="s">
        <v>65</v>
      </c>
      <c r="E16" s="58" t="s">
        <v>66</v>
      </c>
      <c r="F16" s="57" t="s">
        <v>67</v>
      </c>
      <c r="G16" s="58" t="s">
        <v>68</v>
      </c>
      <c r="H16" s="57" t="s">
        <v>69</v>
      </c>
      <c r="I16" s="59"/>
      <c r="J16" s="60" t="s">
        <v>70</v>
      </c>
      <c r="K16" s="57" t="s">
        <v>71</v>
      </c>
      <c r="L16" s="58" t="s">
        <v>72</v>
      </c>
      <c r="M16" s="57" t="s">
        <v>73</v>
      </c>
      <c r="N16" s="58" t="s">
        <v>74</v>
      </c>
      <c r="O16" s="57" t="s">
        <v>75</v>
      </c>
      <c r="P16" s="61" t="s">
        <v>76</v>
      </c>
      <c r="Q16" s="60" t="s">
        <v>77</v>
      </c>
      <c r="R16" s="57" t="s">
        <v>78</v>
      </c>
      <c r="S16" s="58" t="s">
        <v>79</v>
      </c>
      <c r="T16" s="57" t="s">
        <v>80</v>
      </c>
      <c r="U16" s="62" t="s">
        <v>81</v>
      </c>
      <c r="V16" s="58" t="s">
        <v>82</v>
      </c>
      <c r="W16" s="57" t="s">
        <v>83</v>
      </c>
      <c r="X16" s="60" t="s">
        <v>84</v>
      </c>
      <c r="Y16" s="57" t="s">
        <v>85</v>
      </c>
      <c r="Z16" s="58" t="s">
        <v>86</v>
      </c>
      <c r="AA16" s="63" t="s">
        <v>87</v>
      </c>
      <c r="AB16" s="63" t="s">
        <v>88</v>
      </c>
      <c r="AC16" s="51"/>
      <c r="AD16" s="57" t="s">
        <v>89</v>
      </c>
      <c r="AE16" s="57" t="s">
        <v>90</v>
      </c>
      <c r="AF16" s="57" t="s">
        <v>91</v>
      </c>
      <c r="AG16" s="53"/>
      <c r="AH16" s="57"/>
      <c r="AI16" s="57"/>
      <c r="AJ16" s="57"/>
      <c r="AK16" s="53"/>
      <c r="AL16" s="57"/>
      <c r="AM16" s="57"/>
      <c r="AN16" s="57"/>
      <c r="AO16" s="64"/>
      <c r="AP16" s="57"/>
      <c r="AQ16" s="57"/>
      <c r="AR16" s="57"/>
      <c r="AS16" s="57"/>
      <c r="AT16" s="65"/>
      <c r="AU16" s="65"/>
      <c r="AV16" s="65"/>
      <c r="AW16" s="65"/>
    </row>
    <row r="17" spans="1:49" s="98" customFormat="1" ht="24.95" customHeight="1" thickBot="1" x14ac:dyDescent="0.25">
      <c r="A17" s="67">
        <v>1</v>
      </c>
      <c r="B17" s="68" t="s">
        <v>92</v>
      </c>
      <c r="C17" s="69" t="s">
        <v>93</v>
      </c>
      <c r="D17" s="70">
        <v>38245</v>
      </c>
      <c r="E17" s="71" t="s">
        <v>94</v>
      </c>
      <c r="F17" s="72" t="s">
        <v>95</v>
      </c>
      <c r="G17" s="73">
        <v>10809231000</v>
      </c>
      <c r="H17" s="74"/>
      <c r="I17" s="75"/>
      <c r="J17" s="76" t="s">
        <v>96</v>
      </c>
      <c r="K17" s="68" t="s">
        <v>97</v>
      </c>
      <c r="L17" s="77">
        <v>275000000</v>
      </c>
      <c r="M17" s="78">
        <v>345000000</v>
      </c>
      <c r="N17" s="79">
        <v>44256</v>
      </c>
      <c r="O17" s="70">
        <v>44301</v>
      </c>
      <c r="P17" s="79">
        <v>44330</v>
      </c>
      <c r="Q17" s="70">
        <v>46126</v>
      </c>
      <c r="R17" s="80">
        <f>IF(Q17="","",DATEDIF(O17,Q17,"d")/365)</f>
        <v>5</v>
      </c>
      <c r="S17" s="79"/>
      <c r="T17" s="81">
        <v>0.8</v>
      </c>
      <c r="U17" s="77">
        <v>0</v>
      </c>
      <c r="V17" s="82">
        <v>0.08</v>
      </c>
      <c r="W17" s="83">
        <v>141992168</v>
      </c>
      <c r="X17" s="84">
        <v>0</v>
      </c>
      <c r="Y17" s="85">
        <f>IF(W17="","",W17*$I$7)</f>
        <v>113593734.40000001</v>
      </c>
      <c r="Z17" s="86" t="s">
        <v>106</v>
      </c>
      <c r="AA17" s="78">
        <v>0</v>
      </c>
      <c r="AB17" s="87">
        <f>IF(B17&lt;&gt;"",0,"")</f>
        <v>0</v>
      </c>
      <c r="AC17" s="88"/>
      <c r="AD17" s="89"/>
      <c r="AE17" s="90"/>
      <c r="AF17" s="91"/>
      <c r="AG17" s="92"/>
      <c r="AH17" s="93">
        <v>21</v>
      </c>
      <c r="AI17" s="94">
        <v>0</v>
      </c>
      <c r="AJ17" s="95"/>
      <c r="AK17" s="96"/>
      <c r="AL17" s="93" t="s">
        <v>98</v>
      </c>
      <c r="AM17" s="94">
        <v>0</v>
      </c>
      <c r="AN17" s="95">
        <v>139511000</v>
      </c>
      <c r="AO17" s="93">
        <v>0.3</v>
      </c>
      <c r="AP17" s="94">
        <v>-5881000</v>
      </c>
      <c r="AQ17" s="95">
        <v>0.04</v>
      </c>
      <c r="AR17" s="93" t="s">
        <v>99</v>
      </c>
      <c r="AS17" s="94" t="s">
        <v>100</v>
      </c>
      <c r="AT17" s="9"/>
      <c r="AU17" s="9"/>
      <c r="AV17" s="9"/>
      <c r="AW17" s="97"/>
    </row>
    <row r="18" spans="1:49" s="98" customFormat="1" ht="24.95" customHeight="1" thickBot="1" x14ac:dyDescent="0.25">
      <c r="A18" s="67">
        <v>2</v>
      </c>
      <c r="B18" s="68" t="s">
        <v>101</v>
      </c>
      <c r="C18" s="69" t="s">
        <v>102</v>
      </c>
      <c r="D18" s="70">
        <v>39342</v>
      </c>
      <c r="E18" s="71" t="s">
        <v>94</v>
      </c>
      <c r="F18" s="72" t="s">
        <v>103</v>
      </c>
      <c r="G18" s="73">
        <v>2285686000</v>
      </c>
      <c r="H18" s="74"/>
      <c r="I18" s="75"/>
      <c r="J18" s="76" t="s">
        <v>104</v>
      </c>
      <c r="K18" s="68" t="s">
        <v>105</v>
      </c>
      <c r="L18" s="77">
        <v>200000000</v>
      </c>
      <c r="M18" s="78">
        <v>200000000</v>
      </c>
      <c r="N18" s="79">
        <v>44393</v>
      </c>
      <c r="O18" s="70">
        <v>44396</v>
      </c>
      <c r="P18" s="79">
        <v>44424</v>
      </c>
      <c r="Q18" s="70">
        <v>45123</v>
      </c>
      <c r="R18" s="80">
        <f t="shared" ref="R18:R81" si="0">IF(Q18="","",DATEDIF(O18,Q18,"d")/365)</f>
        <v>1.9917808219178081</v>
      </c>
      <c r="S18" s="79"/>
      <c r="T18" s="81">
        <v>0.8</v>
      </c>
      <c r="U18" s="77">
        <v>0</v>
      </c>
      <c r="V18" s="82">
        <v>7.4999999999999997E-2</v>
      </c>
      <c r="W18" s="83">
        <v>0</v>
      </c>
      <c r="X18" s="84">
        <v>0</v>
      </c>
      <c r="Y18" s="85">
        <f>IF(W18="","",W18*$I$7)</f>
        <v>0</v>
      </c>
      <c r="Z18" s="86" t="s">
        <v>106</v>
      </c>
      <c r="AA18" s="78">
        <v>0</v>
      </c>
      <c r="AB18" s="87">
        <f t="shared" ref="AB18:AB81" si="1">IF(B18&lt;&gt;"",0,"")</f>
        <v>0</v>
      </c>
      <c r="AC18" s="88"/>
      <c r="AD18" s="89"/>
      <c r="AE18" s="90"/>
      <c r="AF18" s="91"/>
      <c r="AG18" s="92"/>
      <c r="AH18" s="93">
        <v>4</v>
      </c>
      <c r="AI18" s="94">
        <v>0</v>
      </c>
      <c r="AJ18" s="95"/>
      <c r="AK18" s="96"/>
      <c r="AL18" s="93" t="s">
        <v>98</v>
      </c>
      <c r="AM18" s="94">
        <v>0</v>
      </c>
      <c r="AN18" s="95">
        <v>114880000</v>
      </c>
      <c r="AO18" s="93">
        <v>0.76</v>
      </c>
      <c r="AP18" s="94">
        <v>-236797000</v>
      </c>
      <c r="AQ18" s="95" t="s">
        <v>107</v>
      </c>
      <c r="AR18" s="93" t="s">
        <v>99</v>
      </c>
      <c r="AS18" s="94" t="s">
        <v>108</v>
      </c>
      <c r="AT18" s="9"/>
      <c r="AU18" s="9"/>
      <c r="AV18" s="9"/>
      <c r="AW18" s="97"/>
    </row>
    <row r="19" spans="1:49" s="98" customFormat="1" ht="24.95" customHeight="1" thickBot="1" x14ac:dyDescent="0.25">
      <c r="A19" s="67">
        <v>3</v>
      </c>
      <c r="B19" s="68" t="s">
        <v>109</v>
      </c>
      <c r="C19" s="69" t="s">
        <v>110</v>
      </c>
      <c r="D19" s="70">
        <v>36335</v>
      </c>
      <c r="E19" s="71" t="s">
        <v>94</v>
      </c>
      <c r="F19" s="72" t="s">
        <v>95</v>
      </c>
      <c r="G19" s="73">
        <v>1443105400</v>
      </c>
      <c r="H19" s="74"/>
      <c r="I19" s="75"/>
      <c r="J19" s="76" t="s">
        <v>96</v>
      </c>
      <c r="K19" s="68" t="s">
        <v>97</v>
      </c>
      <c r="L19" s="77">
        <v>100000000</v>
      </c>
      <c r="M19" s="78">
        <v>100000000</v>
      </c>
      <c r="N19" s="79">
        <v>44414</v>
      </c>
      <c r="O19" s="70">
        <v>44468</v>
      </c>
      <c r="P19" s="79">
        <v>44498</v>
      </c>
      <c r="Q19" s="70">
        <v>45929</v>
      </c>
      <c r="R19" s="80">
        <f t="shared" si="0"/>
        <v>4.0027397260273974</v>
      </c>
      <c r="S19" s="79"/>
      <c r="T19" s="81">
        <v>0.8</v>
      </c>
      <c r="U19" s="77">
        <v>0</v>
      </c>
      <c r="V19" s="82">
        <v>8.0399999999999999E-2</v>
      </c>
      <c r="W19" s="83">
        <v>48073729</v>
      </c>
      <c r="X19" s="84">
        <v>0</v>
      </c>
      <c r="Y19" s="85">
        <f t="shared" ref="Y19:Y82" si="2">IF(W19="","",W19*$I$7)</f>
        <v>38458983.200000003</v>
      </c>
      <c r="Z19" s="86" t="s">
        <v>106</v>
      </c>
      <c r="AA19" s="78">
        <v>0</v>
      </c>
      <c r="AB19" s="87">
        <f t="shared" si="1"/>
        <v>0</v>
      </c>
      <c r="AC19" s="88"/>
      <c r="AD19" s="89"/>
      <c r="AE19" s="90"/>
      <c r="AF19" s="91"/>
      <c r="AG19" s="92"/>
      <c r="AH19" s="93">
        <v>9</v>
      </c>
      <c r="AI19" s="94">
        <v>0</v>
      </c>
      <c r="AJ19" s="95"/>
      <c r="AK19" s="96"/>
      <c r="AL19" s="93" t="s">
        <v>98</v>
      </c>
      <c r="AM19" s="94">
        <v>0</v>
      </c>
      <c r="AN19" s="95"/>
      <c r="AO19" s="93"/>
      <c r="AP19" s="94"/>
      <c r="AQ19" s="95"/>
      <c r="AR19" s="93" t="s">
        <v>99</v>
      </c>
      <c r="AS19" s="94" t="s">
        <v>111</v>
      </c>
      <c r="AT19" s="9"/>
      <c r="AU19" s="9"/>
      <c r="AV19" s="9"/>
      <c r="AW19" s="97"/>
    </row>
    <row r="20" spans="1:49" s="98" customFormat="1" ht="24.95" customHeight="1" thickBot="1" x14ac:dyDescent="0.25">
      <c r="A20" s="67">
        <v>4</v>
      </c>
      <c r="B20" s="68" t="s">
        <v>112</v>
      </c>
      <c r="C20" s="69" t="s">
        <v>113</v>
      </c>
      <c r="D20" s="70">
        <v>38958</v>
      </c>
      <c r="E20" s="71" t="s">
        <v>94</v>
      </c>
      <c r="F20" s="72" t="s">
        <v>103</v>
      </c>
      <c r="G20" s="73">
        <v>27332416276</v>
      </c>
      <c r="H20" s="74"/>
      <c r="I20" s="75"/>
      <c r="J20" s="76" t="s">
        <v>104</v>
      </c>
      <c r="K20" s="68" t="s">
        <v>105</v>
      </c>
      <c r="L20" s="77">
        <v>350000000</v>
      </c>
      <c r="M20" s="78">
        <v>350000000</v>
      </c>
      <c r="N20" s="79">
        <v>44373</v>
      </c>
      <c r="O20" s="70">
        <v>44385</v>
      </c>
      <c r="P20" s="79">
        <v>44416</v>
      </c>
      <c r="Q20" s="70">
        <v>45115</v>
      </c>
      <c r="R20" s="80">
        <f t="shared" si="0"/>
        <v>2</v>
      </c>
      <c r="S20" s="79"/>
      <c r="T20" s="81">
        <v>0.8</v>
      </c>
      <c r="U20" s="77">
        <v>0</v>
      </c>
      <c r="V20" s="82">
        <v>6.4799999999999996E-2</v>
      </c>
      <c r="W20" s="83">
        <v>0</v>
      </c>
      <c r="X20" s="84">
        <v>0</v>
      </c>
      <c r="Y20" s="85">
        <f t="shared" si="2"/>
        <v>0</v>
      </c>
      <c r="Z20" s="86" t="s">
        <v>106</v>
      </c>
      <c r="AA20" s="78">
        <v>0</v>
      </c>
      <c r="AB20" s="87">
        <f t="shared" si="1"/>
        <v>0</v>
      </c>
      <c r="AC20" s="88"/>
      <c r="AD20" s="89"/>
      <c r="AE20" s="90"/>
      <c r="AF20" s="91"/>
      <c r="AG20" s="92"/>
      <c r="AH20" s="93">
        <v>115</v>
      </c>
      <c r="AI20" s="94">
        <v>0</v>
      </c>
      <c r="AJ20" s="95"/>
      <c r="AK20" s="96"/>
      <c r="AL20" s="93" t="s">
        <v>98</v>
      </c>
      <c r="AM20" s="94">
        <v>0</v>
      </c>
      <c r="AN20" s="95"/>
      <c r="AO20" s="93"/>
      <c r="AP20" s="94"/>
      <c r="AQ20" s="95"/>
      <c r="AR20" s="93" t="s">
        <v>99</v>
      </c>
      <c r="AS20" s="94" t="s">
        <v>114</v>
      </c>
      <c r="AT20" s="9"/>
      <c r="AU20" s="9"/>
      <c r="AV20" s="9"/>
      <c r="AW20" s="97"/>
    </row>
    <row r="21" spans="1:49" s="98" customFormat="1" ht="24.95" customHeight="1" thickBot="1" x14ac:dyDescent="0.25">
      <c r="A21" s="67">
        <v>5</v>
      </c>
      <c r="B21" s="68" t="s">
        <v>115</v>
      </c>
      <c r="C21" s="69" t="s">
        <v>93</v>
      </c>
      <c r="D21" s="70">
        <v>38245</v>
      </c>
      <c r="E21" s="71" t="s">
        <v>94</v>
      </c>
      <c r="F21" s="72" t="s">
        <v>95</v>
      </c>
      <c r="G21" s="73">
        <v>10809231000</v>
      </c>
      <c r="H21" s="74"/>
      <c r="I21" s="75"/>
      <c r="J21" s="76" t="s">
        <v>96</v>
      </c>
      <c r="K21" s="68" t="s">
        <v>97</v>
      </c>
      <c r="L21" s="77">
        <v>215000000</v>
      </c>
      <c r="M21" s="78">
        <v>215000000</v>
      </c>
      <c r="N21" s="79">
        <v>44428</v>
      </c>
      <c r="O21" s="70">
        <v>44433</v>
      </c>
      <c r="P21" s="79">
        <v>44464</v>
      </c>
      <c r="Q21" s="70">
        <v>45529</v>
      </c>
      <c r="R21" s="80">
        <f t="shared" si="0"/>
        <v>3.0027397260273974</v>
      </c>
      <c r="S21" s="79"/>
      <c r="T21" s="81">
        <v>0.8</v>
      </c>
      <c r="U21" s="77">
        <v>215000000</v>
      </c>
      <c r="V21" s="82">
        <v>7.0000000000000007E-2</v>
      </c>
      <c r="W21" s="83">
        <v>51741182</v>
      </c>
      <c r="X21" s="84">
        <v>0</v>
      </c>
      <c r="Y21" s="85">
        <f t="shared" si="2"/>
        <v>41392945.600000001</v>
      </c>
      <c r="Z21" s="86" t="s">
        <v>106</v>
      </c>
      <c r="AA21" s="78">
        <v>0</v>
      </c>
      <c r="AB21" s="87">
        <f t="shared" si="1"/>
        <v>0</v>
      </c>
      <c r="AC21" s="88"/>
      <c r="AD21" s="89"/>
      <c r="AE21" s="90"/>
      <c r="AF21" s="91"/>
      <c r="AG21" s="92"/>
      <c r="AH21" s="93">
        <v>21</v>
      </c>
      <c r="AI21" s="94">
        <v>0</v>
      </c>
      <c r="AJ21" s="95"/>
      <c r="AK21" s="96"/>
      <c r="AL21" s="93" t="s">
        <v>98</v>
      </c>
      <c r="AM21" s="94">
        <v>0</v>
      </c>
      <c r="AN21" s="95">
        <v>139511000</v>
      </c>
      <c r="AO21" s="93">
        <v>0</v>
      </c>
      <c r="AP21" s="94">
        <v>-5881000</v>
      </c>
      <c r="AQ21" s="95">
        <v>0</v>
      </c>
      <c r="AR21" s="93" t="s">
        <v>99</v>
      </c>
      <c r="AS21" s="94" t="s">
        <v>100</v>
      </c>
      <c r="AT21" s="9"/>
      <c r="AU21" s="9"/>
      <c r="AV21" s="9"/>
      <c r="AW21" s="97"/>
    </row>
    <row r="22" spans="1:49" s="98" customFormat="1" ht="24.95" customHeight="1" thickBot="1" x14ac:dyDescent="0.25">
      <c r="A22" s="67">
        <v>6</v>
      </c>
      <c r="B22" s="68" t="s">
        <v>116</v>
      </c>
      <c r="C22" s="69" t="s">
        <v>117</v>
      </c>
      <c r="D22" s="70">
        <v>39273</v>
      </c>
      <c r="E22" s="71" t="s">
        <v>94</v>
      </c>
      <c r="F22" s="72" t="s">
        <v>103</v>
      </c>
      <c r="G22" s="73">
        <v>3799000000</v>
      </c>
      <c r="H22" s="74"/>
      <c r="I22" s="75"/>
      <c r="J22" s="76" t="s">
        <v>96</v>
      </c>
      <c r="K22" s="68" t="s">
        <v>105</v>
      </c>
      <c r="L22" s="77">
        <v>100000000</v>
      </c>
      <c r="M22" s="78">
        <v>100000000</v>
      </c>
      <c r="N22" s="79">
        <v>44428</v>
      </c>
      <c r="O22" s="70">
        <v>44469</v>
      </c>
      <c r="P22" s="79">
        <v>44499</v>
      </c>
      <c r="Q22" s="70">
        <v>44834</v>
      </c>
      <c r="R22" s="80">
        <f t="shared" si="0"/>
        <v>1</v>
      </c>
      <c r="S22" s="79"/>
      <c r="T22" s="81">
        <v>0.8</v>
      </c>
      <c r="U22" s="77">
        <v>0</v>
      </c>
      <c r="V22" s="82">
        <v>0.10929999999999999</v>
      </c>
      <c r="W22" s="83">
        <v>0</v>
      </c>
      <c r="X22" s="84">
        <v>0</v>
      </c>
      <c r="Y22" s="85">
        <f t="shared" si="2"/>
        <v>0</v>
      </c>
      <c r="Z22" s="86" t="s">
        <v>106</v>
      </c>
      <c r="AA22" s="78">
        <v>0</v>
      </c>
      <c r="AB22" s="87">
        <f t="shared" si="1"/>
        <v>0</v>
      </c>
      <c r="AC22" s="88"/>
      <c r="AD22" s="89"/>
      <c r="AE22" s="90"/>
      <c r="AF22" s="91"/>
      <c r="AG22" s="92"/>
      <c r="AH22" s="93">
        <v>109</v>
      </c>
      <c r="AI22" s="94">
        <v>0</v>
      </c>
      <c r="AJ22" s="95"/>
      <c r="AK22" s="96"/>
      <c r="AL22" s="93" t="s">
        <v>98</v>
      </c>
      <c r="AM22" s="94">
        <v>0</v>
      </c>
      <c r="AN22" s="95"/>
      <c r="AO22" s="93"/>
      <c r="AP22" s="94"/>
      <c r="AQ22" s="95"/>
      <c r="AR22" s="93" t="s">
        <v>99</v>
      </c>
      <c r="AS22" s="94" t="s">
        <v>118</v>
      </c>
      <c r="AT22" s="9"/>
      <c r="AU22" s="9"/>
      <c r="AV22" s="9"/>
      <c r="AW22" s="97"/>
    </row>
    <row r="23" spans="1:49" s="98" customFormat="1" ht="24.95" customHeight="1" thickBot="1" x14ac:dyDescent="0.25">
      <c r="A23" s="67">
        <v>7</v>
      </c>
      <c r="B23" s="68" t="s">
        <v>119</v>
      </c>
      <c r="C23" s="69" t="s">
        <v>120</v>
      </c>
      <c r="D23" s="70">
        <v>35447</v>
      </c>
      <c r="E23" s="71" t="s">
        <v>94</v>
      </c>
      <c r="F23" s="72" t="s">
        <v>95</v>
      </c>
      <c r="G23" s="73">
        <v>6605486990</v>
      </c>
      <c r="H23" s="74"/>
      <c r="I23" s="75"/>
      <c r="J23" s="76" t="s">
        <v>96</v>
      </c>
      <c r="K23" s="68" t="s">
        <v>105</v>
      </c>
      <c r="L23" s="77">
        <v>393000000</v>
      </c>
      <c r="M23" s="78">
        <v>393000000</v>
      </c>
      <c r="N23" s="79">
        <v>44498</v>
      </c>
      <c r="O23" s="70">
        <v>44511</v>
      </c>
      <c r="P23" s="79">
        <v>44541</v>
      </c>
      <c r="Q23" s="70">
        <v>45241</v>
      </c>
      <c r="R23" s="80">
        <f t="shared" si="0"/>
        <v>2</v>
      </c>
      <c r="S23" s="79"/>
      <c r="T23" s="81">
        <v>0.8</v>
      </c>
      <c r="U23" s="77">
        <v>0</v>
      </c>
      <c r="V23" s="82">
        <v>7.0150000000000004E-2</v>
      </c>
      <c r="W23" s="83">
        <v>0</v>
      </c>
      <c r="X23" s="84">
        <v>156984145</v>
      </c>
      <c r="Y23" s="85">
        <f t="shared" si="2"/>
        <v>0</v>
      </c>
      <c r="Z23" s="86" t="s">
        <v>139</v>
      </c>
      <c r="AA23" s="78">
        <v>290</v>
      </c>
      <c r="AB23" s="87">
        <f t="shared" si="1"/>
        <v>0</v>
      </c>
      <c r="AC23" s="88"/>
      <c r="AD23" s="89"/>
      <c r="AE23" s="90"/>
      <c r="AF23" s="91"/>
      <c r="AG23" s="92"/>
      <c r="AH23" s="93">
        <v>132</v>
      </c>
      <c r="AI23" s="94">
        <v>0</v>
      </c>
      <c r="AJ23" s="95"/>
      <c r="AK23" s="96"/>
      <c r="AL23" s="93" t="s">
        <v>121</v>
      </c>
      <c r="AM23" s="94">
        <v>0</v>
      </c>
      <c r="AN23" s="95"/>
      <c r="AO23" s="93"/>
      <c r="AP23" s="94"/>
      <c r="AQ23" s="95"/>
      <c r="AR23" s="93" t="s">
        <v>99</v>
      </c>
      <c r="AS23" s="94" t="s">
        <v>122</v>
      </c>
      <c r="AT23" s="9"/>
      <c r="AU23" s="9"/>
      <c r="AV23" s="9"/>
      <c r="AW23" s="97"/>
    </row>
    <row r="24" spans="1:49" s="98" customFormat="1" ht="24.95" customHeight="1" thickBot="1" x14ac:dyDescent="0.25">
      <c r="A24" s="67">
        <v>8</v>
      </c>
      <c r="B24" s="68" t="s">
        <v>123</v>
      </c>
      <c r="C24" s="69" t="s">
        <v>124</v>
      </c>
      <c r="D24" s="70">
        <v>37426</v>
      </c>
      <c r="E24" s="71" t="s">
        <v>94</v>
      </c>
      <c r="F24" s="72" t="s">
        <v>125</v>
      </c>
      <c r="G24" s="73">
        <v>3527736746</v>
      </c>
      <c r="H24" s="74"/>
      <c r="I24" s="75"/>
      <c r="J24" s="76" t="s">
        <v>96</v>
      </c>
      <c r="K24" s="68" t="s">
        <v>105</v>
      </c>
      <c r="L24" s="77">
        <v>180000000</v>
      </c>
      <c r="M24" s="78">
        <v>180000000</v>
      </c>
      <c r="N24" s="79">
        <v>44474</v>
      </c>
      <c r="O24" s="70">
        <v>44546</v>
      </c>
      <c r="P24" s="79">
        <v>44577</v>
      </c>
      <c r="Q24" s="70">
        <v>45642</v>
      </c>
      <c r="R24" s="80">
        <f t="shared" si="0"/>
        <v>3.0027397260273974</v>
      </c>
      <c r="S24" s="79"/>
      <c r="T24" s="81">
        <v>0.8</v>
      </c>
      <c r="U24" s="77">
        <v>0</v>
      </c>
      <c r="V24" s="82">
        <v>8.3099999999999993E-2</v>
      </c>
      <c r="W24" s="83">
        <v>65315475</v>
      </c>
      <c r="X24" s="84">
        <v>0</v>
      </c>
      <c r="Y24" s="85">
        <f t="shared" si="2"/>
        <v>52252380</v>
      </c>
      <c r="Z24" s="86" t="s">
        <v>106</v>
      </c>
      <c r="AA24" s="78">
        <v>0</v>
      </c>
      <c r="AB24" s="87">
        <f t="shared" si="1"/>
        <v>0</v>
      </c>
      <c r="AC24" s="88"/>
      <c r="AD24" s="89"/>
      <c r="AE24" s="90"/>
      <c r="AF24" s="91"/>
      <c r="AG24" s="92"/>
      <c r="AH24" s="93">
        <v>66</v>
      </c>
      <c r="AI24" s="94">
        <v>0</v>
      </c>
      <c r="AJ24" s="95"/>
      <c r="AK24" s="96"/>
      <c r="AL24" s="93" t="s">
        <v>98</v>
      </c>
      <c r="AM24" s="94">
        <v>0</v>
      </c>
      <c r="AN24" s="95"/>
      <c r="AO24" s="93"/>
      <c r="AP24" s="94"/>
      <c r="AQ24" s="95"/>
      <c r="AR24" s="93" t="s">
        <v>99</v>
      </c>
      <c r="AS24" s="94" t="s">
        <v>126</v>
      </c>
      <c r="AT24" s="9"/>
      <c r="AU24" s="9"/>
      <c r="AV24" s="9"/>
      <c r="AW24" s="97"/>
    </row>
    <row r="25" spans="1:49" s="98" customFormat="1" ht="24.95" customHeight="1" thickBot="1" x14ac:dyDescent="0.25">
      <c r="A25" s="67">
        <v>9</v>
      </c>
      <c r="B25" s="68" t="s">
        <v>127</v>
      </c>
      <c r="C25" s="69" t="s">
        <v>128</v>
      </c>
      <c r="D25" s="70">
        <v>43277</v>
      </c>
      <c r="E25" s="71" t="s">
        <v>94</v>
      </c>
      <c r="F25" s="72" t="s">
        <v>103</v>
      </c>
      <c r="G25" s="73">
        <v>880246232</v>
      </c>
      <c r="H25" s="74"/>
      <c r="I25" s="75"/>
      <c r="J25" s="76" t="s">
        <v>96</v>
      </c>
      <c r="K25" s="68" t="s">
        <v>105</v>
      </c>
      <c r="L25" s="77">
        <v>100000000</v>
      </c>
      <c r="M25" s="78">
        <v>100000000</v>
      </c>
      <c r="N25" s="79">
        <v>44552</v>
      </c>
      <c r="O25" s="70">
        <v>44554</v>
      </c>
      <c r="P25" s="79">
        <v>44585</v>
      </c>
      <c r="Q25" s="70">
        <v>44919</v>
      </c>
      <c r="R25" s="80">
        <f t="shared" si="0"/>
        <v>1</v>
      </c>
      <c r="S25" s="79"/>
      <c r="T25" s="81">
        <v>0.8</v>
      </c>
      <c r="U25" s="77">
        <v>0</v>
      </c>
      <c r="V25" s="82">
        <v>9.0200000000000002E-2</v>
      </c>
      <c r="W25" s="83">
        <v>0</v>
      </c>
      <c r="X25" s="84">
        <v>0</v>
      </c>
      <c r="Y25" s="85">
        <f t="shared" si="2"/>
        <v>0</v>
      </c>
      <c r="Z25" s="86" t="s">
        <v>106</v>
      </c>
      <c r="AA25" s="78">
        <v>0</v>
      </c>
      <c r="AB25" s="87">
        <f t="shared" si="1"/>
        <v>0</v>
      </c>
      <c r="AC25" s="88"/>
      <c r="AD25" s="89"/>
      <c r="AE25" s="90"/>
      <c r="AF25" s="91"/>
      <c r="AG25" s="92"/>
      <c r="AH25" s="93">
        <v>16</v>
      </c>
      <c r="AI25" s="94">
        <v>0</v>
      </c>
      <c r="AJ25" s="95"/>
      <c r="AK25" s="96"/>
      <c r="AL25" s="93" t="s">
        <v>98</v>
      </c>
      <c r="AM25" s="94">
        <v>0</v>
      </c>
      <c r="AN25" s="95"/>
      <c r="AO25" s="93">
        <v>0.54</v>
      </c>
      <c r="AP25" s="94"/>
      <c r="AQ25" s="95"/>
      <c r="AR25" s="93" t="s">
        <v>99</v>
      </c>
      <c r="AS25" s="94" t="s">
        <v>129</v>
      </c>
      <c r="AT25" s="9"/>
      <c r="AU25" s="9"/>
      <c r="AV25" s="9"/>
      <c r="AW25" s="97"/>
    </row>
    <row r="26" spans="1:49" s="98" customFormat="1" ht="24.95" customHeight="1" thickBot="1" x14ac:dyDescent="0.25">
      <c r="A26" s="67">
        <v>10</v>
      </c>
      <c r="B26" s="68" t="s">
        <v>130</v>
      </c>
      <c r="C26" s="69" t="s">
        <v>131</v>
      </c>
      <c r="D26" s="70">
        <v>37026</v>
      </c>
      <c r="E26" s="71" t="s">
        <v>94</v>
      </c>
      <c r="F26" s="72" t="s">
        <v>132</v>
      </c>
      <c r="G26" s="73">
        <v>5224181623</v>
      </c>
      <c r="H26" s="74"/>
      <c r="I26" s="75"/>
      <c r="J26" s="76" t="s">
        <v>96</v>
      </c>
      <c r="K26" s="68" t="s">
        <v>97</v>
      </c>
      <c r="L26" s="77">
        <v>207000000</v>
      </c>
      <c r="M26" s="78">
        <v>207000000</v>
      </c>
      <c r="N26" s="79">
        <v>44678</v>
      </c>
      <c r="O26" s="70">
        <v>44727</v>
      </c>
      <c r="P26" s="79">
        <v>44757</v>
      </c>
      <c r="Q26" s="70">
        <v>46553</v>
      </c>
      <c r="R26" s="80">
        <f t="shared" si="0"/>
        <v>5.0027397260273974</v>
      </c>
      <c r="S26" s="79"/>
      <c r="T26" s="81">
        <v>0.8</v>
      </c>
      <c r="U26" s="77">
        <v>0</v>
      </c>
      <c r="V26" s="82">
        <v>0.08</v>
      </c>
      <c r="W26" s="83">
        <v>154681108</v>
      </c>
      <c r="X26" s="84">
        <v>0</v>
      </c>
      <c r="Y26" s="85">
        <f t="shared" si="2"/>
        <v>123744886.40000001</v>
      </c>
      <c r="Z26" s="86" t="s">
        <v>106</v>
      </c>
      <c r="AA26" s="78">
        <v>0</v>
      </c>
      <c r="AB26" s="87">
        <f t="shared" si="1"/>
        <v>0</v>
      </c>
      <c r="AC26" s="88"/>
      <c r="AD26" s="89"/>
      <c r="AE26" s="90"/>
      <c r="AF26" s="91"/>
      <c r="AG26" s="92"/>
      <c r="AH26" s="93">
        <v>23</v>
      </c>
      <c r="AI26" s="94">
        <v>0</v>
      </c>
      <c r="AJ26" s="95"/>
      <c r="AK26" s="96"/>
      <c r="AL26" s="93" t="s">
        <v>98</v>
      </c>
      <c r="AM26" s="94">
        <v>0</v>
      </c>
      <c r="AN26" s="95"/>
      <c r="AO26" s="93"/>
      <c r="AP26" s="94"/>
      <c r="AQ26" s="95"/>
      <c r="AR26" s="93" t="s">
        <v>99</v>
      </c>
      <c r="AS26" s="94" t="s">
        <v>133</v>
      </c>
      <c r="AT26" s="9"/>
      <c r="AU26" s="9"/>
      <c r="AV26" s="9"/>
      <c r="AW26" s="97"/>
    </row>
    <row r="27" spans="1:49" s="98" customFormat="1" ht="24.95" customHeight="1" thickBot="1" x14ac:dyDescent="0.25">
      <c r="A27" s="67">
        <v>11</v>
      </c>
      <c r="B27" s="68">
        <v>498345</v>
      </c>
      <c r="C27" s="69" t="s">
        <v>134</v>
      </c>
      <c r="D27" s="70">
        <v>42286</v>
      </c>
      <c r="E27" s="71" t="s">
        <v>94</v>
      </c>
      <c r="F27" s="72" t="s">
        <v>125</v>
      </c>
      <c r="G27" s="73">
        <v>2170682975</v>
      </c>
      <c r="H27" s="74"/>
      <c r="I27" s="75"/>
      <c r="J27" s="76" t="s">
        <v>96</v>
      </c>
      <c r="K27" s="68" t="s">
        <v>105</v>
      </c>
      <c r="L27" s="77">
        <v>400000000</v>
      </c>
      <c r="M27" s="78">
        <v>400000000</v>
      </c>
      <c r="N27" s="79">
        <v>44812</v>
      </c>
      <c r="O27" s="70">
        <v>44818</v>
      </c>
      <c r="P27" s="79">
        <v>44848</v>
      </c>
      <c r="Q27" s="70">
        <v>45914</v>
      </c>
      <c r="R27" s="80">
        <f t="shared" si="0"/>
        <v>3.0027397260273974</v>
      </c>
      <c r="S27" s="79"/>
      <c r="T27" s="81">
        <v>0.8</v>
      </c>
      <c r="U27" s="77">
        <v>0</v>
      </c>
      <c r="V27" s="82">
        <v>7.4999999999999997E-2</v>
      </c>
      <c r="W27" s="83">
        <v>245973200</v>
      </c>
      <c r="X27" s="84">
        <v>15734134</v>
      </c>
      <c r="Y27" s="85">
        <f t="shared" si="2"/>
        <v>196778560</v>
      </c>
      <c r="Z27" s="86" t="s">
        <v>139</v>
      </c>
      <c r="AA27" s="78">
        <v>0</v>
      </c>
      <c r="AB27" s="87">
        <f t="shared" si="1"/>
        <v>0</v>
      </c>
      <c r="AC27" s="88"/>
      <c r="AD27" s="89"/>
      <c r="AE27" s="90"/>
      <c r="AF27" s="91"/>
      <c r="AG27" s="92"/>
      <c r="AH27" s="93">
        <v>35</v>
      </c>
      <c r="AI27" s="94">
        <v>5</v>
      </c>
      <c r="AJ27" s="95"/>
      <c r="AK27" s="96"/>
      <c r="AL27" s="93" t="s">
        <v>98</v>
      </c>
      <c r="AM27" s="94">
        <v>0</v>
      </c>
      <c r="AN27" s="95"/>
      <c r="AO27" s="93"/>
      <c r="AP27" s="94"/>
      <c r="AQ27" s="95"/>
      <c r="AR27" s="93" t="s">
        <v>99</v>
      </c>
      <c r="AS27" s="94" t="s">
        <v>135</v>
      </c>
      <c r="AT27" s="9"/>
      <c r="AU27" s="9"/>
      <c r="AV27" s="9"/>
      <c r="AW27" s="97"/>
    </row>
    <row r="28" spans="1:49" s="98" customFormat="1" ht="24.95" customHeight="1" thickBot="1" x14ac:dyDescent="0.25">
      <c r="A28" s="67">
        <v>12</v>
      </c>
      <c r="B28" s="68" t="s">
        <v>140</v>
      </c>
      <c r="C28" s="69" t="s">
        <v>136</v>
      </c>
      <c r="D28" s="70">
        <v>36402</v>
      </c>
      <c r="E28" s="71" t="s">
        <v>94</v>
      </c>
      <c r="F28" s="72" t="s">
        <v>103</v>
      </c>
      <c r="G28" s="73">
        <v>833484200</v>
      </c>
      <c r="H28" s="74"/>
      <c r="I28" s="75"/>
      <c r="J28" s="76" t="s">
        <v>96</v>
      </c>
      <c r="K28" s="68" t="s">
        <v>105</v>
      </c>
      <c r="L28" s="77">
        <v>245000000</v>
      </c>
      <c r="M28" s="78">
        <v>245000000</v>
      </c>
      <c r="N28" s="79">
        <v>44579</v>
      </c>
      <c r="O28" s="70">
        <v>44593</v>
      </c>
      <c r="P28" s="79">
        <v>44621</v>
      </c>
      <c r="Q28" s="70">
        <v>46419</v>
      </c>
      <c r="R28" s="80">
        <f t="shared" si="0"/>
        <v>5.0027397260273974</v>
      </c>
      <c r="S28" s="79"/>
      <c r="T28" s="81">
        <v>0.8</v>
      </c>
      <c r="U28" s="77">
        <v>0</v>
      </c>
      <c r="V28" s="82">
        <v>0.08</v>
      </c>
      <c r="W28" s="83">
        <v>169030900</v>
      </c>
      <c r="X28" s="84">
        <v>9643574</v>
      </c>
      <c r="Y28" s="85">
        <f t="shared" si="2"/>
        <v>135224720</v>
      </c>
      <c r="Z28" s="86" t="s">
        <v>141</v>
      </c>
      <c r="AA28" s="78">
        <v>60</v>
      </c>
      <c r="AB28" s="87">
        <f t="shared" si="1"/>
        <v>0</v>
      </c>
      <c r="AC28" s="88"/>
      <c r="AD28" s="89"/>
      <c r="AE28" s="90"/>
      <c r="AF28" s="91"/>
      <c r="AG28" s="92"/>
      <c r="AH28" s="93">
        <v>41</v>
      </c>
      <c r="AI28" s="94">
        <v>0</v>
      </c>
      <c r="AJ28" s="95"/>
      <c r="AK28" s="96"/>
      <c r="AL28" s="93" t="s">
        <v>98</v>
      </c>
      <c r="AM28" s="94">
        <v>0</v>
      </c>
      <c r="AN28" s="95"/>
      <c r="AO28" s="93"/>
      <c r="AP28" s="94"/>
      <c r="AQ28" s="95"/>
      <c r="AR28" s="93" t="s">
        <v>99</v>
      </c>
      <c r="AS28" s="94" t="s">
        <v>137</v>
      </c>
      <c r="AT28" s="9"/>
      <c r="AU28" s="9"/>
      <c r="AV28" s="9"/>
      <c r="AW28" s="97"/>
    </row>
    <row r="29" spans="1:49" s="98" customFormat="1" ht="24.95" customHeight="1" thickBot="1" x14ac:dyDescent="0.25">
      <c r="A29" s="67">
        <v>13</v>
      </c>
      <c r="B29" s="68"/>
      <c r="C29" s="69"/>
      <c r="D29" s="70"/>
      <c r="E29" s="71"/>
      <c r="F29" s="72"/>
      <c r="G29" s="73"/>
      <c r="H29" s="74"/>
      <c r="I29" s="75"/>
      <c r="J29" s="76"/>
      <c r="K29" s="68"/>
      <c r="L29" s="77"/>
      <c r="M29" s="78"/>
      <c r="N29" s="79"/>
      <c r="O29" s="70"/>
      <c r="P29" s="79"/>
      <c r="Q29" s="70"/>
      <c r="R29" s="80" t="str">
        <f t="shared" si="0"/>
        <v/>
      </c>
      <c r="S29" s="79"/>
      <c r="T29" s="81"/>
      <c r="U29" s="77"/>
      <c r="V29" s="82"/>
      <c r="W29" s="83"/>
      <c r="X29" s="84"/>
      <c r="Y29" s="85" t="str">
        <f t="shared" si="2"/>
        <v/>
      </c>
      <c r="Z29" s="86"/>
      <c r="AA29" s="78"/>
      <c r="AB29" s="87" t="str">
        <f t="shared" si="1"/>
        <v/>
      </c>
      <c r="AC29" s="88"/>
      <c r="AD29" s="89"/>
      <c r="AE29" s="90"/>
      <c r="AF29" s="91"/>
      <c r="AG29" s="92"/>
      <c r="AH29" s="93"/>
      <c r="AI29" s="94"/>
      <c r="AJ29" s="95"/>
      <c r="AK29" s="96"/>
      <c r="AL29" s="93"/>
      <c r="AM29" s="94"/>
      <c r="AN29" s="95"/>
      <c r="AO29" s="93"/>
      <c r="AP29" s="94"/>
      <c r="AQ29" s="95"/>
      <c r="AR29" s="93"/>
      <c r="AS29" s="94"/>
      <c r="AT29" s="9"/>
      <c r="AU29" s="9"/>
      <c r="AV29" s="9"/>
      <c r="AW29" s="97"/>
    </row>
    <row r="30" spans="1:49" s="98" customFormat="1" ht="24.95" customHeight="1" thickBot="1" x14ac:dyDescent="0.25">
      <c r="A30" s="67">
        <v>14</v>
      </c>
      <c r="B30" s="68"/>
      <c r="C30" s="69"/>
      <c r="D30" s="70"/>
      <c r="E30" s="71"/>
      <c r="F30" s="72"/>
      <c r="G30" s="73"/>
      <c r="H30" s="74"/>
      <c r="I30" s="75"/>
      <c r="J30" s="76"/>
      <c r="K30" s="68"/>
      <c r="L30" s="77"/>
      <c r="M30" s="78"/>
      <c r="N30" s="79"/>
      <c r="O30" s="70"/>
      <c r="P30" s="79"/>
      <c r="Q30" s="70"/>
      <c r="R30" s="80" t="str">
        <f t="shared" si="0"/>
        <v/>
      </c>
      <c r="S30" s="79"/>
      <c r="T30" s="81"/>
      <c r="U30" s="77"/>
      <c r="V30" s="82"/>
      <c r="W30" s="83"/>
      <c r="X30" s="84"/>
      <c r="Y30" s="85" t="str">
        <f t="shared" si="2"/>
        <v/>
      </c>
      <c r="Z30" s="86"/>
      <c r="AA30" s="78"/>
      <c r="AB30" s="87" t="str">
        <f t="shared" si="1"/>
        <v/>
      </c>
      <c r="AC30" s="88"/>
      <c r="AD30" s="89"/>
      <c r="AE30" s="90"/>
      <c r="AF30" s="91"/>
      <c r="AG30" s="92"/>
      <c r="AH30" s="93"/>
      <c r="AI30" s="94"/>
      <c r="AJ30" s="95"/>
      <c r="AK30" s="96"/>
      <c r="AL30" s="93"/>
      <c r="AM30" s="94"/>
      <c r="AN30" s="95"/>
      <c r="AO30" s="93"/>
      <c r="AP30" s="94"/>
      <c r="AQ30" s="95"/>
      <c r="AR30" s="93"/>
      <c r="AS30" s="94"/>
      <c r="AT30" s="9"/>
      <c r="AU30" s="9"/>
      <c r="AV30" s="9"/>
      <c r="AW30" s="97"/>
    </row>
    <row r="31" spans="1:49" s="98" customFormat="1" ht="24.95" customHeight="1" thickBot="1" x14ac:dyDescent="0.25">
      <c r="A31" s="67">
        <v>15</v>
      </c>
      <c r="B31" s="68"/>
      <c r="C31" s="69"/>
      <c r="D31" s="70"/>
      <c r="E31" s="71"/>
      <c r="F31" s="72"/>
      <c r="G31" s="73"/>
      <c r="H31" s="74"/>
      <c r="I31" s="75"/>
      <c r="J31" s="76"/>
      <c r="K31" s="68"/>
      <c r="L31" s="77"/>
      <c r="M31" s="78"/>
      <c r="N31" s="79"/>
      <c r="O31" s="70"/>
      <c r="P31" s="79"/>
      <c r="Q31" s="70"/>
      <c r="R31" s="80" t="str">
        <f t="shared" si="0"/>
        <v/>
      </c>
      <c r="S31" s="79"/>
      <c r="T31" s="81"/>
      <c r="U31" s="77"/>
      <c r="V31" s="82"/>
      <c r="W31" s="83"/>
      <c r="X31" s="84"/>
      <c r="Y31" s="85" t="str">
        <f t="shared" si="2"/>
        <v/>
      </c>
      <c r="Z31" s="86"/>
      <c r="AA31" s="78"/>
      <c r="AB31" s="87" t="str">
        <f t="shared" si="1"/>
        <v/>
      </c>
      <c r="AC31" s="88"/>
      <c r="AD31" s="89"/>
      <c r="AE31" s="90"/>
      <c r="AF31" s="91"/>
      <c r="AG31" s="92"/>
      <c r="AH31" s="93"/>
      <c r="AI31" s="94"/>
      <c r="AJ31" s="95"/>
      <c r="AK31" s="96"/>
      <c r="AL31" s="93"/>
      <c r="AM31" s="94"/>
      <c r="AN31" s="95"/>
      <c r="AO31" s="93"/>
      <c r="AP31" s="94"/>
      <c r="AQ31" s="95"/>
      <c r="AR31" s="93"/>
      <c r="AS31" s="94"/>
      <c r="AT31" s="9"/>
      <c r="AU31" s="9"/>
      <c r="AV31" s="9"/>
      <c r="AW31" s="97"/>
    </row>
    <row r="32" spans="1:49" s="98" customFormat="1" ht="24.95" customHeight="1" thickBot="1" x14ac:dyDescent="0.25">
      <c r="A32" s="67">
        <v>16</v>
      </c>
      <c r="B32" s="68"/>
      <c r="C32" s="69"/>
      <c r="D32" s="70"/>
      <c r="E32" s="71"/>
      <c r="F32" s="72"/>
      <c r="G32" s="73"/>
      <c r="H32" s="74"/>
      <c r="I32" s="75"/>
      <c r="J32" s="76"/>
      <c r="K32" s="68"/>
      <c r="L32" s="77"/>
      <c r="M32" s="78"/>
      <c r="N32" s="79"/>
      <c r="O32" s="70"/>
      <c r="P32" s="79"/>
      <c r="Q32" s="70"/>
      <c r="R32" s="80" t="str">
        <f t="shared" si="0"/>
        <v/>
      </c>
      <c r="S32" s="79"/>
      <c r="T32" s="81"/>
      <c r="U32" s="77"/>
      <c r="V32" s="82"/>
      <c r="W32" s="83"/>
      <c r="X32" s="84"/>
      <c r="Y32" s="85" t="str">
        <f t="shared" si="2"/>
        <v/>
      </c>
      <c r="Z32" s="86"/>
      <c r="AA32" s="78"/>
      <c r="AB32" s="87" t="str">
        <f t="shared" si="1"/>
        <v/>
      </c>
      <c r="AC32" s="88"/>
      <c r="AD32" s="89"/>
      <c r="AE32" s="90"/>
      <c r="AF32" s="91"/>
      <c r="AG32" s="92"/>
      <c r="AH32" s="93"/>
      <c r="AI32" s="94"/>
      <c r="AJ32" s="95"/>
      <c r="AK32" s="96"/>
      <c r="AL32" s="93"/>
      <c r="AM32" s="94"/>
      <c r="AN32" s="95"/>
      <c r="AO32" s="93"/>
      <c r="AP32" s="94"/>
      <c r="AQ32" s="95"/>
      <c r="AR32" s="93"/>
      <c r="AS32" s="94"/>
      <c r="AT32" s="9"/>
      <c r="AU32" s="9"/>
      <c r="AV32" s="9"/>
      <c r="AW32" s="97"/>
    </row>
    <row r="33" spans="1:49" s="98" customFormat="1" ht="24.95" customHeight="1" thickBot="1" x14ac:dyDescent="0.25">
      <c r="A33" s="67">
        <v>17</v>
      </c>
      <c r="B33" s="68"/>
      <c r="C33" s="69"/>
      <c r="D33" s="70"/>
      <c r="E33" s="71"/>
      <c r="F33" s="72"/>
      <c r="G33" s="73"/>
      <c r="H33" s="74"/>
      <c r="I33" s="75"/>
      <c r="J33" s="76"/>
      <c r="K33" s="68"/>
      <c r="L33" s="77"/>
      <c r="M33" s="78"/>
      <c r="N33" s="79"/>
      <c r="O33" s="70"/>
      <c r="P33" s="79"/>
      <c r="Q33" s="70"/>
      <c r="R33" s="80" t="str">
        <f t="shared" si="0"/>
        <v/>
      </c>
      <c r="S33" s="79"/>
      <c r="T33" s="81"/>
      <c r="U33" s="77"/>
      <c r="V33" s="82"/>
      <c r="W33" s="83"/>
      <c r="X33" s="84"/>
      <c r="Y33" s="85" t="str">
        <f t="shared" si="2"/>
        <v/>
      </c>
      <c r="Z33" s="86"/>
      <c r="AA33" s="78"/>
      <c r="AB33" s="87" t="str">
        <f t="shared" si="1"/>
        <v/>
      </c>
      <c r="AC33" s="88"/>
      <c r="AD33" s="89"/>
      <c r="AE33" s="90"/>
      <c r="AF33" s="91"/>
      <c r="AG33" s="92"/>
      <c r="AH33" s="93"/>
      <c r="AI33" s="94"/>
      <c r="AJ33" s="95"/>
      <c r="AK33" s="96"/>
      <c r="AL33" s="93"/>
      <c r="AM33" s="94"/>
      <c r="AN33" s="95"/>
      <c r="AO33" s="93"/>
      <c r="AP33" s="94"/>
      <c r="AQ33" s="95"/>
      <c r="AR33" s="93"/>
      <c r="AS33" s="94"/>
      <c r="AT33" s="9"/>
      <c r="AU33" s="9"/>
      <c r="AV33" s="9"/>
      <c r="AW33" s="97"/>
    </row>
    <row r="34" spans="1:49" s="98" customFormat="1" ht="24.95" customHeight="1" thickBot="1" x14ac:dyDescent="0.25">
      <c r="A34" s="67">
        <v>18</v>
      </c>
      <c r="B34" s="68"/>
      <c r="C34" s="69"/>
      <c r="D34" s="70"/>
      <c r="E34" s="71"/>
      <c r="F34" s="72"/>
      <c r="G34" s="73"/>
      <c r="H34" s="74"/>
      <c r="I34" s="75"/>
      <c r="J34" s="76"/>
      <c r="K34" s="68"/>
      <c r="L34" s="77"/>
      <c r="M34" s="78"/>
      <c r="N34" s="79"/>
      <c r="O34" s="70"/>
      <c r="P34" s="79"/>
      <c r="Q34" s="70"/>
      <c r="R34" s="80" t="str">
        <f t="shared" si="0"/>
        <v/>
      </c>
      <c r="S34" s="79"/>
      <c r="T34" s="81"/>
      <c r="U34" s="77"/>
      <c r="V34" s="82"/>
      <c r="W34" s="83"/>
      <c r="X34" s="84"/>
      <c r="Y34" s="85" t="str">
        <f t="shared" si="2"/>
        <v/>
      </c>
      <c r="Z34" s="86"/>
      <c r="AA34" s="78"/>
      <c r="AB34" s="87" t="str">
        <f t="shared" si="1"/>
        <v/>
      </c>
      <c r="AC34" s="88"/>
      <c r="AD34" s="89"/>
      <c r="AE34" s="90"/>
      <c r="AF34" s="91"/>
      <c r="AG34" s="92"/>
      <c r="AH34" s="93"/>
      <c r="AI34" s="94"/>
      <c r="AJ34" s="95"/>
      <c r="AK34" s="96"/>
      <c r="AL34" s="93"/>
      <c r="AM34" s="94"/>
      <c r="AN34" s="95"/>
      <c r="AO34" s="93"/>
      <c r="AP34" s="94"/>
      <c r="AQ34" s="95"/>
      <c r="AR34" s="93"/>
      <c r="AS34" s="94"/>
      <c r="AT34" s="9"/>
      <c r="AU34" s="9"/>
      <c r="AV34" s="9"/>
      <c r="AW34" s="97"/>
    </row>
    <row r="35" spans="1:49" s="98" customFormat="1" ht="24.95" customHeight="1" thickBot="1" x14ac:dyDescent="0.25">
      <c r="A35" s="67">
        <v>19</v>
      </c>
      <c r="B35" s="68"/>
      <c r="C35" s="69"/>
      <c r="D35" s="70"/>
      <c r="E35" s="71"/>
      <c r="F35" s="72"/>
      <c r="G35" s="73"/>
      <c r="H35" s="74"/>
      <c r="I35" s="75"/>
      <c r="J35" s="76"/>
      <c r="K35" s="68"/>
      <c r="L35" s="77"/>
      <c r="M35" s="78"/>
      <c r="N35" s="79"/>
      <c r="O35" s="70"/>
      <c r="P35" s="79"/>
      <c r="Q35" s="70"/>
      <c r="R35" s="80" t="str">
        <f t="shared" si="0"/>
        <v/>
      </c>
      <c r="S35" s="79"/>
      <c r="T35" s="81"/>
      <c r="U35" s="77"/>
      <c r="V35" s="82"/>
      <c r="W35" s="83"/>
      <c r="X35" s="84"/>
      <c r="Y35" s="85" t="str">
        <f t="shared" si="2"/>
        <v/>
      </c>
      <c r="Z35" s="86"/>
      <c r="AA35" s="78"/>
      <c r="AB35" s="87" t="str">
        <f t="shared" si="1"/>
        <v/>
      </c>
      <c r="AC35" s="88"/>
      <c r="AD35" s="89"/>
      <c r="AE35" s="90"/>
      <c r="AF35" s="91"/>
      <c r="AG35" s="92"/>
      <c r="AH35" s="93"/>
      <c r="AI35" s="94"/>
      <c r="AJ35" s="95"/>
      <c r="AK35" s="96"/>
      <c r="AL35" s="93"/>
      <c r="AM35" s="94"/>
      <c r="AN35" s="95"/>
      <c r="AO35" s="93"/>
      <c r="AP35" s="94"/>
      <c r="AQ35" s="95"/>
      <c r="AR35" s="93"/>
      <c r="AS35" s="94"/>
      <c r="AT35" s="9"/>
      <c r="AU35" s="9"/>
      <c r="AV35" s="9"/>
      <c r="AW35" s="97"/>
    </row>
    <row r="36" spans="1:49" s="98" customFormat="1" ht="24.95" customHeight="1" thickBot="1" x14ac:dyDescent="0.25">
      <c r="A36" s="67">
        <v>20</v>
      </c>
      <c r="B36" s="68"/>
      <c r="C36" s="69"/>
      <c r="D36" s="70"/>
      <c r="E36" s="71"/>
      <c r="F36" s="72"/>
      <c r="G36" s="73"/>
      <c r="H36" s="74"/>
      <c r="I36" s="75"/>
      <c r="J36" s="76"/>
      <c r="K36" s="68"/>
      <c r="L36" s="77"/>
      <c r="M36" s="78"/>
      <c r="N36" s="79"/>
      <c r="O36" s="70"/>
      <c r="P36" s="79"/>
      <c r="Q36" s="70"/>
      <c r="R36" s="80" t="str">
        <f t="shared" si="0"/>
        <v/>
      </c>
      <c r="S36" s="79"/>
      <c r="T36" s="81"/>
      <c r="U36" s="77"/>
      <c r="V36" s="82"/>
      <c r="W36" s="83"/>
      <c r="X36" s="84"/>
      <c r="Y36" s="85" t="str">
        <f t="shared" si="2"/>
        <v/>
      </c>
      <c r="Z36" s="86"/>
      <c r="AA36" s="78"/>
      <c r="AB36" s="87" t="str">
        <f t="shared" si="1"/>
        <v/>
      </c>
      <c r="AC36" s="88"/>
      <c r="AD36" s="89"/>
      <c r="AE36" s="90"/>
      <c r="AF36" s="91"/>
      <c r="AG36" s="92"/>
      <c r="AH36" s="93"/>
      <c r="AI36" s="94"/>
      <c r="AJ36" s="95"/>
      <c r="AK36" s="96"/>
      <c r="AL36" s="93"/>
      <c r="AM36" s="94"/>
      <c r="AN36" s="95"/>
      <c r="AO36" s="93"/>
      <c r="AP36" s="94"/>
      <c r="AQ36" s="95"/>
      <c r="AR36" s="93"/>
      <c r="AS36" s="94"/>
      <c r="AT36" s="9"/>
      <c r="AU36" s="9"/>
      <c r="AV36" s="9"/>
      <c r="AW36" s="97"/>
    </row>
    <row r="37" spans="1:49" s="98" customFormat="1" ht="24.95" customHeight="1" thickBot="1" x14ac:dyDescent="0.25">
      <c r="A37" s="67">
        <v>21</v>
      </c>
      <c r="B37" s="68"/>
      <c r="C37" s="69"/>
      <c r="D37" s="70"/>
      <c r="E37" s="71"/>
      <c r="F37" s="72"/>
      <c r="G37" s="73"/>
      <c r="H37" s="74"/>
      <c r="I37" s="75"/>
      <c r="J37" s="76"/>
      <c r="K37" s="68"/>
      <c r="L37" s="77"/>
      <c r="M37" s="78"/>
      <c r="N37" s="79"/>
      <c r="O37" s="70"/>
      <c r="P37" s="79"/>
      <c r="Q37" s="70"/>
      <c r="R37" s="80" t="str">
        <f t="shared" si="0"/>
        <v/>
      </c>
      <c r="S37" s="79"/>
      <c r="T37" s="81"/>
      <c r="U37" s="77"/>
      <c r="V37" s="82"/>
      <c r="W37" s="83"/>
      <c r="X37" s="84"/>
      <c r="Y37" s="85" t="str">
        <f t="shared" si="2"/>
        <v/>
      </c>
      <c r="Z37" s="86"/>
      <c r="AA37" s="78"/>
      <c r="AB37" s="87" t="str">
        <f t="shared" si="1"/>
        <v/>
      </c>
      <c r="AC37" s="88"/>
      <c r="AD37" s="89"/>
      <c r="AE37" s="90"/>
      <c r="AF37" s="91"/>
      <c r="AG37" s="92"/>
      <c r="AH37" s="93"/>
      <c r="AI37" s="94"/>
      <c r="AJ37" s="95"/>
      <c r="AK37" s="96"/>
      <c r="AL37" s="93"/>
      <c r="AM37" s="94"/>
      <c r="AN37" s="95"/>
      <c r="AO37" s="93"/>
      <c r="AP37" s="94"/>
      <c r="AQ37" s="95"/>
      <c r="AR37" s="93"/>
      <c r="AS37" s="94"/>
      <c r="AT37" s="9"/>
      <c r="AU37" s="9"/>
      <c r="AV37" s="9"/>
      <c r="AW37" s="97"/>
    </row>
    <row r="38" spans="1:49" s="98" customFormat="1" ht="24.95" customHeight="1" thickBot="1" x14ac:dyDescent="0.25">
      <c r="A38" s="67">
        <v>22</v>
      </c>
      <c r="B38" s="68"/>
      <c r="C38" s="69"/>
      <c r="D38" s="70"/>
      <c r="E38" s="71"/>
      <c r="F38" s="72"/>
      <c r="G38" s="73"/>
      <c r="H38" s="74"/>
      <c r="I38" s="75"/>
      <c r="J38" s="76"/>
      <c r="K38" s="68"/>
      <c r="L38" s="77"/>
      <c r="M38" s="78"/>
      <c r="N38" s="79"/>
      <c r="O38" s="70"/>
      <c r="P38" s="79"/>
      <c r="Q38" s="70"/>
      <c r="R38" s="80" t="str">
        <f t="shared" si="0"/>
        <v/>
      </c>
      <c r="S38" s="79"/>
      <c r="T38" s="81"/>
      <c r="U38" s="77"/>
      <c r="V38" s="82"/>
      <c r="W38" s="83"/>
      <c r="X38" s="84"/>
      <c r="Y38" s="85" t="str">
        <f t="shared" si="2"/>
        <v/>
      </c>
      <c r="Z38" s="86"/>
      <c r="AA38" s="78"/>
      <c r="AB38" s="87" t="str">
        <f t="shared" si="1"/>
        <v/>
      </c>
      <c r="AC38" s="88"/>
      <c r="AD38" s="89"/>
      <c r="AE38" s="90"/>
      <c r="AF38" s="91"/>
      <c r="AG38" s="92"/>
      <c r="AH38" s="93"/>
      <c r="AI38" s="94"/>
      <c r="AJ38" s="95"/>
      <c r="AK38" s="96"/>
      <c r="AL38" s="93"/>
      <c r="AM38" s="94"/>
      <c r="AN38" s="95"/>
      <c r="AO38" s="93"/>
      <c r="AP38" s="94"/>
      <c r="AQ38" s="95"/>
      <c r="AR38" s="93"/>
      <c r="AS38" s="94"/>
      <c r="AT38" s="9"/>
      <c r="AU38" s="9"/>
      <c r="AV38" s="9"/>
      <c r="AW38" s="97"/>
    </row>
    <row r="39" spans="1:49" s="98" customFormat="1" ht="24.95" customHeight="1" thickBot="1" x14ac:dyDescent="0.25">
      <c r="A39" s="67">
        <v>23</v>
      </c>
      <c r="B39" s="68"/>
      <c r="C39" s="69"/>
      <c r="D39" s="70"/>
      <c r="E39" s="71"/>
      <c r="F39" s="72"/>
      <c r="G39" s="73"/>
      <c r="H39" s="74"/>
      <c r="I39" s="75"/>
      <c r="J39" s="76"/>
      <c r="K39" s="68"/>
      <c r="L39" s="77"/>
      <c r="M39" s="78"/>
      <c r="N39" s="79"/>
      <c r="O39" s="70"/>
      <c r="P39" s="79"/>
      <c r="Q39" s="70"/>
      <c r="R39" s="80" t="str">
        <f t="shared" si="0"/>
        <v/>
      </c>
      <c r="S39" s="79"/>
      <c r="T39" s="81"/>
      <c r="U39" s="77"/>
      <c r="V39" s="82"/>
      <c r="W39" s="83"/>
      <c r="X39" s="84"/>
      <c r="Y39" s="85" t="str">
        <f t="shared" si="2"/>
        <v/>
      </c>
      <c r="Z39" s="86"/>
      <c r="AA39" s="78"/>
      <c r="AB39" s="87" t="str">
        <f t="shared" si="1"/>
        <v/>
      </c>
      <c r="AC39" s="88"/>
      <c r="AD39" s="89"/>
      <c r="AE39" s="90"/>
      <c r="AF39" s="91"/>
      <c r="AG39" s="92"/>
      <c r="AH39" s="93"/>
      <c r="AI39" s="94"/>
      <c r="AJ39" s="95"/>
      <c r="AK39" s="96"/>
      <c r="AL39" s="93"/>
      <c r="AM39" s="94"/>
      <c r="AN39" s="95"/>
      <c r="AO39" s="93"/>
      <c r="AP39" s="94"/>
      <c r="AQ39" s="95"/>
      <c r="AR39" s="93"/>
      <c r="AS39" s="94"/>
      <c r="AT39" s="9"/>
      <c r="AU39" s="9"/>
      <c r="AV39" s="9"/>
      <c r="AW39" s="97"/>
    </row>
    <row r="40" spans="1:49" s="98" customFormat="1" ht="24.95" customHeight="1" thickBot="1" x14ac:dyDescent="0.25">
      <c r="A40" s="67">
        <v>24</v>
      </c>
      <c r="B40" s="68"/>
      <c r="C40" s="69"/>
      <c r="D40" s="70"/>
      <c r="E40" s="71"/>
      <c r="F40" s="72"/>
      <c r="G40" s="73"/>
      <c r="H40" s="74"/>
      <c r="I40" s="75"/>
      <c r="J40" s="76"/>
      <c r="K40" s="68"/>
      <c r="L40" s="77"/>
      <c r="M40" s="78"/>
      <c r="N40" s="79"/>
      <c r="O40" s="70"/>
      <c r="P40" s="79"/>
      <c r="Q40" s="70"/>
      <c r="R40" s="80" t="str">
        <f t="shared" si="0"/>
        <v/>
      </c>
      <c r="S40" s="79"/>
      <c r="T40" s="81"/>
      <c r="U40" s="77"/>
      <c r="V40" s="82"/>
      <c r="W40" s="83"/>
      <c r="X40" s="84"/>
      <c r="Y40" s="85" t="str">
        <f t="shared" si="2"/>
        <v/>
      </c>
      <c r="Z40" s="86"/>
      <c r="AA40" s="78"/>
      <c r="AB40" s="87" t="str">
        <f t="shared" si="1"/>
        <v/>
      </c>
      <c r="AC40" s="88"/>
      <c r="AD40" s="89"/>
      <c r="AE40" s="90"/>
      <c r="AF40" s="91"/>
      <c r="AG40" s="92"/>
      <c r="AH40" s="93"/>
      <c r="AI40" s="94"/>
      <c r="AJ40" s="95"/>
      <c r="AK40" s="96"/>
      <c r="AL40" s="93"/>
      <c r="AM40" s="94"/>
      <c r="AN40" s="95"/>
      <c r="AO40" s="93"/>
      <c r="AP40" s="94"/>
      <c r="AQ40" s="95"/>
      <c r="AR40" s="93"/>
      <c r="AS40" s="94"/>
      <c r="AT40" s="9"/>
      <c r="AU40" s="9"/>
      <c r="AV40" s="9"/>
      <c r="AW40" s="97"/>
    </row>
    <row r="41" spans="1:49" s="98" customFormat="1" ht="24.95" customHeight="1" thickBot="1" x14ac:dyDescent="0.25">
      <c r="A41" s="67">
        <v>25</v>
      </c>
      <c r="B41" s="68"/>
      <c r="C41" s="69"/>
      <c r="D41" s="70"/>
      <c r="E41" s="71"/>
      <c r="F41" s="72"/>
      <c r="G41" s="73"/>
      <c r="H41" s="74"/>
      <c r="I41" s="75"/>
      <c r="J41" s="76"/>
      <c r="K41" s="68"/>
      <c r="L41" s="77"/>
      <c r="M41" s="78"/>
      <c r="N41" s="79"/>
      <c r="O41" s="70"/>
      <c r="P41" s="79"/>
      <c r="Q41" s="70"/>
      <c r="R41" s="80" t="str">
        <f t="shared" si="0"/>
        <v/>
      </c>
      <c r="S41" s="79"/>
      <c r="T41" s="81"/>
      <c r="U41" s="77"/>
      <c r="V41" s="82"/>
      <c r="W41" s="83"/>
      <c r="X41" s="84"/>
      <c r="Y41" s="85" t="str">
        <f t="shared" si="2"/>
        <v/>
      </c>
      <c r="Z41" s="86"/>
      <c r="AA41" s="78"/>
      <c r="AB41" s="87" t="str">
        <f t="shared" si="1"/>
        <v/>
      </c>
      <c r="AC41" s="88"/>
      <c r="AD41" s="89"/>
      <c r="AE41" s="90"/>
      <c r="AF41" s="91"/>
      <c r="AG41" s="92"/>
      <c r="AH41" s="93"/>
      <c r="AI41" s="94"/>
      <c r="AJ41" s="95"/>
      <c r="AK41" s="96"/>
      <c r="AL41" s="93"/>
      <c r="AM41" s="94"/>
      <c r="AN41" s="95"/>
      <c r="AO41" s="93"/>
      <c r="AP41" s="94"/>
      <c r="AQ41" s="95"/>
      <c r="AR41" s="93"/>
      <c r="AS41" s="94"/>
      <c r="AT41" s="9"/>
      <c r="AU41" s="9"/>
      <c r="AV41" s="9"/>
      <c r="AW41" s="97"/>
    </row>
    <row r="42" spans="1:49" s="98" customFormat="1" ht="24.95" customHeight="1" thickBot="1" x14ac:dyDescent="0.25">
      <c r="A42" s="67">
        <v>26</v>
      </c>
      <c r="B42" s="68"/>
      <c r="C42" s="69"/>
      <c r="D42" s="70"/>
      <c r="E42" s="71"/>
      <c r="F42" s="72"/>
      <c r="G42" s="73"/>
      <c r="H42" s="74"/>
      <c r="I42" s="75"/>
      <c r="J42" s="76"/>
      <c r="K42" s="68"/>
      <c r="L42" s="77"/>
      <c r="M42" s="78"/>
      <c r="N42" s="79"/>
      <c r="O42" s="70"/>
      <c r="P42" s="79"/>
      <c r="Q42" s="70"/>
      <c r="R42" s="80" t="str">
        <f t="shared" si="0"/>
        <v/>
      </c>
      <c r="S42" s="79"/>
      <c r="T42" s="81"/>
      <c r="U42" s="77"/>
      <c r="V42" s="82"/>
      <c r="W42" s="83"/>
      <c r="X42" s="84"/>
      <c r="Y42" s="85" t="str">
        <f t="shared" si="2"/>
        <v/>
      </c>
      <c r="Z42" s="86"/>
      <c r="AA42" s="78"/>
      <c r="AB42" s="87" t="str">
        <f t="shared" si="1"/>
        <v/>
      </c>
      <c r="AC42" s="88"/>
      <c r="AD42" s="89"/>
      <c r="AE42" s="90"/>
      <c r="AF42" s="91"/>
      <c r="AG42" s="92"/>
      <c r="AH42" s="93"/>
      <c r="AI42" s="94"/>
      <c r="AJ42" s="95"/>
      <c r="AK42" s="96"/>
      <c r="AL42" s="93"/>
      <c r="AM42" s="94"/>
      <c r="AN42" s="95"/>
      <c r="AO42" s="93"/>
      <c r="AP42" s="94"/>
      <c r="AQ42" s="95"/>
      <c r="AR42" s="93"/>
      <c r="AS42" s="94"/>
      <c r="AT42" s="9"/>
      <c r="AU42" s="9"/>
      <c r="AV42" s="9"/>
      <c r="AW42" s="97"/>
    </row>
    <row r="43" spans="1:49" s="98" customFormat="1" ht="24.95" customHeight="1" thickBot="1" x14ac:dyDescent="0.25">
      <c r="A43" s="67">
        <v>27</v>
      </c>
      <c r="B43" s="68"/>
      <c r="C43" s="69"/>
      <c r="D43" s="70"/>
      <c r="E43" s="71"/>
      <c r="F43" s="72"/>
      <c r="G43" s="73"/>
      <c r="H43" s="74"/>
      <c r="I43" s="75"/>
      <c r="J43" s="76"/>
      <c r="K43" s="68"/>
      <c r="L43" s="77"/>
      <c r="M43" s="78"/>
      <c r="N43" s="79"/>
      <c r="O43" s="70"/>
      <c r="P43" s="79"/>
      <c r="Q43" s="70"/>
      <c r="R43" s="80" t="str">
        <f t="shared" si="0"/>
        <v/>
      </c>
      <c r="S43" s="79"/>
      <c r="T43" s="81"/>
      <c r="U43" s="77"/>
      <c r="V43" s="82"/>
      <c r="W43" s="83"/>
      <c r="X43" s="84"/>
      <c r="Y43" s="85" t="str">
        <f t="shared" si="2"/>
        <v/>
      </c>
      <c r="Z43" s="86"/>
      <c r="AA43" s="78"/>
      <c r="AB43" s="87" t="str">
        <f t="shared" si="1"/>
        <v/>
      </c>
      <c r="AC43" s="88"/>
      <c r="AD43" s="89"/>
      <c r="AE43" s="90"/>
      <c r="AF43" s="91"/>
      <c r="AG43" s="92"/>
      <c r="AH43" s="93"/>
      <c r="AI43" s="94"/>
      <c r="AJ43" s="95"/>
      <c r="AK43" s="96"/>
      <c r="AL43" s="93"/>
      <c r="AM43" s="94"/>
      <c r="AN43" s="95"/>
      <c r="AO43" s="93"/>
      <c r="AP43" s="94"/>
      <c r="AQ43" s="95"/>
      <c r="AR43" s="93"/>
      <c r="AS43" s="94"/>
      <c r="AT43" s="9"/>
      <c r="AU43" s="9"/>
      <c r="AV43" s="9"/>
      <c r="AW43" s="97"/>
    </row>
    <row r="44" spans="1:49" s="98" customFormat="1" ht="24.95" customHeight="1" thickBot="1" x14ac:dyDescent="0.25">
      <c r="A44" s="67">
        <v>28</v>
      </c>
      <c r="B44" s="68"/>
      <c r="C44" s="69"/>
      <c r="D44" s="70"/>
      <c r="E44" s="71"/>
      <c r="F44" s="72"/>
      <c r="G44" s="73"/>
      <c r="H44" s="74"/>
      <c r="I44" s="75"/>
      <c r="J44" s="76"/>
      <c r="K44" s="68"/>
      <c r="L44" s="77"/>
      <c r="M44" s="78"/>
      <c r="N44" s="79"/>
      <c r="O44" s="70"/>
      <c r="P44" s="79"/>
      <c r="Q44" s="70"/>
      <c r="R44" s="80" t="str">
        <f t="shared" si="0"/>
        <v/>
      </c>
      <c r="S44" s="79"/>
      <c r="T44" s="81"/>
      <c r="U44" s="77"/>
      <c r="V44" s="82"/>
      <c r="W44" s="83"/>
      <c r="X44" s="84"/>
      <c r="Y44" s="85" t="str">
        <f t="shared" si="2"/>
        <v/>
      </c>
      <c r="Z44" s="86"/>
      <c r="AA44" s="78"/>
      <c r="AB44" s="87" t="str">
        <f t="shared" si="1"/>
        <v/>
      </c>
      <c r="AC44" s="88"/>
      <c r="AD44" s="89"/>
      <c r="AE44" s="90"/>
      <c r="AF44" s="91"/>
      <c r="AG44" s="92"/>
      <c r="AH44" s="93"/>
      <c r="AI44" s="94"/>
      <c r="AJ44" s="95"/>
      <c r="AK44" s="96"/>
      <c r="AL44" s="93"/>
      <c r="AM44" s="94"/>
      <c r="AN44" s="95"/>
      <c r="AO44" s="93"/>
      <c r="AP44" s="94"/>
      <c r="AQ44" s="95"/>
      <c r="AR44" s="93"/>
      <c r="AS44" s="94"/>
      <c r="AT44" s="9"/>
      <c r="AU44" s="9"/>
      <c r="AV44" s="9"/>
      <c r="AW44" s="97"/>
    </row>
    <row r="45" spans="1:49" s="98" customFormat="1" ht="24.95" customHeight="1" thickBot="1" x14ac:dyDescent="0.25">
      <c r="A45" s="67">
        <v>29</v>
      </c>
      <c r="B45" s="68"/>
      <c r="C45" s="69"/>
      <c r="D45" s="70"/>
      <c r="E45" s="71"/>
      <c r="F45" s="72"/>
      <c r="G45" s="73"/>
      <c r="H45" s="74"/>
      <c r="I45" s="75"/>
      <c r="J45" s="76"/>
      <c r="K45" s="68"/>
      <c r="L45" s="77"/>
      <c r="M45" s="78"/>
      <c r="N45" s="79"/>
      <c r="O45" s="70"/>
      <c r="P45" s="79"/>
      <c r="Q45" s="70"/>
      <c r="R45" s="80" t="str">
        <f t="shared" si="0"/>
        <v/>
      </c>
      <c r="S45" s="79"/>
      <c r="T45" s="81"/>
      <c r="U45" s="77"/>
      <c r="V45" s="82"/>
      <c r="W45" s="83"/>
      <c r="X45" s="84"/>
      <c r="Y45" s="85" t="str">
        <f t="shared" si="2"/>
        <v/>
      </c>
      <c r="Z45" s="86"/>
      <c r="AA45" s="78"/>
      <c r="AB45" s="87" t="str">
        <f t="shared" si="1"/>
        <v/>
      </c>
      <c r="AC45" s="88"/>
      <c r="AD45" s="89"/>
      <c r="AE45" s="90"/>
      <c r="AF45" s="91"/>
      <c r="AG45" s="92"/>
      <c r="AH45" s="93"/>
      <c r="AI45" s="94"/>
      <c r="AJ45" s="95"/>
      <c r="AK45" s="96"/>
      <c r="AL45" s="93"/>
      <c r="AM45" s="94"/>
      <c r="AN45" s="95"/>
      <c r="AO45" s="93"/>
      <c r="AP45" s="94"/>
      <c r="AQ45" s="95"/>
      <c r="AR45" s="93"/>
      <c r="AS45" s="94"/>
      <c r="AT45" s="9"/>
      <c r="AU45" s="9"/>
      <c r="AV45" s="9"/>
      <c r="AW45" s="97"/>
    </row>
    <row r="46" spans="1:49" s="98" customFormat="1" ht="24.95" customHeight="1" thickBot="1" x14ac:dyDescent="0.25">
      <c r="A46" s="67">
        <v>30</v>
      </c>
      <c r="B46" s="68"/>
      <c r="C46" s="69"/>
      <c r="D46" s="70"/>
      <c r="E46" s="71"/>
      <c r="F46" s="72"/>
      <c r="G46" s="73"/>
      <c r="H46" s="74"/>
      <c r="I46" s="75"/>
      <c r="J46" s="76"/>
      <c r="K46" s="68"/>
      <c r="L46" s="77"/>
      <c r="M46" s="78"/>
      <c r="N46" s="79"/>
      <c r="O46" s="70"/>
      <c r="P46" s="79"/>
      <c r="Q46" s="70"/>
      <c r="R46" s="80" t="str">
        <f t="shared" si="0"/>
        <v/>
      </c>
      <c r="S46" s="79"/>
      <c r="T46" s="81"/>
      <c r="U46" s="77"/>
      <c r="V46" s="82"/>
      <c r="W46" s="83"/>
      <c r="X46" s="84"/>
      <c r="Y46" s="85" t="str">
        <f t="shared" si="2"/>
        <v/>
      </c>
      <c r="Z46" s="86"/>
      <c r="AA46" s="78"/>
      <c r="AB46" s="87" t="str">
        <f t="shared" si="1"/>
        <v/>
      </c>
      <c r="AC46" s="88"/>
      <c r="AD46" s="89"/>
      <c r="AE46" s="90"/>
      <c r="AF46" s="91"/>
      <c r="AG46" s="92"/>
      <c r="AH46" s="93"/>
      <c r="AI46" s="94"/>
      <c r="AJ46" s="95"/>
      <c r="AK46" s="96"/>
      <c r="AL46" s="93"/>
      <c r="AM46" s="94"/>
      <c r="AN46" s="95"/>
      <c r="AO46" s="93"/>
      <c r="AP46" s="94"/>
      <c r="AQ46" s="95"/>
      <c r="AR46" s="93"/>
      <c r="AS46" s="94"/>
      <c r="AT46" s="9"/>
      <c r="AU46" s="9"/>
      <c r="AV46" s="9"/>
      <c r="AW46" s="97"/>
    </row>
    <row r="47" spans="1:49" s="98" customFormat="1" ht="24.95" customHeight="1" thickBot="1" x14ac:dyDescent="0.25">
      <c r="A47" s="67">
        <v>31</v>
      </c>
      <c r="B47" s="68"/>
      <c r="C47" s="69"/>
      <c r="D47" s="70"/>
      <c r="E47" s="71"/>
      <c r="F47" s="72"/>
      <c r="G47" s="73"/>
      <c r="H47" s="74"/>
      <c r="I47" s="75"/>
      <c r="J47" s="76"/>
      <c r="K47" s="68"/>
      <c r="L47" s="77"/>
      <c r="M47" s="78"/>
      <c r="N47" s="79"/>
      <c r="O47" s="70"/>
      <c r="P47" s="79"/>
      <c r="Q47" s="70"/>
      <c r="R47" s="80" t="str">
        <f t="shared" si="0"/>
        <v/>
      </c>
      <c r="S47" s="79"/>
      <c r="T47" s="81"/>
      <c r="U47" s="77"/>
      <c r="V47" s="82"/>
      <c r="W47" s="83"/>
      <c r="X47" s="84"/>
      <c r="Y47" s="85" t="str">
        <f t="shared" si="2"/>
        <v/>
      </c>
      <c r="Z47" s="86"/>
      <c r="AA47" s="78"/>
      <c r="AB47" s="87" t="str">
        <f t="shared" si="1"/>
        <v/>
      </c>
      <c r="AC47" s="88"/>
      <c r="AD47" s="89"/>
      <c r="AE47" s="90"/>
      <c r="AF47" s="91"/>
      <c r="AG47" s="92"/>
      <c r="AH47" s="93"/>
      <c r="AI47" s="94"/>
      <c r="AJ47" s="95"/>
      <c r="AK47" s="96"/>
      <c r="AL47" s="93"/>
      <c r="AM47" s="94"/>
      <c r="AN47" s="95"/>
      <c r="AO47" s="93"/>
      <c r="AP47" s="94"/>
      <c r="AQ47" s="95"/>
      <c r="AR47" s="93"/>
      <c r="AS47" s="94"/>
      <c r="AT47" s="9"/>
      <c r="AU47" s="9"/>
      <c r="AV47" s="9"/>
      <c r="AW47" s="97"/>
    </row>
    <row r="48" spans="1:49" s="98" customFormat="1" ht="24.95" customHeight="1" thickBot="1" x14ac:dyDescent="0.25">
      <c r="A48" s="67">
        <v>32</v>
      </c>
      <c r="B48" s="68"/>
      <c r="C48" s="69"/>
      <c r="D48" s="70"/>
      <c r="E48" s="71"/>
      <c r="F48" s="72"/>
      <c r="G48" s="73"/>
      <c r="H48" s="74"/>
      <c r="I48" s="75"/>
      <c r="J48" s="76"/>
      <c r="K48" s="68"/>
      <c r="L48" s="77"/>
      <c r="M48" s="78"/>
      <c r="N48" s="79"/>
      <c r="O48" s="70"/>
      <c r="P48" s="79"/>
      <c r="Q48" s="70"/>
      <c r="R48" s="80" t="str">
        <f t="shared" si="0"/>
        <v/>
      </c>
      <c r="S48" s="79"/>
      <c r="T48" s="81"/>
      <c r="U48" s="77"/>
      <c r="V48" s="82"/>
      <c r="W48" s="83"/>
      <c r="X48" s="84"/>
      <c r="Y48" s="85" t="str">
        <f t="shared" si="2"/>
        <v/>
      </c>
      <c r="Z48" s="86"/>
      <c r="AA48" s="78"/>
      <c r="AB48" s="87" t="str">
        <f t="shared" si="1"/>
        <v/>
      </c>
      <c r="AC48" s="88"/>
      <c r="AD48" s="89"/>
      <c r="AE48" s="90"/>
      <c r="AF48" s="91"/>
      <c r="AG48" s="92"/>
      <c r="AH48" s="93"/>
      <c r="AI48" s="94"/>
      <c r="AJ48" s="95"/>
      <c r="AK48" s="96"/>
      <c r="AL48" s="93"/>
      <c r="AM48" s="94"/>
      <c r="AN48" s="95"/>
      <c r="AO48" s="93"/>
      <c r="AP48" s="94"/>
      <c r="AQ48" s="95"/>
      <c r="AR48" s="93"/>
      <c r="AS48" s="94"/>
      <c r="AT48" s="9"/>
      <c r="AU48" s="9"/>
      <c r="AV48" s="9"/>
      <c r="AW48" s="97"/>
    </row>
    <row r="49" spans="1:49" s="98" customFormat="1" ht="24.95" customHeight="1" thickBot="1" x14ac:dyDescent="0.25">
      <c r="A49" s="67">
        <v>33</v>
      </c>
      <c r="B49" s="68"/>
      <c r="C49" s="69"/>
      <c r="D49" s="70"/>
      <c r="E49" s="71"/>
      <c r="F49" s="72"/>
      <c r="G49" s="73"/>
      <c r="H49" s="74"/>
      <c r="I49" s="75"/>
      <c r="J49" s="76"/>
      <c r="K49" s="68"/>
      <c r="L49" s="77"/>
      <c r="M49" s="78"/>
      <c r="N49" s="79"/>
      <c r="O49" s="70"/>
      <c r="P49" s="79"/>
      <c r="Q49" s="70"/>
      <c r="R49" s="80" t="str">
        <f t="shared" si="0"/>
        <v/>
      </c>
      <c r="S49" s="79"/>
      <c r="T49" s="81"/>
      <c r="U49" s="77"/>
      <c r="V49" s="82"/>
      <c r="W49" s="83"/>
      <c r="X49" s="84"/>
      <c r="Y49" s="85" t="str">
        <f t="shared" si="2"/>
        <v/>
      </c>
      <c r="Z49" s="86"/>
      <c r="AA49" s="78"/>
      <c r="AB49" s="87" t="str">
        <f t="shared" si="1"/>
        <v/>
      </c>
      <c r="AC49" s="88"/>
      <c r="AD49" s="89"/>
      <c r="AE49" s="90"/>
      <c r="AF49" s="91"/>
      <c r="AG49" s="92"/>
      <c r="AH49" s="93"/>
      <c r="AI49" s="94"/>
      <c r="AJ49" s="95"/>
      <c r="AK49" s="96"/>
      <c r="AL49" s="93"/>
      <c r="AM49" s="94"/>
      <c r="AN49" s="95"/>
      <c r="AO49" s="93"/>
      <c r="AP49" s="94"/>
      <c r="AQ49" s="95"/>
      <c r="AR49" s="93"/>
      <c r="AS49" s="94"/>
      <c r="AT49" s="9"/>
      <c r="AU49" s="9"/>
      <c r="AV49" s="9"/>
      <c r="AW49" s="97"/>
    </row>
    <row r="50" spans="1:49" s="98" customFormat="1" ht="24.95" customHeight="1" thickBot="1" x14ac:dyDescent="0.25">
      <c r="A50" s="67">
        <v>34</v>
      </c>
      <c r="B50" s="68"/>
      <c r="C50" s="69"/>
      <c r="D50" s="70"/>
      <c r="E50" s="71"/>
      <c r="F50" s="72"/>
      <c r="G50" s="73"/>
      <c r="H50" s="74"/>
      <c r="I50" s="75"/>
      <c r="J50" s="76"/>
      <c r="K50" s="68"/>
      <c r="L50" s="77"/>
      <c r="M50" s="78"/>
      <c r="N50" s="79"/>
      <c r="O50" s="70"/>
      <c r="P50" s="79"/>
      <c r="Q50" s="70"/>
      <c r="R50" s="80" t="str">
        <f t="shared" si="0"/>
        <v/>
      </c>
      <c r="S50" s="79"/>
      <c r="T50" s="81"/>
      <c r="U50" s="77"/>
      <c r="V50" s="82"/>
      <c r="W50" s="83"/>
      <c r="X50" s="84"/>
      <c r="Y50" s="85" t="str">
        <f t="shared" si="2"/>
        <v/>
      </c>
      <c r="Z50" s="86"/>
      <c r="AA50" s="78"/>
      <c r="AB50" s="87" t="str">
        <f t="shared" si="1"/>
        <v/>
      </c>
      <c r="AC50" s="88"/>
      <c r="AD50" s="89"/>
      <c r="AE50" s="90"/>
      <c r="AF50" s="91"/>
      <c r="AG50" s="92"/>
      <c r="AH50" s="93"/>
      <c r="AI50" s="94"/>
      <c r="AJ50" s="95"/>
      <c r="AK50" s="96"/>
      <c r="AL50" s="93"/>
      <c r="AM50" s="94"/>
      <c r="AN50" s="95"/>
      <c r="AO50" s="93"/>
      <c r="AP50" s="94"/>
      <c r="AQ50" s="95"/>
      <c r="AR50" s="93"/>
      <c r="AS50" s="94"/>
      <c r="AT50" s="9"/>
      <c r="AU50" s="9"/>
      <c r="AV50" s="9"/>
      <c r="AW50" s="97"/>
    </row>
    <row r="51" spans="1:49" s="98" customFormat="1" ht="24.95" customHeight="1" thickBot="1" x14ac:dyDescent="0.25">
      <c r="A51" s="67">
        <v>35</v>
      </c>
      <c r="B51" s="68"/>
      <c r="C51" s="69"/>
      <c r="D51" s="70"/>
      <c r="E51" s="71"/>
      <c r="F51" s="72"/>
      <c r="G51" s="73"/>
      <c r="H51" s="74"/>
      <c r="I51" s="75"/>
      <c r="J51" s="76"/>
      <c r="K51" s="68"/>
      <c r="L51" s="77"/>
      <c r="M51" s="78"/>
      <c r="N51" s="79"/>
      <c r="O51" s="70"/>
      <c r="P51" s="79"/>
      <c r="Q51" s="70"/>
      <c r="R51" s="80" t="str">
        <f t="shared" si="0"/>
        <v/>
      </c>
      <c r="S51" s="79"/>
      <c r="T51" s="81"/>
      <c r="U51" s="77"/>
      <c r="V51" s="82"/>
      <c r="W51" s="83"/>
      <c r="X51" s="84"/>
      <c r="Y51" s="85" t="str">
        <f t="shared" si="2"/>
        <v/>
      </c>
      <c r="Z51" s="86"/>
      <c r="AA51" s="78"/>
      <c r="AB51" s="87" t="str">
        <f t="shared" si="1"/>
        <v/>
      </c>
      <c r="AC51" s="88"/>
      <c r="AD51" s="89"/>
      <c r="AE51" s="90"/>
      <c r="AF51" s="91"/>
      <c r="AG51" s="92"/>
      <c r="AH51" s="93"/>
      <c r="AI51" s="94"/>
      <c r="AJ51" s="95"/>
      <c r="AK51" s="96"/>
      <c r="AL51" s="93"/>
      <c r="AM51" s="94"/>
      <c r="AN51" s="95"/>
      <c r="AO51" s="93"/>
      <c r="AP51" s="94"/>
      <c r="AQ51" s="95"/>
      <c r="AR51" s="93"/>
      <c r="AS51" s="94"/>
      <c r="AT51" s="9"/>
      <c r="AU51" s="9"/>
      <c r="AV51" s="9"/>
      <c r="AW51" s="97"/>
    </row>
    <row r="52" spans="1:49" s="98" customFormat="1" ht="24.95" customHeight="1" thickBot="1" x14ac:dyDescent="0.25">
      <c r="A52" s="67">
        <v>36</v>
      </c>
      <c r="B52" s="68"/>
      <c r="C52" s="69"/>
      <c r="D52" s="70"/>
      <c r="E52" s="71"/>
      <c r="F52" s="72"/>
      <c r="G52" s="73"/>
      <c r="H52" s="74"/>
      <c r="I52" s="75"/>
      <c r="J52" s="76"/>
      <c r="K52" s="68"/>
      <c r="L52" s="77"/>
      <c r="M52" s="78"/>
      <c r="N52" s="79"/>
      <c r="O52" s="70"/>
      <c r="P52" s="79"/>
      <c r="Q52" s="70"/>
      <c r="R52" s="80" t="str">
        <f t="shared" si="0"/>
        <v/>
      </c>
      <c r="S52" s="79"/>
      <c r="T52" s="81"/>
      <c r="U52" s="77"/>
      <c r="V52" s="82"/>
      <c r="W52" s="83"/>
      <c r="X52" s="84"/>
      <c r="Y52" s="85" t="str">
        <f t="shared" si="2"/>
        <v/>
      </c>
      <c r="Z52" s="86"/>
      <c r="AA52" s="78"/>
      <c r="AB52" s="87" t="str">
        <f t="shared" si="1"/>
        <v/>
      </c>
      <c r="AC52" s="88"/>
      <c r="AD52" s="89"/>
      <c r="AE52" s="90"/>
      <c r="AF52" s="91"/>
      <c r="AG52" s="92"/>
      <c r="AH52" s="93"/>
      <c r="AI52" s="94"/>
      <c r="AJ52" s="95"/>
      <c r="AK52" s="96"/>
      <c r="AL52" s="93"/>
      <c r="AM52" s="94"/>
      <c r="AN52" s="95"/>
      <c r="AO52" s="93"/>
      <c r="AP52" s="94"/>
      <c r="AQ52" s="95"/>
      <c r="AR52" s="93"/>
      <c r="AS52" s="94"/>
      <c r="AT52" s="9"/>
      <c r="AU52" s="9"/>
      <c r="AV52" s="9"/>
      <c r="AW52" s="97"/>
    </row>
    <row r="53" spans="1:49" s="98" customFormat="1" ht="24.95" customHeight="1" thickBot="1" x14ac:dyDescent="0.25">
      <c r="A53" s="67">
        <v>37</v>
      </c>
      <c r="B53" s="68"/>
      <c r="C53" s="69"/>
      <c r="D53" s="70"/>
      <c r="E53" s="71"/>
      <c r="F53" s="72"/>
      <c r="G53" s="73"/>
      <c r="H53" s="74"/>
      <c r="I53" s="75"/>
      <c r="J53" s="76"/>
      <c r="K53" s="68"/>
      <c r="L53" s="77"/>
      <c r="M53" s="78"/>
      <c r="N53" s="79"/>
      <c r="O53" s="70"/>
      <c r="P53" s="79"/>
      <c r="Q53" s="70"/>
      <c r="R53" s="80" t="str">
        <f t="shared" si="0"/>
        <v/>
      </c>
      <c r="S53" s="79"/>
      <c r="T53" s="81"/>
      <c r="U53" s="77"/>
      <c r="V53" s="82"/>
      <c r="W53" s="83"/>
      <c r="X53" s="84"/>
      <c r="Y53" s="85" t="str">
        <f t="shared" si="2"/>
        <v/>
      </c>
      <c r="Z53" s="86"/>
      <c r="AA53" s="78"/>
      <c r="AB53" s="87" t="str">
        <f t="shared" si="1"/>
        <v/>
      </c>
      <c r="AC53" s="88"/>
      <c r="AD53" s="89"/>
      <c r="AE53" s="90"/>
      <c r="AF53" s="91"/>
      <c r="AG53" s="92"/>
      <c r="AH53" s="93"/>
      <c r="AI53" s="94"/>
      <c r="AJ53" s="95"/>
      <c r="AK53" s="96"/>
      <c r="AL53" s="93"/>
      <c r="AM53" s="94"/>
      <c r="AN53" s="95"/>
      <c r="AO53" s="93"/>
      <c r="AP53" s="94"/>
      <c r="AQ53" s="95"/>
      <c r="AR53" s="93"/>
      <c r="AS53" s="94"/>
      <c r="AT53" s="9"/>
      <c r="AU53" s="9"/>
      <c r="AV53" s="9"/>
      <c r="AW53" s="97"/>
    </row>
    <row r="54" spans="1:49" s="98" customFormat="1" ht="24.95" customHeight="1" thickBot="1" x14ac:dyDescent="0.25">
      <c r="A54" s="67">
        <v>38</v>
      </c>
      <c r="B54" s="68"/>
      <c r="C54" s="69"/>
      <c r="D54" s="70"/>
      <c r="E54" s="71"/>
      <c r="F54" s="72"/>
      <c r="G54" s="73"/>
      <c r="H54" s="74"/>
      <c r="I54" s="75"/>
      <c r="J54" s="76"/>
      <c r="K54" s="68"/>
      <c r="L54" s="77"/>
      <c r="M54" s="78"/>
      <c r="N54" s="79"/>
      <c r="O54" s="70"/>
      <c r="P54" s="79"/>
      <c r="Q54" s="70"/>
      <c r="R54" s="80" t="str">
        <f t="shared" si="0"/>
        <v/>
      </c>
      <c r="S54" s="79"/>
      <c r="T54" s="81"/>
      <c r="U54" s="77"/>
      <c r="V54" s="82"/>
      <c r="W54" s="83"/>
      <c r="X54" s="84"/>
      <c r="Y54" s="85" t="str">
        <f t="shared" si="2"/>
        <v/>
      </c>
      <c r="Z54" s="86"/>
      <c r="AA54" s="78"/>
      <c r="AB54" s="87" t="str">
        <f t="shared" si="1"/>
        <v/>
      </c>
      <c r="AC54" s="88"/>
      <c r="AD54" s="89"/>
      <c r="AE54" s="90"/>
      <c r="AF54" s="91"/>
      <c r="AG54" s="92"/>
      <c r="AH54" s="93"/>
      <c r="AI54" s="94"/>
      <c r="AJ54" s="95"/>
      <c r="AK54" s="96"/>
      <c r="AL54" s="93"/>
      <c r="AM54" s="94"/>
      <c r="AN54" s="95"/>
      <c r="AO54" s="93"/>
      <c r="AP54" s="94"/>
      <c r="AQ54" s="95"/>
      <c r="AR54" s="93"/>
      <c r="AS54" s="94"/>
      <c r="AT54" s="9"/>
      <c r="AU54" s="9"/>
      <c r="AV54" s="9"/>
      <c r="AW54" s="97"/>
    </row>
    <row r="55" spans="1:49" s="98" customFormat="1" ht="24.95" customHeight="1" thickBot="1" x14ac:dyDescent="0.25">
      <c r="A55" s="67">
        <v>39</v>
      </c>
      <c r="B55" s="68"/>
      <c r="C55" s="69"/>
      <c r="D55" s="70"/>
      <c r="E55" s="71"/>
      <c r="F55" s="72"/>
      <c r="G55" s="73"/>
      <c r="H55" s="74"/>
      <c r="I55" s="75"/>
      <c r="J55" s="76"/>
      <c r="K55" s="68"/>
      <c r="L55" s="77"/>
      <c r="M55" s="78"/>
      <c r="N55" s="79"/>
      <c r="O55" s="70"/>
      <c r="P55" s="79"/>
      <c r="Q55" s="70"/>
      <c r="R55" s="80" t="str">
        <f t="shared" si="0"/>
        <v/>
      </c>
      <c r="S55" s="79"/>
      <c r="T55" s="81"/>
      <c r="U55" s="77"/>
      <c r="V55" s="82"/>
      <c r="W55" s="83"/>
      <c r="X55" s="84"/>
      <c r="Y55" s="85" t="str">
        <f t="shared" si="2"/>
        <v/>
      </c>
      <c r="Z55" s="86"/>
      <c r="AA55" s="78"/>
      <c r="AB55" s="87" t="str">
        <f t="shared" si="1"/>
        <v/>
      </c>
      <c r="AC55" s="88"/>
      <c r="AD55" s="89"/>
      <c r="AE55" s="90"/>
      <c r="AF55" s="91"/>
      <c r="AG55" s="92"/>
      <c r="AH55" s="93"/>
      <c r="AI55" s="94"/>
      <c r="AJ55" s="95"/>
      <c r="AK55" s="96"/>
      <c r="AL55" s="93"/>
      <c r="AM55" s="94"/>
      <c r="AN55" s="95"/>
      <c r="AO55" s="93"/>
      <c r="AP55" s="94"/>
      <c r="AQ55" s="95"/>
      <c r="AR55" s="93"/>
      <c r="AS55" s="94"/>
      <c r="AT55" s="9"/>
      <c r="AU55" s="9"/>
      <c r="AV55" s="9"/>
      <c r="AW55" s="97"/>
    </row>
    <row r="56" spans="1:49" s="98" customFormat="1" ht="24.95" customHeight="1" thickBot="1" x14ac:dyDescent="0.25">
      <c r="A56" s="67">
        <v>40</v>
      </c>
      <c r="B56" s="68"/>
      <c r="C56" s="69"/>
      <c r="D56" s="70"/>
      <c r="E56" s="71"/>
      <c r="F56" s="72"/>
      <c r="G56" s="73"/>
      <c r="H56" s="74"/>
      <c r="I56" s="75"/>
      <c r="J56" s="76"/>
      <c r="K56" s="68"/>
      <c r="L56" s="77"/>
      <c r="M56" s="78"/>
      <c r="N56" s="79"/>
      <c r="O56" s="70"/>
      <c r="P56" s="79"/>
      <c r="Q56" s="70"/>
      <c r="R56" s="80" t="str">
        <f t="shared" si="0"/>
        <v/>
      </c>
      <c r="S56" s="79"/>
      <c r="T56" s="81"/>
      <c r="U56" s="77"/>
      <c r="V56" s="82"/>
      <c r="W56" s="83"/>
      <c r="X56" s="84"/>
      <c r="Y56" s="85" t="str">
        <f t="shared" si="2"/>
        <v/>
      </c>
      <c r="Z56" s="86"/>
      <c r="AA56" s="78"/>
      <c r="AB56" s="87" t="str">
        <f t="shared" si="1"/>
        <v/>
      </c>
      <c r="AC56" s="88"/>
      <c r="AD56" s="89"/>
      <c r="AE56" s="90"/>
      <c r="AF56" s="91"/>
      <c r="AG56" s="92"/>
      <c r="AH56" s="93"/>
      <c r="AI56" s="94"/>
      <c r="AJ56" s="95"/>
      <c r="AK56" s="96"/>
      <c r="AL56" s="93"/>
      <c r="AM56" s="94"/>
      <c r="AN56" s="95"/>
      <c r="AO56" s="93"/>
      <c r="AP56" s="94"/>
      <c r="AQ56" s="95"/>
      <c r="AR56" s="93"/>
      <c r="AS56" s="94"/>
      <c r="AT56" s="9"/>
      <c r="AU56" s="9"/>
      <c r="AV56" s="9"/>
      <c r="AW56" s="97"/>
    </row>
    <row r="57" spans="1:49" s="98" customFormat="1" ht="24.95" customHeight="1" thickBot="1" x14ac:dyDescent="0.25">
      <c r="A57" s="67">
        <v>41</v>
      </c>
      <c r="B57" s="68"/>
      <c r="C57" s="69"/>
      <c r="D57" s="70"/>
      <c r="E57" s="71"/>
      <c r="F57" s="72"/>
      <c r="G57" s="73"/>
      <c r="H57" s="74"/>
      <c r="I57" s="75"/>
      <c r="J57" s="76"/>
      <c r="K57" s="68"/>
      <c r="L57" s="77"/>
      <c r="M57" s="78"/>
      <c r="N57" s="79"/>
      <c r="O57" s="70"/>
      <c r="P57" s="79"/>
      <c r="Q57" s="70"/>
      <c r="R57" s="80" t="str">
        <f t="shared" si="0"/>
        <v/>
      </c>
      <c r="S57" s="79"/>
      <c r="T57" s="81"/>
      <c r="U57" s="77"/>
      <c r="V57" s="82"/>
      <c r="W57" s="83"/>
      <c r="X57" s="84"/>
      <c r="Y57" s="85" t="str">
        <f t="shared" si="2"/>
        <v/>
      </c>
      <c r="Z57" s="86"/>
      <c r="AA57" s="78"/>
      <c r="AB57" s="87" t="str">
        <f t="shared" si="1"/>
        <v/>
      </c>
      <c r="AC57" s="88"/>
      <c r="AD57" s="89"/>
      <c r="AE57" s="90"/>
      <c r="AF57" s="91"/>
      <c r="AG57" s="92"/>
      <c r="AH57" s="93"/>
      <c r="AI57" s="94"/>
      <c r="AJ57" s="95"/>
      <c r="AK57" s="96"/>
      <c r="AL57" s="93"/>
      <c r="AM57" s="94"/>
      <c r="AN57" s="95"/>
      <c r="AO57" s="93"/>
      <c r="AP57" s="94"/>
      <c r="AQ57" s="95"/>
      <c r="AR57" s="93"/>
      <c r="AS57" s="94"/>
      <c r="AT57" s="9"/>
      <c r="AU57" s="9"/>
      <c r="AV57" s="9"/>
      <c r="AW57" s="97"/>
    </row>
    <row r="58" spans="1:49" s="98" customFormat="1" ht="24.95" customHeight="1" thickBot="1" x14ac:dyDescent="0.25">
      <c r="A58" s="67">
        <v>42</v>
      </c>
      <c r="B58" s="68"/>
      <c r="C58" s="69"/>
      <c r="D58" s="70"/>
      <c r="E58" s="71"/>
      <c r="F58" s="72"/>
      <c r="G58" s="73"/>
      <c r="H58" s="74"/>
      <c r="I58" s="75"/>
      <c r="J58" s="76"/>
      <c r="K58" s="68"/>
      <c r="L58" s="77"/>
      <c r="M58" s="78"/>
      <c r="N58" s="79"/>
      <c r="O58" s="70"/>
      <c r="P58" s="79"/>
      <c r="Q58" s="70"/>
      <c r="R58" s="80" t="str">
        <f t="shared" si="0"/>
        <v/>
      </c>
      <c r="S58" s="79"/>
      <c r="T58" s="81"/>
      <c r="U58" s="77"/>
      <c r="V58" s="82"/>
      <c r="W58" s="83"/>
      <c r="X58" s="84"/>
      <c r="Y58" s="85" t="str">
        <f t="shared" si="2"/>
        <v/>
      </c>
      <c r="Z58" s="86"/>
      <c r="AA58" s="78"/>
      <c r="AB58" s="87" t="str">
        <f t="shared" si="1"/>
        <v/>
      </c>
      <c r="AC58" s="88"/>
      <c r="AD58" s="89"/>
      <c r="AE58" s="90"/>
      <c r="AF58" s="91"/>
      <c r="AG58" s="92"/>
      <c r="AH58" s="93"/>
      <c r="AI58" s="94"/>
      <c r="AJ58" s="95"/>
      <c r="AK58" s="96"/>
      <c r="AL58" s="93"/>
      <c r="AM58" s="94"/>
      <c r="AN58" s="95"/>
      <c r="AO58" s="93"/>
      <c r="AP58" s="94"/>
      <c r="AQ58" s="95"/>
      <c r="AR58" s="93"/>
      <c r="AS58" s="94"/>
      <c r="AT58" s="9"/>
      <c r="AU58" s="9"/>
      <c r="AV58" s="9"/>
      <c r="AW58" s="97"/>
    </row>
    <row r="59" spans="1:49" s="98" customFormat="1" ht="24.95" customHeight="1" thickBot="1" x14ac:dyDescent="0.25">
      <c r="A59" s="67">
        <v>43</v>
      </c>
      <c r="B59" s="68"/>
      <c r="C59" s="69"/>
      <c r="D59" s="70"/>
      <c r="E59" s="71"/>
      <c r="F59" s="72"/>
      <c r="G59" s="73"/>
      <c r="H59" s="74"/>
      <c r="I59" s="75"/>
      <c r="J59" s="76"/>
      <c r="K59" s="68"/>
      <c r="L59" s="77"/>
      <c r="M59" s="78"/>
      <c r="N59" s="79"/>
      <c r="O59" s="70"/>
      <c r="P59" s="79"/>
      <c r="Q59" s="70"/>
      <c r="R59" s="80" t="str">
        <f t="shared" si="0"/>
        <v/>
      </c>
      <c r="S59" s="79"/>
      <c r="T59" s="81"/>
      <c r="U59" s="77"/>
      <c r="V59" s="82"/>
      <c r="W59" s="83"/>
      <c r="X59" s="84"/>
      <c r="Y59" s="85" t="str">
        <f t="shared" si="2"/>
        <v/>
      </c>
      <c r="Z59" s="86"/>
      <c r="AA59" s="78"/>
      <c r="AB59" s="87" t="str">
        <f t="shared" si="1"/>
        <v/>
      </c>
      <c r="AC59" s="88"/>
      <c r="AD59" s="89"/>
      <c r="AE59" s="90"/>
      <c r="AF59" s="91"/>
      <c r="AG59" s="92"/>
      <c r="AH59" s="93"/>
      <c r="AI59" s="94"/>
      <c r="AJ59" s="95"/>
      <c r="AK59" s="96"/>
      <c r="AL59" s="93"/>
      <c r="AM59" s="94"/>
      <c r="AN59" s="95"/>
      <c r="AO59" s="93"/>
      <c r="AP59" s="94"/>
      <c r="AQ59" s="95"/>
      <c r="AR59" s="93"/>
      <c r="AS59" s="94"/>
      <c r="AT59" s="9"/>
      <c r="AU59" s="9"/>
      <c r="AV59" s="9"/>
      <c r="AW59" s="97"/>
    </row>
    <row r="60" spans="1:49" s="98" customFormat="1" ht="24.95" customHeight="1" thickBot="1" x14ac:dyDescent="0.25">
      <c r="A60" s="67">
        <v>44</v>
      </c>
      <c r="B60" s="68"/>
      <c r="C60" s="69"/>
      <c r="D60" s="70"/>
      <c r="E60" s="71"/>
      <c r="F60" s="72"/>
      <c r="G60" s="73"/>
      <c r="H60" s="74"/>
      <c r="I60" s="75"/>
      <c r="J60" s="76"/>
      <c r="K60" s="68"/>
      <c r="L60" s="77"/>
      <c r="M60" s="78"/>
      <c r="N60" s="79"/>
      <c r="O60" s="70"/>
      <c r="P60" s="79"/>
      <c r="Q60" s="70"/>
      <c r="R60" s="80" t="str">
        <f t="shared" si="0"/>
        <v/>
      </c>
      <c r="S60" s="79"/>
      <c r="T60" s="81"/>
      <c r="U60" s="77"/>
      <c r="V60" s="82"/>
      <c r="W60" s="83"/>
      <c r="X60" s="84"/>
      <c r="Y60" s="85" t="str">
        <f t="shared" si="2"/>
        <v/>
      </c>
      <c r="Z60" s="86"/>
      <c r="AA60" s="78"/>
      <c r="AB60" s="87" t="str">
        <f t="shared" si="1"/>
        <v/>
      </c>
      <c r="AC60" s="88"/>
      <c r="AD60" s="89"/>
      <c r="AE60" s="90"/>
      <c r="AF60" s="91"/>
      <c r="AG60" s="92"/>
      <c r="AH60" s="93"/>
      <c r="AI60" s="94"/>
      <c r="AJ60" s="95"/>
      <c r="AK60" s="96"/>
      <c r="AL60" s="93"/>
      <c r="AM60" s="94"/>
      <c r="AN60" s="95"/>
      <c r="AO60" s="93"/>
      <c r="AP60" s="94"/>
      <c r="AQ60" s="95"/>
      <c r="AR60" s="93"/>
      <c r="AS60" s="94"/>
      <c r="AT60" s="9"/>
      <c r="AU60" s="9"/>
      <c r="AV60" s="9"/>
      <c r="AW60" s="97"/>
    </row>
    <row r="61" spans="1:49" s="98" customFormat="1" ht="24.95" customHeight="1" thickBot="1" x14ac:dyDescent="0.25">
      <c r="A61" s="67">
        <v>45</v>
      </c>
      <c r="B61" s="68"/>
      <c r="C61" s="69"/>
      <c r="D61" s="70"/>
      <c r="E61" s="71"/>
      <c r="F61" s="72"/>
      <c r="G61" s="73"/>
      <c r="H61" s="74"/>
      <c r="I61" s="75"/>
      <c r="J61" s="76"/>
      <c r="K61" s="68"/>
      <c r="L61" s="77"/>
      <c r="M61" s="78"/>
      <c r="N61" s="79"/>
      <c r="O61" s="70"/>
      <c r="P61" s="79"/>
      <c r="Q61" s="70"/>
      <c r="R61" s="80" t="str">
        <f t="shared" si="0"/>
        <v/>
      </c>
      <c r="S61" s="79"/>
      <c r="T61" s="81"/>
      <c r="U61" s="77"/>
      <c r="V61" s="82"/>
      <c r="W61" s="83"/>
      <c r="X61" s="84"/>
      <c r="Y61" s="85" t="str">
        <f t="shared" si="2"/>
        <v/>
      </c>
      <c r="Z61" s="86"/>
      <c r="AA61" s="78"/>
      <c r="AB61" s="87" t="str">
        <f t="shared" si="1"/>
        <v/>
      </c>
      <c r="AC61" s="88"/>
      <c r="AD61" s="89"/>
      <c r="AE61" s="90"/>
      <c r="AF61" s="91"/>
      <c r="AG61" s="92"/>
      <c r="AH61" s="93"/>
      <c r="AI61" s="94"/>
      <c r="AJ61" s="95"/>
      <c r="AK61" s="96"/>
      <c r="AL61" s="93"/>
      <c r="AM61" s="94"/>
      <c r="AN61" s="95"/>
      <c r="AO61" s="93"/>
      <c r="AP61" s="94"/>
      <c r="AQ61" s="95"/>
      <c r="AR61" s="93"/>
      <c r="AS61" s="94"/>
      <c r="AT61" s="9"/>
      <c r="AU61" s="9"/>
      <c r="AV61" s="9"/>
      <c r="AW61" s="97"/>
    </row>
    <row r="62" spans="1:49" s="98" customFormat="1" ht="24.95" customHeight="1" thickBot="1" x14ac:dyDescent="0.25">
      <c r="A62" s="67">
        <v>46</v>
      </c>
      <c r="B62" s="68"/>
      <c r="C62" s="69"/>
      <c r="D62" s="70"/>
      <c r="E62" s="71"/>
      <c r="F62" s="72"/>
      <c r="G62" s="73"/>
      <c r="H62" s="74"/>
      <c r="I62" s="75"/>
      <c r="J62" s="76"/>
      <c r="K62" s="68"/>
      <c r="L62" s="77"/>
      <c r="M62" s="78"/>
      <c r="N62" s="79"/>
      <c r="O62" s="70"/>
      <c r="P62" s="79"/>
      <c r="Q62" s="70"/>
      <c r="R62" s="80" t="str">
        <f t="shared" si="0"/>
        <v/>
      </c>
      <c r="S62" s="79"/>
      <c r="T62" s="81"/>
      <c r="U62" s="77"/>
      <c r="V62" s="82"/>
      <c r="W62" s="83"/>
      <c r="X62" s="84"/>
      <c r="Y62" s="85" t="str">
        <f t="shared" si="2"/>
        <v/>
      </c>
      <c r="Z62" s="86"/>
      <c r="AA62" s="78"/>
      <c r="AB62" s="87" t="str">
        <f t="shared" si="1"/>
        <v/>
      </c>
      <c r="AC62" s="88"/>
      <c r="AD62" s="89"/>
      <c r="AE62" s="90"/>
      <c r="AF62" s="91"/>
      <c r="AG62" s="92"/>
      <c r="AH62" s="93"/>
      <c r="AI62" s="94"/>
      <c r="AJ62" s="95"/>
      <c r="AK62" s="96"/>
      <c r="AL62" s="93"/>
      <c r="AM62" s="94"/>
      <c r="AN62" s="95"/>
      <c r="AO62" s="93"/>
      <c r="AP62" s="94"/>
      <c r="AQ62" s="95"/>
      <c r="AR62" s="93"/>
      <c r="AS62" s="94"/>
      <c r="AT62" s="9"/>
      <c r="AU62" s="9"/>
      <c r="AV62" s="9"/>
      <c r="AW62" s="97"/>
    </row>
    <row r="63" spans="1:49" s="98" customFormat="1" ht="24.95" customHeight="1" thickBot="1" x14ac:dyDescent="0.25">
      <c r="A63" s="67">
        <v>47</v>
      </c>
      <c r="B63" s="68"/>
      <c r="C63" s="69"/>
      <c r="D63" s="70"/>
      <c r="E63" s="71"/>
      <c r="F63" s="72"/>
      <c r="G63" s="73"/>
      <c r="H63" s="74"/>
      <c r="I63" s="75"/>
      <c r="J63" s="76"/>
      <c r="K63" s="68"/>
      <c r="L63" s="77"/>
      <c r="M63" s="78"/>
      <c r="N63" s="79"/>
      <c r="O63" s="70"/>
      <c r="P63" s="79"/>
      <c r="Q63" s="70"/>
      <c r="R63" s="80" t="str">
        <f t="shared" si="0"/>
        <v/>
      </c>
      <c r="S63" s="79"/>
      <c r="T63" s="81"/>
      <c r="U63" s="77"/>
      <c r="V63" s="82"/>
      <c r="W63" s="83"/>
      <c r="X63" s="84"/>
      <c r="Y63" s="85" t="str">
        <f t="shared" si="2"/>
        <v/>
      </c>
      <c r="Z63" s="86"/>
      <c r="AA63" s="78"/>
      <c r="AB63" s="87" t="str">
        <f t="shared" si="1"/>
        <v/>
      </c>
      <c r="AC63" s="88"/>
      <c r="AD63" s="89"/>
      <c r="AE63" s="90"/>
      <c r="AF63" s="91"/>
      <c r="AG63" s="92"/>
      <c r="AH63" s="93"/>
      <c r="AI63" s="94"/>
      <c r="AJ63" s="95"/>
      <c r="AK63" s="96"/>
      <c r="AL63" s="93"/>
      <c r="AM63" s="94"/>
      <c r="AN63" s="95"/>
      <c r="AO63" s="93"/>
      <c r="AP63" s="94"/>
      <c r="AQ63" s="95"/>
      <c r="AR63" s="93"/>
      <c r="AS63" s="94"/>
      <c r="AT63" s="9"/>
      <c r="AU63" s="9"/>
      <c r="AV63" s="9"/>
      <c r="AW63" s="97"/>
    </row>
    <row r="64" spans="1:49" s="98" customFormat="1" ht="24.95" customHeight="1" thickBot="1" x14ac:dyDescent="0.25">
      <c r="A64" s="67">
        <v>48</v>
      </c>
      <c r="B64" s="68"/>
      <c r="C64" s="69"/>
      <c r="D64" s="70"/>
      <c r="E64" s="71"/>
      <c r="F64" s="72"/>
      <c r="G64" s="73"/>
      <c r="H64" s="74"/>
      <c r="I64" s="75"/>
      <c r="J64" s="76"/>
      <c r="K64" s="68"/>
      <c r="L64" s="77"/>
      <c r="M64" s="78"/>
      <c r="N64" s="79"/>
      <c r="O64" s="70"/>
      <c r="P64" s="79"/>
      <c r="Q64" s="70"/>
      <c r="R64" s="80" t="str">
        <f t="shared" si="0"/>
        <v/>
      </c>
      <c r="S64" s="79"/>
      <c r="T64" s="81"/>
      <c r="U64" s="77"/>
      <c r="V64" s="82"/>
      <c r="W64" s="83"/>
      <c r="X64" s="84"/>
      <c r="Y64" s="85" t="str">
        <f t="shared" si="2"/>
        <v/>
      </c>
      <c r="Z64" s="86"/>
      <c r="AA64" s="78"/>
      <c r="AB64" s="87" t="str">
        <f t="shared" si="1"/>
        <v/>
      </c>
      <c r="AC64" s="88"/>
      <c r="AD64" s="89"/>
      <c r="AE64" s="90"/>
      <c r="AF64" s="91"/>
      <c r="AG64" s="92"/>
      <c r="AH64" s="93"/>
      <c r="AI64" s="94"/>
      <c r="AJ64" s="95"/>
      <c r="AK64" s="96"/>
      <c r="AL64" s="93"/>
      <c r="AM64" s="94"/>
      <c r="AN64" s="95"/>
      <c r="AO64" s="93"/>
      <c r="AP64" s="94"/>
      <c r="AQ64" s="95"/>
      <c r="AR64" s="93"/>
      <c r="AS64" s="94"/>
      <c r="AT64" s="9"/>
      <c r="AU64" s="9"/>
      <c r="AV64" s="9"/>
      <c r="AW64" s="97"/>
    </row>
    <row r="65" spans="1:49" s="98" customFormat="1" ht="24.95" customHeight="1" thickBot="1" x14ac:dyDescent="0.25">
      <c r="A65" s="67">
        <v>49</v>
      </c>
      <c r="B65" s="68"/>
      <c r="C65" s="69"/>
      <c r="D65" s="70"/>
      <c r="E65" s="71"/>
      <c r="F65" s="72"/>
      <c r="G65" s="73"/>
      <c r="H65" s="74"/>
      <c r="I65" s="75"/>
      <c r="J65" s="76"/>
      <c r="K65" s="68"/>
      <c r="L65" s="77"/>
      <c r="M65" s="78"/>
      <c r="N65" s="79"/>
      <c r="O65" s="70"/>
      <c r="P65" s="79"/>
      <c r="Q65" s="70"/>
      <c r="R65" s="80" t="str">
        <f t="shared" si="0"/>
        <v/>
      </c>
      <c r="S65" s="79"/>
      <c r="T65" s="81"/>
      <c r="U65" s="77"/>
      <c r="V65" s="82"/>
      <c r="W65" s="83"/>
      <c r="X65" s="84"/>
      <c r="Y65" s="85" t="str">
        <f t="shared" si="2"/>
        <v/>
      </c>
      <c r="Z65" s="86"/>
      <c r="AA65" s="78"/>
      <c r="AB65" s="87" t="str">
        <f t="shared" si="1"/>
        <v/>
      </c>
      <c r="AC65" s="88"/>
      <c r="AD65" s="89"/>
      <c r="AE65" s="90"/>
      <c r="AF65" s="91"/>
      <c r="AG65" s="92"/>
      <c r="AH65" s="93"/>
      <c r="AI65" s="94"/>
      <c r="AJ65" s="95"/>
      <c r="AK65" s="96"/>
      <c r="AL65" s="93"/>
      <c r="AM65" s="94"/>
      <c r="AN65" s="95"/>
      <c r="AO65" s="93"/>
      <c r="AP65" s="94"/>
      <c r="AQ65" s="95"/>
      <c r="AR65" s="93"/>
      <c r="AS65" s="94"/>
      <c r="AT65" s="9"/>
      <c r="AU65" s="9"/>
      <c r="AV65" s="9"/>
      <c r="AW65" s="97"/>
    </row>
    <row r="66" spans="1:49" s="98" customFormat="1" ht="24.95" customHeight="1" thickBot="1" x14ac:dyDescent="0.25">
      <c r="A66" s="67">
        <v>50</v>
      </c>
      <c r="B66" s="68"/>
      <c r="C66" s="69"/>
      <c r="D66" s="70"/>
      <c r="E66" s="71"/>
      <c r="F66" s="72"/>
      <c r="G66" s="73"/>
      <c r="H66" s="74"/>
      <c r="I66" s="75"/>
      <c r="J66" s="76"/>
      <c r="K66" s="68"/>
      <c r="L66" s="77"/>
      <c r="M66" s="78"/>
      <c r="N66" s="79"/>
      <c r="O66" s="70"/>
      <c r="P66" s="79"/>
      <c r="Q66" s="70"/>
      <c r="R66" s="80" t="str">
        <f t="shared" si="0"/>
        <v/>
      </c>
      <c r="S66" s="79"/>
      <c r="T66" s="81"/>
      <c r="U66" s="77"/>
      <c r="V66" s="82"/>
      <c r="W66" s="83"/>
      <c r="X66" s="84"/>
      <c r="Y66" s="85" t="str">
        <f t="shared" si="2"/>
        <v/>
      </c>
      <c r="Z66" s="86"/>
      <c r="AA66" s="78"/>
      <c r="AB66" s="87" t="str">
        <f t="shared" si="1"/>
        <v/>
      </c>
      <c r="AC66" s="88"/>
      <c r="AD66" s="89"/>
      <c r="AE66" s="90"/>
      <c r="AF66" s="91"/>
      <c r="AG66" s="92"/>
      <c r="AH66" s="93"/>
      <c r="AI66" s="94"/>
      <c r="AJ66" s="95"/>
      <c r="AK66" s="96"/>
      <c r="AL66" s="93"/>
      <c r="AM66" s="94"/>
      <c r="AN66" s="95"/>
      <c r="AO66" s="93"/>
      <c r="AP66" s="94"/>
      <c r="AQ66" s="95"/>
      <c r="AR66" s="93"/>
      <c r="AS66" s="94"/>
      <c r="AT66" s="9"/>
      <c r="AU66" s="9"/>
      <c r="AV66" s="9"/>
      <c r="AW66" s="97"/>
    </row>
    <row r="67" spans="1:49" s="98" customFormat="1" ht="24.95" customHeight="1" thickBot="1" x14ac:dyDescent="0.25">
      <c r="A67" s="67">
        <v>51</v>
      </c>
      <c r="B67" s="68"/>
      <c r="C67" s="69"/>
      <c r="D67" s="70"/>
      <c r="E67" s="71"/>
      <c r="F67" s="72"/>
      <c r="G67" s="73"/>
      <c r="H67" s="74"/>
      <c r="I67" s="75"/>
      <c r="J67" s="76"/>
      <c r="K67" s="68"/>
      <c r="L67" s="77"/>
      <c r="M67" s="78"/>
      <c r="N67" s="79"/>
      <c r="O67" s="70"/>
      <c r="P67" s="79"/>
      <c r="Q67" s="70"/>
      <c r="R67" s="80" t="str">
        <f t="shared" si="0"/>
        <v/>
      </c>
      <c r="S67" s="79"/>
      <c r="T67" s="81"/>
      <c r="U67" s="77"/>
      <c r="V67" s="82"/>
      <c r="W67" s="83"/>
      <c r="X67" s="84"/>
      <c r="Y67" s="85" t="str">
        <f t="shared" si="2"/>
        <v/>
      </c>
      <c r="Z67" s="86"/>
      <c r="AA67" s="78"/>
      <c r="AB67" s="87" t="str">
        <f t="shared" si="1"/>
        <v/>
      </c>
      <c r="AC67" s="88"/>
      <c r="AD67" s="89"/>
      <c r="AE67" s="90"/>
      <c r="AF67" s="91"/>
      <c r="AG67" s="92"/>
      <c r="AH67" s="93"/>
      <c r="AI67" s="94"/>
      <c r="AJ67" s="95"/>
      <c r="AK67" s="96"/>
      <c r="AL67" s="93"/>
      <c r="AM67" s="94"/>
      <c r="AN67" s="95"/>
      <c r="AO67" s="93"/>
      <c r="AP67" s="94"/>
      <c r="AQ67" s="95"/>
      <c r="AR67" s="93"/>
      <c r="AS67" s="94"/>
      <c r="AT67" s="9"/>
      <c r="AU67" s="9"/>
      <c r="AV67" s="9"/>
      <c r="AW67" s="97"/>
    </row>
    <row r="68" spans="1:49" s="98" customFormat="1" ht="24.95" customHeight="1" thickBot="1" x14ac:dyDescent="0.25">
      <c r="A68" s="67">
        <v>52</v>
      </c>
      <c r="B68" s="68"/>
      <c r="C68" s="69"/>
      <c r="D68" s="70"/>
      <c r="E68" s="71"/>
      <c r="F68" s="72"/>
      <c r="G68" s="73"/>
      <c r="H68" s="74"/>
      <c r="I68" s="75"/>
      <c r="J68" s="76"/>
      <c r="K68" s="68"/>
      <c r="L68" s="77"/>
      <c r="M68" s="78"/>
      <c r="N68" s="79"/>
      <c r="O68" s="70"/>
      <c r="P68" s="79"/>
      <c r="Q68" s="70"/>
      <c r="R68" s="80" t="str">
        <f t="shared" si="0"/>
        <v/>
      </c>
      <c r="S68" s="79"/>
      <c r="T68" s="81"/>
      <c r="U68" s="77"/>
      <c r="V68" s="82"/>
      <c r="W68" s="83"/>
      <c r="X68" s="84"/>
      <c r="Y68" s="85" t="str">
        <f t="shared" si="2"/>
        <v/>
      </c>
      <c r="Z68" s="86"/>
      <c r="AA68" s="78"/>
      <c r="AB68" s="87" t="str">
        <f t="shared" si="1"/>
        <v/>
      </c>
      <c r="AC68" s="88"/>
      <c r="AD68" s="89"/>
      <c r="AE68" s="90"/>
      <c r="AF68" s="91"/>
      <c r="AG68" s="92"/>
      <c r="AH68" s="93"/>
      <c r="AI68" s="94"/>
      <c r="AJ68" s="95"/>
      <c r="AK68" s="96"/>
      <c r="AL68" s="93"/>
      <c r="AM68" s="94"/>
      <c r="AN68" s="95"/>
      <c r="AO68" s="93"/>
      <c r="AP68" s="94"/>
      <c r="AQ68" s="95"/>
      <c r="AR68" s="93"/>
      <c r="AS68" s="94"/>
      <c r="AT68" s="9"/>
      <c r="AU68" s="9"/>
      <c r="AV68" s="9"/>
      <c r="AW68" s="97"/>
    </row>
    <row r="69" spans="1:49" s="98" customFormat="1" ht="24.95" customHeight="1" thickBot="1" x14ac:dyDescent="0.25">
      <c r="A69" s="67">
        <v>53</v>
      </c>
      <c r="B69" s="68"/>
      <c r="C69" s="69"/>
      <c r="D69" s="70"/>
      <c r="E69" s="71"/>
      <c r="F69" s="72"/>
      <c r="G69" s="73"/>
      <c r="H69" s="74"/>
      <c r="I69" s="75"/>
      <c r="J69" s="76"/>
      <c r="K69" s="68"/>
      <c r="L69" s="77"/>
      <c r="M69" s="78"/>
      <c r="N69" s="79"/>
      <c r="O69" s="70"/>
      <c r="P69" s="79"/>
      <c r="Q69" s="70"/>
      <c r="R69" s="80" t="str">
        <f t="shared" si="0"/>
        <v/>
      </c>
      <c r="S69" s="79"/>
      <c r="T69" s="81"/>
      <c r="U69" s="77"/>
      <c r="V69" s="82"/>
      <c r="W69" s="83"/>
      <c r="X69" s="84"/>
      <c r="Y69" s="85" t="str">
        <f t="shared" si="2"/>
        <v/>
      </c>
      <c r="Z69" s="86"/>
      <c r="AA69" s="78"/>
      <c r="AB69" s="87" t="str">
        <f t="shared" si="1"/>
        <v/>
      </c>
      <c r="AC69" s="88"/>
      <c r="AD69" s="89"/>
      <c r="AE69" s="90"/>
      <c r="AF69" s="91"/>
      <c r="AG69" s="92"/>
      <c r="AH69" s="93"/>
      <c r="AI69" s="94"/>
      <c r="AJ69" s="95"/>
      <c r="AK69" s="96"/>
      <c r="AL69" s="93"/>
      <c r="AM69" s="94"/>
      <c r="AN69" s="95"/>
      <c r="AO69" s="93"/>
      <c r="AP69" s="94"/>
      <c r="AQ69" s="95"/>
      <c r="AR69" s="93"/>
      <c r="AS69" s="94"/>
      <c r="AT69" s="9"/>
      <c r="AU69" s="9"/>
      <c r="AV69" s="9"/>
      <c r="AW69" s="97"/>
    </row>
    <row r="70" spans="1:49" s="98" customFormat="1" ht="24.95" customHeight="1" thickBot="1" x14ac:dyDescent="0.25">
      <c r="A70" s="67">
        <v>54</v>
      </c>
      <c r="B70" s="68"/>
      <c r="C70" s="69"/>
      <c r="D70" s="70"/>
      <c r="E70" s="71"/>
      <c r="F70" s="72"/>
      <c r="G70" s="73"/>
      <c r="H70" s="74"/>
      <c r="I70" s="75"/>
      <c r="J70" s="76"/>
      <c r="K70" s="68"/>
      <c r="L70" s="77"/>
      <c r="M70" s="78"/>
      <c r="N70" s="79"/>
      <c r="O70" s="70"/>
      <c r="P70" s="79"/>
      <c r="Q70" s="70"/>
      <c r="R70" s="80" t="str">
        <f t="shared" si="0"/>
        <v/>
      </c>
      <c r="S70" s="79"/>
      <c r="T70" s="81"/>
      <c r="U70" s="77"/>
      <c r="V70" s="82"/>
      <c r="W70" s="83"/>
      <c r="X70" s="84"/>
      <c r="Y70" s="85" t="str">
        <f t="shared" si="2"/>
        <v/>
      </c>
      <c r="Z70" s="86"/>
      <c r="AA70" s="78"/>
      <c r="AB70" s="87" t="str">
        <f t="shared" si="1"/>
        <v/>
      </c>
      <c r="AC70" s="88"/>
      <c r="AD70" s="89"/>
      <c r="AE70" s="90"/>
      <c r="AF70" s="91"/>
      <c r="AG70" s="92"/>
      <c r="AH70" s="93"/>
      <c r="AI70" s="94"/>
      <c r="AJ70" s="95"/>
      <c r="AK70" s="96"/>
      <c r="AL70" s="93"/>
      <c r="AM70" s="94"/>
      <c r="AN70" s="95"/>
      <c r="AO70" s="93"/>
      <c r="AP70" s="94"/>
      <c r="AQ70" s="95"/>
      <c r="AR70" s="93"/>
      <c r="AS70" s="94"/>
      <c r="AT70" s="9"/>
      <c r="AU70" s="9"/>
      <c r="AV70" s="9"/>
      <c r="AW70" s="97"/>
    </row>
    <row r="71" spans="1:49" s="98" customFormat="1" ht="24.95" customHeight="1" thickBot="1" x14ac:dyDescent="0.25">
      <c r="A71" s="67">
        <v>55</v>
      </c>
      <c r="B71" s="68"/>
      <c r="C71" s="69"/>
      <c r="D71" s="70"/>
      <c r="E71" s="71"/>
      <c r="F71" s="72"/>
      <c r="G71" s="73"/>
      <c r="H71" s="74"/>
      <c r="I71" s="75"/>
      <c r="J71" s="76"/>
      <c r="K71" s="68"/>
      <c r="L71" s="77"/>
      <c r="M71" s="78"/>
      <c r="N71" s="79"/>
      <c r="O71" s="70"/>
      <c r="P71" s="79"/>
      <c r="Q71" s="70"/>
      <c r="R71" s="80" t="str">
        <f t="shared" si="0"/>
        <v/>
      </c>
      <c r="S71" s="79"/>
      <c r="T71" s="81"/>
      <c r="U71" s="77"/>
      <c r="V71" s="82"/>
      <c r="W71" s="83"/>
      <c r="X71" s="84"/>
      <c r="Y71" s="85" t="str">
        <f t="shared" si="2"/>
        <v/>
      </c>
      <c r="Z71" s="86"/>
      <c r="AA71" s="78"/>
      <c r="AB71" s="87" t="str">
        <f t="shared" si="1"/>
        <v/>
      </c>
      <c r="AC71" s="88"/>
      <c r="AD71" s="89"/>
      <c r="AE71" s="90"/>
      <c r="AF71" s="91"/>
      <c r="AG71" s="92"/>
      <c r="AH71" s="93"/>
      <c r="AI71" s="94"/>
      <c r="AJ71" s="95"/>
      <c r="AK71" s="96"/>
      <c r="AL71" s="93"/>
      <c r="AM71" s="94"/>
      <c r="AN71" s="95"/>
      <c r="AO71" s="93"/>
      <c r="AP71" s="94"/>
      <c r="AQ71" s="95"/>
      <c r="AR71" s="93"/>
      <c r="AS71" s="94"/>
      <c r="AT71" s="9"/>
      <c r="AU71" s="9"/>
      <c r="AV71" s="9"/>
      <c r="AW71" s="97"/>
    </row>
    <row r="72" spans="1:49" s="98" customFormat="1" ht="24.95" customHeight="1" thickBot="1" x14ac:dyDescent="0.25">
      <c r="A72" s="67">
        <v>56</v>
      </c>
      <c r="B72" s="68"/>
      <c r="C72" s="69"/>
      <c r="D72" s="70"/>
      <c r="E72" s="71"/>
      <c r="F72" s="72"/>
      <c r="G72" s="73"/>
      <c r="H72" s="74"/>
      <c r="I72" s="75"/>
      <c r="J72" s="76"/>
      <c r="K72" s="68"/>
      <c r="L72" s="77"/>
      <c r="M72" s="78"/>
      <c r="N72" s="79"/>
      <c r="O72" s="70"/>
      <c r="P72" s="79"/>
      <c r="Q72" s="70"/>
      <c r="R72" s="80" t="str">
        <f t="shared" si="0"/>
        <v/>
      </c>
      <c r="S72" s="79"/>
      <c r="T72" s="81"/>
      <c r="U72" s="77"/>
      <c r="V72" s="82"/>
      <c r="W72" s="83"/>
      <c r="X72" s="84"/>
      <c r="Y72" s="85" t="str">
        <f t="shared" si="2"/>
        <v/>
      </c>
      <c r="Z72" s="86"/>
      <c r="AA72" s="78"/>
      <c r="AB72" s="87" t="str">
        <f t="shared" si="1"/>
        <v/>
      </c>
      <c r="AC72" s="88"/>
      <c r="AD72" s="89"/>
      <c r="AE72" s="90"/>
      <c r="AF72" s="91"/>
      <c r="AG72" s="92"/>
      <c r="AH72" s="93"/>
      <c r="AI72" s="94"/>
      <c r="AJ72" s="95"/>
      <c r="AK72" s="96"/>
      <c r="AL72" s="93"/>
      <c r="AM72" s="94"/>
      <c r="AN72" s="95"/>
      <c r="AO72" s="93"/>
      <c r="AP72" s="94"/>
      <c r="AQ72" s="95"/>
      <c r="AR72" s="93"/>
      <c r="AS72" s="94"/>
      <c r="AT72" s="9"/>
      <c r="AU72" s="9"/>
      <c r="AV72" s="9"/>
      <c r="AW72" s="97"/>
    </row>
    <row r="73" spans="1:49" s="98" customFormat="1" ht="24.95" customHeight="1" thickBot="1" x14ac:dyDescent="0.25">
      <c r="A73" s="67">
        <v>57</v>
      </c>
      <c r="B73" s="68"/>
      <c r="C73" s="69"/>
      <c r="D73" s="70"/>
      <c r="E73" s="71"/>
      <c r="F73" s="72"/>
      <c r="G73" s="73"/>
      <c r="H73" s="74"/>
      <c r="I73" s="75"/>
      <c r="J73" s="76"/>
      <c r="K73" s="68"/>
      <c r="L73" s="77"/>
      <c r="M73" s="78"/>
      <c r="N73" s="79"/>
      <c r="O73" s="70"/>
      <c r="P73" s="79"/>
      <c r="Q73" s="70"/>
      <c r="R73" s="80" t="str">
        <f t="shared" si="0"/>
        <v/>
      </c>
      <c r="S73" s="79"/>
      <c r="T73" s="81"/>
      <c r="U73" s="77"/>
      <c r="V73" s="82"/>
      <c r="W73" s="83"/>
      <c r="X73" s="84"/>
      <c r="Y73" s="85" t="str">
        <f t="shared" si="2"/>
        <v/>
      </c>
      <c r="Z73" s="86"/>
      <c r="AA73" s="78"/>
      <c r="AB73" s="87" t="str">
        <f t="shared" si="1"/>
        <v/>
      </c>
      <c r="AC73" s="88"/>
      <c r="AD73" s="89"/>
      <c r="AE73" s="90"/>
      <c r="AF73" s="91"/>
      <c r="AG73" s="92"/>
      <c r="AH73" s="93"/>
      <c r="AI73" s="94"/>
      <c r="AJ73" s="95"/>
      <c r="AK73" s="96"/>
      <c r="AL73" s="93"/>
      <c r="AM73" s="94"/>
      <c r="AN73" s="95"/>
      <c r="AO73" s="93"/>
      <c r="AP73" s="94"/>
      <c r="AQ73" s="95"/>
      <c r="AR73" s="93"/>
      <c r="AS73" s="94"/>
      <c r="AT73" s="9"/>
      <c r="AU73" s="9"/>
      <c r="AV73" s="9"/>
      <c r="AW73" s="97"/>
    </row>
    <row r="74" spans="1:49" s="98" customFormat="1" ht="24.95" customHeight="1" thickBot="1" x14ac:dyDescent="0.25">
      <c r="A74" s="67">
        <v>58</v>
      </c>
      <c r="B74" s="68"/>
      <c r="C74" s="69"/>
      <c r="D74" s="70"/>
      <c r="E74" s="71"/>
      <c r="F74" s="72"/>
      <c r="G74" s="73"/>
      <c r="H74" s="74"/>
      <c r="I74" s="75"/>
      <c r="J74" s="76"/>
      <c r="K74" s="68"/>
      <c r="L74" s="77"/>
      <c r="M74" s="78"/>
      <c r="N74" s="79"/>
      <c r="O74" s="70"/>
      <c r="P74" s="79"/>
      <c r="Q74" s="70"/>
      <c r="R74" s="80" t="str">
        <f t="shared" si="0"/>
        <v/>
      </c>
      <c r="S74" s="79"/>
      <c r="T74" s="81"/>
      <c r="U74" s="77"/>
      <c r="V74" s="82"/>
      <c r="W74" s="83"/>
      <c r="X74" s="84"/>
      <c r="Y74" s="85" t="str">
        <f t="shared" si="2"/>
        <v/>
      </c>
      <c r="Z74" s="86"/>
      <c r="AA74" s="78"/>
      <c r="AB74" s="87" t="str">
        <f t="shared" si="1"/>
        <v/>
      </c>
      <c r="AC74" s="88"/>
      <c r="AD74" s="89"/>
      <c r="AE74" s="90"/>
      <c r="AF74" s="91"/>
      <c r="AG74" s="92"/>
      <c r="AH74" s="93"/>
      <c r="AI74" s="94"/>
      <c r="AJ74" s="95"/>
      <c r="AK74" s="96"/>
      <c r="AL74" s="93"/>
      <c r="AM74" s="94"/>
      <c r="AN74" s="95"/>
      <c r="AO74" s="93"/>
      <c r="AP74" s="94"/>
      <c r="AQ74" s="95"/>
      <c r="AR74" s="93"/>
      <c r="AS74" s="94"/>
      <c r="AT74" s="9"/>
      <c r="AU74" s="9"/>
      <c r="AV74" s="9"/>
      <c r="AW74" s="97"/>
    </row>
    <row r="75" spans="1:49" s="98" customFormat="1" ht="24.95" customHeight="1" thickBot="1" x14ac:dyDescent="0.25">
      <c r="A75" s="67">
        <v>59</v>
      </c>
      <c r="B75" s="68"/>
      <c r="C75" s="69"/>
      <c r="D75" s="70"/>
      <c r="E75" s="71"/>
      <c r="F75" s="72"/>
      <c r="G75" s="73"/>
      <c r="H75" s="74"/>
      <c r="I75" s="75"/>
      <c r="J75" s="76"/>
      <c r="K75" s="68"/>
      <c r="L75" s="77"/>
      <c r="M75" s="78"/>
      <c r="N75" s="79"/>
      <c r="O75" s="70"/>
      <c r="P75" s="79"/>
      <c r="Q75" s="70"/>
      <c r="R75" s="80" t="str">
        <f t="shared" si="0"/>
        <v/>
      </c>
      <c r="S75" s="79"/>
      <c r="T75" s="81"/>
      <c r="U75" s="77"/>
      <c r="V75" s="82"/>
      <c r="W75" s="83"/>
      <c r="X75" s="84"/>
      <c r="Y75" s="85" t="str">
        <f t="shared" si="2"/>
        <v/>
      </c>
      <c r="Z75" s="86"/>
      <c r="AA75" s="78"/>
      <c r="AB75" s="87" t="str">
        <f t="shared" si="1"/>
        <v/>
      </c>
      <c r="AC75" s="88"/>
      <c r="AD75" s="89"/>
      <c r="AE75" s="90"/>
      <c r="AF75" s="91"/>
      <c r="AG75" s="92"/>
      <c r="AH75" s="93"/>
      <c r="AI75" s="94"/>
      <c r="AJ75" s="95"/>
      <c r="AK75" s="96"/>
      <c r="AL75" s="93"/>
      <c r="AM75" s="94"/>
      <c r="AN75" s="95"/>
      <c r="AO75" s="93"/>
      <c r="AP75" s="94"/>
      <c r="AQ75" s="95"/>
      <c r="AR75" s="93"/>
      <c r="AS75" s="94"/>
      <c r="AT75" s="9"/>
      <c r="AU75" s="9"/>
      <c r="AV75" s="9"/>
      <c r="AW75" s="97"/>
    </row>
    <row r="76" spans="1:49" s="98" customFormat="1" ht="24.95" customHeight="1" thickBot="1" x14ac:dyDescent="0.25">
      <c r="A76" s="67">
        <v>60</v>
      </c>
      <c r="B76" s="68"/>
      <c r="C76" s="69"/>
      <c r="D76" s="70"/>
      <c r="E76" s="71"/>
      <c r="F76" s="72"/>
      <c r="G76" s="73"/>
      <c r="H76" s="74"/>
      <c r="I76" s="75"/>
      <c r="J76" s="76"/>
      <c r="K76" s="68"/>
      <c r="L76" s="77"/>
      <c r="M76" s="78"/>
      <c r="N76" s="79"/>
      <c r="O76" s="70"/>
      <c r="P76" s="79"/>
      <c r="Q76" s="70"/>
      <c r="R76" s="80" t="str">
        <f t="shared" si="0"/>
        <v/>
      </c>
      <c r="S76" s="79"/>
      <c r="T76" s="81"/>
      <c r="U76" s="77"/>
      <c r="V76" s="82"/>
      <c r="W76" s="83"/>
      <c r="X76" s="84"/>
      <c r="Y76" s="85" t="str">
        <f t="shared" si="2"/>
        <v/>
      </c>
      <c r="Z76" s="86"/>
      <c r="AA76" s="78"/>
      <c r="AB76" s="87" t="str">
        <f t="shared" si="1"/>
        <v/>
      </c>
      <c r="AC76" s="88"/>
      <c r="AD76" s="89"/>
      <c r="AE76" s="90"/>
      <c r="AF76" s="91"/>
      <c r="AG76" s="92"/>
      <c r="AH76" s="93"/>
      <c r="AI76" s="94"/>
      <c r="AJ76" s="95"/>
      <c r="AK76" s="96"/>
      <c r="AL76" s="93"/>
      <c r="AM76" s="94"/>
      <c r="AN76" s="95"/>
      <c r="AO76" s="93"/>
      <c r="AP76" s="94"/>
      <c r="AQ76" s="95"/>
      <c r="AR76" s="93"/>
      <c r="AS76" s="94"/>
      <c r="AT76" s="9"/>
      <c r="AU76" s="9"/>
      <c r="AV76" s="9"/>
      <c r="AW76" s="97"/>
    </row>
    <row r="77" spans="1:49" s="98" customFormat="1" ht="24.95" customHeight="1" thickBot="1" x14ac:dyDescent="0.25">
      <c r="A77" s="67">
        <v>61</v>
      </c>
      <c r="B77" s="68"/>
      <c r="C77" s="69"/>
      <c r="D77" s="70"/>
      <c r="E77" s="71"/>
      <c r="F77" s="72"/>
      <c r="G77" s="73"/>
      <c r="H77" s="74"/>
      <c r="I77" s="75"/>
      <c r="J77" s="76"/>
      <c r="K77" s="68"/>
      <c r="L77" s="77"/>
      <c r="M77" s="78"/>
      <c r="N77" s="79"/>
      <c r="O77" s="70"/>
      <c r="P77" s="79"/>
      <c r="Q77" s="70"/>
      <c r="R77" s="80" t="str">
        <f t="shared" si="0"/>
        <v/>
      </c>
      <c r="S77" s="79"/>
      <c r="T77" s="81"/>
      <c r="U77" s="77"/>
      <c r="V77" s="82"/>
      <c r="W77" s="83"/>
      <c r="X77" s="84"/>
      <c r="Y77" s="85" t="str">
        <f t="shared" si="2"/>
        <v/>
      </c>
      <c r="Z77" s="86"/>
      <c r="AA77" s="78"/>
      <c r="AB77" s="87" t="str">
        <f t="shared" si="1"/>
        <v/>
      </c>
      <c r="AC77" s="88"/>
      <c r="AD77" s="89"/>
      <c r="AE77" s="90"/>
      <c r="AF77" s="91"/>
      <c r="AG77" s="92"/>
      <c r="AH77" s="93"/>
      <c r="AI77" s="94"/>
      <c r="AJ77" s="95"/>
      <c r="AK77" s="96"/>
      <c r="AL77" s="93"/>
      <c r="AM77" s="94"/>
      <c r="AN77" s="95"/>
      <c r="AO77" s="93"/>
      <c r="AP77" s="94"/>
      <c r="AQ77" s="95"/>
      <c r="AR77" s="93"/>
      <c r="AS77" s="94"/>
      <c r="AT77" s="9"/>
      <c r="AU77" s="9"/>
      <c r="AV77" s="9"/>
      <c r="AW77" s="97"/>
    </row>
    <row r="78" spans="1:49" s="98" customFormat="1" ht="24.95" customHeight="1" thickBot="1" x14ac:dyDescent="0.25">
      <c r="A78" s="67">
        <v>62</v>
      </c>
      <c r="B78" s="68"/>
      <c r="C78" s="69"/>
      <c r="D78" s="70"/>
      <c r="E78" s="71"/>
      <c r="F78" s="72"/>
      <c r="G78" s="73"/>
      <c r="H78" s="74"/>
      <c r="I78" s="75"/>
      <c r="J78" s="76"/>
      <c r="K78" s="68"/>
      <c r="L78" s="77"/>
      <c r="M78" s="78"/>
      <c r="N78" s="79"/>
      <c r="O78" s="70"/>
      <c r="P78" s="79"/>
      <c r="Q78" s="70"/>
      <c r="R78" s="80" t="str">
        <f t="shared" si="0"/>
        <v/>
      </c>
      <c r="S78" s="79"/>
      <c r="T78" s="81"/>
      <c r="U78" s="77"/>
      <c r="V78" s="82"/>
      <c r="W78" s="83"/>
      <c r="X78" s="84"/>
      <c r="Y78" s="85" t="str">
        <f t="shared" si="2"/>
        <v/>
      </c>
      <c r="Z78" s="86"/>
      <c r="AA78" s="78"/>
      <c r="AB78" s="87" t="str">
        <f t="shared" si="1"/>
        <v/>
      </c>
      <c r="AC78" s="88"/>
      <c r="AD78" s="89"/>
      <c r="AE78" s="90"/>
      <c r="AF78" s="91"/>
      <c r="AG78" s="92"/>
      <c r="AH78" s="93"/>
      <c r="AI78" s="94"/>
      <c r="AJ78" s="95"/>
      <c r="AK78" s="96"/>
      <c r="AL78" s="93"/>
      <c r="AM78" s="94"/>
      <c r="AN78" s="95"/>
      <c r="AO78" s="93"/>
      <c r="AP78" s="94"/>
      <c r="AQ78" s="95"/>
      <c r="AR78" s="93"/>
      <c r="AS78" s="94"/>
      <c r="AT78" s="9"/>
      <c r="AU78" s="9"/>
      <c r="AV78" s="9"/>
      <c r="AW78" s="97"/>
    </row>
    <row r="79" spans="1:49" s="98" customFormat="1" ht="24.95" customHeight="1" thickBot="1" x14ac:dyDescent="0.25">
      <c r="A79" s="67">
        <v>63</v>
      </c>
      <c r="B79" s="68"/>
      <c r="C79" s="69"/>
      <c r="D79" s="70"/>
      <c r="E79" s="71"/>
      <c r="F79" s="72"/>
      <c r="G79" s="73"/>
      <c r="H79" s="74"/>
      <c r="I79" s="75"/>
      <c r="J79" s="76"/>
      <c r="K79" s="68"/>
      <c r="L79" s="77"/>
      <c r="M79" s="78"/>
      <c r="N79" s="79"/>
      <c r="O79" s="70"/>
      <c r="P79" s="79"/>
      <c r="Q79" s="70"/>
      <c r="R79" s="80" t="str">
        <f t="shared" si="0"/>
        <v/>
      </c>
      <c r="S79" s="79"/>
      <c r="T79" s="81"/>
      <c r="U79" s="77"/>
      <c r="V79" s="82"/>
      <c r="W79" s="83"/>
      <c r="X79" s="84"/>
      <c r="Y79" s="85" t="str">
        <f t="shared" si="2"/>
        <v/>
      </c>
      <c r="Z79" s="86"/>
      <c r="AA79" s="78"/>
      <c r="AB79" s="87" t="str">
        <f t="shared" si="1"/>
        <v/>
      </c>
      <c r="AC79" s="88"/>
      <c r="AD79" s="89"/>
      <c r="AE79" s="90"/>
      <c r="AF79" s="91"/>
      <c r="AG79" s="92"/>
      <c r="AH79" s="93"/>
      <c r="AI79" s="94"/>
      <c r="AJ79" s="95"/>
      <c r="AK79" s="96"/>
      <c r="AL79" s="93"/>
      <c r="AM79" s="94"/>
      <c r="AN79" s="95"/>
      <c r="AO79" s="93"/>
      <c r="AP79" s="94"/>
      <c r="AQ79" s="95"/>
      <c r="AR79" s="93"/>
      <c r="AS79" s="94"/>
      <c r="AT79" s="9"/>
      <c r="AU79" s="9"/>
      <c r="AV79" s="9"/>
      <c r="AW79" s="97"/>
    </row>
    <row r="80" spans="1:49" s="98" customFormat="1" ht="24.95" customHeight="1" thickBot="1" x14ac:dyDescent="0.25">
      <c r="A80" s="67">
        <v>64</v>
      </c>
      <c r="B80" s="68"/>
      <c r="C80" s="69"/>
      <c r="D80" s="70"/>
      <c r="E80" s="71"/>
      <c r="F80" s="72"/>
      <c r="G80" s="73"/>
      <c r="H80" s="74"/>
      <c r="I80" s="75"/>
      <c r="J80" s="76"/>
      <c r="K80" s="68"/>
      <c r="L80" s="77"/>
      <c r="M80" s="78"/>
      <c r="N80" s="79"/>
      <c r="O80" s="70"/>
      <c r="P80" s="79"/>
      <c r="Q80" s="70"/>
      <c r="R80" s="80" t="str">
        <f t="shared" si="0"/>
        <v/>
      </c>
      <c r="S80" s="79"/>
      <c r="T80" s="81"/>
      <c r="U80" s="77"/>
      <c r="V80" s="82"/>
      <c r="W80" s="83"/>
      <c r="X80" s="84"/>
      <c r="Y80" s="85" t="str">
        <f t="shared" si="2"/>
        <v/>
      </c>
      <c r="Z80" s="86"/>
      <c r="AA80" s="78"/>
      <c r="AB80" s="87" t="str">
        <f t="shared" si="1"/>
        <v/>
      </c>
      <c r="AC80" s="88"/>
      <c r="AD80" s="89"/>
      <c r="AE80" s="90"/>
      <c r="AF80" s="91"/>
      <c r="AG80" s="92"/>
      <c r="AH80" s="93"/>
      <c r="AI80" s="94"/>
      <c r="AJ80" s="95"/>
      <c r="AK80" s="96"/>
      <c r="AL80" s="93"/>
      <c r="AM80" s="94"/>
      <c r="AN80" s="95"/>
      <c r="AO80" s="93"/>
      <c r="AP80" s="94"/>
      <c r="AQ80" s="95"/>
      <c r="AR80" s="93"/>
      <c r="AS80" s="94"/>
      <c r="AT80" s="9"/>
      <c r="AU80" s="9"/>
      <c r="AV80" s="9"/>
      <c r="AW80" s="97"/>
    </row>
    <row r="81" spans="1:49" s="98" customFormat="1" ht="24.95" customHeight="1" thickBot="1" x14ac:dyDescent="0.25">
      <c r="A81" s="67">
        <v>65</v>
      </c>
      <c r="B81" s="68"/>
      <c r="C81" s="69"/>
      <c r="D81" s="70"/>
      <c r="E81" s="71"/>
      <c r="F81" s="72"/>
      <c r="G81" s="73"/>
      <c r="H81" s="74"/>
      <c r="I81" s="75"/>
      <c r="J81" s="76"/>
      <c r="K81" s="68"/>
      <c r="L81" s="77"/>
      <c r="M81" s="78"/>
      <c r="N81" s="79"/>
      <c r="O81" s="70"/>
      <c r="P81" s="79"/>
      <c r="Q81" s="70"/>
      <c r="R81" s="80" t="str">
        <f t="shared" si="0"/>
        <v/>
      </c>
      <c r="S81" s="79"/>
      <c r="T81" s="81"/>
      <c r="U81" s="77"/>
      <c r="V81" s="82"/>
      <c r="W81" s="83"/>
      <c r="X81" s="84"/>
      <c r="Y81" s="85" t="str">
        <f t="shared" si="2"/>
        <v/>
      </c>
      <c r="Z81" s="86"/>
      <c r="AA81" s="78"/>
      <c r="AB81" s="87" t="str">
        <f t="shared" si="1"/>
        <v/>
      </c>
      <c r="AC81" s="88"/>
      <c r="AD81" s="89"/>
      <c r="AE81" s="90"/>
      <c r="AF81" s="91"/>
      <c r="AG81" s="92"/>
      <c r="AH81" s="93"/>
      <c r="AI81" s="94"/>
      <c r="AJ81" s="95"/>
      <c r="AK81" s="96"/>
      <c r="AL81" s="93"/>
      <c r="AM81" s="94"/>
      <c r="AN81" s="95"/>
      <c r="AO81" s="93"/>
      <c r="AP81" s="94"/>
      <c r="AQ81" s="95"/>
      <c r="AR81" s="93"/>
      <c r="AS81" s="94"/>
      <c r="AT81" s="9"/>
      <c r="AU81" s="9"/>
      <c r="AV81" s="9"/>
      <c r="AW81" s="97"/>
    </row>
    <row r="82" spans="1:49" s="98" customFormat="1" ht="24.95" customHeight="1" thickBot="1" x14ac:dyDescent="0.25">
      <c r="A82" s="67">
        <v>66</v>
      </c>
      <c r="B82" s="68"/>
      <c r="C82" s="69"/>
      <c r="D82" s="70"/>
      <c r="E82" s="71"/>
      <c r="F82" s="72"/>
      <c r="G82" s="73"/>
      <c r="H82" s="74"/>
      <c r="I82" s="75"/>
      <c r="J82" s="76"/>
      <c r="K82" s="68"/>
      <c r="L82" s="77"/>
      <c r="M82" s="78"/>
      <c r="N82" s="79"/>
      <c r="O82" s="70"/>
      <c r="P82" s="79"/>
      <c r="Q82" s="70"/>
      <c r="R82" s="80" t="str">
        <f t="shared" ref="R82:R117" si="3">IF(Q82="","",DATEDIF(O82,Q82,"d")/365)</f>
        <v/>
      </c>
      <c r="S82" s="79"/>
      <c r="T82" s="81"/>
      <c r="U82" s="77"/>
      <c r="V82" s="82"/>
      <c r="W82" s="83"/>
      <c r="X82" s="84"/>
      <c r="Y82" s="85" t="str">
        <f t="shared" si="2"/>
        <v/>
      </c>
      <c r="Z82" s="86"/>
      <c r="AA82" s="78"/>
      <c r="AB82" s="87" t="str">
        <f t="shared" ref="AB82:AB117" si="4">IF(B82&lt;&gt;"",0,"")</f>
        <v/>
      </c>
      <c r="AC82" s="88"/>
      <c r="AD82" s="89"/>
      <c r="AE82" s="90"/>
      <c r="AF82" s="91"/>
      <c r="AG82" s="92"/>
      <c r="AH82" s="93"/>
      <c r="AI82" s="94"/>
      <c r="AJ82" s="95"/>
      <c r="AK82" s="96"/>
      <c r="AL82" s="93"/>
      <c r="AM82" s="94"/>
      <c r="AN82" s="95"/>
      <c r="AO82" s="93"/>
      <c r="AP82" s="94"/>
      <c r="AQ82" s="95"/>
      <c r="AR82" s="93"/>
      <c r="AS82" s="94"/>
      <c r="AT82" s="9"/>
      <c r="AU82" s="9"/>
      <c r="AV82" s="9"/>
      <c r="AW82" s="97"/>
    </row>
    <row r="83" spans="1:49" s="98" customFormat="1" ht="24.95" customHeight="1" thickBot="1" x14ac:dyDescent="0.25">
      <c r="A83" s="67">
        <v>67</v>
      </c>
      <c r="B83" s="68"/>
      <c r="C83" s="69"/>
      <c r="D83" s="70"/>
      <c r="E83" s="71"/>
      <c r="F83" s="72"/>
      <c r="G83" s="73"/>
      <c r="H83" s="74"/>
      <c r="I83" s="75"/>
      <c r="J83" s="76"/>
      <c r="K83" s="68"/>
      <c r="L83" s="77"/>
      <c r="M83" s="78"/>
      <c r="N83" s="79"/>
      <c r="O83" s="70"/>
      <c r="P83" s="79"/>
      <c r="Q83" s="70"/>
      <c r="R83" s="80" t="str">
        <f t="shared" si="3"/>
        <v/>
      </c>
      <c r="S83" s="79"/>
      <c r="T83" s="81"/>
      <c r="U83" s="77"/>
      <c r="V83" s="82"/>
      <c r="W83" s="83"/>
      <c r="X83" s="84"/>
      <c r="Y83" s="85" t="str">
        <f t="shared" ref="Y83:Y117" si="5">IF(W83="","",W83*$I$7)</f>
        <v/>
      </c>
      <c r="Z83" s="86"/>
      <c r="AA83" s="78"/>
      <c r="AB83" s="87" t="str">
        <f t="shared" si="4"/>
        <v/>
      </c>
      <c r="AC83" s="88"/>
      <c r="AD83" s="89"/>
      <c r="AE83" s="90"/>
      <c r="AF83" s="91"/>
      <c r="AG83" s="92"/>
      <c r="AH83" s="93"/>
      <c r="AI83" s="94"/>
      <c r="AJ83" s="95"/>
      <c r="AK83" s="96"/>
      <c r="AL83" s="93"/>
      <c r="AM83" s="94"/>
      <c r="AN83" s="95"/>
      <c r="AO83" s="93"/>
      <c r="AP83" s="94"/>
      <c r="AQ83" s="95"/>
      <c r="AR83" s="93"/>
      <c r="AS83" s="94"/>
      <c r="AT83" s="9"/>
      <c r="AU83" s="9"/>
      <c r="AV83" s="9"/>
      <c r="AW83" s="97"/>
    </row>
    <row r="84" spans="1:49" s="98" customFormat="1" ht="24.95" customHeight="1" thickBot="1" x14ac:dyDescent="0.25">
      <c r="A84" s="67">
        <v>68</v>
      </c>
      <c r="B84" s="68"/>
      <c r="C84" s="69"/>
      <c r="D84" s="70"/>
      <c r="E84" s="71"/>
      <c r="F84" s="72"/>
      <c r="G84" s="73"/>
      <c r="H84" s="74"/>
      <c r="I84" s="75"/>
      <c r="J84" s="76"/>
      <c r="K84" s="68"/>
      <c r="L84" s="77"/>
      <c r="M84" s="78"/>
      <c r="N84" s="79"/>
      <c r="O84" s="70"/>
      <c r="P84" s="79"/>
      <c r="Q84" s="70"/>
      <c r="R84" s="80" t="str">
        <f t="shared" si="3"/>
        <v/>
      </c>
      <c r="S84" s="79"/>
      <c r="T84" s="81"/>
      <c r="U84" s="77"/>
      <c r="V84" s="82"/>
      <c r="W84" s="83"/>
      <c r="X84" s="84"/>
      <c r="Y84" s="85" t="str">
        <f t="shared" si="5"/>
        <v/>
      </c>
      <c r="Z84" s="86"/>
      <c r="AA84" s="78"/>
      <c r="AB84" s="87" t="str">
        <f t="shared" si="4"/>
        <v/>
      </c>
      <c r="AC84" s="88"/>
      <c r="AD84" s="89"/>
      <c r="AE84" s="90"/>
      <c r="AF84" s="91"/>
      <c r="AG84" s="92"/>
      <c r="AH84" s="93"/>
      <c r="AI84" s="94"/>
      <c r="AJ84" s="95"/>
      <c r="AK84" s="96"/>
      <c r="AL84" s="93"/>
      <c r="AM84" s="94"/>
      <c r="AN84" s="95"/>
      <c r="AO84" s="93"/>
      <c r="AP84" s="94"/>
      <c r="AQ84" s="95"/>
      <c r="AR84" s="93"/>
      <c r="AS84" s="94"/>
      <c r="AT84" s="9"/>
      <c r="AU84" s="9"/>
      <c r="AV84" s="9"/>
      <c r="AW84" s="97"/>
    </row>
    <row r="85" spans="1:49" s="98" customFormat="1" ht="24.95" customHeight="1" thickBot="1" x14ac:dyDescent="0.25">
      <c r="A85" s="67">
        <v>69</v>
      </c>
      <c r="B85" s="68"/>
      <c r="C85" s="69"/>
      <c r="D85" s="70"/>
      <c r="E85" s="71"/>
      <c r="F85" s="72"/>
      <c r="G85" s="73"/>
      <c r="H85" s="74"/>
      <c r="I85" s="75"/>
      <c r="J85" s="76"/>
      <c r="K85" s="68"/>
      <c r="L85" s="77"/>
      <c r="M85" s="78"/>
      <c r="N85" s="79"/>
      <c r="O85" s="70"/>
      <c r="P85" s="79"/>
      <c r="Q85" s="70"/>
      <c r="R85" s="80" t="str">
        <f t="shared" si="3"/>
        <v/>
      </c>
      <c r="S85" s="79"/>
      <c r="T85" s="81"/>
      <c r="U85" s="77"/>
      <c r="V85" s="82"/>
      <c r="W85" s="83"/>
      <c r="X85" s="84"/>
      <c r="Y85" s="85" t="str">
        <f t="shared" si="5"/>
        <v/>
      </c>
      <c r="Z85" s="86"/>
      <c r="AA85" s="78"/>
      <c r="AB85" s="87" t="str">
        <f t="shared" si="4"/>
        <v/>
      </c>
      <c r="AC85" s="88"/>
      <c r="AD85" s="89"/>
      <c r="AE85" s="90"/>
      <c r="AF85" s="91"/>
      <c r="AG85" s="92"/>
      <c r="AH85" s="93"/>
      <c r="AI85" s="94"/>
      <c r="AJ85" s="95"/>
      <c r="AK85" s="96"/>
      <c r="AL85" s="93"/>
      <c r="AM85" s="94"/>
      <c r="AN85" s="95"/>
      <c r="AO85" s="93"/>
      <c r="AP85" s="94"/>
      <c r="AQ85" s="95"/>
      <c r="AR85" s="93"/>
      <c r="AS85" s="94"/>
      <c r="AT85" s="9"/>
      <c r="AU85" s="9"/>
      <c r="AV85" s="9"/>
      <c r="AW85" s="97"/>
    </row>
    <row r="86" spans="1:49" s="98" customFormat="1" ht="24.95" customHeight="1" thickBot="1" x14ac:dyDescent="0.25">
      <c r="A86" s="67">
        <v>70</v>
      </c>
      <c r="B86" s="68"/>
      <c r="C86" s="69"/>
      <c r="D86" s="70"/>
      <c r="E86" s="71"/>
      <c r="F86" s="72"/>
      <c r="G86" s="73"/>
      <c r="H86" s="74"/>
      <c r="I86" s="75"/>
      <c r="J86" s="76"/>
      <c r="K86" s="68"/>
      <c r="L86" s="77"/>
      <c r="M86" s="78"/>
      <c r="N86" s="79"/>
      <c r="O86" s="70"/>
      <c r="P86" s="79"/>
      <c r="Q86" s="70"/>
      <c r="R86" s="80" t="str">
        <f t="shared" si="3"/>
        <v/>
      </c>
      <c r="S86" s="79"/>
      <c r="T86" s="81"/>
      <c r="U86" s="77"/>
      <c r="V86" s="82"/>
      <c r="W86" s="83"/>
      <c r="X86" s="84"/>
      <c r="Y86" s="85" t="str">
        <f t="shared" si="5"/>
        <v/>
      </c>
      <c r="Z86" s="86"/>
      <c r="AA86" s="78"/>
      <c r="AB86" s="87" t="str">
        <f t="shared" si="4"/>
        <v/>
      </c>
      <c r="AC86" s="88"/>
      <c r="AD86" s="89"/>
      <c r="AE86" s="90"/>
      <c r="AF86" s="91"/>
      <c r="AG86" s="92"/>
      <c r="AH86" s="93"/>
      <c r="AI86" s="94"/>
      <c r="AJ86" s="95"/>
      <c r="AK86" s="96"/>
      <c r="AL86" s="93"/>
      <c r="AM86" s="94"/>
      <c r="AN86" s="95"/>
      <c r="AO86" s="93"/>
      <c r="AP86" s="94"/>
      <c r="AQ86" s="95"/>
      <c r="AR86" s="93"/>
      <c r="AS86" s="94"/>
      <c r="AT86" s="9"/>
      <c r="AU86" s="9"/>
      <c r="AV86" s="9"/>
      <c r="AW86" s="97"/>
    </row>
    <row r="87" spans="1:49" s="98" customFormat="1" ht="24.95" customHeight="1" thickBot="1" x14ac:dyDescent="0.25">
      <c r="A87" s="67">
        <v>71</v>
      </c>
      <c r="B87" s="68"/>
      <c r="C87" s="69"/>
      <c r="D87" s="70"/>
      <c r="E87" s="71"/>
      <c r="F87" s="72"/>
      <c r="G87" s="73"/>
      <c r="H87" s="74"/>
      <c r="I87" s="75"/>
      <c r="J87" s="76"/>
      <c r="K87" s="68"/>
      <c r="L87" s="77"/>
      <c r="M87" s="78"/>
      <c r="N87" s="79"/>
      <c r="O87" s="70"/>
      <c r="P87" s="79"/>
      <c r="Q87" s="70"/>
      <c r="R87" s="80" t="str">
        <f t="shared" si="3"/>
        <v/>
      </c>
      <c r="S87" s="79"/>
      <c r="T87" s="81"/>
      <c r="U87" s="77"/>
      <c r="V87" s="82"/>
      <c r="W87" s="83"/>
      <c r="X87" s="84"/>
      <c r="Y87" s="85" t="str">
        <f t="shared" si="5"/>
        <v/>
      </c>
      <c r="Z87" s="86"/>
      <c r="AA87" s="78"/>
      <c r="AB87" s="87" t="str">
        <f t="shared" si="4"/>
        <v/>
      </c>
      <c r="AC87" s="88"/>
      <c r="AD87" s="89"/>
      <c r="AE87" s="90"/>
      <c r="AF87" s="91"/>
      <c r="AG87" s="92"/>
      <c r="AH87" s="93"/>
      <c r="AI87" s="94"/>
      <c r="AJ87" s="95"/>
      <c r="AK87" s="96"/>
      <c r="AL87" s="93"/>
      <c r="AM87" s="94"/>
      <c r="AN87" s="95"/>
      <c r="AO87" s="93"/>
      <c r="AP87" s="94"/>
      <c r="AQ87" s="95"/>
      <c r="AR87" s="93"/>
      <c r="AS87" s="94"/>
      <c r="AT87" s="9"/>
      <c r="AU87" s="9"/>
      <c r="AV87" s="9"/>
      <c r="AW87" s="97"/>
    </row>
    <row r="88" spans="1:49" s="98" customFormat="1" ht="24.95" customHeight="1" thickBot="1" x14ac:dyDescent="0.25">
      <c r="A88" s="67">
        <v>72</v>
      </c>
      <c r="B88" s="68"/>
      <c r="C88" s="69"/>
      <c r="D88" s="70"/>
      <c r="E88" s="71"/>
      <c r="F88" s="72"/>
      <c r="G88" s="73"/>
      <c r="H88" s="74"/>
      <c r="I88" s="75"/>
      <c r="J88" s="76"/>
      <c r="K88" s="68"/>
      <c r="L88" s="77"/>
      <c r="M88" s="78"/>
      <c r="N88" s="79"/>
      <c r="O88" s="70"/>
      <c r="P88" s="79"/>
      <c r="Q88" s="70"/>
      <c r="R88" s="80" t="str">
        <f t="shared" si="3"/>
        <v/>
      </c>
      <c r="S88" s="79"/>
      <c r="T88" s="81"/>
      <c r="U88" s="77"/>
      <c r="V88" s="82"/>
      <c r="W88" s="83"/>
      <c r="X88" s="84"/>
      <c r="Y88" s="85" t="str">
        <f t="shared" si="5"/>
        <v/>
      </c>
      <c r="Z88" s="86"/>
      <c r="AA88" s="78"/>
      <c r="AB88" s="87" t="str">
        <f t="shared" si="4"/>
        <v/>
      </c>
      <c r="AC88" s="88"/>
      <c r="AD88" s="89"/>
      <c r="AE88" s="90"/>
      <c r="AF88" s="91"/>
      <c r="AG88" s="92"/>
      <c r="AH88" s="93"/>
      <c r="AI88" s="94"/>
      <c r="AJ88" s="95"/>
      <c r="AK88" s="96"/>
      <c r="AL88" s="93"/>
      <c r="AM88" s="94"/>
      <c r="AN88" s="95"/>
      <c r="AO88" s="93"/>
      <c r="AP88" s="94"/>
      <c r="AQ88" s="95"/>
      <c r="AR88" s="93"/>
      <c r="AS88" s="94"/>
      <c r="AT88" s="9"/>
      <c r="AU88" s="9"/>
      <c r="AV88" s="9"/>
      <c r="AW88" s="97"/>
    </row>
    <row r="89" spans="1:49" s="98" customFormat="1" ht="24.95" customHeight="1" thickBot="1" x14ac:dyDescent="0.25">
      <c r="A89" s="67">
        <v>73</v>
      </c>
      <c r="B89" s="68"/>
      <c r="C89" s="69"/>
      <c r="D89" s="70"/>
      <c r="E89" s="71"/>
      <c r="F89" s="72"/>
      <c r="G89" s="73"/>
      <c r="H89" s="74"/>
      <c r="I89" s="75"/>
      <c r="J89" s="76"/>
      <c r="K89" s="68"/>
      <c r="L89" s="77"/>
      <c r="M89" s="78"/>
      <c r="N89" s="79"/>
      <c r="O89" s="70"/>
      <c r="P89" s="79"/>
      <c r="Q89" s="70"/>
      <c r="R89" s="80" t="str">
        <f t="shared" si="3"/>
        <v/>
      </c>
      <c r="S89" s="79"/>
      <c r="T89" s="81"/>
      <c r="U89" s="77"/>
      <c r="V89" s="82"/>
      <c r="W89" s="83"/>
      <c r="X89" s="84"/>
      <c r="Y89" s="85" t="str">
        <f t="shared" si="5"/>
        <v/>
      </c>
      <c r="Z89" s="86"/>
      <c r="AA89" s="78"/>
      <c r="AB89" s="87" t="str">
        <f t="shared" si="4"/>
        <v/>
      </c>
      <c r="AC89" s="88"/>
      <c r="AD89" s="89"/>
      <c r="AE89" s="90"/>
      <c r="AF89" s="91"/>
      <c r="AG89" s="92"/>
      <c r="AH89" s="93"/>
      <c r="AI89" s="94"/>
      <c r="AJ89" s="95"/>
      <c r="AK89" s="96"/>
      <c r="AL89" s="93"/>
      <c r="AM89" s="94"/>
      <c r="AN89" s="95"/>
      <c r="AO89" s="93"/>
      <c r="AP89" s="94"/>
      <c r="AQ89" s="95"/>
      <c r="AR89" s="93"/>
      <c r="AS89" s="94"/>
      <c r="AT89" s="9"/>
      <c r="AU89" s="9"/>
      <c r="AV89" s="9"/>
      <c r="AW89" s="97"/>
    </row>
    <row r="90" spans="1:49" s="98" customFormat="1" ht="24.95" customHeight="1" thickBot="1" x14ac:dyDescent="0.25">
      <c r="A90" s="67">
        <v>74</v>
      </c>
      <c r="B90" s="68"/>
      <c r="C90" s="69"/>
      <c r="D90" s="70"/>
      <c r="E90" s="71"/>
      <c r="F90" s="72"/>
      <c r="G90" s="73"/>
      <c r="H90" s="74"/>
      <c r="I90" s="75"/>
      <c r="J90" s="76"/>
      <c r="K90" s="68"/>
      <c r="L90" s="77"/>
      <c r="M90" s="78"/>
      <c r="N90" s="79"/>
      <c r="O90" s="70"/>
      <c r="P90" s="79"/>
      <c r="Q90" s="70"/>
      <c r="R90" s="80" t="str">
        <f t="shared" si="3"/>
        <v/>
      </c>
      <c r="S90" s="79"/>
      <c r="T90" s="81"/>
      <c r="U90" s="77"/>
      <c r="V90" s="82"/>
      <c r="W90" s="83"/>
      <c r="X90" s="84"/>
      <c r="Y90" s="85" t="str">
        <f t="shared" si="5"/>
        <v/>
      </c>
      <c r="Z90" s="86"/>
      <c r="AA90" s="78"/>
      <c r="AB90" s="87" t="str">
        <f t="shared" si="4"/>
        <v/>
      </c>
      <c r="AC90" s="88"/>
      <c r="AD90" s="89"/>
      <c r="AE90" s="90"/>
      <c r="AF90" s="91"/>
      <c r="AG90" s="92"/>
      <c r="AH90" s="93"/>
      <c r="AI90" s="94"/>
      <c r="AJ90" s="95"/>
      <c r="AK90" s="96"/>
      <c r="AL90" s="93"/>
      <c r="AM90" s="94"/>
      <c r="AN90" s="95"/>
      <c r="AO90" s="93"/>
      <c r="AP90" s="94"/>
      <c r="AQ90" s="95"/>
      <c r="AR90" s="93"/>
      <c r="AS90" s="94"/>
      <c r="AT90" s="9"/>
      <c r="AU90" s="9"/>
      <c r="AV90" s="9"/>
      <c r="AW90" s="97"/>
    </row>
    <row r="91" spans="1:49" s="98" customFormat="1" ht="24.95" customHeight="1" thickBot="1" x14ac:dyDescent="0.25">
      <c r="A91" s="67">
        <v>75</v>
      </c>
      <c r="B91" s="68"/>
      <c r="C91" s="69"/>
      <c r="D91" s="70"/>
      <c r="E91" s="71"/>
      <c r="F91" s="72"/>
      <c r="G91" s="73"/>
      <c r="H91" s="74"/>
      <c r="I91" s="75"/>
      <c r="J91" s="76"/>
      <c r="K91" s="68"/>
      <c r="L91" s="77"/>
      <c r="M91" s="78"/>
      <c r="N91" s="79"/>
      <c r="O91" s="70"/>
      <c r="P91" s="79"/>
      <c r="Q91" s="70"/>
      <c r="R91" s="80" t="str">
        <f t="shared" si="3"/>
        <v/>
      </c>
      <c r="S91" s="79"/>
      <c r="T91" s="81"/>
      <c r="U91" s="77"/>
      <c r="V91" s="82"/>
      <c r="W91" s="83"/>
      <c r="X91" s="84"/>
      <c r="Y91" s="85" t="str">
        <f t="shared" si="5"/>
        <v/>
      </c>
      <c r="Z91" s="86"/>
      <c r="AA91" s="78"/>
      <c r="AB91" s="87" t="str">
        <f t="shared" si="4"/>
        <v/>
      </c>
      <c r="AC91" s="88"/>
      <c r="AD91" s="89"/>
      <c r="AE91" s="90"/>
      <c r="AF91" s="91"/>
      <c r="AG91" s="92"/>
      <c r="AH91" s="93"/>
      <c r="AI91" s="94"/>
      <c r="AJ91" s="95"/>
      <c r="AK91" s="96"/>
      <c r="AL91" s="93"/>
      <c r="AM91" s="94"/>
      <c r="AN91" s="95"/>
      <c r="AO91" s="93"/>
      <c r="AP91" s="94"/>
      <c r="AQ91" s="95"/>
      <c r="AR91" s="93"/>
      <c r="AS91" s="94"/>
      <c r="AT91" s="9"/>
      <c r="AU91" s="9"/>
      <c r="AV91" s="9"/>
      <c r="AW91" s="97"/>
    </row>
    <row r="92" spans="1:49" s="98" customFormat="1" ht="24.95" customHeight="1" thickBot="1" x14ac:dyDescent="0.25">
      <c r="A92" s="67">
        <v>76</v>
      </c>
      <c r="B92" s="68"/>
      <c r="C92" s="69"/>
      <c r="D92" s="70"/>
      <c r="E92" s="71"/>
      <c r="F92" s="72"/>
      <c r="G92" s="73"/>
      <c r="H92" s="74"/>
      <c r="I92" s="75"/>
      <c r="J92" s="76"/>
      <c r="K92" s="68"/>
      <c r="L92" s="77"/>
      <c r="M92" s="78"/>
      <c r="N92" s="79"/>
      <c r="O92" s="70"/>
      <c r="P92" s="79"/>
      <c r="Q92" s="70"/>
      <c r="R92" s="80" t="str">
        <f t="shared" si="3"/>
        <v/>
      </c>
      <c r="S92" s="79"/>
      <c r="T92" s="81"/>
      <c r="U92" s="77"/>
      <c r="V92" s="82"/>
      <c r="W92" s="83"/>
      <c r="X92" s="84"/>
      <c r="Y92" s="85" t="str">
        <f t="shared" si="5"/>
        <v/>
      </c>
      <c r="Z92" s="86"/>
      <c r="AA92" s="78"/>
      <c r="AB92" s="87" t="str">
        <f t="shared" si="4"/>
        <v/>
      </c>
      <c r="AC92" s="88"/>
      <c r="AD92" s="89"/>
      <c r="AE92" s="90"/>
      <c r="AF92" s="91"/>
      <c r="AG92" s="92"/>
      <c r="AH92" s="93"/>
      <c r="AI92" s="94"/>
      <c r="AJ92" s="95"/>
      <c r="AK92" s="96"/>
      <c r="AL92" s="93"/>
      <c r="AM92" s="94"/>
      <c r="AN92" s="95"/>
      <c r="AO92" s="93"/>
      <c r="AP92" s="94"/>
      <c r="AQ92" s="95"/>
      <c r="AR92" s="93"/>
      <c r="AS92" s="94"/>
      <c r="AT92" s="9"/>
      <c r="AU92" s="9"/>
      <c r="AV92" s="9"/>
      <c r="AW92" s="97"/>
    </row>
    <row r="93" spans="1:49" s="98" customFormat="1" ht="24.95" customHeight="1" thickBot="1" x14ac:dyDescent="0.25">
      <c r="A93" s="67">
        <v>77</v>
      </c>
      <c r="B93" s="68"/>
      <c r="C93" s="69"/>
      <c r="D93" s="70"/>
      <c r="E93" s="71"/>
      <c r="F93" s="72"/>
      <c r="G93" s="73"/>
      <c r="H93" s="74"/>
      <c r="I93" s="75"/>
      <c r="J93" s="76"/>
      <c r="K93" s="68"/>
      <c r="L93" s="77"/>
      <c r="M93" s="78"/>
      <c r="N93" s="79"/>
      <c r="O93" s="70"/>
      <c r="P93" s="79"/>
      <c r="Q93" s="70"/>
      <c r="R93" s="80" t="str">
        <f t="shared" si="3"/>
        <v/>
      </c>
      <c r="S93" s="79"/>
      <c r="T93" s="81"/>
      <c r="U93" s="77"/>
      <c r="V93" s="82"/>
      <c r="W93" s="83"/>
      <c r="X93" s="84"/>
      <c r="Y93" s="85" t="str">
        <f t="shared" si="5"/>
        <v/>
      </c>
      <c r="Z93" s="86"/>
      <c r="AA93" s="78"/>
      <c r="AB93" s="87" t="str">
        <f t="shared" si="4"/>
        <v/>
      </c>
      <c r="AC93" s="88"/>
      <c r="AD93" s="89"/>
      <c r="AE93" s="90"/>
      <c r="AF93" s="91"/>
      <c r="AG93" s="92"/>
      <c r="AH93" s="93"/>
      <c r="AI93" s="94"/>
      <c r="AJ93" s="95"/>
      <c r="AK93" s="96"/>
      <c r="AL93" s="93"/>
      <c r="AM93" s="94"/>
      <c r="AN93" s="95"/>
      <c r="AO93" s="93"/>
      <c r="AP93" s="94"/>
      <c r="AQ93" s="95"/>
      <c r="AR93" s="93"/>
      <c r="AS93" s="94"/>
      <c r="AT93" s="9"/>
      <c r="AU93" s="9"/>
      <c r="AV93" s="9"/>
      <c r="AW93" s="97"/>
    </row>
    <row r="94" spans="1:49" s="98" customFormat="1" ht="24.95" customHeight="1" thickBot="1" x14ac:dyDescent="0.25">
      <c r="A94" s="67">
        <v>78</v>
      </c>
      <c r="B94" s="68"/>
      <c r="C94" s="69"/>
      <c r="D94" s="70"/>
      <c r="E94" s="71"/>
      <c r="F94" s="72"/>
      <c r="G94" s="73"/>
      <c r="H94" s="74"/>
      <c r="I94" s="75"/>
      <c r="J94" s="76"/>
      <c r="K94" s="68"/>
      <c r="L94" s="77"/>
      <c r="M94" s="78"/>
      <c r="N94" s="79"/>
      <c r="O94" s="70"/>
      <c r="P94" s="79"/>
      <c r="Q94" s="70"/>
      <c r="R94" s="80" t="str">
        <f t="shared" si="3"/>
        <v/>
      </c>
      <c r="S94" s="79"/>
      <c r="T94" s="81"/>
      <c r="U94" s="77"/>
      <c r="V94" s="82"/>
      <c r="W94" s="83"/>
      <c r="X94" s="84"/>
      <c r="Y94" s="85" t="str">
        <f t="shared" si="5"/>
        <v/>
      </c>
      <c r="Z94" s="86"/>
      <c r="AA94" s="78"/>
      <c r="AB94" s="87" t="str">
        <f t="shared" si="4"/>
        <v/>
      </c>
      <c r="AC94" s="88"/>
      <c r="AD94" s="89"/>
      <c r="AE94" s="90"/>
      <c r="AF94" s="91"/>
      <c r="AG94" s="92"/>
      <c r="AH94" s="93"/>
      <c r="AI94" s="94"/>
      <c r="AJ94" s="95"/>
      <c r="AK94" s="96"/>
      <c r="AL94" s="93"/>
      <c r="AM94" s="94"/>
      <c r="AN94" s="95"/>
      <c r="AO94" s="93"/>
      <c r="AP94" s="94"/>
      <c r="AQ94" s="95"/>
      <c r="AR94" s="93"/>
      <c r="AS94" s="94"/>
      <c r="AT94" s="9"/>
      <c r="AU94" s="9"/>
      <c r="AV94" s="9"/>
      <c r="AW94" s="97"/>
    </row>
    <row r="95" spans="1:49" s="98" customFormat="1" ht="24.95" customHeight="1" thickBot="1" x14ac:dyDescent="0.25">
      <c r="A95" s="67">
        <v>79</v>
      </c>
      <c r="B95" s="68"/>
      <c r="C95" s="69"/>
      <c r="D95" s="70"/>
      <c r="E95" s="71"/>
      <c r="F95" s="72"/>
      <c r="G95" s="73"/>
      <c r="H95" s="74"/>
      <c r="I95" s="75"/>
      <c r="J95" s="76"/>
      <c r="K95" s="68"/>
      <c r="L95" s="77"/>
      <c r="M95" s="78"/>
      <c r="N95" s="79"/>
      <c r="O95" s="70"/>
      <c r="P95" s="79"/>
      <c r="Q95" s="70"/>
      <c r="R95" s="80" t="str">
        <f t="shared" si="3"/>
        <v/>
      </c>
      <c r="S95" s="79"/>
      <c r="T95" s="81"/>
      <c r="U95" s="77"/>
      <c r="V95" s="82"/>
      <c r="W95" s="83"/>
      <c r="X95" s="84"/>
      <c r="Y95" s="85" t="str">
        <f t="shared" si="5"/>
        <v/>
      </c>
      <c r="Z95" s="86"/>
      <c r="AA95" s="78"/>
      <c r="AB95" s="87" t="str">
        <f t="shared" si="4"/>
        <v/>
      </c>
      <c r="AC95" s="88"/>
      <c r="AD95" s="89"/>
      <c r="AE95" s="90"/>
      <c r="AF95" s="91"/>
      <c r="AG95" s="92"/>
      <c r="AH95" s="93"/>
      <c r="AI95" s="94"/>
      <c r="AJ95" s="95"/>
      <c r="AK95" s="96"/>
      <c r="AL95" s="93"/>
      <c r="AM95" s="94"/>
      <c r="AN95" s="95"/>
      <c r="AO95" s="93"/>
      <c r="AP95" s="94"/>
      <c r="AQ95" s="95"/>
      <c r="AR95" s="93"/>
      <c r="AS95" s="94"/>
      <c r="AT95" s="9"/>
      <c r="AU95" s="9"/>
      <c r="AV95" s="9"/>
      <c r="AW95" s="97"/>
    </row>
    <row r="96" spans="1:49" s="98" customFormat="1" ht="24.95" customHeight="1" thickBot="1" x14ac:dyDescent="0.25">
      <c r="A96" s="67">
        <v>80</v>
      </c>
      <c r="B96" s="68"/>
      <c r="C96" s="69"/>
      <c r="D96" s="70"/>
      <c r="E96" s="71"/>
      <c r="F96" s="72"/>
      <c r="G96" s="73"/>
      <c r="H96" s="74"/>
      <c r="I96" s="75"/>
      <c r="J96" s="76"/>
      <c r="K96" s="68"/>
      <c r="L96" s="77"/>
      <c r="M96" s="78"/>
      <c r="N96" s="79"/>
      <c r="O96" s="70"/>
      <c r="P96" s="79"/>
      <c r="Q96" s="70"/>
      <c r="R96" s="80" t="str">
        <f t="shared" si="3"/>
        <v/>
      </c>
      <c r="S96" s="79"/>
      <c r="T96" s="81"/>
      <c r="U96" s="77"/>
      <c r="V96" s="82"/>
      <c r="W96" s="83"/>
      <c r="X96" s="84"/>
      <c r="Y96" s="85" t="str">
        <f t="shared" si="5"/>
        <v/>
      </c>
      <c r="Z96" s="86"/>
      <c r="AA96" s="78"/>
      <c r="AB96" s="87" t="str">
        <f t="shared" si="4"/>
        <v/>
      </c>
      <c r="AC96" s="88"/>
      <c r="AD96" s="89"/>
      <c r="AE96" s="90"/>
      <c r="AF96" s="91"/>
      <c r="AG96" s="92"/>
      <c r="AH96" s="93"/>
      <c r="AI96" s="94"/>
      <c r="AJ96" s="95"/>
      <c r="AK96" s="96"/>
      <c r="AL96" s="93"/>
      <c r="AM96" s="94"/>
      <c r="AN96" s="95"/>
      <c r="AO96" s="93"/>
      <c r="AP96" s="94"/>
      <c r="AQ96" s="95"/>
      <c r="AR96" s="93"/>
      <c r="AS96" s="94"/>
      <c r="AT96" s="9"/>
      <c r="AU96" s="9"/>
      <c r="AV96" s="9"/>
      <c r="AW96" s="97"/>
    </row>
    <row r="97" spans="1:49" s="98" customFormat="1" ht="24.95" customHeight="1" thickBot="1" x14ac:dyDescent="0.25">
      <c r="A97" s="67">
        <v>81</v>
      </c>
      <c r="B97" s="68"/>
      <c r="C97" s="69"/>
      <c r="D97" s="70"/>
      <c r="E97" s="71"/>
      <c r="F97" s="72"/>
      <c r="G97" s="73"/>
      <c r="H97" s="74"/>
      <c r="I97" s="75"/>
      <c r="J97" s="76"/>
      <c r="K97" s="68"/>
      <c r="L97" s="77"/>
      <c r="M97" s="78"/>
      <c r="N97" s="79"/>
      <c r="O97" s="70"/>
      <c r="P97" s="79"/>
      <c r="Q97" s="70"/>
      <c r="R97" s="80" t="str">
        <f t="shared" si="3"/>
        <v/>
      </c>
      <c r="S97" s="79"/>
      <c r="T97" s="81"/>
      <c r="U97" s="77"/>
      <c r="V97" s="82"/>
      <c r="W97" s="83"/>
      <c r="X97" s="84"/>
      <c r="Y97" s="85" t="str">
        <f t="shared" si="5"/>
        <v/>
      </c>
      <c r="Z97" s="86"/>
      <c r="AA97" s="78"/>
      <c r="AB97" s="87" t="str">
        <f t="shared" si="4"/>
        <v/>
      </c>
      <c r="AC97" s="88"/>
      <c r="AD97" s="89"/>
      <c r="AE97" s="90"/>
      <c r="AF97" s="91"/>
      <c r="AG97" s="92"/>
      <c r="AH97" s="93"/>
      <c r="AI97" s="94"/>
      <c r="AJ97" s="95"/>
      <c r="AK97" s="96"/>
      <c r="AL97" s="93"/>
      <c r="AM97" s="94"/>
      <c r="AN97" s="95"/>
      <c r="AO97" s="93"/>
      <c r="AP97" s="94"/>
      <c r="AQ97" s="95"/>
      <c r="AR97" s="93"/>
      <c r="AS97" s="94"/>
      <c r="AT97" s="9"/>
      <c r="AU97" s="9"/>
      <c r="AV97" s="9"/>
      <c r="AW97" s="97"/>
    </row>
    <row r="98" spans="1:49" s="98" customFormat="1" ht="24.95" customHeight="1" thickBot="1" x14ac:dyDescent="0.25">
      <c r="A98" s="67">
        <v>82</v>
      </c>
      <c r="B98" s="68"/>
      <c r="C98" s="69"/>
      <c r="D98" s="70"/>
      <c r="E98" s="71"/>
      <c r="F98" s="72"/>
      <c r="G98" s="73"/>
      <c r="H98" s="74"/>
      <c r="I98" s="75"/>
      <c r="J98" s="76"/>
      <c r="K98" s="68"/>
      <c r="L98" s="77"/>
      <c r="M98" s="78"/>
      <c r="N98" s="79"/>
      <c r="O98" s="70"/>
      <c r="P98" s="79"/>
      <c r="Q98" s="70"/>
      <c r="R98" s="80" t="str">
        <f t="shared" si="3"/>
        <v/>
      </c>
      <c r="S98" s="79"/>
      <c r="T98" s="81"/>
      <c r="U98" s="77"/>
      <c r="V98" s="82"/>
      <c r="W98" s="83"/>
      <c r="X98" s="84"/>
      <c r="Y98" s="85" t="str">
        <f t="shared" si="5"/>
        <v/>
      </c>
      <c r="Z98" s="86"/>
      <c r="AA98" s="78"/>
      <c r="AB98" s="87" t="str">
        <f t="shared" si="4"/>
        <v/>
      </c>
      <c r="AC98" s="88"/>
      <c r="AD98" s="89"/>
      <c r="AE98" s="90"/>
      <c r="AF98" s="91"/>
      <c r="AG98" s="92"/>
      <c r="AH98" s="93"/>
      <c r="AI98" s="94"/>
      <c r="AJ98" s="95"/>
      <c r="AK98" s="96"/>
      <c r="AL98" s="93"/>
      <c r="AM98" s="94"/>
      <c r="AN98" s="95"/>
      <c r="AO98" s="93"/>
      <c r="AP98" s="94"/>
      <c r="AQ98" s="95"/>
      <c r="AR98" s="93"/>
      <c r="AS98" s="94"/>
      <c r="AT98" s="9"/>
      <c r="AU98" s="9"/>
      <c r="AV98" s="9"/>
      <c r="AW98" s="97"/>
    </row>
    <row r="99" spans="1:49" s="98" customFormat="1" ht="24.95" customHeight="1" thickBot="1" x14ac:dyDescent="0.25">
      <c r="A99" s="67">
        <v>83</v>
      </c>
      <c r="B99" s="68"/>
      <c r="C99" s="69"/>
      <c r="D99" s="70"/>
      <c r="E99" s="71"/>
      <c r="F99" s="72"/>
      <c r="G99" s="73"/>
      <c r="H99" s="74"/>
      <c r="I99" s="75"/>
      <c r="J99" s="76"/>
      <c r="K99" s="68"/>
      <c r="L99" s="77"/>
      <c r="M99" s="78"/>
      <c r="N99" s="79"/>
      <c r="O99" s="70"/>
      <c r="P99" s="79"/>
      <c r="Q99" s="70"/>
      <c r="R99" s="80" t="str">
        <f t="shared" si="3"/>
        <v/>
      </c>
      <c r="S99" s="79"/>
      <c r="T99" s="81"/>
      <c r="U99" s="77"/>
      <c r="V99" s="82"/>
      <c r="W99" s="83"/>
      <c r="X99" s="84"/>
      <c r="Y99" s="85" t="str">
        <f t="shared" si="5"/>
        <v/>
      </c>
      <c r="Z99" s="86"/>
      <c r="AA99" s="78"/>
      <c r="AB99" s="87" t="str">
        <f t="shared" si="4"/>
        <v/>
      </c>
      <c r="AC99" s="88"/>
      <c r="AD99" s="89"/>
      <c r="AE99" s="90"/>
      <c r="AF99" s="91"/>
      <c r="AG99" s="92"/>
      <c r="AH99" s="93"/>
      <c r="AI99" s="94"/>
      <c r="AJ99" s="95"/>
      <c r="AK99" s="96"/>
      <c r="AL99" s="93"/>
      <c r="AM99" s="94"/>
      <c r="AN99" s="95"/>
      <c r="AO99" s="93"/>
      <c r="AP99" s="94"/>
      <c r="AQ99" s="95"/>
      <c r="AR99" s="93"/>
      <c r="AS99" s="94"/>
      <c r="AT99" s="9"/>
      <c r="AU99" s="9"/>
      <c r="AV99" s="9"/>
      <c r="AW99" s="97"/>
    </row>
    <row r="100" spans="1:49" s="98" customFormat="1" ht="24.95" customHeight="1" thickBot="1" x14ac:dyDescent="0.25">
      <c r="A100" s="67">
        <v>84</v>
      </c>
      <c r="B100" s="68"/>
      <c r="C100" s="69"/>
      <c r="D100" s="70"/>
      <c r="E100" s="71"/>
      <c r="F100" s="72"/>
      <c r="G100" s="73"/>
      <c r="H100" s="74"/>
      <c r="I100" s="75"/>
      <c r="J100" s="76"/>
      <c r="K100" s="68"/>
      <c r="L100" s="77"/>
      <c r="M100" s="78"/>
      <c r="N100" s="79"/>
      <c r="O100" s="70"/>
      <c r="P100" s="79"/>
      <c r="Q100" s="70"/>
      <c r="R100" s="80" t="str">
        <f t="shared" si="3"/>
        <v/>
      </c>
      <c r="S100" s="79"/>
      <c r="T100" s="81"/>
      <c r="U100" s="77"/>
      <c r="V100" s="82"/>
      <c r="W100" s="83"/>
      <c r="X100" s="84"/>
      <c r="Y100" s="85" t="str">
        <f t="shared" si="5"/>
        <v/>
      </c>
      <c r="Z100" s="86"/>
      <c r="AA100" s="78"/>
      <c r="AB100" s="87" t="str">
        <f t="shared" si="4"/>
        <v/>
      </c>
      <c r="AC100" s="88"/>
      <c r="AD100" s="89"/>
      <c r="AE100" s="90"/>
      <c r="AF100" s="91"/>
      <c r="AG100" s="92"/>
      <c r="AH100" s="93"/>
      <c r="AI100" s="94"/>
      <c r="AJ100" s="95"/>
      <c r="AK100" s="96"/>
      <c r="AL100" s="93"/>
      <c r="AM100" s="94"/>
      <c r="AN100" s="95"/>
      <c r="AO100" s="93"/>
      <c r="AP100" s="94"/>
      <c r="AQ100" s="95"/>
      <c r="AR100" s="93"/>
      <c r="AS100" s="94"/>
      <c r="AT100" s="9"/>
      <c r="AU100" s="9"/>
      <c r="AV100" s="9"/>
      <c r="AW100" s="97"/>
    </row>
    <row r="101" spans="1:49" s="98" customFormat="1" ht="24.95" customHeight="1" thickBot="1" x14ac:dyDescent="0.25">
      <c r="A101" s="67">
        <v>85</v>
      </c>
      <c r="B101" s="68"/>
      <c r="C101" s="69"/>
      <c r="D101" s="70"/>
      <c r="E101" s="71"/>
      <c r="F101" s="72"/>
      <c r="G101" s="73"/>
      <c r="H101" s="74"/>
      <c r="I101" s="75"/>
      <c r="J101" s="76"/>
      <c r="K101" s="68"/>
      <c r="L101" s="77"/>
      <c r="M101" s="78"/>
      <c r="N101" s="79"/>
      <c r="O101" s="70"/>
      <c r="P101" s="79"/>
      <c r="Q101" s="70"/>
      <c r="R101" s="80" t="str">
        <f t="shared" si="3"/>
        <v/>
      </c>
      <c r="S101" s="79"/>
      <c r="T101" s="81"/>
      <c r="U101" s="77"/>
      <c r="V101" s="82"/>
      <c r="W101" s="83"/>
      <c r="X101" s="84"/>
      <c r="Y101" s="85" t="str">
        <f t="shared" si="5"/>
        <v/>
      </c>
      <c r="Z101" s="86"/>
      <c r="AA101" s="78"/>
      <c r="AB101" s="87" t="str">
        <f t="shared" si="4"/>
        <v/>
      </c>
      <c r="AC101" s="88"/>
      <c r="AD101" s="89"/>
      <c r="AE101" s="90"/>
      <c r="AF101" s="91"/>
      <c r="AG101" s="92"/>
      <c r="AH101" s="93"/>
      <c r="AI101" s="94"/>
      <c r="AJ101" s="95"/>
      <c r="AK101" s="96"/>
      <c r="AL101" s="93"/>
      <c r="AM101" s="94"/>
      <c r="AN101" s="95"/>
      <c r="AO101" s="93"/>
      <c r="AP101" s="94"/>
      <c r="AQ101" s="95"/>
      <c r="AR101" s="93"/>
      <c r="AS101" s="94"/>
      <c r="AT101" s="9"/>
      <c r="AU101" s="9"/>
      <c r="AV101" s="9"/>
      <c r="AW101" s="97"/>
    </row>
    <row r="102" spans="1:49" s="98" customFormat="1" ht="24.95" customHeight="1" thickBot="1" x14ac:dyDescent="0.25">
      <c r="A102" s="67">
        <v>86</v>
      </c>
      <c r="B102" s="68"/>
      <c r="C102" s="69"/>
      <c r="D102" s="70"/>
      <c r="E102" s="71"/>
      <c r="F102" s="72"/>
      <c r="G102" s="73"/>
      <c r="H102" s="74"/>
      <c r="I102" s="75"/>
      <c r="J102" s="76"/>
      <c r="K102" s="68"/>
      <c r="L102" s="77"/>
      <c r="M102" s="78"/>
      <c r="N102" s="79"/>
      <c r="O102" s="70"/>
      <c r="P102" s="79"/>
      <c r="Q102" s="70"/>
      <c r="R102" s="80" t="str">
        <f t="shared" si="3"/>
        <v/>
      </c>
      <c r="S102" s="79"/>
      <c r="T102" s="81"/>
      <c r="U102" s="77"/>
      <c r="V102" s="82"/>
      <c r="W102" s="83"/>
      <c r="X102" s="84"/>
      <c r="Y102" s="85" t="str">
        <f t="shared" si="5"/>
        <v/>
      </c>
      <c r="Z102" s="86"/>
      <c r="AA102" s="78"/>
      <c r="AB102" s="87" t="str">
        <f t="shared" si="4"/>
        <v/>
      </c>
      <c r="AC102" s="88"/>
      <c r="AD102" s="89"/>
      <c r="AE102" s="90"/>
      <c r="AF102" s="91"/>
      <c r="AG102" s="92"/>
      <c r="AH102" s="93"/>
      <c r="AI102" s="94"/>
      <c r="AJ102" s="95"/>
      <c r="AK102" s="96"/>
      <c r="AL102" s="93"/>
      <c r="AM102" s="94"/>
      <c r="AN102" s="95"/>
      <c r="AO102" s="93"/>
      <c r="AP102" s="94"/>
      <c r="AQ102" s="95"/>
      <c r="AR102" s="93"/>
      <c r="AS102" s="94"/>
      <c r="AT102" s="9"/>
      <c r="AU102" s="9"/>
      <c r="AV102" s="9"/>
      <c r="AW102" s="97"/>
    </row>
    <row r="103" spans="1:49" s="98" customFormat="1" ht="24.95" customHeight="1" thickBot="1" x14ac:dyDescent="0.25">
      <c r="A103" s="67">
        <v>87</v>
      </c>
      <c r="B103" s="68"/>
      <c r="C103" s="69"/>
      <c r="D103" s="70"/>
      <c r="E103" s="71"/>
      <c r="F103" s="72"/>
      <c r="G103" s="73"/>
      <c r="H103" s="74"/>
      <c r="I103" s="75"/>
      <c r="J103" s="76"/>
      <c r="K103" s="68"/>
      <c r="L103" s="77"/>
      <c r="M103" s="78"/>
      <c r="N103" s="79"/>
      <c r="O103" s="70"/>
      <c r="P103" s="79"/>
      <c r="Q103" s="70"/>
      <c r="R103" s="80" t="str">
        <f t="shared" si="3"/>
        <v/>
      </c>
      <c r="S103" s="79"/>
      <c r="T103" s="81"/>
      <c r="U103" s="77"/>
      <c r="V103" s="82"/>
      <c r="W103" s="83"/>
      <c r="X103" s="84"/>
      <c r="Y103" s="85" t="str">
        <f t="shared" si="5"/>
        <v/>
      </c>
      <c r="Z103" s="86"/>
      <c r="AA103" s="78"/>
      <c r="AB103" s="87" t="str">
        <f t="shared" si="4"/>
        <v/>
      </c>
      <c r="AC103" s="88"/>
      <c r="AD103" s="89"/>
      <c r="AE103" s="90"/>
      <c r="AF103" s="91"/>
      <c r="AG103" s="92"/>
      <c r="AH103" s="93"/>
      <c r="AI103" s="94"/>
      <c r="AJ103" s="95"/>
      <c r="AK103" s="96"/>
      <c r="AL103" s="93"/>
      <c r="AM103" s="94"/>
      <c r="AN103" s="95"/>
      <c r="AO103" s="93"/>
      <c r="AP103" s="94"/>
      <c r="AQ103" s="95"/>
      <c r="AR103" s="93"/>
      <c r="AS103" s="94"/>
      <c r="AT103" s="9"/>
      <c r="AU103" s="9"/>
      <c r="AV103" s="9"/>
      <c r="AW103" s="97"/>
    </row>
    <row r="104" spans="1:49" s="98" customFormat="1" ht="24.95" customHeight="1" thickBot="1" x14ac:dyDescent="0.25">
      <c r="A104" s="67">
        <v>88</v>
      </c>
      <c r="B104" s="68"/>
      <c r="C104" s="69"/>
      <c r="D104" s="70"/>
      <c r="E104" s="71"/>
      <c r="F104" s="72"/>
      <c r="G104" s="73"/>
      <c r="H104" s="74"/>
      <c r="I104" s="75"/>
      <c r="J104" s="76"/>
      <c r="K104" s="68"/>
      <c r="L104" s="77"/>
      <c r="M104" s="78"/>
      <c r="N104" s="79"/>
      <c r="O104" s="70"/>
      <c r="P104" s="79"/>
      <c r="Q104" s="70"/>
      <c r="R104" s="80" t="str">
        <f t="shared" si="3"/>
        <v/>
      </c>
      <c r="S104" s="79"/>
      <c r="T104" s="81"/>
      <c r="U104" s="77"/>
      <c r="V104" s="82"/>
      <c r="W104" s="83"/>
      <c r="X104" s="84"/>
      <c r="Y104" s="85" t="str">
        <f t="shared" si="5"/>
        <v/>
      </c>
      <c r="Z104" s="86"/>
      <c r="AA104" s="78"/>
      <c r="AB104" s="87" t="str">
        <f t="shared" si="4"/>
        <v/>
      </c>
      <c r="AC104" s="88"/>
      <c r="AD104" s="89"/>
      <c r="AE104" s="90"/>
      <c r="AF104" s="91"/>
      <c r="AG104" s="92"/>
      <c r="AH104" s="93"/>
      <c r="AI104" s="94"/>
      <c r="AJ104" s="95"/>
      <c r="AK104" s="96"/>
      <c r="AL104" s="93"/>
      <c r="AM104" s="94"/>
      <c r="AN104" s="95"/>
      <c r="AO104" s="93"/>
      <c r="AP104" s="94"/>
      <c r="AQ104" s="95"/>
      <c r="AR104" s="93"/>
      <c r="AS104" s="94"/>
      <c r="AT104" s="9"/>
      <c r="AU104" s="9"/>
      <c r="AV104" s="9"/>
      <c r="AW104" s="97"/>
    </row>
    <row r="105" spans="1:49" s="98" customFormat="1" ht="24.95" customHeight="1" thickBot="1" x14ac:dyDescent="0.25">
      <c r="A105" s="67">
        <v>89</v>
      </c>
      <c r="B105" s="68"/>
      <c r="C105" s="69"/>
      <c r="D105" s="70"/>
      <c r="E105" s="71"/>
      <c r="F105" s="72"/>
      <c r="G105" s="73"/>
      <c r="H105" s="74"/>
      <c r="I105" s="75"/>
      <c r="J105" s="76"/>
      <c r="K105" s="68"/>
      <c r="L105" s="77"/>
      <c r="M105" s="78"/>
      <c r="N105" s="79"/>
      <c r="O105" s="70"/>
      <c r="P105" s="79"/>
      <c r="Q105" s="70"/>
      <c r="R105" s="80" t="str">
        <f t="shared" si="3"/>
        <v/>
      </c>
      <c r="S105" s="79"/>
      <c r="T105" s="81"/>
      <c r="U105" s="77"/>
      <c r="V105" s="82"/>
      <c r="W105" s="83"/>
      <c r="X105" s="84"/>
      <c r="Y105" s="85" t="str">
        <f t="shared" si="5"/>
        <v/>
      </c>
      <c r="Z105" s="86"/>
      <c r="AA105" s="78"/>
      <c r="AB105" s="87" t="str">
        <f t="shared" si="4"/>
        <v/>
      </c>
      <c r="AC105" s="88"/>
      <c r="AD105" s="89"/>
      <c r="AE105" s="90"/>
      <c r="AF105" s="91"/>
      <c r="AG105" s="92"/>
      <c r="AH105" s="93"/>
      <c r="AI105" s="94"/>
      <c r="AJ105" s="95"/>
      <c r="AK105" s="96"/>
      <c r="AL105" s="93"/>
      <c r="AM105" s="94"/>
      <c r="AN105" s="95"/>
      <c r="AO105" s="93"/>
      <c r="AP105" s="94"/>
      <c r="AQ105" s="95"/>
      <c r="AR105" s="93"/>
      <c r="AS105" s="94"/>
      <c r="AT105" s="9"/>
      <c r="AU105" s="9"/>
      <c r="AV105" s="9"/>
      <c r="AW105" s="97"/>
    </row>
    <row r="106" spans="1:49" s="98" customFormat="1" ht="24.95" customHeight="1" thickBot="1" x14ac:dyDescent="0.25">
      <c r="A106" s="67">
        <v>90</v>
      </c>
      <c r="B106" s="68"/>
      <c r="C106" s="69"/>
      <c r="D106" s="70"/>
      <c r="E106" s="71"/>
      <c r="F106" s="72"/>
      <c r="G106" s="73"/>
      <c r="H106" s="74"/>
      <c r="I106" s="75"/>
      <c r="J106" s="76"/>
      <c r="K106" s="68"/>
      <c r="L106" s="77"/>
      <c r="M106" s="78"/>
      <c r="N106" s="79"/>
      <c r="O106" s="70"/>
      <c r="P106" s="79"/>
      <c r="Q106" s="70"/>
      <c r="R106" s="80" t="str">
        <f t="shared" si="3"/>
        <v/>
      </c>
      <c r="S106" s="79"/>
      <c r="T106" s="81"/>
      <c r="U106" s="77"/>
      <c r="V106" s="82"/>
      <c r="W106" s="83"/>
      <c r="X106" s="84"/>
      <c r="Y106" s="85" t="str">
        <f t="shared" si="5"/>
        <v/>
      </c>
      <c r="Z106" s="86"/>
      <c r="AA106" s="78"/>
      <c r="AB106" s="87" t="str">
        <f t="shared" si="4"/>
        <v/>
      </c>
      <c r="AC106" s="88"/>
      <c r="AD106" s="89"/>
      <c r="AE106" s="90"/>
      <c r="AF106" s="91"/>
      <c r="AG106" s="92"/>
      <c r="AH106" s="93"/>
      <c r="AI106" s="94"/>
      <c r="AJ106" s="95"/>
      <c r="AK106" s="96"/>
      <c r="AL106" s="93"/>
      <c r="AM106" s="94"/>
      <c r="AN106" s="95"/>
      <c r="AO106" s="93"/>
      <c r="AP106" s="94"/>
      <c r="AQ106" s="95"/>
      <c r="AR106" s="93"/>
      <c r="AS106" s="94"/>
      <c r="AT106" s="9"/>
      <c r="AU106" s="9"/>
      <c r="AV106" s="9"/>
      <c r="AW106" s="97"/>
    </row>
    <row r="107" spans="1:49" s="98" customFormat="1" ht="24.95" customHeight="1" thickBot="1" x14ac:dyDescent="0.25">
      <c r="A107" s="67">
        <v>91</v>
      </c>
      <c r="B107" s="68"/>
      <c r="C107" s="69"/>
      <c r="D107" s="70"/>
      <c r="E107" s="71"/>
      <c r="F107" s="72"/>
      <c r="G107" s="73"/>
      <c r="H107" s="74"/>
      <c r="I107" s="75"/>
      <c r="J107" s="76"/>
      <c r="K107" s="68"/>
      <c r="L107" s="77"/>
      <c r="M107" s="78"/>
      <c r="N107" s="79"/>
      <c r="O107" s="70"/>
      <c r="P107" s="79"/>
      <c r="Q107" s="70"/>
      <c r="R107" s="80" t="str">
        <f t="shared" si="3"/>
        <v/>
      </c>
      <c r="S107" s="79"/>
      <c r="T107" s="81"/>
      <c r="U107" s="77"/>
      <c r="V107" s="82"/>
      <c r="W107" s="83"/>
      <c r="X107" s="84"/>
      <c r="Y107" s="85" t="str">
        <f t="shared" si="5"/>
        <v/>
      </c>
      <c r="Z107" s="86"/>
      <c r="AA107" s="78"/>
      <c r="AB107" s="87" t="str">
        <f t="shared" si="4"/>
        <v/>
      </c>
      <c r="AC107" s="88"/>
      <c r="AD107" s="89"/>
      <c r="AE107" s="90"/>
      <c r="AF107" s="91"/>
      <c r="AG107" s="92"/>
      <c r="AH107" s="93"/>
      <c r="AI107" s="94"/>
      <c r="AJ107" s="95"/>
      <c r="AK107" s="96"/>
      <c r="AL107" s="93"/>
      <c r="AM107" s="94"/>
      <c r="AN107" s="95"/>
      <c r="AO107" s="93"/>
      <c r="AP107" s="94"/>
      <c r="AQ107" s="95"/>
      <c r="AR107" s="93"/>
      <c r="AS107" s="94"/>
      <c r="AT107" s="9"/>
      <c r="AU107" s="9"/>
      <c r="AV107" s="9"/>
      <c r="AW107" s="97"/>
    </row>
    <row r="108" spans="1:49" s="98" customFormat="1" ht="24.95" customHeight="1" thickBot="1" x14ac:dyDescent="0.25">
      <c r="A108" s="67">
        <v>92</v>
      </c>
      <c r="B108" s="68"/>
      <c r="C108" s="69"/>
      <c r="D108" s="70"/>
      <c r="E108" s="71"/>
      <c r="F108" s="72"/>
      <c r="G108" s="73"/>
      <c r="H108" s="74"/>
      <c r="I108" s="75"/>
      <c r="J108" s="76"/>
      <c r="K108" s="68"/>
      <c r="L108" s="77"/>
      <c r="M108" s="78"/>
      <c r="N108" s="79"/>
      <c r="O108" s="70"/>
      <c r="P108" s="79"/>
      <c r="Q108" s="70"/>
      <c r="R108" s="80" t="str">
        <f t="shared" si="3"/>
        <v/>
      </c>
      <c r="S108" s="79"/>
      <c r="T108" s="81"/>
      <c r="U108" s="77"/>
      <c r="V108" s="82"/>
      <c r="W108" s="83"/>
      <c r="X108" s="84"/>
      <c r="Y108" s="85" t="str">
        <f t="shared" si="5"/>
        <v/>
      </c>
      <c r="Z108" s="86"/>
      <c r="AA108" s="78"/>
      <c r="AB108" s="87" t="str">
        <f t="shared" si="4"/>
        <v/>
      </c>
      <c r="AC108" s="88"/>
      <c r="AD108" s="89"/>
      <c r="AE108" s="90"/>
      <c r="AF108" s="91"/>
      <c r="AG108" s="92"/>
      <c r="AH108" s="93"/>
      <c r="AI108" s="94"/>
      <c r="AJ108" s="95"/>
      <c r="AK108" s="96"/>
      <c r="AL108" s="93"/>
      <c r="AM108" s="94"/>
      <c r="AN108" s="95"/>
      <c r="AO108" s="93"/>
      <c r="AP108" s="94"/>
      <c r="AQ108" s="95"/>
      <c r="AR108" s="93"/>
      <c r="AS108" s="94"/>
      <c r="AT108" s="9"/>
      <c r="AU108" s="9"/>
      <c r="AV108" s="9"/>
      <c r="AW108" s="97"/>
    </row>
    <row r="109" spans="1:49" s="98" customFormat="1" ht="24.95" customHeight="1" thickBot="1" x14ac:dyDescent="0.25">
      <c r="A109" s="67">
        <v>93</v>
      </c>
      <c r="B109" s="68"/>
      <c r="C109" s="69"/>
      <c r="D109" s="70"/>
      <c r="E109" s="71"/>
      <c r="F109" s="72"/>
      <c r="G109" s="73"/>
      <c r="H109" s="74"/>
      <c r="I109" s="75"/>
      <c r="J109" s="76"/>
      <c r="K109" s="68"/>
      <c r="L109" s="77"/>
      <c r="M109" s="78"/>
      <c r="N109" s="79"/>
      <c r="O109" s="70"/>
      <c r="P109" s="79"/>
      <c r="Q109" s="70"/>
      <c r="R109" s="80" t="str">
        <f t="shared" si="3"/>
        <v/>
      </c>
      <c r="S109" s="79"/>
      <c r="T109" s="81"/>
      <c r="U109" s="77"/>
      <c r="V109" s="82"/>
      <c r="W109" s="83"/>
      <c r="X109" s="84"/>
      <c r="Y109" s="85" t="str">
        <f t="shared" si="5"/>
        <v/>
      </c>
      <c r="Z109" s="86"/>
      <c r="AA109" s="78"/>
      <c r="AB109" s="87" t="str">
        <f t="shared" si="4"/>
        <v/>
      </c>
      <c r="AC109" s="88"/>
      <c r="AD109" s="89"/>
      <c r="AE109" s="90"/>
      <c r="AF109" s="91"/>
      <c r="AG109" s="92"/>
      <c r="AH109" s="93"/>
      <c r="AI109" s="94"/>
      <c r="AJ109" s="95"/>
      <c r="AK109" s="96"/>
      <c r="AL109" s="93"/>
      <c r="AM109" s="94"/>
      <c r="AN109" s="95"/>
      <c r="AO109" s="93"/>
      <c r="AP109" s="94"/>
      <c r="AQ109" s="95"/>
      <c r="AR109" s="93"/>
      <c r="AS109" s="94"/>
      <c r="AT109" s="9"/>
      <c r="AU109" s="9"/>
      <c r="AV109" s="9"/>
      <c r="AW109" s="97"/>
    </row>
    <row r="110" spans="1:49" s="98" customFormat="1" ht="24.95" customHeight="1" thickBot="1" x14ac:dyDescent="0.25">
      <c r="A110" s="67">
        <v>94</v>
      </c>
      <c r="B110" s="68"/>
      <c r="C110" s="69"/>
      <c r="D110" s="70"/>
      <c r="E110" s="71"/>
      <c r="F110" s="72"/>
      <c r="G110" s="73"/>
      <c r="H110" s="74"/>
      <c r="I110" s="75"/>
      <c r="J110" s="76"/>
      <c r="K110" s="68"/>
      <c r="L110" s="77"/>
      <c r="M110" s="78"/>
      <c r="N110" s="79"/>
      <c r="O110" s="70"/>
      <c r="P110" s="79"/>
      <c r="Q110" s="70"/>
      <c r="R110" s="80" t="str">
        <f t="shared" si="3"/>
        <v/>
      </c>
      <c r="S110" s="79"/>
      <c r="T110" s="81"/>
      <c r="U110" s="77"/>
      <c r="V110" s="82"/>
      <c r="W110" s="83"/>
      <c r="X110" s="84"/>
      <c r="Y110" s="85" t="str">
        <f t="shared" si="5"/>
        <v/>
      </c>
      <c r="Z110" s="86"/>
      <c r="AA110" s="78"/>
      <c r="AB110" s="87" t="str">
        <f t="shared" si="4"/>
        <v/>
      </c>
      <c r="AC110" s="88"/>
      <c r="AD110" s="89"/>
      <c r="AE110" s="90"/>
      <c r="AF110" s="91"/>
      <c r="AG110" s="92"/>
      <c r="AH110" s="93"/>
      <c r="AI110" s="94"/>
      <c r="AJ110" s="95"/>
      <c r="AK110" s="96"/>
      <c r="AL110" s="93"/>
      <c r="AM110" s="94"/>
      <c r="AN110" s="95"/>
      <c r="AO110" s="93"/>
      <c r="AP110" s="94"/>
      <c r="AQ110" s="95"/>
      <c r="AR110" s="93"/>
      <c r="AS110" s="94"/>
      <c r="AT110" s="9"/>
      <c r="AU110" s="9"/>
      <c r="AV110" s="9"/>
      <c r="AW110" s="97"/>
    </row>
    <row r="111" spans="1:49" s="98" customFormat="1" ht="24.95" customHeight="1" thickBot="1" x14ac:dyDescent="0.25">
      <c r="A111" s="67">
        <v>95</v>
      </c>
      <c r="B111" s="68"/>
      <c r="C111" s="69"/>
      <c r="D111" s="70"/>
      <c r="E111" s="71"/>
      <c r="F111" s="72"/>
      <c r="G111" s="73"/>
      <c r="H111" s="74"/>
      <c r="I111" s="75"/>
      <c r="J111" s="76"/>
      <c r="K111" s="68"/>
      <c r="L111" s="77"/>
      <c r="M111" s="78"/>
      <c r="N111" s="79"/>
      <c r="O111" s="70"/>
      <c r="P111" s="79"/>
      <c r="Q111" s="70"/>
      <c r="R111" s="80" t="str">
        <f t="shared" si="3"/>
        <v/>
      </c>
      <c r="S111" s="79"/>
      <c r="T111" s="81"/>
      <c r="U111" s="77"/>
      <c r="V111" s="82"/>
      <c r="W111" s="83"/>
      <c r="X111" s="84"/>
      <c r="Y111" s="85" t="str">
        <f t="shared" si="5"/>
        <v/>
      </c>
      <c r="Z111" s="86"/>
      <c r="AA111" s="78"/>
      <c r="AB111" s="87" t="str">
        <f t="shared" si="4"/>
        <v/>
      </c>
      <c r="AC111" s="88"/>
      <c r="AD111" s="89"/>
      <c r="AE111" s="90"/>
      <c r="AF111" s="91"/>
      <c r="AG111" s="92"/>
      <c r="AH111" s="93"/>
      <c r="AI111" s="94"/>
      <c r="AJ111" s="95"/>
      <c r="AK111" s="96"/>
      <c r="AL111" s="93"/>
      <c r="AM111" s="94"/>
      <c r="AN111" s="95"/>
      <c r="AO111" s="93"/>
      <c r="AP111" s="94"/>
      <c r="AQ111" s="95"/>
      <c r="AR111" s="93"/>
      <c r="AS111" s="94"/>
      <c r="AT111" s="9"/>
      <c r="AU111" s="9"/>
      <c r="AV111" s="9"/>
      <c r="AW111" s="97"/>
    </row>
    <row r="112" spans="1:49" s="98" customFormat="1" ht="24.95" customHeight="1" thickBot="1" x14ac:dyDescent="0.25">
      <c r="A112" s="67">
        <v>96</v>
      </c>
      <c r="B112" s="68"/>
      <c r="C112" s="69"/>
      <c r="D112" s="70"/>
      <c r="E112" s="71"/>
      <c r="F112" s="72"/>
      <c r="G112" s="73"/>
      <c r="H112" s="74"/>
      <c r="I112" s="75"/>
      <c r="J112" s="76"/>
      <c r="K112" s="68"/>
      <c r="L112" s="77"/>
      <c r="M112" s="78"/>
      <c r="N112" s="79"/>
      <c r="O112" s="70"/>
      <c r="P112" s="79"/>
      <c r="Q112" s="70"/>
      <c r="R112" s="80" t="str">
        <f t="shared" si="3"/>
        <v/>
      </c>
      <c r="S112" s="79"/>
      <c r="T112" s="81"/>
      <c r="U112" s="77"/>
      <c r="V112" s="82"/>
      <c r="W112" s="83"/>
      <c r="X112" s="84"/>
      <c r="Y112" s="85" t="str">
        <f t="shared" si="5"/>
        <v/>
      </c>
      <c r="Z112" s="86"/>
      <c r="AA112" s="78"/>
      <c r="AB112" s="87" t="str">
        <f t="shared" si="4"/>
        <v/>
      </c>
      <c r="AC112" s="88"/>
      <c r="AD112" s="89"/>
      <c r="AE112" s="90"/>
      <c r="AF112" s="91"/>
      <c r="AG112" s="92"/>
      <c r="AH112" s="93"/>
      <c r="AI112" s="94"/>
      <c r="AJ112" s="95"/>
      <c r="AK112" s="96"/>
      <c r="AL112" s="93"/>
      <c r="AM112" s="94"/>
      <c r="AN112" s="95"/>
      <c r="AO112" s="93"/>
      <c r="AP112" s="94"/>
      <c r="AQ112" s="95"/>
      <c r="AR112" s="93"/>
      <c r="AS112" s="94"/>
      <c r="AT112" s="9"/>
      <c r="AU112" s="9"/>
      <c r="AV112" s="9"/>
      <c r="AW112" s="97"/>
    </row>
    <row r="113" spans="1:49" s="98" customFormat="1" ht="24.95" customHeight="1" thickBot="1" x14ac:dyDescent="0.25">
      <c r="A113" s="67">
        <v>97</v>
      </c>
      <c r="B113" s="68"/>
      <c r="C113" s="69"/>
      <c r="D113" s="70"/>
      <c r="E113" s="71"/>
      <c r="F113" s="72"/>
      <c r="G113" s="73"/>
      <c r="H113" s="74"/>
      <c r="I113" s="75"/>
      <c r="J113" s="76"/>
      <c r="K113" s="68"/>
      <c r="L113" s="77"/>
      <c r="M113" s="78"/>
      <c r="N113" s="79"/>
      <c r="O113" s="70"/>
      <c r="P113" s="79"/>
      <c r="Q113" s="70"/>
      <c r="R113" s="80" t="str">
        <f t="shared" si="3"/>
        <v/>
      </c>
      <c r="S113" s="79"/>
      <c r="T113" s="81"/>
      <c r="U113" s="77"/>
      <c r="V113" s="82"/>
      <c r="W113" s="83"/>
      <c r="X113" s="84"/>
      <c r="Y113" s="85" t="str">
        <f t="shared" si="5"/>
        <v/>
      </c>
      <c r="Z113" s="86"/>
      <c r="AA113" s="78"/>
      <c r="AB113" s="87" t="str">
        <f t="shared" si="4"/>
        <v/>
      </c>
      <c r="AC113" s="88"/>
      <c r="AD113" s="89"/>
      <c r="AE113" s="90"/>
      <c r="AF113" s="91"/>
      <c r="AG113" s="92"/>
      <c r="AH113" s="93"/>
      <c r="AI113" s="94"/>
      <c r="AJ113" s="95"/>
      <c r="AK113" s="96"/>
      <c r="AL113" s="93"/>
      <c r="AM113" s="94"/>
      <c r="AN113" s="95"/>
      <c r="AO113" s="93"/>
      <c r="AP113" s="94"/>
      <c r="AQ113" s="95"/>
      <c r="AR113" s="93"/>
      <c r="AS113" s="94"/>
      <c r="AT113" s="9"/>
      <c r="AU113" s="9"/>
      <c r="AV113" s="9"/>
      <c r="AW113" s="97"/>
    </row>
    <row r="114" spans="1:49" s="98" customFormat="1" ht="24.95" customHeight="1" thickBot="1" x14ac:dyDescent="0.25">
      <c r="A114" s="67">
        <v>98</v>
      </c>
      <c r="B114" s="68"/>
      <c r="C114" s="69"/>
      <c r="D114" s="70"/>
      <c r="E114" s="71"/>
      <c r="F114" s="72"/>
      <c r="G114" s="73"/>
      <c r="H114" s="74"/>
      <c r="I114" s="75"/>
      <c r="J114" s="76"/>
      <c r="K114" s="68"/>
      <c r="L114" s="77"/>
      <c r="M114" s="78"/>
      <c r="N114" s="79"/>
      <c r="O114" s="70"/>
      <c r="P114" s="79"/>
      <c r="Q114" s="70"/>
      <c r="R114" s="80" t="str">
        <f t="shared" si="3"/>
        <v/>
      </c>
      <c r="S114" s="79"/>
      <c r="T114" s="81"/>
      <c r="U114" s="77"/>
      <c r="V114" s="82"/>
      <c r="W114" s="83"/>
      <c r="X114" s="84"/>
      <c r="Y114" s="85" t="str">
        <f t="shared" si="5"/>
        <v/>
      </c>
      <c r="Z114" s="86"/>
      <c r="AA114" s="78"/>
      <c r="AB114" s="87" t="str">
        <f t="shared" si="4"/>
        <v/>
      </c>
      <c r="AC114" s="88"/>
      <c r="AD114" s="89"/>
      <c r="AE114" s="90"/>
      <c r="AF114" s="91"/>
      <c r="AG114" s="92"/>
      <c r="AH114" s="93"/>
      <c r="AI114" s="94"/>
      <c r="AJ114" s="95"/>
      <c r="AK114" s="96"/>
      <c r="AL114" s="93"/>
      <c r="AM114" s="94"/>
      <c r="AN114" s="95"/>
      <c r="AO114" s="93"/>
      <c r="AP114" s="94"/>
      <c r="AQ114" s="95"/>
      <c r="AR114" s="93"/>
      <c r="AS114" s="94"/>
      <c r="AT114" s="9"/>
      <c r="AU114" s="9"/>
      <c r="AV114" s="9"/>
      <c r="AW114" s="97"/>
    </row>
    <row r="115" spans="1:49" s="98" customFormat="1" ht="24.95" customHeight="1" thickBot="1" x14ac:dyDescent="0.25">
      <c r="A115" s="67">
        <v>99</v>
      </c>
      <c r="B115" s="68"/>
      <c r="C115" s="69"/>
      <c r="D115" s="70"/>
      <c r="E115" s="71"/>
      <c r="F115" s="72"/>
      <c r="G115" s="73"/>
      <c r="H115" s="74"/>
      <c r="I115" s="75"/>
      <c r="J115" s="76"/>
      <c r="K115" s="68"/>
      <c r="L115" s="77"/>
      <c r="M115" s="78"/>
      <c r="N115" s="79"/>
      <c r="O115" s="70"/>
      <c r="P115" s="79"/>
      <c r="Q115" s="70"/>
      <c r="R115" s="80" t="str">
        <f t="shared" si="3"/>
        <v/>
      </c>
      <c r="S115" s="79"/>
      <c r="T115" s="81"/>
      <c r="U115" s="77"/>
      <c r="V115" s="82"/>
      <c r="W115" s="83"/>
      <c r="X115" s="84"/>
      <c r="Y115" s="85" t="str">
        <f t="shared" si="5"/>
        <v/>
      </c>
      <c r="Z115" s="86"/>
      <c r="AA115" s="78"/>
      <c r="AB115" s="87" t="str">
        <f t="shared" si="4"/>
        <v/>
      </c>
      <c r="AC115" s="88"/>
      <c r="AD115" s="89"/>
      <c r="AE115" s="90"/>
      <c r="AF115" s="91"/>
      <c r="AG115" s="92"/>
      <c r="AH115" s="93"/>
      <c r="AI115" s="94"/>
      <c r="AJ115" s="95"/>
      <c r="AK115" s="96"/>
      <c r="AL115" s="93"/>
      <c r="AM115" s="94"/>
      <c r="AN115" s="95"/>
      <c r="AO115" s="93"/>
      <c r="AP115" s="94"/>
      <c r="AQ115" s="95"/>
      <c r="AR115" s="93"/>
      <c r="AS115" s="94"/>
      <c r="AT115" s="9"/>
      <c r="AU115" s="9"/>
      <c r="AV115" s="9"/>
      <c r="AW115" s="97"/>
    </row>
    <row r="116" spans="1:49" s="98" customFormat="1" ht="24.95" customHeight="1" thickBot="1" x14ac:dyDescent="0.25">
      <c r="A116" s="67">
        <v>100</v>
      </c>
      <c r="B116" s="68"/>
      <c r="C116" s="69"/>
      <c r="D116" s="70"/>
      <c r="E116" s="71"/>
      <c r="F116" s="72"/>
      <c r="G116" s="73"/>
      <c r="H116" s="74"/>
      <c r="I116" s="75"/>
      <c r="J116" s="76"/>
      <c r="K116" s="68"/>
      <c r="L116" s="77"/>
      <c r="M116" s="78"/>
      <c r="N116" s="79"/>
      <c r="O116" s="70"/>
      <c r="P116" s="79"/>
      <c r="Q116" s="70"/>
      <c r="R116" s="80" t="str">
        <f t="shared" si="3"/>
        <v/>
      </c>
      <c r="S116" s="79"/>
      <c r="T116" s="81"/>
      <c r="U116" s="77"/>
      <c r="V116" s="82"/>
      <c r="W116" s="83"/>
      <c r="X116" s="84"/>
      <c r="Y116" s="85" t="str">
        <f t="shared" si="5"/>
        <v/>
      </c>
      <c r="Z116" s="86"/>
      <c r="AA116" s="78"/>
      <c r="AB116" s="87" t="str">
        <f t="shared" si="4"/>
        <v/>
      </c>
      <c r="AC116" s="88"/>
      <c r="AD116" s="89"/>
      <c r="AE116" s="90"/>
      <c r="AF116" s="91"/>
      <c r="AG116" s="92"/>
      <c r="AH116" s="93"/>
      <c r="AI116" s="94"/>
      <c r="AJ116" s="95"/>
      <c r="AK116" s="96"/>
      <c r="AL116" s="93"/>
      <c r="AM116" s="94"/>
      <c r="AN116" s="95"/>
      <c r="AO116" s="93"/>
      <c r="AP116" s="94"/>
      <c r="AQ116" s="95"/>
      <c r="AR116" s="93"/>
      <c r="AS116" s="94"/>
      <c r="AT116" s="9"/>
      <c r="AU116" s="9"/>
      <c r="AV116" s="9"/>
      <c r="AW116" s="97"/>
    </row>
    <row r="117" spans="1:49" s="98" customFormat="1" ht="24.95" customHeight="1" thickBot="1" x14ac:dyDescent="0.25">
      <c r="A117" s="67"/>
      <c r="B117" s="99"/>
      <c r="C117" s="100"/>
      <c r="D117" s="101"/>
      <c r="E117" s="102"/>
      <c r="F117" s="103"/>
      <c r="G117" s="104"/>
      <c r="H117" s="105"/>
      <c r="I117" s="106"/>
      <c r="J117" s="107"/>
      <c r="K117" s="99"/>
      <c r="L117" s="108"/>
      <c r="M117" s="109"/>
      <c r="N117" s="110"/>
      <c r="O117" s="101"/>
      <c r="P117" s="110"/>
      <c r="Q117" s="101"/>
      <c r="R117" s="80" t="str">
        <f t="shared" si="3"/>
        <v/>
      </c>
      <c r="S117" s="110"/>
      <c r="T117" s="111"/>
      <c r="U117" s="108"/>
      <c r="V117" s="112"/>
      <c r="W117" s="85"/>
      <c r="X117" s="113"/>
      <c r="Y117" s="85" t="str">
        <f t="shared" si="5"/>
        <v/>
      </c>
      <c r="Z117" s="114"/>
      <c r="AA117" s="109"/>
      <c r="AB117" s="115" t="str">
        <f t="shared" si="4"/>
        <v/>
      </c>
      <c r="AC117" s="116"/>
      <c r="AD117" s="117"/>
      <c r="AE117" s="118"/>
      <c r="AF117" s="119"/>
      <c r="AG117" s="120"/>
      <c r="AH117" s="121"/>
      <c r="AI117" s="122"/>
      <c r="AJ117" s="123"/>
      <c r="AK117" s="96"/>
      <c r="AL117" s="93"/>
      <c r="AM117" s="94"/>
      <c r="AN117" s="95"/>
      <c r="AO117" s="93"/>
      <c r="AP117" s="94"/>
      <c r="AQ117" s="95"/>
      <c r="AR117" s="93"/>
      <c r="AS117" s="94"/>
      <c r="AT117" s="9"/>
      <c r="AU117" s="9"/>
      <c r="AV117" s="9"/>
      <c r="AW117" s="97"/>
    </row>
    <row r="118" spans="1:49" s="145" customFormat="1" ht="24.95" customHeight="1" thickBot="1" x14ac:dyDescent="0.25">
      <c r="A118" s="124"/>
      <c r="B118" s="124"/>
      <c r="C118" s="125"/>
      <c r="D118" s="124"/>
      <c r="E118" s="125"/>
      <c r="F118" s="124"/>
      <c r="G118" s="125"/>
      <c r="H118" s="126"/>
      <c r="I118" s="106"/>
      <c r="J118" s="127"/>
      <c r="K118" s="124"/>
      <c r="L118" s="128">
        <f>SUM(L17:L117)</f>
        <v>2765000000</v>
      </c>
      <c r="M118" s="129">
        <f>SUM(M17:M117)</f>
        <v>2835000000</v>
      </c>
      <c r="N118" s="130"/>
      <c r="O118" s="131"/>
      <c r="P118" s="130"/>
      <c r="Q118" s="131"/>
      <c r="R118" s="131"/>
      <c r="S118" s="130"/>
      <c r="T118" s="131"/>
      <c r="U118" s="128">
        <f>SUM(U17:U117)</f>
        <v>215000000</v>
      </c>
      <c r="V118" s="132"/>
      <c r="W118" s="133">
        <f>SUM(W17:W117)</f>
        <v>876807762</v>
      </c>
      <c r="X118" s="134">
        <f>SUM(X17:X117)</f>
        <v>182361853</v>
      </c>
      <c r="Y118" s="133">
        <f>SUM(Y17:Y117)</f>
        <v>701446209.60000002</v>
      </c>
      <c r="Z118" s="135"/>
      <c r="AA118" s="136"/>
      <c r="AB118" s="137">
        <f>SUM(AB17:AB117)</f>
        <v>0</v>
      </c>
      <c r="AC118" s="106"/>
      <c r="AD118" s="138"/>
      <c r="AE118" s="139"/>
      <c r="AF118" s="140"/>
      <c r="AG118" s="141"/>
      <c r="AH118" s="142">
        <f>SUM(AH17:AH117)</f>
        <v>592</v>
      </c>
      <c r="AI118" s="129">
        <f>SUM(AI17:AI117)</f>
        <v>5</v>
      </c>
      <c r="AJ118" s="143">
        <f>SUM(AJ17:AJ117)</f>
        <v>0</v>
      </c>
      <c r="AK118" s="75"/>
      <c r="AL118" s="144"/>
      <c r="AM118" s="144"/>
      <c r="AN118" s="144"/>
      <c r="AO118" s="144"/>
      <c r="AP118" s="144"/>
      <c r="AQ118" s="144"/>
      <c r="AR118" s="144"/>
      <c r="AS118" s="144"/>
      <c r="AT118" s="144"/>
      <c r="AU118" s="144"/>
      <c r="AV118" s="144"/>
      <c r="AW118" s="144"/>
    </row>
    <row r="119" spans="1:49" x14ac:dyDescent="0.2">
      <c r="A119" s="1"/>
      <c r="B119" s="1"/>
      <c r="C119" s="146"/>
      <c r="D119" s="147"/>
      <c r="E119" s="146"/>
      <c r="F119" s="146"/>
      <c r="G119" s="3"/>
      <c r="H119" s="4"/>
      <c r="I119" s="4"/>
      <c r="J119" s="1"/>
      <c r="K119" s="1"/>
      <c r="L119" s="3"/>
      <c r="M119" s="3"/>
      <c r="N119" s="6"/>
      <c r="O119" s="6"/>
      <c r="P119" s="6"/>
      <c r="Q119" s="6"/>
      <c r="R119" s="6"/>
      <c r="S119" s="3"/>
      <c r="T119" s="4"/>
      <c r="U119" s="3"/>
      <c r="V119" s="4"/>
      <c r="W119" s="3"/>
      <c r="X119" s="1"/>
      <c r="Y119" s="3"/>
      <c r="Z119" s="1"/>
      <c r="AA119" s="3"/>
      <c r="AB119" s="1"/>
      <c r="AC119" s="7"/>
      <c r="AD119" s="6"/>
      <c r="AE119" s="6"/>
      <c r="AF119" s="6"/>
      <c r="AG119" s="7"/>
      <c r="AH119" s="3"/>
      <c r="AI119" s="3"/>
      <c r="AJ119" s="3"/>
      <c r="AK119" s="7"/>
    </row>
    <row r="120" spans="1:49" x14ac:dyDescent="0.2">
      <c r="A120" s="1"/>
      <c r="B120" s="148"/>
      <c r="C120" s="148"/>
      <c r="D120" s="148"/>
      <c r="E120" s="148"/>
      <c r="F120" s="148"/>
      <c r="G120" s="149"/>
      <c r="H120" s="4"/>
      <c r="I120" s="4"/>
      <c r="J120" s="1"/>
      <c r="K120" s="1"/>
      <c r="L120" s="3"/>
      <c r="M120" s="3"/>
      <c r="N120" s="6"/>
      <c r="O120" s="6"/>
      <c r="P120" s="6"/>
      <c r="Q120" s="6"/>
      <c r="R120" s="6"/>
      <c r="S120" s="3"/>
      <c r="T120" s="4"/>
      <c r="U120" s="3"/>
      <c r="V120" s="4"/>
      <c r="W120" s="3"/>
      <c r="X120" s="1"/>
      <c r="Y120" s="3"/>
      <c r="Z120" s="1"/>
      <c r="AA120" s="3"/>
      <c r="AB120" s="1"/>
      <c r="AC120" s="7"/>
      <c r="AD120" s="6"/>
      <c r="AE120" s="6"/>
      <c r="AF120" s="6"/>
      <c r="AG120" s="7"/>
      <c r="AH120" s="3"/>
      <c r="AI120" s="3"/>
      <c r="AJ120" s="3"/>
      <c r="AK120" s="7"/>
    </row>
    <row r="121" spans="1:49" x14ac:dyDescent="0.2">
      <c r="A121" s="1"/>
      <c r="B121" s="150"/>
      <c r="C121" s="150"/>
      <c r="D121" s="150"/>
      <c r="E121" s="151"/>
      <c r="F121" s="152"/>
      <c r="G121" s="153"/>
      <c r="H121" s="4"/>
      <c r="I121" s="4"/>
      <c r="J121" s="1"/>
      <c r="K121" s="1"/>
      <c r="L121" s="3"/>
      <c r="M121" s="3"/>
      <c r="N121" s="6"/>
      <c r="O121" s="6"/>
      <c r="P121" s="6"/>
      <c r="Q121" s="6"/>
      <c r="R121" s="6"/>
      <c r="S121" s="3"/>
      <c r="T121" s="4"/>
      <c r="U121" s="3"/>
      <c r="V121" s="4"/>
      <c r="W121" s="3"/>
      <c r="X121" s="1"/>
      <c r="Y121" s="3"/>
      <c r="Z121" s="1"/>
      <c r="AA121" s="3"/>
      <c r="AB121" s="1"/>
      <c r="AC121" s="7"/>
      <c r="AD121" s="6"/>
      <c r="AE121" s="6"/>
      <c r="AF121" s="6"/>
      <c r="AG121" s="7"/>
      <c r="AH121" s="3"/>
      <c r="AI121" s="3"/>
      <c r="AJ121" s="3"/>
      <c r="AK121" s="7"/>
    </row>
    <row r="122" spans="1:49" x14ac:dyDescent="0.2">
      <c r="A122" s="1"/>
      <c r="B122" s="154"/>
      <c r="C122" s="154"/>
      <c r="D122" s="154"/>
      <c r="E122" s="155"/>
      <c r="F122" s="154"/>
      <c r="G122" s="155"/>
      <c r="H122" s="4"/>
      <c r="I122" s="4"/>
      <c r="J122" s="1"/>
      <c r="K122" s="1"/>
      <c r="L122" s="3"/>
      <c r="M122" s="3"/>
      <c r="N122" s="6"/>
      <c r="O122" s="6"/>
      <c r="P122" s="6"/>
      <c r="Q122" s="6"/>
      <c r="R122" s="6"/>
      <c r="S122" s="3"/>
      <c r="T122" s="4"/>
      <c r="U122" s="3"/>
      <c r="V122" s="4"/>
      <c r="W122" s="3"/>
      <c r="X122" s="1"/>
      <c r="Y122" s="3"/>
      <c r="Z122" s="1"/>
      <c r="AA122" s="3"/>
      <c r="AB122" s="1"/>
      <c r="AC122" s="7"/>
      <c r="AD122" s="6"/>
      <c r="AE122" s="6"/>
      <c r="AF122" s="6"/>
      <c r="AG122" s="7"/>
      <c r="AH122" s="3"/>
      <c r="AI122" s="3"/>
      <c r="AJ122" s="3"/>
      <c r="AK122" s="7"/>
    </row>
    <row r="123" spans="1:49" x14ac:dyDescent="0.2">
      <c r="C123" s="156"/>
      <c r="D123" s="157"/>
      <c r="E123" s="156"/>
      <c r="F123" s="156"/>
    </row>
    <row r="124" spans="1:49" x14ac:dyDescent="0.2">
      <c r="C124" s="156"/>
      <c r="D124" s="157"/>
      <c r="E124" s="156"/>
      <c r="F124" s="156"/>
      <c r="U124" s="161"/>
    </row>
    <row r="125" spans="1:49" x14ac:dyDescent="0.2">
      <c r="C125" s="156"/>
      <c r="D125" s="157"/>
      <c r="E125" s="156"/>
      <c r="F125" s="156"/>
    </row>
    <row r="126" spans="1:49" x14ac:dyDescent="0.2">
      <c r="C126" s="156"/>
      <c r="D126" s="157"/>
      <c r="E126" s="156"/>
      <c r="F126" s="156"/>
    </row>
    <row r="127" spans="1:49" x14ac:dyDescent="0.2">
      <c r="C127" s="156"/>
      <c r="D127" s="157"/>
      <c r="E127" s="156"/>
      <c r="F127" s="156"/>
    </row>
    <row r="128" spans="1:49" x14ac:dyDescent="0.2">
      <c r="C128" s="156"/>
      <c r="D128" s="157"/>
      <c r="E128" s="156"/>
      <c r="F128" s="156"/>
    </row>
    <row r="129" spans="3:33" x14ac:dyDescent="0.2">
      <c r="C129" s="156"/>
      <c r="D129" s="157"/>
      <c r="E129" s="156"/>
      <c r="F129" s="156"/>
    </row>
    <row r="130" spans="3:33" x14ac:dyDescent="0.2">
      <c r="C130" s="156"/>
      <c r="D130" s="157"/>
      <c r="E130" s="156"/>
      <c r="F130" s="156"/>
    </row>
    <row r="131" spans="3:33" x14ac:dyDescent="0.2">
      <c r="C131" s="156"/>
      <c r="D131" s="157"/>
      <c r="E131" s="156"/>
      <c r="F131" s="156"/>
    </row>
    <row r="132" spans="3:33" x14ac:dyDescent="0.2">
      <c r="C132" s="156"/>
      <c r="D132" s="157"/>
      <c r="E132" s="156"/>
      <c r="F132" s="156"/>
    </row>
    <row r="133" spans="3:33" x14ac:dyDescent="0.2">
      <c r="C133" s="156"/>
      <c r="D133" s="157"/>
      <c r="E133" s="156"/>
      <c r="F133" s="156"/>
    </row>
    <row r="134" spans="3:33" x14ac:dyDescent="0.2">
      <c r="C134" s="156"/>
      <c r="D134" s="157"/>
      <c r="E134" s="156"/>
      <c r="F134" s="156"/>
    </row>
    <row r="135" spans="3:33" x14ac:dyDescent="0.2">
      <c r="C135" s="156"/>
      <c r="D135" s="157"/>
      <c r="E135" s="156"/>
      <c r="F135" s="156"/>
      <c r="AG135" s="9" t="s">
        <v>138</v>
      </c>
    </row>
    <row r="136" spans="3:33" x14ac:dyDescent="0.2">
      <c r="C136" s="156"/>
      <c r="D136" s="157"/>
      <c r="E136" s="156"/>
      <c r="F136" s="156"/>
    </row>
    <row r="137" spans="3:33" x14ac:dyDescent="0.2">
      <c r="C137" s="156"/>
      <c r="D137" s="157"/>
      <c r="E137" s="156"/>
      <c r="F137" s="156"/>
    </row>
    <row r="138" spans="3:33" x14ac:dyDescent="0.2">
      <c r="C138" s="156"/>
      <c r="D138" s="157"/>
      <c r="E138" s="156"/>
      <c r="F138" s="156"/>
    </row>
    <row r="139" spans="3:33" x14ac:dyDescent="0.2">
      <c r="C139" s="156"/>
      <c r="D139" s="157"/>
      <c r="E139" s="156"/>
      <c r="F139" s="156"/>
    </row>
    <row r="140" spans="3:33" x14ac:dyDescent="0.2">
      <c r="C140" s="156"/>
      <c r="D140" s="157"/>
      <c r="E140" s="156"/>
      <c r="F140" s="156"/>
    </row>
    <row r="141" spans="3:33" x14ac:dyDescent="0.2">
      <c r="C141" s="156"/>
      <c r="D141" s="157"/>
      <c r="E141" s="156"/>
      <c r="F141" s="156"/>
    </row>
    <row r="142" spans="3:33" x14ac:dyDescent="0.2">
      <c r="C142" s="156"/>
      <c r="D142" s="157"/>
      <c r="E142" s="156"/>
      <c r="F142" s="156"/>
    </row>
    <row r="143" spans="3:33" x14ac:dyDescent="0.2">
      <c r="C143" s="156"/>
      <c r="D143" s="157"/>
      <c r="E143" s="156"/>
      <c r="F143" s="156"/>
    </row>
    <row r="144" spans="3:33" x14ac:dyDescent="0.2">
      <c r="C144" s="156"/>
      <c r="D144" s="157"/>
      <c r="E144" s="156"/>
      <c r="F144" s="156"/>
    </row>
    <row r="145" spans="3:6" x14ac:dyDescent="0.2">
      <c r="C145" s="156"/>
      <c r="D145" s="157"/>
      <c r="E145" s="156"/>
      <c r="F145" s="156"/>
    </row>
    <row r="146" spans="3:6" x14ac:dyDescent="0.2">
      <c r="C146" s="156"/>
      <c r="D146" s="157"/>
      <c r="E146" s="156"/>
      <c r="F146" s="156"/>
    </row>
    <row r="147" spans="3:6" x14ac:dyDescent="0.2">
      <c r="C147" s="156"/>
      <c r="D147" s="157"/>
      <c r="E147" s="156"/>
      <c r="F147" s="156"/>
    </row>
    <row r="148" spans="3:6" x14ac:dyDescent="0.2">
      <c r="C148" s="156"/>
      <c r="D148" s="157"/>
      <c r="E148" s="156"/>
      <c r="F148" s="156"/>
    </row>
    <row r="149" spans="3:6" x14ac:dyDescent="0.2">
      <c r="C149" s="156"/>
      <c r="D149" s="157"/>
      <c r="E149" s="156"/>
      <c r="F149" s="156"/>
    </row>
    <row r="150" spans="3:6" x14ac:dyDescent="0.2">
      <c r="C150" s="156"/>
      <c r="D150" s="157"/>
      <c r="E150" s="156"/>
      <c r="F150" s="156"/>
    </row>
    <row r="151" spans="3:6" x14ac:dyDescent="0.2">
      <c r="C151" s="156"/>
      <c r="D151" s="157"/>
      <c r="E151" s="156"/>
      <c r="F151" s="156"/>
    </row>
    <row r="152" spans="3:6" x14ac:dyDescent="0.2">
      <c r="C152" s="156"/>
      <c r="D152" s="157"/>
      <c r="E152" s="156"/>
      <c r="F152" s="156"/>
    </row>
    <row r="153" spans="3:6" x14ac:dyDescent="0.2">
      <c r="C153" s="156"/>
      <c r="D153" s="157"/>
      <c r="E153" s="156"/>
      <c r="F153" s="156"/>
    </row>
    <row r="154" spans="3:6" x14ac:dyDescent="0.2">
      <c r="C154" s="156"/>
      <c r="D154" s="157"/>
      <c r="E154" s="156"/>
      <c r="F154" s="156"/>
    </row>
    <row r="155" spans="3:6" x14ac:dyDescent="0.2">
      <c r="C155" s="156"/>
      <c r="D155" s="157"/>
      <c r="E155" s="156"/>
      <c r="F155" s="156"/>
    </row>
    <row r="156" spans="3:6" x14ac:dyDescent="0.2">
      <c r="C156" s="156"/>
      <c r="D156" s="157"/>
      <c r="E156" s="156"/>
      <c r="F156" s="156"/>
    </row>
    <row r="157" spans="3:6" x14ac:dyDescent="0.2">
      <c r="C157" s="156"/>
      <c r="D157" s="157"/>
      <c r="E157" s="156"/>
      <c r="F157" s="156"/>
    </row>
    <row r="158" spans="3:6" x14ac:dyDescent="0.2">
      <c r="C158" s="156"/>
      <c r="D158" s="157"/>
      <c r="E158" s="156"/>
      <c r="F158" s="156"/>
    </row>
    <row r="159" spans="3:6" x14ac:dyDescent="0.2">
      <c r="C159" s="156"/>
      <c r="D159" s="157"/>
      <c r="E159" s="156"/>
      <c r="F159" s="156"/>
    </row>
    <row r="160" spans="3:6" x14ac:dyDescent="0.2">
      <c r="C160" s="156"/>
      <c r="D160" s="157"/>
      <c r="E160" s="156"/>
      <c r="F160" s="156"/>
    </row>
    <row r="161" spans="3:6" x14ac:dyDescent="0.2">
      <c r="C161" s="156"/>
      <c r="D161" s="157"/>
      <c r="E161" s="156"/>
      <c r="F161" s="156"/>
    </row>
    <row r="162" spans="3:6" x14ac:dyDescent="0.2">
      <c r="C162" s="156"/>
      <c r="D162" s="157"/>
      <c r="E162" s="156"/>
      <c r="F162" s="156"/>
    </row>
    <row r="163" spans="3:6" x14ac:dyDescent="0.2">
      <c r="C163" s="156"/>
      <c r="D163" s="157"/>
      <c r="E163" s="156"/>
      <c r="F163" s="156"/>
    </row>
    <row r="164" spans="3:6" x14ac:dyDescent="0.2">
      <c r="C164" s="156"/>
      <c r="D164" s="157"/>
      <c r="E164" s="156"/>
      <c r="F164" s="156"/>
    </row>
    <row r="165" spans="3:6" x14ac:dyDescent="0.2">
      <c r="C165" s="156"/>
      <c r="D165" s="157"/>
      <c r="E165" s="156"/>
      <c r="F165" s="156"/>
    </row>
    <row r="166" spans="3:6" x14ac:dyDescent="0.2">
      <c r="C166" s="156"/>
      <c r="D166" s="157"/>
      <c r="E166" s="156"/>
      <c r="F166" s="156"/>
    </row>
    <row r="167" spans="3:6" x14ac:dyDescent="0.2">
      <c r="C167" s="156"/>
      <c r="D167" s="157"/>
      <c r="E167" s="156"/>
      <c r="F167" s="156"/>
    </row>
    <row r="168" spans="3:6" x14ac:dyDescent="0.2">
      <c r="C168" s="156"/>
      <c r="D168" s="157"/>
      <c r="E168" s="156"/>
      <c r="F168" s="156"/>
    </row>
    <row r="169" spans="3:6" x14ac:dyDescent="0.2">
      <c r="C169" s="156"/>
      <c r="D169" s="157"/>
      <c r="E169" s="156"/>
      <c r="F169" s="156"/>
    </row>
    <row r="170" spans="3:6" x14ac:dyDescent="0.2">
      <c r="C170" s="156"/>
      <c r="D170" s="157"/>
      <c r="E170" s="156"/>
      <c r="F170" s="156"/>
    </row>
    <row r="171" spans="3:6" x14ac:dyDescent="0.2">
      <c r="C171" s="156"/>
      <c r="D171" s="157"/>
      <c r="E171" s="156"/>
      <c r="F171" s="156"/>
    </row>
    <row r="172" spans="3:6" x14ac:dyDescent="0.2">
      <c r="C172" s="156"/>
      <c r="D172" s="157"/>
      <c r="E172" s="156"/>
      <c r="F172" s="156"/>
    </row>
    <row r="173" spans="3:6" x14ac:dyDescent="0.2">
      <c r="C173" s="156"/>
      <c r="D173" s="157"/>
      <c r="E173" s="156"/>
      <c r="F173" s="156"/>
    </row>
    <row r="174" spans="3:6" x14ac:dyDescent="0.2">
      <c r="C174" s="156"/>
      <c r="D174" s="157"/>
      <c r="E174" s="156"/>
      <c r="F174" s="156"/>
    </row>
    <row r="175" spans="3:6" x14ac:dyDescent="0.2">
      <c r="C175" s="156"/>
      <c r="D175" s="157"/>
      <c r="E175" s="156"/>
      <c r="F175" s="156"/>
    </row>
    <row r="176" spans="3:6" x14ac:dyDescent="0.2">
      <c r="C176" s="156"/>
      <c r="D176" s="157"/>
      <c r="E176" s="156"/>
      <c r="F176" s="156"/>
    </row>
    <row r="177" spans="3:6" x14ac:dyDescent="0.2">
      <c r="C177" s="156"/>
      <c r="D177" s="157"/>
      <c r="E177" s="156"/>
      <c r="F177" s="156"/>
    </row>
    <row r="178" spans="3:6" x14ac:dyDescent="0.2">
      <c r="C178" s="156"/>
      <c r="D178" s="157"/>
      <c r="E178" s="156"/>
      <c r="F178" s="156"/>
    </row>
    <row r="179" spans="3:6" x14ac:dyDescent="0.2">
      <c r="C179" s="156"/>
      <c r="D179" s="157"/>
      <c r="E179" s="156"/>
      <c r="F179" s="156"/>
    </row>
    <row r="180" spans="3:6" x14ac:dyDescent="0.2">
      <c r="C180" s="156"/>
      <c r="D180" s="157"/>
      <c r="E180" s="156"/>
      <c r="F180" s="156"/>
    </row>
    <row r="181" spans="3:6" x14ac:dyDescent="0.2">
      <c r="C181" s="156"/>
      <c r="D181" s="157"/>
      <c r="E181" s="156"/>
      <c r="F181" s="156"/>
    </row>
    <row r="182" spans="3:6" x14ac:dyDescent="0.2">
      <c r="C182" s="156"/>
      <c r="D182" s="157"/>
      <c r="E182" s="156"/>
      <c r="F182" s="156"/>
    </row>
    <row r="183" spans="3:6" x14ac:dyDescent="0.2">
      <c r="C183" s="156"/>
      <c r="D183" s="157"/>
      <c r="E183" s="156"/>
      <c r="F183" s="156"/>
    </row>
    <row r="184" spans="3:6" ht="9.75" customHeight="1" x14ac:dyDescent="0.2">
      <c r="C184" s="156"/>
      <c r="D184" s="157"/>
      <c r="E184" s="156"/>
      <c r="F184" s="156"/>
    </row>
    <row r="185" spans="3:6" x14ac:dyDescent="0.2">
      <c r="C185" s="156"/>
      <c r="D185" s="157"/>
      <c r="E185" s="156"/>
      <c r="F185" s="156"/>
    </row>
    <row r="186" spans="3:6" x14ac:dyDescent="0.2">
      <c r="C186" s="156"/>
      <c r="D186" s="157"/>
      <c r="E186" s="156"/>
      <c r="F186" s="156"/>
    </row>
    <row r="187" spans="3:6" x14ac:dyDescent="0.2">
      <c r="C187" s="156"/>
      <c r="D187" s="157"/>
      <c r="E187" s="156"/>
      <c r="F187" s="156"/>
    </row>
    <row r="188" spans="3:6" x14ac:dyDescent="0.2">
      <c r="C188" s="156"/>
      <c r="D188" s="157"/>
      <c r="E188" s="156"/>
      <c r="F188" s="156"/>
    </row>
    <row r="189" spans="3:6" x14ac:dyDescent="0.2">
      <c r="C189" s="156"/>
      <c r="D189" s="157"/>
      <c r="E189" s="156"/>
      <c r="F189" s="156"/>
    </row>
    <row r="190" spans="3:6" x14ac:dyDescent="0.2">
      <c r="C190" s="156"/>
      <c r="D190" s="157"/>
      <c r="E190" s="156"/>
      <c r="F190" s="156"/>
    </row>
    <row r="191" spans="3:6" x14ac:dyDescent="0.2">
      <c r="C191" s="156"/>
      <c r="D191" s="157"/>
      <c r="E191" s="156"/>
      <c r="F191" s="156"/>
    </row>
    <row r="192" spans="3:6" x14ac:dyDescent="0.2">
      <c r="C192" s="156"/>
      <c r="D192" s="157"/>
      <c r="E192" s="156"/>
      <c r="F192" s="156"/>
    </row>
    <row r="193" spans="1:6" x14ac:dyDescent="0.2">
      <c r="C193" s="156"/>
      <c r="D193" s="157"/>
      <c r="E193" s="156"/>
      <c r="F193" s="156"/>
    </row>
    <row r="194" spans="1:6" x14ac:dyDescent="0.2">
      <c r="C194" s="156"/>
      <c r="D194" s="157"/>
      <c r="E194" s="156"/>
      <c r="F194" s="156"/>
    </row>
    <row r="195" spans="1:6" x14ac:dyDescent="0.2">
      <c r="C195" s="156"/>
      <c r="D195" s="157"/>
      <c r="E195" s="156"/>
      <c r="F195" s="156"/>
    </row>
    <row r="196" spans="1:6" x14ac:dyDescent="0.2">
      <c r="A196" s="156"/>
      <c r="B196" s="156"/>
      <c r="C196" s="156"/>
      <c r="D196" s="157"/>
      <c r="E196" s="156"/>
      <c r="F196" s="156"/>
    </row>
    <row r="197" spans="1:6" x14ac:dyDescent="0.2">
      <c r="A197" s="156"/>
      <c r="B197" s="156"/>
      <c r="C197" s="156"/>
      <c r="D197" s="157"/>
      <c r="E197" s="156"/>
      <c r="F197" s="156"/>
    </row>
    <row r="198" spans="1:6" x14ac:dyDescent="0.2">
      <c r="B198" s="156"/>
      <c r="C198" s="156"/>
      <c r="D198" s="157"/>
      <c r="E198" s="156"/>
      <c r="F198" s="156"/>
    </row>
    <row r="199" spans="1:6" x14ac:dyDescent="0.2">
      <c r="B199" s="156"/>
      <c r="C199" s="156"/>
      <c r="D199" s="157"/>
      <c r="E199" s="156"/>
      <c r="F199" s="156"/>
    </row>
    <row r="200" spans="1:6" x14ac:dyDescent="0.2">
      <c r="B200" s="156"/>
      <c r="C200" s="156"/>
      <c r="D200" s="157"/>
      <c r="E200" s="156"/>
      <c r="F200" s="156"/>
    </row>
    <row r="201" spans="1:6" x14ac:dyDescent="0.2">
      <c r="B201" s="156"/>
      <c r="C201" s="156"/>
      <c r="D201" s="157"/>
      <c r="E201" s="156"/>
      <c r="F201" s="156"/>
    </row>
    <row r="202" spans="1:6" x14ac:dyDescent="0.2">
      <c r="B202" s="156"/>
      <c r="C202" s="156"/>
      <c r="D202" s="157"/>
      <c r="E202" s="156"/>
      <c r="F202" s="156"/>
    </row>
    <row r="203" spans="1:6" x14ac:dyDescent="0.2">
      <c r="B203" s="156"/>
      <c r="C203" s="156"/>
      <c r="D203" s="157"/>
      <c r="E203" s="156"/>
      <c r="F203" s="156"/>
    </row>
    <row r="204" spans="1:6" x14ac:dyDescent="0.2">
      <c r="B204" s="156"/>
      <c r="C204" s="156"/>
      <c r="D204" s="157"/>
      <c r="E204" s="156"/>
      <c r="F204" s="156"/>
    </row>
    <row r="205" spans="1:6" x14ac:dyDescent="0.2">
      <c r="B205" s="156"/>
      <c r="C205" s="156"/>
      <c r="D205" s="157"/>
      <c r="E205" s="156"/>
      <c r="F205" s="156"/>
    </row>
    <row r="206" spans="1:6" x14ac:dyDescent="0.2">
      <c r="B206" s="156"/>
      <c r="C206" s="156"/>
      <c r="D206" s="157"/>
      <c r="E206" s="156"/>
      <c r="F206" s="156"/>
    </row>
    <row r="207" spans="1:6" x14ac:dyDescent="0.2">
      <c r="B207" s="156"/>
      <c r="C207" s="156"/>
      <c r="D207" s="157"/>
      <c r="E207" s="156"/>
      <c r="F207" s="156"/>
    </row>
    <row r="208" spans="1:6" x14ac:dyDescent="0.2">
      <c r="B208" s="156"/>
      <c r="C208" s="156"/>
      <c r="D208" s="157"/>
      <c r="E208" s="156"/>
      <c r="F208" s="156"/>
    </row>
    <row r="209" spans="1:6" x14ac:dyDescent="0.2">
      <c r="B209" s="156"/>
      <c r="C209" s="156"/>
      <c r="D209" s="157"/>
      <c r="E209" s="156"/>
      <c r="F209" s="156"/>
    </row>
    <row r="210" spans="1:6" x14ac:dyDescent="0.2">
      <c r="B210" s="156"/>
      <c r="C210" s="156"/>
      <c r="D210" s="157"/>
      <c r="E210" s="156"/>
      <c r="F210" s="156"/>
    </row>
    <row r="211" spans="1:6" x14ac:dyDescent="0.2">
      <c r="B211" s="156"/>
      <c r="C211" s="156"/>
      <c r="D211" s="157"/>
      <c r="E211" s="156"/>
      <c r="F211" s="156"/>
    </row>
    <row r="212" spans="1:6" x14ac:dyDescent="0.2">
      <c r="A212" s="162"/>
      <c r="B212" s="156"/>
      <c r="C212" s="156"/>
      <c r="D212" s="157"/>
      <c r="E212" s="156"/>
      <c r="F212" s="156"/>
    </row>
    <row r="213" spans="1:6" x14ac:dyDescent="0.2">
      <c r="A213" s="162"/>
      <c r="B213" s="156"/>
      <c r="C213" s="156"/>
      <c r="D213" s="157"/>
      <c r="E213" s="156"/>
      <c r="F213" s="156"/>
    </row>
    <row r="214" spans="1:6" x14ac:dyDescent="0.2">
      <c r="A214" s="156"/>
      <c r="B214" s="156"/>
      <c r="C214" s="156"/>
      <c r="D214" s="157"/>
      <c r="E214" s="156"/>
      <c r="F214" s="156"/>
    </row>
    <row r="215" spans="1:6" x14ac:dyDescent="0.2">
      <c r="B215" s="156"/>
      <c r="C215" s="156"/>
      <c r="D215" s="157"/>
      <c r="E215" s="156"/>
      <c r="F215" s="156"/>
    </row>
    <row r="216" spans="1:6" x14ac:dyDescent="0.2">
      <c r="B216" s="156"/>
      <c r="C216" s="156"/>
      <c r="D216" s="157"/>
      <c r="E216" s="156"/>
      <c r="F216" s="156"/>
    </row>
    <row r="217" spans="1:6" x14ac:dyDescent="0.2">
      <c r="B217" s="156"/>
      <c r="C217" s="156"/>
      <c r="D217" s="157"/>
      <c r="E217" s="156"/>
      <c r="F217" s="156"/>
    </row>
    <row r="218" spans="1:6" x14ac:dyDescent="0.2">
      <c r="B218" s="156"/>
      <c r="C218" s="156"/>
      <c r="D218" s="157"/>
      <c r="E218" s="156"/>
      <c r="F218" s="156"/>
    </row>
    <row r="219" spans="1:6" x14ac:dyDescent="0.2">
      <c r="A219" s="156"/>
      <c r="B219" s="156"/>
      <c r="C219" s="156"/>
      <c r="D219" s="157"/>
      <c r="E219" s="156"/>
      <c r="F219" s="156"/>
    </row>
    <row r="220" spans="1:6" x14ac:dyDescent="0.2">
      <c r="B220" s="156"/>
      <c r="C220" s="156"/>
      <c r="D220" s="157"/>
      <c r="E220" s="156"/>
      <c r="F220" s="156"/>
    </row>
    <row r="221" spans="1:6" x14ac:dyDescent="0.2">
      <c r="B221" s="156"/>
      <c r="C221" s="156"/>
      <c r="D221" s="157"/>
      <c r="E221" s="156"/>
      <c r="F221" s="156"/>
    </row>
    <row r="222" spans="1:6" x14ac:dyDescent="0.2">
      <c r="B222" s="156"/>
      <c r="C222" s="156"/>
      <c r="D222" s="157"/>
      <c r="E222" s="156"/>
      <c r="F222" s="156"/>
    </row>
    <row r="223" spans="1:6" x14ac:dyDescent="0.2">
      <c r="B223" s="156"/>
      <c r="C223" s="156"/>
      <c r="D223" s="157"/>
      <c r="E223" s="156"/>
      <c r="F223" s="156"/>
    </row>
    <row r="224" spans="1:6" x14ac:dyDescent="0.2">
      <c r="A224" s="156"/>
      <c r="B224" s="156"/>
      <c r="C224" s="156"/>
      <c r="D224" s="157"/>
      <c r="E224" s="156"/>
      <c r="F224" s="156"/>
    </row>
    <row r="225" spans="1:6" x14ac:dyDescent="0.2">
      <c r="B225" s="156"/>
      <c r="C225" s="156"/>
      <c r="D225" s="157"/>
      <c r="E225" s="156"/>
      <c r="F225" s="156"/>
    </row>
    <row r="226" spans="1:6" x14ac:dyDescent="0.2">
      <c r="B226" s="156"/>
      <c r="C226" s="156"/>
      <c r="D226" s="157"/>
      <c r="E226" s="156"/>
      <c r="F226" s="156"/>
    </row>
    <row r="227" spans="1:6" x14ac:dyDescent="0.2">
      <c r="B227" s="156"/>
      <c r="C227" s="156"/>
      <c r="D227" s="157"/>
      <c r="E227" s="156"/>
      <c r="F227" s="156"/>
    </row>
    <row r="228" spans="1:6" x14ac:dyDescent="0.2">
      <c r="B228" s="156"/>
      <c r="C228" s="156"/>
      <c r="D228" s="157"/>
      <c r="E228" s="156"/>
      <c r="F228" s="156"/>
    </row>
    <row r="229" spans="1:6" x14ac:dyDescent="0.2">
      <c r="B229" s="156"/>
      <c r="C229" s="156"/>
      <c r="D229" s="157"/>
      <c r="E229" s="156"/>
      <c r="F229" s="156"/>
    </row>
    <row r="230" spans="1:6" x14ac:dyDescent="0.2">
      <c r="B230" s="156"/>
      <c r="C230" s="156"/>
      <c r="D230" s="157"/>
      <c r="E230" s="156"/>
      <c r="F230" s="156"/>
    </row>
    <row r="231" spans="1:6" x14ac:dyDescent="0.2">
      <c r="B231" s="156"/>
      <c r="C231" s="156"/>
      <c r="D231" s="157"/>
      <c r="E231" s="156"/>
      <c r="F231" s="156"/>
    </row>
    <row r="232" spans="1:6" x14ac:dyDescent="0.2">
      <c r="A232" s="156"/>
      <c r="B232" s="156"/>
      <c r="C232" s="156"/>
      <c r="D232" s="157"/>
      <c r="E232" s="156"/>
      <c r="F232" s="156"/>
    </row>
    <row r="233" spans="1:6" x14ac:dyDescent="0.2">
      <c r="B233" s="156"/>
      <c r="C233" s="156"/>
      <c r="D233" s="157"/>
      <c r="E233" s="156"/>
      <c r="F233" s="156"/>
    </row>
    <row r="234" spans="1:6" x14ac:dyDescent="0.2">
      <c r="B234" s="156"/>
      <c r="C234" s="156"/>
      <c r="D234" s="157"/>
      <c r="E234" s="156"/>
      <c r="F234" s="156"/>
    </row>
    <row r="235" spans="1:6" ht="15.75" x14ac:dyDescent="0.2">
      <c r="A235" s="163"/>
      <c r="B235" s="156"/>
      <c r="C235" s="156"/>
      <c r="D235" s="157"/>
      <c r="E235" s="156"/>
      <c r="F235" s="156"/>
    </row>
    <row r="236" spans="1:6" x14ac:dyDescent="0.2">
      <c r="A236" s="156"/>
      <c r="B236" s="156"/>
      <c r="C236" s="156"/>
      <c r="D236" s="157"/>
      <c r="E236" s="156"/>
      <c r="F236" s="156"/>
    </row>
    <row r="237" spans="1:6" x14ac:dyDescent="0.2">
      <c r="A237" s="156"/>
      <c r="B237" s="156"/>
      <c r="C237" s="156"/>
      <c r="D237" s="157"/>
      <c r="E237" s="156"/>
      <c r="F237" s="156"/>
    </row>
    <row r="238" spans="1:6" x14ac:dyDescent="0.2">
      <c r="A238" s="164"/>
      <c r="B238" s="164"/>
      <c r="C238" s="164"/>
      <c r="D238" s="157"/>
      <c r="E238" s="156"/>
      <c r="F238" s="156"/>
    </row>
    <row r="239" spans="1:6" x14ac:dyDescent="0.2">
      <c r="C239" s="156"/>
      <c r="D239" s="157"/>
      <c r="E239" s="156"/>
      <c r="F239" s="156"/>
    </row>
    <row r="240" spans="1:6" x14ac:dyDescent="0.2">
      <c r="C240" s="156"/>
      <c r="D240" s="157"/>
      <c r="E240" s="156"/>
      <c r="F240" s="156"/>
    </row>
    <row r="241" spans="3:6" x14ac:dyDescent="0.2">
      <c r="C241" s="156"/>
      <c r="D241" s="157"/>
      <c r="E241" s="156"/>
      <c r="F241" s="156"/>
    </row>
    <row r="242" spans="3:6" x14ac:dyDescent="0.2">
      <c r="C242" s="156"/>
      <c r="D242" s="157"/>
      <c r="E242" s="156"/>
      <c r="F242" s="156"/>
    </row>
    <row r="243" spans="3:6" x14ac:dyDescent="0.2">
      <c r="C243" s="156"/>
      <c r="D243" s="157"/>
      <c r="E243" s="156"/>
      <c r="F243" s="156"/>
    </row>
    <row r="244" spans="3:6" x14ac:dyDescent="0.2">
      <c r="C244" s="156"/>
      <c r="D244" s="157"/>
      <c r="E244" s="156"/>
      <c r="F244" s="156"/>
    </row>
    <row r="245" spans="3:6" x14ac:dyDescent="0.2">
      <c r="C245" s="156"/>
      <c r="D245" s="157"/>
      <c r="E245" s="156"/>
      <c r="F245" s="156"/>
    </row>
    <row r="246" spans="3:6" x14ac:dyDescent="0.2">
      <c r="C246" s="156"/>
      <c r="D246" s="157"/>
      <c r="E246" s="156"/>
      <c r="F246" s="156"/>
    </row>
    <row r="247" spans="3:6" x14ac:dyDescent="0.2">
      <c r="C247" s="156"/>
      <c r="D247" s="157"/>
      <c r="E247" s="156"/>
      <c r="F247" s="156"/>
    </row>
    <row r="248" spans="3:6" x14ac:dyDescent="0.2">
      <c r="C248" s="156"/>
      <c r="D248" s="157"/>
      <c r="E248" s="156"/>
      <c r="F248" s="156"/>
    </row>
    <row r="249" spans="3:6" x14ac:dyDescent="0.2">
      <c r="C249" s="156"/>
      <c r="D249" s="157"/>
      <c r="E249" s="156"/>
      <c r="F249" s="156"/>
    </row>
  </sheetData>
  <sheetProtection algorithmName="SHA-512" hashValue="J9XD+dqJ/luvE8j8MN9lXxE2sTtvewFyQTILW2DVf2rTpHy07dmM3xtHy6sGtSeiGgwrJma92KE7uPjQp8/nEQ==" saltValue="eW5zE0A8q8k9Y9Xv2E/bRQ==" spinCount="100000" sheet="1" objects="1" scenarios="1" insertRows="0" sort="0" autoFilter="0" pivotTables="0"/>
  <autoFilter ref="A15:AK118" xr:uid="{00000000-0009-0000-0000-000000000000}"/>
  <mergeCells count="28">
    <mergeCell ref="G2:K2"/>
    <mergeCell ref="G3:K3"/>
    <mergeCell ref="B5:C5"/>
    <mergeCell ref="D5:E5"/>
    <mergeCell ref="G5:H5"/>
    <mergeCell ref="I5:J5"/>
    <mergeCell ref="B6:C6"/>
    <mergeCell ref="D6:E6"/>
    <mergeCell ref="G6:H6"/>
    <mergeCell ref="I6:J6"/>
    <mergeCell ref="B7:C7"/>
    <mergeCell ref="D7:E7"/>
    <mergeCell ref="G7:H7"/>
    <mergeCell ref="I7:J7"/>
    <mergeCell ref="B8:C8"/>
    <mergeCell ref="D8:E8"/>
    <mergeCell ref="G8:H8"/>
    <mergeCell ref="I8:J8"/>
    <mergeCell ref="B9:C9"/>
    <mergeCell ref="D9:E9"/>
    <mergeCell ref="G9:H9"/>
    <mergeCell ref="I9:J9"/>
    <mergeCell ref="B10:C10"/>
    <mergeCell ref="D10:E10"/>
    <mergeCell ref="G10:H10"/>
    <mergeCell ref="I10:J10"/>
    <mergeCell ref="B11:C11"/>
    <mergeCell ref="D11:E11"/>
  </mergeCells>
  <conditionalFormatting sqref="G122">
    <cfRule type="cellIs" dxfId="198" priority="201" operator="greaterThan">
      <formula>0.05</formula>
    </cfRule>
  </conditionalFormatting>
  <conditionalFormatting sqref="W118:Y118">
    <cfRule type="cellIs" dxfId="197" priority="199" operator="lessThan">
      <formula>$D$9/$I$7</formula>
    </cfRule>
    <cfRule type="cellIs" dxfId="196" priority="200" operator="greaterThan">
      <formula>$D$9/$I$7</formula>
    </cfRule>
  </conditionalFormatting>
  <conditionalFormatting sqref="L118:M118">
    <cfRule type="cellIs" dxfId="195" priority="198" operator="lessThan">
      <formula>$D$9/$I$7</formula>
    </cfRule>
  </conditionalFormatting>
  <conditionalFormatting sqref="G118">
    <cfRule type="expression" dxfId="194" priority="195">
      <formula>IF(AND($B118&lt;&gt;"",$G118=""),1,0)</formula>
    </cfRule>
    <cfRule type="expression" dxfId="193" priority="197">
      <formula>IF(G118&lt;&gt;"",1,0)</formula>
    </cfRule>
  </conditionalFormatting>
  <conditionalFormatting sqref="H118">
    <cfRule type="expression" dxfId="192" priority="194">
      <formula>IF(AND($B118&lt;&gt;"",$H118=""),1,0)</formula>
    </cfRule>
    <cfRule type="expression" dxfId="191" priority="196">
      <formula>IF(H118&lt;&gt;"",1,0)</formula>
    </cfRule>
  </conditionalFormatting>
  <conditionalFormatting sqref="L118">
    <cfRule type="cellIs" dxfId="190" priority="193" operator="greaterThan">
      <formula>$D$9/$I$7</formula>
    </cfRule>
  </conditionalFormatting>
  <conditionalFormatting sqref="D11:E11">
    <cfRule type="cellIs" dxfId="189" priority="191" operator="greaterThan">
      <formula>$D$9</formula>
    </cfRule>
    <cfRule type="cellIs" dxfId="188" priority="192" operator="lessThan">
      <formula>$D$10</formula>
    </cfRule>
  </conditionalFormatting>
  <conditionalFormatting sqref="D10:E10">
    <cfRule type="cellIs" dxfId="187" priority="189" operator="greaterThan">
      <formula>$D$9</formula>
    </cfRule>
    <cfRule type="cellIs" dxfId="186" priority="190" operator="greaterThan">
      <formula>$D$11</formula>
    </cfRule>
  </conditionalFormatting>
  <conditionalFormatting sqref="L117">
    <cfRule type="expression" dxfId="185" priority="183">
      <formula>IF($L117&lt;&gt;"",IF($L117&lt;$D$10,1,0),0)</formula>
    </cfRule>
    <cfRule type="cellIs" dxfId="184" priority="185" operator="greaterThan">
      <formula>$D$11</formula>
    </cfRule>
    <cfRule type="expression" dxfId="183" priority="186">
      <formula>IF(AND(B117&lt;&gt;"",L117=""),1,0)</formula>
    </cfRule>
  </conditionalFormatting>
  <conditionalFormatting sqref="W117">
    <cfRule type="expression" dxfId="182" priority="180">
      <formula>IF(AND(O117&lt;&gt;"",W117=""),1,0)</formula>
    </cfRule>
    <cfRule type="expression" dxfId="181" priority="181">
      <formula>IF(AND($W117&lt;&gt;"",W117&lt;=$L117),1,0)</formula>
    </cfRule>
    <cfRule type="cellIs" dxfId="180" priority="182" operator="lessThan">
      <formula>$X117</formula>
    </cfRule>
    <cfRule type="cellIs" dxfId="179" priority="184" operator="greaterThan">
      <formula>L117</formula>
    </cfRule>
  </conditionalFormatting>
  <conditionalFormatting sqref="AE117">
    <cfRule type="containsBlanks" dxfId="178" priority="175">
      <formula>LEN(TRIM(AE117))=0</formula>
    </cfRule>
  </conditionalFormatting>
  <conditionalFormatting sqref="P117">
    <cfRule type="cellIs" dxfId="177" priority="173" operator="lessThan">
      <formula>O117</formula>
    </cfRule>
    <cfRule type="notContainsBlanks" dxfId="176" priority="177" stopIfTrue="1">
      <formula>LEN(TRIM(P117))&gt;0</formula>
    </cfRule>
  </conditionalFormatting>
  <conditionalFormatting sqref="Q117">
    <cfRule type="containsBlanks" dxfId="175" priority="178">
      <formula>LEN(TRIM(Q117))=0</formula>
    </cfRule>
  </conditionalFormatting>
  <conditionalFormatting sqref="AD117">
    <cfRule type="expression" dxfId="174" priority="176">
      <formula>IF($AD117&lt;&gt;"",IF($AD117&lt;$P117,1,0),0)</formula>
    </cfRule>
    <cfRule type="containsBlanks" dxfId="173" priority="188">
      <formula>LEN(TRIM(AD117))=0</formula>
    </cfRule>
  </conditionalFormatting>
  <conditionalFormatting sqref="B117:D117">
    <cfRule type="expression" dxfId="172" priority="170">
      <formula>IF(B117&lt;&gt;"",1,0)</formula>
    </cfRule>
  </conditionalFormatting>
  <conditionalFormatting sqref="K117">
    <cfRule type="expression" dxfId="171" priority="168">
      <formula>IF(K117&lt;&gt;"",1,0)</formula>
    </cfRule>
    <cfRule type="expression" dxfId="170" priority="169">
      <formula>IF(AND(B117&lt;&gt;"",K117=""),1,0)</formula>
    </cfRule>
  </conditionalFormatting>
  <conditionalFormatting sqref="L117">
    <cfRule type="cellIs" dxfId="169" priority="167" operator="between">
      <formula>$D$10</formula>
      <formula>$D$11</formula>
    </cfRule>
  </conditionalFormatting>
  <conditionalFormatting sqref="O117">
    <cfRule type="expression" dxfId="168" priority="163">
      <formula>IF(AND($N117&lt;&gt;"",$O117&gt;=$N117),1,0)</formula>
    </cfRule>
    <cfRule type="expression" dxfId="167" priority="164">
      <formula>IF(AND($B117&lt;&gt;"",$O117=""),1,0)</formula>
    </cfRule>
    <cfRule type="cellIs" dxfId="166" priority="165" operator="lessThan">
      <formula>$N117</formula>
    </cfRule>
  </conditionalFormatting>
  <conditionalFormatting sqref="P117">
    <cfRule type="expression" dxfId="165" priority="162">
      <formula>IF(AND($O117&lt;&gt;"",$P117=""),1,0)</formula>
    </cfRule>
  </conditionalFormatting>
  <conditionalFormatting sqref="Q117">
    <cfRule type="notContainsBlanks" dxfId="164" priority="161">
      <formula>LEN(TRIM(Q117))&gt;0</formula>
    </cfRule>
    <cfRule type="expression" dxfId="163" priority="171">
      <formula>IF(AND(O117&lt;&gt;"",Q117=""),1,0)</formula>
    </cfRule>
  </conditionalFormatting>
  <conditionalFormatting sqref="V117">
    <cfRule type="notContainsBlanks" dxfId="162" priority="159">
      <formula>LEN(TRIM(V117))&gt;0</formula>
    </cfRule>
    <cfRule type="expression" dxfId="161" priority="160">
      <formula>IF(AND(B117&lt;&gt;"",V117=""),1,0)</formula>
    </cfRule>
  </conditionalFormatting>
  <conditionalFormatting sqref="AH117">
    <cfRule type="notContainsBlanks" dxfId="160" priority="157">
      <formula>LEN(TRIM(AH117))&gt;0</formula>
    </cfRule>
  </conditionalFormatting>
  <conditionalFormatting sqref="AI117">
    <cfRule type="notContainsBlanks" dxfId="159" priority="156">
      <formula>LEN(TRIM(AI117))&gt;0</formula>
    </cfRule>
  </conditionalFormatting>
  <conditionalFormatting sqref="AA117">
    <cfRule type="expression" dxfId="158" priority="153">
      <formula>IF(AND($AA117="",$O117&lt;&gt;""),1,0)</formula>
    </cfRule>
    <cfRule type="expression" dxfId="157" priority="155">
      <formula>IF(AND($B117&lt;&gt;"",OR($AA117&gt;29,$AA117&lt;&gt;"")),1,0)</formula>
    </cfRule>
  </conditionalFormatting>
  <conditionalFormatting sqref="AA117">
    <cfRule type="expression" dxfId="156" priority="154">
      <formula>IF(AND($Z117="Sain",$AA117=""),1,0)</formula>
    </cfRule>
  </conditionalFormatting>
  <conditionalFormatting sqref="AD117">
    <cfRule type="expression" dxfId="155" priority="187">
      <formula>IF($AD117&gt;$P117,1,0)</formula>
    </cfRule>
  </conditionalFormatting>
  <conditionalFormatting sqref="AE117">
    <cfRule type="expression" dxfId="154" priority="158">
      <formula>IF($AE117&gt;$AD117,1,0)</formula>
    </cfRule>
    <cfRule type="expression" dxfId="153" priority="174">
      <formula>IF(AND($AE$17&lt;&gt;"",$AE$17&lt;$AD$17),1,0)</formula>
    </cfRule>
  </conditionalFormatting>
  <conditionalFormatting sqref="C117">
    <cfRule type="expression" dxfId="152" priority="152">
      <formula>IF(AND($B117&lt;&gt;"",$C117=""),1,0)</formula>
    </cfRule>
  </conditionalFormatting>
  <conditionalFormatting sqref="AH117">
    <cfRule type="expression" dxfId="151" priority="151">
      <formula>IF(AND(B117&lt;&gt;"",AH117=""),1,0)</formula>
    </cfRule>
  </conditionalFormatting>
  <conditionalFormatting sqref="AI117">
    <cfRule type="expression" dxfId="150" priority="150">
      <formula>IF(AND(B117&lt;&gt;"",AI117=""),1,0)</formula>
    </cfRule>
  </conditionalFormatting>
  <conditionalFormatting sqref="AE117">
    <cfRule type="expression" dxfId="149" priority="149">
      <formula>IF(AND($AE$17&lt;&gt;"",$AD$17=""),1,0)</formula>
    </cfRule>
  </conditionalFormatting>
  <conditionalFormatting sqref="N117">
    <cfRule type="expression" dxfId="148" priority="146">
      <formula>IF(AND($B117&lt;&gt;"",$O117=""),1,0)</formula>
    </cfRule>
    <cfRule type="expression" dxfId="147" priority="147">
      <formula>IF(AND($O117&lt;&gt;"",$N117=""),1,0)</formula>
    </cfRule>
    <cfRule type="expression" dxfId="146" priority="148">
      <formula>IF(AND($N117&lt;&gt;"",OR($N117&gt;$I$8,$N117&lt;$D$8)),1,0)</formula>
    </cfRule>
  </conditionalFormatting>
  <conditionalFormatting sqref="N117">
    <cfRule type="cellIs" dxfId="145" priority="145" operator="between">
      <formula>$D$8</formula>
      <formula>$I$8</formula>
    </cfRule>
  </conditionalFormatting>
  <conditionalFormatting sqref="AJ117">
    <cfRule type="notContainsBlanks" dxfId="144" priority="144">
      <formula>LEN(TRIM(AJ117))&gt;0</formula>
    </cfRule>
  </conditionalFormatting>
  <conditionalFormatting sqref="AJ117">
    <cfRule type="expression" dxfId="143" priority="143">
      <formula>IF($AJ117&gt;$AI117,1,0)</formula>
    </cfRule>
  </conditionalFormatting>
  <conditionalFormatting sqref="AF117">
    <cfRule type="containsBlanks" dxfId="142" priority="142">
      <formula>LEN(TRIM(AF117))=0</formula>
    </cfRule>
  </conditionalFormatting>
  <conditionalFormatting sqref="AF117">
    <cfRule type="expression" dxfId="141" priority="140">
      <formula>IF(AND($AF117&lt;&gt;"",$AF117&gt;$AE117),1,0)</formula>
    </cfRule>
    <cfRule type="expression" dxfId="140" priority="141">
      <formula>IF(AND($AF117&lt;&gt;"",$AF117&lt;$AE117),1,0)</formula>
    </cfRule>
  </conditionalFormatting>
  <conditionalFormatting sqref="AF117">
    <cfRule type="expression" dxfId="139" priority="139">
      <formula>IF(AND($AF117&lt;&gt;"",$AE117=""),1,0)</formula>
    </cfRule>
  </conditionalFormatting>
  <conditionalFormatting sqref="B117">
    <cfRule type="expression" dxfId="138" priority="138">
      <formula>IF(B117&lt;&gt;"",1,0)</formula>
    </cfRule>
  </conditionalFormatting>
  <conditionalFormatting sqref="D117">
    <cfRule type="expression" dxfId="137" priority="137">
      <formula>IF(D117&lt;&gt;"",1,0)</formula>
    </cfRule>
  </conditionalFormatting>
  <conditionalFormatting sqref="D117">
    <cfRule type="expression" dxfId="136" priority="136">
      <formula>IF(AND($B117&lt;&gt;"",$D117=""),1,0)</formula>
    </cfRule>
  </conditionalFormatting>
  <conditionalFormatting sqref="G117">
    <cfRule type="expression" dxfId="135" priority="134">
      <formula>IF(AND($B117&lt;&gt;"",$G117=""),1,0)</formula>
    </cfRule>
    <cfRule type="expression" dxfId="134" priority="135">
      <formula>IF(G117&lt;&gt;"",1,0)</formula>
    </cfRule>
  </conditionalFormatting>
  <conditionalFormatting sqref="H117">
    <cfRule type="expression" dxfId="133" priority="133">
      <formula>IF(H117&lt;&gt;"",1,0)</formula>
    </cfRule>
  </conditionalFormatting>
  <conditionalFormatting sqref="M117">
    <cfRule type="expression" dxfId="132" priority="166">
      <formula>IF(AND(M117&lt;&gt;"",$M117&gt;=$L117),1,0)</formula>
    </cfRule>
    <cfRule type="expression" dxfId="131" priority="172">
      <formula>IF(AND(B117&lt;&gt;"",M117=""),1,0)</formula>
    </cfRule>
    <cfRule type="cellIs" dxfId="130" priority="179" operator="lessThan">
      <formula>$L117</formula>
    </cfRule>
  </conditionalFormatting>
  <conditionalFormatting sqref="R117">
    <cfRule type="containsBlanks" priority="129">
      <formula>LEN(TRIM(R117))=0</formula>
    </cfRule>
    <cfRule type="expression" dxfId="129" priority="130">
      <formula>IF($Q117&lt;&gt;"",IF($R117&gt;=$I$6+0.0137,1,0),0)</formula>
    </cfRule>
    <cfRule type="expression" dxfId="128" priority="131">
      <formula>IF(AND($R117&lt;&gt;"",$R117&lt;=$I$6,R117&gt;=$I$5),1,0)</formula>
    </cfRule>
    <cfRule type="cellIs" dxfId="127" priority="132" operator="lessThan">
      <formula>0.9863</formula>
    </cfRule>
  </conditionalFormatting>
  <conditionalFormatting sqref="E117">
    <cfRule type="expression" dxfId="126" priority="128">
      <formula>IF(E117&lt;&gt;"",1,0)</formula>
    </cfRule>
  </conditionalFormatting>
  <conditionalFormatting sqref="E117">
    <cfRule type="expression" dxfId="125" priority="127">
      <formula>IF(E117&lt;&gt;"",1,0)</formula>
    </cfRule>
  </conditionalFormatting>
  <conditionalFormatting sqref="E117">
    <cfRule type="expression" dxfId="124" priority="126">
      <formula>IF(AND($B117&lt;&gt;"",$E117=""),1,0)</formula>
    </cfRule>
  </conditionalFormatting>
  <conditionalFormatting sqref="F117">
    <cfRule type="expression" dxfId="123" priority="125">
      <formula>IF(F117&lt;&gt;"",1,0)</formula>
    </cfRule>
  </conditionalFormatting>
  <conditionalFormatting sqref="F117">
    <cfRule type="expression" dxfId="122" priority="124">
      <formula>IF(F117&lt;&gt;"",1,0)</formula>
    </cfRule>
  </conditionalFormatting>
  <conditionalFormatting sqref="F117">
    <cfRule type="expression" dxfId="121" priority="123">
      <formula>IF(AND($B117&lt;&gt;"",$F117=""),1,0)</formula>
    </cfRule>
  </conditionalFormatting>
  <conditionalFormatting sqref="J117">
    <cfRule type="expression" dxfId="120" priority="122">
      <formula>IF(AND(B117&lt;&gt;"",J117=""),1,0)</formula>
    </cfRule>
  </conditionalFormatting>
  <conditionalFormatting sqref="J117">
    <cfRule type="expression" dxfId="119" priority="121">
      <formula>IF(J117&lt;&gt;"",1,0)</formula>
    </cfRule>
  </conditionalFormatting>
  <conditionalFormatting sqref="Z117">
    <cfRule type="expression" dxfId="118" priority="120">
      <formula>IF(AND($AA117&gt;89,OR($Z117="Sain",$Z117="Sous surveillancet")),1,0)</formula>
    </cfRule>
  </conditionalFormatting>
  <conditionalFormatting sqref="Z117">
    <cfRule type="expression" dxfId="117" priority="117">
      <formula>IF(AND($AA117&gt;29,OR($Z117="Doubtful",$Z117="Failing",$Z117="Sous surveillance")),1,0)</formula>
    </cfRule>
    <cfRule type="expression" dxfId="116" priority="118">
      <formula>IF(AND($AA117=0,$Z117="Sain"),1,0)</formula>
    </cfRule>
    <cfRule type="expression" dxfId="115" priority="119">
      <formula>IF(AND(O117&lt;&gt;"",Z117=""),1,0)</formula>
    </cfRule>
  </conditionalFormatting>
  <conditionalFormatting sqref="Z117">
    <cfRule type="expression" dxfId="114" priority="116">
      <formula>IF(AND($Z117="Sain",$AA117&lt;&gt;0),1,0)</formula>
    </cfRule>
  </conditionalFormatting>
  <conditionalFormatting sqref="Y117">
    <cfRule type="expression" dxfId="113" priority="115">
      <formula>IF($Y117=$W117*$I$7,1,0)</formula>
    </cfRule>
  </conditionalFormatting>
  <conditionalFormatting sqref="Z117">
    <cfRule type="expression" dxfId="112" priority="114">
      <formula>IF(AND($AA117&gt;89,OR($Z117="Sain",$Z117="Sous surveillancet")),1,0)</formula>
    </cfRule>
  </conditionalFormatting>
  <conditionalFormatting sqref="Z117">
    <cfRule type="expression" dxfId="111" priority="111">
      <formula>IF(AND($AA117&gt;29,OR($Z117="Douteux",$Z117="Défaillant",$Z117="Sous surveillance")),1,0)</formula>
    </cfRule>
    <cfRule type="expression" dxfId="110" priority="112">
      <formula>IF(AND($AA117=0,$Z117="Sain"),1,0)</formula>
    </cfRule>
    <cfRule type="expression" dxfId="109" priority="113">
      <formula>IF(AND(O117&lt;&gt;"",Z117=""),1,0)</formula>
    </cfRule>
  </conditionalFormatting>
  <conditionalFormatting sqref="Z117">
    <cfRule type="expression" dxfId="108" priority="110">
      <formula>IF(AND($Z117="Sain",$AA117&lt;&gt;0),1,0)</formula>
    </cfRule>
  </conditionalFormatting>
  <conditionalFormatting sqref="X117">
    <cfRule type="expression" dxfId="107" priority="106">
      <formula>IF(AND($O117&lt;&gt;"",$X117=""),1,0)</formula>
    </cfRule>
    <cfRule type="expression" dxfId="106" priority="109">
      <formula>IF(AND($AF117="",$X117&gt;$W117),1,0)</formula>
    </cfRule>
  </conditionalFormatting>
  <conditionalFormatting sqref="X117">
    <cfRule type="expression" dxfId="105" priority="107">
      <formula>IF(AND($X117&lt;&gt;"",$X117&lt;=$W117),1,0)</formula>
    </cfRule>
  </conditionalFormatting>
  <conditionalFormatting sqref="X117">
    <cfRule type="expression" dxfId="104" priority="108">
      <formula>IF(AND($X117&lt;&gt;"",$AA117&lt;30,$X117&lt;&gt;0),1,0)</formula>
    </cfRule>
  </conditionalFormatting>
  <conditionalFormatting sqref="T117">
    <cfRule type="cellIs" dxfId="103" priority="105" operator="greaterThan">
      <formula>0.75</formula>
    </cfRule>
  </conditionalFormatting>
  <conditionalFormatting sqref="T117">
    <cfRule type="expression" dxfId="102" priority="104">
      <formula>IF(AND(B117&lt;&gt;"",T117=""),1,0)</formula>
    </cfRule>
  </conditionalFormatting>
  <conditionalFormatting sqref="T117">
    <cfRule type="expression" dxfId="101" priority="103">
      <formula>IF(AND($T117&lt;&gt;"",$T117&lt;0.76),1,0)</formula>
    </cfRule>
  </conditionalFormatting>
  <conditionalFormatting sqref="U117">
    <cfRule type="expression" dxfId="100" priority="102">
      <formula>IF(AND(B117&lt;&gt;"",U117=""),1,0)</formula>
    </cfRule>
  </conditionalFormatting>
  <conditionalFormatting sqref="U117">
    <cfRule type="expression" dxfId="99" priority="101">
      <formula>IF($U117&lt;&gt;"",1,0)</formula>
    </cfRule>
  </conditionalFormatting>
  <conditionalFormatting sqref="AL117 AO117 AR117">
    <cfRule type="expression" dxfId="98" priority="100">
      <formula>IF(AND(F117&lt;&gt;"",AL117=""),1,0)</formula>
    </cfRule>
  </conditionalFormatting>
  <conditionalFormatting sqref="AM117 AP117 AS117">
    <cfRule type="expression" dxfId="97" priority="99">
      <formula>IF(AND(F117&lt;&gt;"",AM117=""),1,0)</formula>
    </cfRule>
  </conditionalFormatting>
  <conditionalFormatting sqref="AN117 AQ117">
    <cfRule type="expression" dxfId="96" priority="98">
      <formula>IF($AJ117&gt;$AI117,1,0)</formula>
    </cfRule>
  </conditionalFormatting>
  <conditionalFormatting sqref="AL117 AO117 AR117">
    <cfRule type="notContainsBlanks" dxfId="95" priority="97">
      <formula>LEN(TRIM(AL117))&gt;0</formula>
    </cfRule>
  </conditionalFormatting>
  <conditionalFormatting sqref="AM117 AP117 AS117">
    <cfRule type="notContainsBlanks" dxfId="94" priority="96">
      <formula>LEN(TRIM(AM117))&gt;0</formula>
    </cfRule>
  </conditionalFormatting>
  <conditionalFormatting sqref="AN117 AQ117">
    <cfRule type="notContainsBlanks" dxfId="93" priority="95">
      <formula>LEN(TRIM(AN117))&gt;0</formula>
    </cfRule>
  </conditionalFormatting>
  <conditionalFormatting sqref="L17:L116">
    <cfRule type="expression" dxfId="92" priority="89">
      <formula>IF($L17&lt;&gt;"",IF($L17&lt;$D$10,1,0),0)</formula>
    </cfRule>
    <cfRule type="cellIs" dxfId="91" priority="91" operator="greaterThan">
      <formula>$D$11</formula>
    </cfRule>
    <cfRule type="expression" dxfId="90" priority="92">
      <formula>IF(AND(B17&lt;&gt;"",L17=""),1,0)</formula>
    </cfRule>
  </conditionalFormatting>
  <conditionalFormatting sqref="W17:W116">
    <cfRule type="expression" dxfId="89" priority="86">
      <formula>IF(AND(O17&lt;&gt;"",W17=""),1,0)</formula>
    </cfRule>
    <cfRule type="expression" dxfId="88" priority="87">
      <formula>IF(AND($W17&lt;&gt;"",W17&lt;=$L17),1,0)</formula>
    </cfRule>
    <cfRule type="cellIs" dxfId="87" priority="88" operator="lessThan">
      <formula>$X17</formula>
    </cfRule>
    <cfRule type="cellIs" dxfId="86" priority="90" operator="greaterThan">
      <formula>L17</formula>
    </cfRule>
  </conditionalFormatting>
  <conditionalFormatting sqref="AE17:AE116">
    <cfRule type="containsBlanks" dxfId="85" priority="81">
      <formula>LEN(TRIM(AE17))=0</formula>
    </cfRule>
  </conditionalFormatting>
  <conditionalFormatting sqref="P17:P116">
    <cfRule type="cellIs" dxfId="84" priority="79" operator="lessThan">
      <formula>O17</formula>
    </cfRule>
    <cfRule type="notContainsBlanks" dxfId="83" priority="83" stopIfTrue="1">
      <formula>LEN(TRIM(P17))&gt;0</formula>
    </cfRule>
  </conditionalFormatting>
  <conditionalFormatting sqref="Q17:Q116">
    <cfRule type="containsBlanks" dxfId="82" priority="84">
      <formula>LEN(TRIM(Q17))=0</formula>
    </cfRule>
  </conditionalFormatting>
  <conditionalFormatting sqref="AD17:AD116">
    <cfRule type="expression" dxfId="81" priority="82">
      <formula>IF($AD17&lt;&gt;"",IF($AD17&lt;$P17,1,0),0)</formula>
    </cfRule>
    <cfRule type="containsBlanks" dxfId="80" priority="94">
      <formula>LEN(TRIM(AD17))=0</formula>
    </cfRule>
  </conditionalFormatting>
  <conditionalFormatting sqref="B17:D116">
    <cfRule type="expression" dxfId="79" priority="76">
      <formula>IF(B17&lt;&gt;"",1,0)</formula>
    </cfRule>
  </conditionalFormatting>
  <conditionalFormatting sqref="K17:K116">
    <cfRule type="expression" dxfId="78" priority="74">
      <formula>IF(K17&lt;&gt;"",1,0)</formula>
    </cfRule>
    <cfRule type="expression" dxfId="77" priority="75">
      <formula>IF(AND(B17&lt;&gt;"",K17=""),1,0)</formula>
    </cfRule>
  </conditionalFormatting>
  <conditionalFormatting sqref="L17:L116">
    <cfRule type="cellIs" dxfId="76" priority="73" operator="between">
      <formula>$D$10</formula>
      <formula>$D$11</formula>
    </cfRule>
  </conditionalFormatting>
  <conditionalFormatting sqref="O17:O116">
    <cfRule type="expression" dxfId="75" priority="69">
      <formula>IF(AND($N17&lt;&gt;"",$O17&gt;=$N17),1,0)</formula>
    </cfRule>
    <cfRule type="expression" dxfId="74" priority="70">
      <formula>IF(AND($B17&lt;&gt;"",$O17=""),1,0)</formula>
    </cfRule>
    <cfRule type="cellIs" dxfId="73" priority="71" operator="lessThan">
      <formula>$N17</formula>
    </cfRule>
  </conditionalFormatting>
  <conditionalFormatting sqref="P17:P116">
    <cfRule type="expression" dxfId="72" priority="68">
      <formula>IF(AND($O17&lt;&gt;"",$P17=""),1,0)</formula>
    </cfRule>
  </conditionalFormatting>
  <conditionalFormatting sqref="Q17:Q116">
    <cfRule type="notContainsBlanks" dxfId="71" priority="67">
      <formula>LEN(TRIM(Q17))&gt;0</formula>
    </cfRule>
    <cfRule type="expression" dxfId="70" priority="77">
      <formula>IF(AND(O17&lt;&gt;"",Q17=""),1,0)</formula>
    </cfRule>
  </conditionalFormatting>
  <conditionalFormatting sqref="V17:V116">
    <cfRule type="notContainsBlanks" dxfId="69" priority="65">
      <formula>LEN(TRIM(V17))&gt;0</formula>
    </cfRule>
    <cfRule type="expression" dxfId="68" priority="66">
      <formula>IF(AND(B17&lt;&gt;"",V17=""),1,0)</formula>
    </cfRule>
  </conditionalFormatting>
  <conditionalFormatting sqref="AH17:AH116">
    <cfRule type="notContainsBlanks" dxfId="67" priority="63">
      <formula>LEN(TRIM(AH17))&gt;0</formula>
    </cfRule>
  </conditionalFormatting>
  <conditionalFormatting sqref="AI17:AI116">
    <cfRule type="notContainsBlanks" dxfId="66" priority="62">
      <formula>LEN(TRIM(AI17))&gt;0</formula>
    </cfRule>
  </conditionalFormatting>
  <conditionalFormatting sqref="AA17:AA116">
    <cfRule type="expression" dxfId="65" priority="59">
      <formula>IF(AND($AA17="",$O17&lt;&gt;""),1,0)</formula>
    </cfRule>
    <cfRule type="expression" dxfId="64" priority="61">
      <formula>IF(AND($B17&lt;&gt;"",OR($AA17&gt;29,$AA17&lt;&gt;"")),1,0)</formula>
    </cfRule>
  </conditionalFormatting>
  <conditionalFormatting sqref="AA17:AA116">
    <cfRule type="expression" dxfId="63" priority="60">
      <formula>IF(AND($Z17="Sain",$AA17=""),1,0)</formula>
    </cfRule>
  </conditionalFormatting>
  <conditionalFormatting sqref="AD17:AD116">
    <cfRule type="expression" dxfId="62" priority="93">
      <formula>IF($AD17&gt;$P17,1,0)</formula>
    </cfRule>
  </conditionalFormatting>
  <conditionalFormatting sqref="AE17:AE116">
    <cfRule type="expression" dxfId="61" priority="64">
      <formula>IF($AE17&gt;$AD17,1,0)</formula>
    </cfRule>
    <cfRule type="expression" dxfId="60" priority="80">
      <formula>IF(AND($AE$17&lt;&gt;"",$AE$17&lt;$AD$17),1,0)</formula>
    </cfRule>
  </conditionalFormatting>
  <conditionalFormatting sqref="C17:C116">
    <cfRule type="expression" dxfId="59" priority="58">
      <formula>IF(AND($B17&lt;&gt;"",$C17=""),1,0)</formula>
    </cfRule>
  </conditionalFormatting>
  <conditionalFormatting sqref="AH17:AH116">
    <cfRule type="expression" dxfId="58" priority="57">
      <formula>IF(AND(B17&lt;&gt;"",AH17=""),1,0)</formula>
    </cfRule>
  </conditionalFormatting>
  <conditionalFormatting sqref="AI17:AI116">
    <cfRule type="expression" dxfId="57" priority="56">
      <formula>IF(AND(B17&lt;&gt;"",AI17=""),1,0)</formula>
    </cfRule>
  </conditionalFormatting>
  <conditionalFormatting sqref="AE17:AE116">
    <cfRule type="expression" dxfId="56" priority="55">
      <formula>IF(AND($AE$17&lt;&gt;"",$AD$17=""),1,0)</formula>
    </cfRule>
  </conditionalFormatting>
  <conditionalFormatting sqref="N17:N116">
    <cfRule type="expression" dxfId="55" priority="52">
      <formula>IF(AND($B17&lt;&gt;"",$O17=""),1,0)</formula>
    </cfRule>
    <cfRule type="expression" dxfId="54" priority="53">
      <formula>IF(AND($O17&lt;&gt;"",$N17=""),1,0)</formula>
    </cfRule>
    <cfRule type="expression" dxfId="53" priority="54">
      <formula>IF(AND($N17&lt;&gt;"",OR($N17&gt;$I$8,$N17&lt;$D$8)),1,0)</formula>
    </cfRule>
  </conditionalFormatting>
  <conditionalFormatting sqref="N17:N116">
    <cfRule type="cellIs" dxfId="52" priority="51" operator="between">
      <formula>$D$8</formula>
      <formula>$I$8</formula>
    </cfRule>
  </conditionalFormatting>
  <conditionalFormatting sqref="AJ17:AJ116">
    <cfRule type="notContainsBlanks" dxfId="51" priority="50">
      <formula>LEN(TRIM(AJ17))&gt;0</formula>
    </cfRule>
  </conditionalFormatting>
  <conditionalFormatting sqref="AJ17:AJ116">
    <cfRule type="expression" dxfId="50" priority="49">
      <formula>IF($AJ17&gt;$AI17,1,0)</formula>
    </cfRule>
  </conditionalFormatting>
  <conditionalFormatting sqref="AF17:AF116">
    <cfRule type="containsBlanks" dxfId="49" priority="48">
      <formula>LEN(TRIM(AF17))=0</formula>
    </cfRule>
  </conditionalFormatting>
  <conditionalFormatting sqref="AF17:AF116">
    <cfRule type="expression" dxfId="48" priority="46">
      <formula>IF(AND($AF17&lt;&gt;"",$AF17&gt;$AE17),1,0)</formula>
    </cfRule>
    <cfRule type="expression" dxfId="47" priority="47">
      <formula>IF(AND($AF17&lt;&gt;"",$AF17&lt;$AE17),1,0)</formula>
    </cfRule>
  </conditionalFormatting>
  <conditionalFormatting sqref="AF17:AF116">
    <cfRule type="expression" dxfId="46" priority="45">
      <formula>IF(AND($AF17&lt;&gt;"",$AE17=""),1,0)</formula>
    </cfRule>
  </conditionalFormatting>
  <conditionalFormatting sqref="B17:B116">
    <cfRule type="expression" dxfId="45" priority="44">
      <formula>IF(B17&lt;&gt;"",1,0)</formula>
    </cfRule>
  </conditionalFormatting>
  <conditionalFormatting sqref="D17:D116">
    <cfRule type="expression" dxfId="44" priority="43">
      <formula>IF(D17&lt;&gt;"",1,0)</formula>
    </cfRule>
  </conditionalFormatting>
  <conditionalFormatting sqref="D17:D116">
    <cfRule type="expression" dxfId="43" priority="42">
      <formula>IF(AND($B17&lt;&gt;"",$D17=""),1,0)</formula>
    </cfRule>
  </conditionalFormatting>
  <conditionalFormatting sqref="G17:G116">
    <cfRule type="expression" dxfId="42" priority="40">
      <formula>IF(AND($B17&lt;&gt;"",$G17=""),1,0)</formula>
    </cfRule>
    <cfRule type="expression" dxfId="41" priority="41">
      <formula>IF(G17&lt;&gt;"",1,0)</formula>
    </cfRule>
  </conditionalFormatting>
  <conditionalFormatting sqref="H17:H116">
    <cfRule type="expression" dxfId="40" priority="39">
      <formula>IF(H17&lt;&gt;"",1,0)</formula>
    </cfRule>
  </conditionalFormatting>
  <conditionalFormatting sqref="M17:M116">
    <cfRule type="expression" dxfId="39" priority="72">
      <formula>IF(AND(M17&lt;&gt;"",$M17&gt;=$L17),1,0)</formula>
    </cfRule>
    <cfRule type="expression" dxfId="38" priority="78">
      <formula>IF(AND(B17&lt;&gt;"",M17=""),1,0)</formula>
    </cfRule>
    <cfRule type="cellIs" dxfId="37" priority="85" operator="lessThan">
      <formula>$L17</formula>
    </cfRule>
  </conditionalFormatting>
  <conditionalFormatting sqref="R17:R116">
    <cfRule type="containsBlanks" priority="35">
      <formula>LEN(TRIM(R17))=0</formula>
    </cfRule>
    <cfRule type="expression" dxfId="36" priority="36">
      <formula>IF($Q17&lt;&gt;"",IF($R17&gt;=$I$6+0.0137,1,0),0)</formula>
    </cfRule>
    <cfRule type="expression" dxfId="35" priority="37">
      <formula>IF(AND($R17&lt;&gt;"",$R17&lt;=$I$6,R17&gt;=$I$5),1,0)</formula>
    </cfRule>
    <cfRule type="cellIs" dxfId="34" priority="38" operator="lessThan">
      <formula>0.9863</formula>
    </cfRule>
  </conditionalFormatting>
  <conditionalFormatting sqref="E17:E116">
    <cfRule type="expression" dxfId="33" priority="34">
      <formula>IF(E17&lt;&gt;"",1,0)</formula>
    </cfRule>
  </conditionalFormatting>
  <conditionalFormatting sqref="E17:E116">
    <cfRule type="expression" dxfId="32" priority="33">
      <formula>IF(E17&lt;&gt;"",1,0)</formula>
    </cfRule>
  </conditionalFormatting>
  <conditionalFormatting sqref="E17:E116">
    <cfRule type="expression" dxfId="31" priority="32">
      <formula>IF(AND($B17&lt;&gt;"",$E17=""),1,0)</formula>
    </cfRule>
  </conditionalFormatting>
  <conditionalFormatting sqref="F17:F116">
    <cfRule type="expression" dxfId="30" priority="31">
      <formula>IF(F17&lt;&gt;"",1,0)</formula>
    </cfRule>
  </conditionalFormatting>
  <conditionalFormatting sqref="F17:F116">
    <cfRule type="expression" dxfId="29" priority="30">
      <formula>IF(F17&lt;&gt;"",1,0)</formula>
    </cfRule>
  </conditionalFormatting>
  <conditionalFormatting sqref="F17:F116">
    <cfRule type="expression" dxfId="28" priority="29">
      <formula>IF(AND($B17&lt;&gt;"",$F17=""),1,0)</formula>
    </cfRule>
  </conditionalFormatting>
  <conditionalFormatting sqref="J17:J116">
    <cfRule type="expression" dxfId="27" priority="28">
      <formula>IF(AND(B17&lt;&gt;"",J17=""),1,0)</formula>
    </cfRule>
  </conditionalFormatting>
  <conditionalFormatting sqref="J17:J116">
    <cfRule type="expression" dxfId="26" priority="27">
      <formula>IF(J17&lt;&gt;"",1,0)</formula>
    </cfRule>
  </conditionalFormatting>
  <conditionalFormatting sqref="Z17:Z116">
    <cfRule type="expression" dxfId="25" priority="26">
      <formula>IF(AND($AA17&gt;89,OR($Z17="Sain",$Z17="Sous surveillancet")),1,0)</formula>
    </cfRule>
  </conditionalFormatting>
  <conditionalFormatting sqref="Z17:Z116">
    <cfRule type="expression" dxfId="24" priority="23">
      <formula>IF(AND($AA17&gt;29,OR($Z17="Doubtful",$Z17="Failing",$Z17="Sous surveillance")),1,0)</formula>
    </cfRule>
    <cfRule type="expression" dxfId="23" priority="24">
      <formula>IF(AND($AA17=0,$Z17="Sain"),1,0)</formula>
    </cfRule>
    <cfRule type="expression" dxfId="22" priority="25">
      <formula>IF(AND(O17&lt;&gt;"",Z17=""),1,0)</formula>
    </cfRule>
  </conditionalFormatting>
  <conditionalFormatting sqref="Z17:Z116">
    <cfRule type="expression" dxfId="21" priority="22">
      <formula>IF(AND($Z17="Sain",$AA17&lt;&gt;0),1,0)</formula>
    </cfRule>
  </conditionalFormatting>
  <conditionalFormatting sqref="Y17:Y116">
    <cfRule type="expression" dxfId="20" priority="21">
      <formula>IF($Y17=$W17*$I$7,1,0)</formula>
    </cfRule>
  </conditionalFormatting>
  <conditionalFormatting sqref="Z17:Z116">
    <cfRule type="expression" dxfId="19" priority="20">
      <formula>IF(AND($AA17&gt;89,OR($Z17="Sain",$Z17="Sous surveillancet")),1,0)</formula>
    </cfRule>
  </conditionalFormatting>
  <conditionalFormatting sqref="Z17:Z116">
    <cfRule type="expression" dxfId="18" priority="17">
      <formula>IF(AND($AA17&gt;29,OR($Z17="Douteux",$Z17="Défaillant",$Z17="Sous surveillance")),1,0)</formula>
    </cfRule>
    <cfRule type="expression" dxfId="17" priority="18">
      <formula>IF(AND($AA17=0,$Z17="Sain"),1,0)</formula>
    </cfRule>
    <cfRule type="expression" dxfId="16" priority="19">
      <formula>IF(AND(O17&lt;&gt;"",Z17=""),1,0)</formula>
    </cfRule>
  </conditionalFormatting>
  <conditionalFormatting sqref="Z17:Z116">
    <cfRule type="expression" dxfId="15" priority="16">
      <formula>IF(AND($Z17="Sain",$AA17&lt;&gt;0),1,0)</formula>
    </cfRule>
  </conditionalFormatting>
  <conditionalFormatting sqref="X17:X116">
    <cfRule type="expression" dxfId="14" priority="12">
      <formula>IF(AND($O17&lt;&gt;"",$X17=""),1,0)</formula>
    </cfRule>
    <cfRule type="expression" dxfId="13" priority="15">
      <formula>IF(AND($AF17="",$X17&gt;$W17),1,0)</formula>
    </cfRule>
  </conditionalFormatting>
  <conditionalFormatting sqref="X17:X116">
    <cfRule type="expression" dxfId="12" priority="13">
      <formula>IF(AND($X17&lt;&gt;"",$X17&lt;=$W17),1,0)</formula>
    </cfRule>
  </conditionalFormatting>
  <conditionalFormatting sqref="X17:X116">
    <cfRule type="expression" dxfId="11" priority="14">
      <formula>IF(AND($X17&lt;&gt;"",$AA17&lt;30,$X17&lt;&gt;0),1,0)</formula>
    </cfRule>
  </conditionalFormatting>
  <conditionalFormatting sqref="T17:T116">
    <cfRule type="cellIs" dxfId="10" priority="11" operator="greaterThan">
      <formula>0.75</formula>
    </cfRule>
  </conditionalFormatting>
  <conditionalFormatting sqref="T17:T116">
    <cfRule type="expression" dxfId="9" priority="10">
      <formula>IF(AND(B17&lt;&gt;"",T17=""),1,0)</formula>
    </cfRule>
  </conditionalFormatting>
  <conditionalFormatting sqref="T17:T116">
    <cfRule type="expression" dxfId="8" priority="9">
      <formula>IF(AND($T17&lt;&gt;"",$T17&lt;0.76),1,0)</formula>
    </cfRule>
  </conditionalFormatting>
  <conditionalFormatting sqref="U17:U116">
    <cfRule type="expression" dxfId="7" priority="8">
      <formula>IF(AND(B17&lt;&gt;"",U17=""),1,0)</formula>
    </cfRule>
  </conditionalFormatting>
  <conditionalFormatting sqref="U17:U116">
    <cfRule type="expression" dxfId="6" priority="7">
      <formula>IF($U17&lt;&gt;"",1,0)</formula>
    </cfRule>
  </conditionalFormatting>
  <conditionalFormatting sqref="AL17:AL116 AO17:AO116 AR17:AR116">
    <cfRule type="expression" dxfId="5" priority="6">
      <formula>IF(AND(F17&lt;&gt;"",AL17=""),1,0)</formula>
    </cfRule>
  </conditionalFormatting>
  <conditionalFormatting sqref="AM17:AM116 AP17:AP116 AS17:AS116">
    <cfRule type="expression" dxfId="4" priority="5">
      <formula>IF(AND(F17&lt;&gt;"",AM17=""),1,0)</formula>
    </cfRule>
  </conditionalFormatting>
  <conditionalFormatting sqref="AN17:AN116 AQ17:AQ116">
    <cfRule type="expression" dxfId="3" priority="4">
      <formula>IF($AJ17&gt;$AI17,1,0)</formula>
    </cfRule>
  </conditionalFormatting>
  <conditionalFormatting sqref="AL17:AL116 AO17:AO116 AR17:AR116">
    <cfRule type="notContainsBlanks" dxfId="2" priority="3">
      <formula>LEN(TRIM(AL17))&gt;0</formula>
    </cfRule>
  </conditionalFormatting>
  <conditionalFormatting sqref="AM17:AM116 AP17:AP116 AS17:AS116">
    <cfRule type="notContainsBlanks" dxfId="1" priority="2">
      <formula>LEN(TRIM(AM17))&gt;0</formula>
    </cfRule>
  </conditionalFormatting>
  <conditionalFormatting sqref="AN17:AN116 AQ17:AQ116">
    <cfRule type="notContainsBlanks" dxfId="0" priority="1">
      <formula>LEN(TRIM(AN17))&gt;0</formula>
    </cfRule>
  </conditionalFormatting>
  <dataValidations count="21">
    <dataValidation operator="greaterThan" allowBlank="1" showInputMessage="1" showErrorMessage="1" errorTitle="Saisir un montant" error="Saisir le montant des intérêts échus et impayés." sqref="AB17:AB117" xr:uid="{07ECF7AD-55BF-4252-9722-7E10954AC770}"/>
    <dataValidation type="decimal" operator="equal" allowBlank="1" showInputMessage="1" showErrorMessage="1" errorTitle="Calcul automatique" error="Cette cellule est calculée automatiquement" sqref="Y17:Y117" xr:uid="{A8E7408D-F75E-477B-A5EC-7AEDED9A74D9}">
      <formula1>W17/2</formula1>
    </dataValidation>
    <dataValidation type="date" operator="notEqual" allowBlank="1" showInputMessage="1" showErrorMessage="1" errorTitle="Saisir une date" error="Saisir la date sous format JJ/MM/AA" sqref="P17:P117 N17:N117 D17:D117" xr:uid="{02497866-AD53-4426-B6D5-6282D2657713}">
      <formula1>398</formula1>
    </dataValidation>
    <dataValidation type="date" operator="notEqual" allowBlank="1" showInputMessage="1" showErrorMessage="1" errorTitle="Saisir une date" error="Saisir la date sous format JJ/MM/AA" sqref="Q17:Q117 O17:O117" xr:uid="{FF8A8869-26C6-44E5-90DA-16D26D30F0AD}">
      <formula1>763</formula1>
    </dataValidation>
    <dataValidation type="date" operator="notEqual" allowBlank="1" showInputMessage="1" showErrorMessage="1" errorTitle="Saisir une date" error="Saisir la date sous format JJ/MM/AA" sqref="S17:S117" xr:uid="{5641A25F-9A2A-4C5E-A8D6-D854E8A54846}">
      <formula1>792</formula1>
    </dataValidation>
    <dataValidation type="decimal" operator="greaterThan" allowBlank="1" showInputMessage="1" showErrorMessage="1" errorTitle="Saisir un pourcentage" error="Saisir un pourcentage" sqref="T17:T117" xr:uid="{ACF28AF0-F2EF-4CF7-AC19-6ADF8DB33FDE}">
      <formula1>0</formula1>
    </dataValidation>
    <dataValidation type="decimal" operator="greaterThanOrEqual" allowBlank="1" showInputMessage="1" showErrorMessage="1" errorTitle="Saisir un montant" error="Saisir le montant des sûretés réelles au titre du prêt sous-participé à la date de signature du contrat de prêt." sqref="U17:U117" xr:uid="{20D8FC62-2B85-4B31-BE3D-4AFF31B0D249}">
      <formula1>0</formula1>
    </dataValidation>
    <dataValidation type="decimal" operator="greaterThan" allowBlank="1" showInputMessage="1" showErrorMessage="1" errorTitle="Saisir le taux d'intérêt" error="Saisir le문᛿_x0000__x0000_Ø_x0000__x0000__x0010__x0000__x0000_㿿_x0000__xffff__xffff__x0000__x0000_du prêt." sqref="V17:V117" xr:uid="{14B51B79-EF44-48CD-8922-CB87246ED7FA}">
      <formula1>-9</formula1>
    </dataValidation>
    <dataValidation type="decimal" operator="greaterThanOrEqual" allowBlank="1" showInputMessage="1" showErrorMessage="1" errorTitle="Capital restant dû" error="Saisir le montant du capital restant dû au titre du prêt sous-participé." sqref="W17:W117" xr:uid="{DB638248-BB59-489C-B905-82064D2FE6EB}">
      <formula1>0</formula1>
    </dataValidation>
    <dataValidation type="decimal" operator="greaterThanOrEqual" allowBlank="1" showInputMessage="1" showErrorMessage="1" errorTitle="Saisir un montant" error="Saisir le montant du capital échu et impayé." sqref="X17:X117" xr:uid="{D8B6706C-19FF-4F2C-B949-1CF7B106339A}">
      <formula1>0</formula1>
    </dataValidation>
    <dataValidation type="whole" operator="greaterThanOrEqual" allowBlank="1" showInputMessage="1" showErrorMessage="1" errorTitle="Saisir un nombre" error="Saisir le nombre de jours en impayés." sqref="AA17:AA117" xr:uid="{1BBADD4D-9EC0-48CA-9E61-93931196F719}">
      <formula1>0</formula1>
    </dataValidation>
    <dataValidation type="date" operator="greaterThan" allowBlank="1" showInputMessage="1" showErrorMessage="1" errorTitle="Saisir une date" error="Saisir la date d'appel de garantie" sqref="AF17:AF117" xr:uid="{9C5B0544-A785-49CF-BE9D-268B713971A2}">
      <formula1>10</formula1>
    </dataValidation>
    <dataValidation type="decimal" operator="greaterThanOrEqual" allowBlank="1" showInputMessage="1" showErrorMessage="1" errorTitle="Saisir un nombre" error="Saisir un nombre" sqref="AH17:AJ117" xr:uid="{B2D0E659-C44F-436D-92A7-BBAEA445C722}">
      <formula1>0</formula1>
    </dataValidation>
    <dataValidation type="date" operator="greaterThan" allowBlank="1" showInputMessage="1" showErrorMessage="1" errorTitle="Saisir une date" error="Saisir une date sous format JJ/MM/AA." sqref="AD17:AD117" xr:uid="{48386D8F-7048-4A7F-94D8-8493D2B67CB7}">
      <formula1>743</formula1>
    </dataValidation>
    <dataValidation type="decimal" operator="greaterThan" allowBlank="1" showInputMessage="1" showErrorMessage="1" errorTitle="Saisir le Chiffre d'Affaires" error="Saisir le Chiffre d'Affaires (N-1) à la date de la signature" sqref="G17:G117" xr:uid="{56805095-85DC-403D-8247-5AD0887675C7}">
      <formula1>0</formula1>
    </dataValidation>
    <dataValidation operator="greaterThan" allowBlank="1" showInputMessage="1" showErrorMessage="1" errorTitle="Ratio de fonds propres" error="Saisir le ratio de fonds propres du client bénéficiaire" sqref="H17:H117" xr:uid="{BE31CDFD-AD88-47DC-B70B-9C10593D8824}"/>
    <dataValidation type="date" operator="greaterThan" allowBlank="1" showInputMessage="1" showErrorMessage="1" errorTitle="Saisir une date" error="Saisir la date de notification du prêt défaillant à l'AFD" sqref="AE17:AE117" xr:uid="{4A1ABF1F-94D5-4669-9834-56539A4816FA}">
      <formula1>743</formula1>
    </dataValidation>
    <dataValidation type="decimal" operator="greaterThan" allowBlank="1" showInputMessage="1" showErrorMessage="1" errorTitle="Saisir un montant" error="Saisir le montant contractuel minimal des prêts à inclure dans le portefeuille garanti" sqref="D10:E10" xr:uid="{5C1BE8BC-F61A-47C6-8CC0-41D9E42EB3AE}">
      <formula1>0</formula1>
    </dataValidation>
    <dataValidation type="decimal" operator="greaterThan" allowBlank="1" showInputMessage="1" showErrorMessage="1" errorTitle="Saisir un montant" error="Saisir le montant total de l'enveloppe garantie " sqref="D9:E9" xr:uid="{C7D56B85-EE93-4589-942F-234F30EF49F8}">
      <formula1>0</formula1>
    </dataValidation>
    <dataValidation type="decimal" operator="greaterThan" allowBlank="1" showInputMessage="1" showErrorMessage="1" errorTitle="Saisir un montant" error="Saisir le montant contractuel maximal des prêts à inclure dans le portefeuille garanti" sqref="D11:E11" xr:uid="{F4178C4F-DAEF-4196-B6BA-555AF7FA47FD}">
      <formula1>0</formula1>
    </dataValidation>
    <dataValidation type="date" operator="notEqual" allowBlank="1" showInputMessage="1" showErrorMessage="1" errorTitle="Date de signature" error="Saisir la date sous format (JJ/MM/AA)" sqref="D7:E8" xr:uid="{5201DA8D-5983-408B-A5FC-06FF80F23AA8}">
      <formula1>763</formula1>
    </dataValidation>
  </dataValidations>
  <pageMargins left="0.70866141732283472" right="0.64166666666666672" top="0.74803149606299213" bottom="0.74803149606299213" header="0.31496062992125984" footer="0.31496062992125984"/>
  <pageSetup paperSize="9" scale="80" fitToWidth="4" fitToHeight="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Reporting_PLFR3_1 </vt:lpstr>
    </vt:vector>
  </TitlesOfParts>
  <Company>Societe Generale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TOUKAL MAH Abdou Salam</dc:creator>
  <cp:lastModifiedBy>NDOUR Binta Diene          SGSN</cp:lastModifiedBy>
  <dcterms:created xsi:type="dcterms:W3CDTF">2023-07-11T10:15:11Z</dcterms:created>
  <dcterms:modified xsi:type="dcterms:W3CDTF">2024-01-24T10:51:41Z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ef4d663-56d6-41e4-848e-9ae4b16948c5_Enabled">
    <vt:lpwstr>true</vt:lpwstr>
  </property>
  <property fmtid="{D5CDD505-2E9C-101B-9397-08002B2CF9AE}" pid="3" name="MSIP_Label_3ef4d663-56d6-41e4-848e-9ae4b16948c5_SetDate">
    <vt:lpwstr>2024-01-09T10:27:15Z</vt:lpwstr>
  </property>
  <property fmtid="{D5CDD505-2E9C-101B-9397-08002B2CF9AE}" pid="4" name="MSIP_Label_3ef4d663-56d6-41e4-848e-9ae4b16948c5_Method">
    <vt:lpwstr>Privileged</vt:lpwstr>
  </property>
  <property fmtid="{D5CDD505-2E9C-101B-9397-08002B2CF9AE}" pid="5" name="MSIP_Label_3ef4d663-56d6-41e4-848e-9ae4b16948c5_Name">
    <vt:lpwstr>3ef4d663-56d6-41e4-848e-9ae4b16948c5</vt:lpwstr>
  </property>
  <property fmtid="{D5CDD505-2E9C-101B-9397-08002B2CF9AE}" pid="6" name="MSIP_Label_3ef4d663-56d6-41e4-848e-9ae4b16948c5_SiteId">
    <vt:lpwstr>a491f8c5-c721-4e53-b604-6f27e7e4565d</vt:lpwstr>
  </property>
  <property fmtid="{D5CDD505-2E9C-101B-9397-08002B2CF9AE}" pid="7" name="MSIP_Label_3ef4d663-56d6-41e4-848e-9ae4b16948c5_ActionId">
    <vt:lpwstr>3adb0276-d131-4c5d-b651-9190b17a3330</vt:lpwstr>
  </property>
  <property fmtid="{D5CDD505-2E9C-101B-9397-08002B2CF9AE}" pid="8" name="MSIP_Label_3ef4d663-56d6-41e4-848e-9ae4b16948c5_ContentBits">
    <vt:lpwstr>0</vt:lpwstr>
  </property>
</Properties>
</file>