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 sheetId="1" r:id="rId4"/>
    <sheet state="visible" name="BD" sheetId="2" r:id="rId5"/>
    <sheet state="visible" name="Front2" sheetId="3" r:id="rId6"/>
    <sheet state="visible" name="Front1" sheetId="4" r:id="rId7"/>
    <sheet state="visible" name="ColectaDatos Sistema" sheetId="5" r:id="rId8"/>
  </sheets>
  <definedNames/>
  <calcPr/>
</workbook>
</file>

<file path=xl/sharedStrings.xml><?xml version="1.0" encoding="utf-8"?>
<sst xmlns="http://schemas.openxmlformats.org/spreadsheetml/2006/main" count="326" uniqueCount="99">
  <si>
    <t>Medidas de calidad de PSP</t>
  </si>
  <si>
    <t>1) CALIDAD DEL PRODUCTO</t>
  </si>
  <si>
    <t>Nombre:</t>
  </si>
  <si>
    <t>Equipo Backend</t>
  </si>
  <si>
    <t>Desarrollo1</t>
  </si>
  <si>
    <t>Análisis</t>
  </si>
  <si>
    <t>Diseño</t>
  </si>
  <si>
    <t>Programación</t>
  </si>
  <si>
    <t>Compilación</t>
  </si>
  <si>
    <t>Pruebas</t>
  </si>
  <si>
    <t>Total de defectos inyectados</t>
  </si>
  <si>
    <t>Total de defectos inyectados/KLOC</t>
  </si>
  <si>
    <t xml:space="preserve"> (tendencia a     0 defectos)</t>
  </si>
  <si>
    <t>Defectos de prueba encontrados/KLOC</t>
  </si>
  <si>
    <t>2) CALIDAD DEL PROCESO</t>
  </si>
  <si>
    <t>Rendimiento</t>
  </si>
  <si>
    <t>Valoración COQ (Costo de Calidad)</t>
  </si>
  <si>
    <t>Fracaso COQ</t>
  </si>
  <si>
    <t xml:space="preserve"> </t>
  </si>
  <si>
    <t>Tiempo total efectivo de desarrollo</t>
  </si>
  <si>
    <t>Total COQ (V COQ/FR)</t>
  </si>
  <si>
    <t>Nivel de calidad (LOC/hora)</t>
  </si>
  <si>
    <t>N/A</t>
  </si>
  <si>
    <t>Nivel de remoción de defectos (defectos/hora)</t>
  </si>
  <si>
    <t>0.16 /hora</t>
  </si>
  <si>
    <t>3) OTRAS MEDIDAS DE CALIDAD</t>
  </si>
  <si>
    <t>Tiempo estimado vs tiempo real por desarrollo</t>
  </si>
  <si>
    <t>Estimado</t>
  </si>
  <si>
    <t>Real</t>
  </si>
  <si>
    <t>Desarrollo1:</t>
  </si>
  <si>
    <t>Tiempo muerto por desarrollo</t>
  </si>
  <si>
    <t>Tiempo muerto por fase de desarrollo</t>
  </si>
  <si>
    <t xml:space="preserve">Especificación </t>
  </si>
  <si>
    <t xml:space="preserve">Programación </t>
  </si>
  <si>
    <t xml:space="preserve">Compilación </t>
  </si>
  <si>
    <t>Graficar</t>
  </si>
  <si>
    <t>Actividades muertas recurrentes</t>
  </si>
  <si>
    <t>Tipo y número de errores recurrentes:</t>
  </si>
  <si>
    <t xml:space="preserve">Errores recurrentes en la sintaxis </t>
  </si>
  <si>
    <t>4) ANÁLISIS DE LAS MEDIDAS OBTENIDAS</t>
  </si>
  <si>
    <t>Hacer un análisis general de desempeño con base en los resultados de las métricas</t>
  </si>
  <si>
    <t>Podemos observar en estas mediciones que hemos pasado un poco menos del tiempo estimados desarrollando en proyecto, desde la parte del backend de Komorebi Connect; pero a pesar de ellos hemos logrado hacer nuestra funcionalidad. Sumando los errores hemos cometido una gran cantidad en las áreas de programación, esto se debe a que en general se comenten muchos errores como que se nos olvida los punto y comas, o escribimos mal una variable. Además de que hemos invertido gran parte del tiempo en el diseño, y un menor porcentaje en las áreas de pruebas y compilación. Esto es un buen indicador, ya que podemos ver que todo el tiempo invertido al inicio nos ahorró problemas futuros. Lo cual es muy beneficioso para el proyecto ya que se pueden identificar errores de manera oportuna, cuando el costo para corregirlos es menor. Por otro lado, podemos ver que la fase de desarrollo donde más tuvimos tiempos muertos fue en el análisis, seguido del diseño. Valdría la pena hacer una comparación con los otros equipos que se encuentran desarrollando para el proyecto (base de datos, front-end 1 y front-end 2).</t>
  </si>
  <si>
    <t>5) PROPORCIONA TU CONCLUSIÓN EN EQUIPO SOBRE LA UTILIDAD DEL MODELO DE CALIDAD DE SW PSP EN LA MEDICIÓN DE TU DESEMPEÑO PERSONAL AL DESARROLLAR SOFTWARE.</t>
  </si>
  <si>
    <t>Con el apoyo de las métricas recolectadas utilizando PSP, nos da una idea acerca de las áreas de mejora y que cosas hemos implementado bien, a la hora de desarrollar software, sobretodo en un proyecto tan grande como lo es Komorebi Connect. Consideramos que es importante seguir con este tipo de mediciones con demás proyectos que hagamos, de tal modo ver si existe alguna mejora y lograra una disciplina de mejora continua. Esto con la finalidad de generar software de calidad, ya que recopilas datos de errores, tiempos y estimaciones.</t>
  </si>
  <si>
    <t>Nombre del sistema computacional:</t>
  </si>
  <si>
    <t>Komorebi</t>
  </si>
  <si>
    <t>Nombre de la funcioalidad asignada:</t>
  </si>
  <si>
    <t>Base de Datos</t>
  </si>
  <si>
    <t>hrs</t>
  </si>
  <si>
    <t>min</t>
  </si>
  <si>
    <t>Analisis</t>
  </si>
  <si>
    <t>Diseno</t>
  </si>
  <si>
    <t>Programacion</t>
  </si>
  <si>
    <t>Errores recurrentes en la sintaxis</t>
  </si>
  <si>
    <t xml:space="preserve">Se tiene un buen rendimiento, pero una no tan buena planeacion y estimacion, esto se puedo observar en la cantidad de errores de diseno y tiempo estimado </t>
  </si>
  <si>
    <t xml:space="preserve">contra real, se puede concluir un buen balance, por que aunque se rebazaron los tiempos estimados, la cantidad de errores (tendencia a 0) para la escala del </t>
  </si>
  <si>
    <t xml:space="preserve">proyecto son muy pocos y consideramos que es mejor tomar tiempo adicional que tener gran cantidad de errores que a la larga pueden tambien aumentar el </t>
  </si>
  <si>
    <t>tiempo de desarrollo y costos, el tiempo adicional al estimado no fue desperdiado ya que se tuvieron pocos errores garantizando asi un producto de mayor calidad.</t>
  </si>
  <si>
    <t>Este modelo ayudo al equipo a medir el desempeno de cada uno de los miembros, sus aportaciones y control de tiempos, no solo para planear el desarrollo pero tambien para analizar nuestro desempeno posteriormente.</t>
  </si>
  <si>
    <t>Fue de gran utilidad por que nos da un tipo de retroalimatencion con base a los datos que nosotros mismos generamos, asi que podemos saber que tan bien o mal vamos,</t>
  </si>
  <si>
    <t>sin depender del feedback externo y nos da elementos a mejorar para proximos proyectos tanto como equipo como individual.</t>
  </si>
  <si>
    <t xml:space="preserve">Komorebi Connect </t>
  </si>
  <si>
    <t>Nombre de la funcionalidad asignada:</t>
  </si>
  <si>
    <t>Front End 2</t>
  </si>
  <si>
    <t>Desarrollo2</t>
  </si>
  <si>
    <t>Desarrollo3</t>
  </si>
  <si>
    <t>Desarrollo2:</t>
  </si>
  <si>
    <t>Desarrollo3:</t>
  </si>
  <si>
    <t>Haciendo comparación de los datos, se tuvieron más altos en cuanto a programación,pruebas y compilación, siendo asi que a pesar de que si se hicieron analisis estas tuvieron un menor valor pues se tuvo un diseño y analisis correcto de cada uno en donde no se necesitó más tiempo y/o uso. Se tenía esperado más tiempo en cada uno pero se tuvo una mejora en cuanto a la planificación y buen uso de los datos.</t>
  </si>
  <si>
    <t>Como equipo, después de realizar diferentes análisis y estimaciones de los valores de tiempo y realización, creemos que el modelo de calidad de sw nos fue muy util en el uso para nuestros códigos. Fue escencial, pues así pudimos identificar el tiempo que tomó cada segmento del proyecto y también en cómo ayudó a planificar el trabajo, detectar errores importartes, calcular el tiempo de pausa y de lo que se hace etc. Para cada parte de los ciclos del proyecto realmente pudimos ver una diferencia entre cada uno y ver como se fue desarrollando cada solución.</t>
  </si>
  <si>
    <t>Komorebi Connect Front 1</t>
  </si>
  <si>
    <t>Front end1/ Supervisor y manager</t>
  </si>
  <si>
    <t>Nota: Dependiendo del componente que se está revisando</t>
  </si>
  <si>
    <t>1-Tiempo para ir de cafetería al salón</t>
  </si>
  <si>
    <t xml:space="preserve">2-.Tiempo para comidas y cenas </t>
  </si>
  <si>
    <t>3-.Tiempo de plática con amigos</t>
  </si>
  <si>
    <t>En base a los datos obtenidos en las distintas gráficas de esta colecta de datos del equipo Front 1, se puede decir que en cuanto a la mayor cantidad de tiempo trabajadas y en postmortem fueron en la fase de Programación seguido, del análisis y diseño. Por otra parte, la mayoría de los defectos encontrados fueron en la misma fase de programación debido a las pruebas y compilación que haciamos en los distintos tiempos para una mejoría de calidad de nuestro producto. Asimismo, se denota en los datos que tenemos una remoción de los defectos con respecto a hora que es un buen nivel para poder arreglar estos defectos. De la misma manera, por laparte de los tiempos estiamdos y el tiempo real del desarrollo son casi iguales con respecta a la suma de todos los integrantes del equipo por lo que, se puede decir que es un proyecto que fue de la mano desde el inicio hasta el final del mismo.</t>
  </si>
  <si>
    <t>Como sabemos el modelo de calidad TSP es la suma de los PSP de todos los integrantes que trabajan con este modelo para un control y rendimiento del desarollo de software de proyectos de esta índole. Por esto mismo, los ingenieros llevan este proceso en base a la construcción del equipo, poder establecer ambientes de trabajo más efectivos en las empresas y tener una guía de la planeación para seguir un proceso cada ingeniero y así retomarlo al finalzar el proyecto como un equipo formando un TSP por área como fue en nuestro caso como el Equipo de Frontend 1. Teniendo en cuenta esto, podemos decir que la toma de los distintos tiempos por persona fue de gran ayuda para el fortalecimiento de las horas de trabajo aprovechadas y definir tiempos muertos para actividades de uso cotidiano sin pasarnos de los tiempos de trabajo establecidos por todo el equipo. Finalmente, podemos decir que al utilizar este modelo de calidad fue de gran utilidad para plantearnos tiempos definidos en las distintas fases del proyecto y tener una productividad diaria de nuestro proyecto desde el principio hasta el final del mismo.</t>
  </si>
  <si>
    <t>Sistema completo</t>
  </si>
  <si>
    <t>Front 1</t>
  </si>
  <si>
    <t>Front 2</t>
  </si>
  <si>
    <t>Backend</t>
  </si>
  <si>
    <t>BD</t>
  </si>
  <si>
    <t>Analysis</t>
  </si>
  <si>
    <t>Design</t>
  </si>
  <si>
    <t>Programming</t>
  </si>
  <si>
    <t>Compilation</t>
  </si>
  <si>
    <t>Tests</t>
  </si>
  <si>
    <t>167 hrs</t>
  </si>
  <si>
    <t>Estimado F1</t>
  </si>
  <si>
    <t>Real F1</t>
  </si>
  <si>
    <t>Estimado F2</t>
  </si>
  <si>
    <t>Real F2</t>
  </si>
  <si>
    <t>Estimado BCK</t>
  </si>
  <si>
    <t>Real BCK</t>
  </si>
  <si>
    <t>Estimado BD</t>
  </si>
  <si>
    <t>Real BD</t>
  </si>
  <si>
    <t>Specification</t>
  </si>
  <si>
    <t>DB</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</si>
</sst>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00000"/>
  </numFmts>
  <fonts count="15">
    <font>
      <sz val="10.0"/>
      <color rgb="FF000000"/>
      <name val="Arial"/>
      <scheme val="minor"/>
    </font>
    <font>
      <b/>
      <sz val="11.0"/>
      <color theme="1"/>
      <name val="Calibri"/>
    </font>
    <font>
      <sz val="11.0"/>
      <color theme="1"/>
      <name val="Calibri"/>
    </font>
    <font>
      <b/>
      <u/>
      <sz val="11.0"/>
      <color rgb="FFFF0000"/>
      <name val="Calibri"/>
    </font>
    <font>
      <sz val="11.0"/>
      <color theme="1"/>
      <name val="Arial"/>
    </font>
    <font>
      <b/>
      <sz val="11.0"/>
      <color rgb="FF2F5496"/>
      <name val="Calibri"/>
    </font>
    <font>
      <sz val="8.0"/>
      <color theme="1"/>
      <name val="Calibri"/>
    </font>
    <font>
      <b/>
      <sz val="11.0"/>
      <color rgb="FF0070C0"/>
      <name val="Calibri"/>
    </font>
    <font>
      <b/>
      <u/>
      <sz val="11.0"/>
      <color rgb="FFFF0000"/>
      <name val="Calibri"/>
    </font>
    <font/>
    <font>
      <color theme="1"/>
      <name val="Calibri"/>
    </font>
    <font>
      <sz val="12.0"/>
      <color theme="1"/>
      <name val="Calibri"/>
    </font>
    <font>
      <sz val="11.0"/>
      <color rgb="FF000000"/>
      <name val="&quot;docs-Calibri&quot;"/>
    </font>
    <font>
      <sz val="11.0"/>
      <color theme="1"/>
      <name val="Docs-Calibri"/>
    </font>
    <font>
      <b/>
      <u/>
      <sz val="11.0"/>
      <color rgb="FFFF0000"/>
      <name val="Calibri"/>
    </font>
  </fonts>
  <fills count="6">
    <fill>
      <patternFill patternType="none"/>
    </fill>
    <fill>
      <patternFill patternType="lightGray"/>
    </fill>
    <fill>
      <patternFill patternType="solid">
        <fgColor rgb="FFB4C6E7"/>
        <bgColor rgb="FFB4C6E7"/>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1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0" fontId="2" numFmtId="0" xfId="0" applyAlignment="1" applyFont="1">
      <alignment horizontal="center" vertical="bottom"/>
    </xf>
    <xf borderId="0" fillId="0" fontId="4" numFmtId="0" xfId="0" applyAlignment="1" applyFont="1">
      <alignment horizontal="right" vertical="bottom"/>
    </xf>
    <xf borderId="0" fillId="0" fontId="2" numFmtId="0" xfId="0" applyAlignment="1" applyFont="1">
      <alignment horizontal="right" vertical="bottom"/>
    </xf>
    <xf borderId="0" fillId="0" fontId="5" numFmtId="0" xfId="0" applyAlignment="1" applyFont="1">
      <alignment shrinkToFit="0"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2" numFmtId="1" xfId="0" applyAlignment="1" applyFont="1" applyNumberFormat="1">
      <alignment horizontal="right" vertical="bottom"/>
    </xf>
    <xf borderId="0" fillId="0" fontId="2" numFmtId="164" xfId="0" applyAlignment="1" applyFont="1" applyNumberFormat="1">
      <alignment horizontal="right" vertical="bottom"/>
    </xf>
    <xf borderId="0" fillId="0" fontId="2" numFmtId="164" xfId="0" applyAlignment="1" applyFont="1" applyNumberFormat="1">
      <alignment vertical="bottom"/>
    </xf>
    <xf borderId="0" fillId="0" fontId="2" numFmtId="9" xfId="0" applyAlignment="1" applyFont="1" applyNumberFormat="1">
      <alignment vertical="bottom"/>
    </xf>
    <xf borderId="0" fillId="0" fontId="2" numFmtId="0" xfId="0" applyAlignment="1" applyFont="1">
      <alignment shrinkToFit="0" vertical="bottom" wrapText="1"/>
    </xf>
    <xf borderId="0" fillId="0" fontId="2" numFmtId="9" xfId="0" applyAlignment="1" applyFont="1" applyNumberFormat="1">
      <alignment horizontal="right" vertical="bottom"/>
    </xf>
    <xf borderId="1" fillId="0" fontId="8" numFmtId="0" xfId="0" applyAlignment="1" applyBorder="1" applyFont="1">
      <alignment shrinkToFit="0" vertical="bottom" wrapText="0"/>
    </xf>
    <xf borderId="1" fillId="0" fontId="2" numFmtId="0" xfId="0" applyAlignment="1" applyBorder="1" applyFont="1">
      <alignment vertical="bottom"/>
    </xf>
    <xf borderId="2" fillId="2" fontId="1" numFmtId="0" xfId="0" applyAlignment="1" applyBorder="1" applyFill="1" applyFont="1">
      <alignment horizontal="center" shrinkToFit="0" vertical="bottom" wrapText="1"/>
    </xf>
    <xf borderId="3" fillId="0" fontId="9" numFmtId="0" xfId="0" applyBorder="1" applyFont="1"/>
    <xf borderId="1" fillId="0" fontId="2" numFmtId="0" xfId="0" applyAlignment="1" applyBorder="1" applyFont="1">
      <alignment shrinkToFit="0" vertical="bottom" wrapText="0"/>
    </xf>
    <xf borderId="1" fillId="0" fontId="1" numFmtId="0" xfId="0" applyAlignment="1" applyBorder="1" applyFont="1">
      <alignment horizontal="center" shrinkToFit="0" vertical="bottom" wrapText="1"/>
    </xf>
    <xf borderId="1" fillId="0" fontId="2" numFmtId="0" xfId="0" applyAlignment="1" applyBorder="1" applyFont="1">
      <alignment horizontal="center" vertical="bottom"/>
    </xf>
    <xf borderId="1" fillId="0" fontId="1" numFmtId="0" xfId="0" applyAlignment="1" applyBorder="1" applyFont="1">
      <alignment vertical="bottom"/>
    </xf>
    <xf borderId="2" fillId="0" fontId="2" numFmtId="0" xfId="0" applyAlignment="1" applyBorder="1" applyFont="1">
      <alignment horizontal="center" shrinkToFit="0" vertical="bottom" wrapText="1"/>
    </xf>
    <xf borderId="1" fillId="0" fontId="2" numFmtId="0" xfId="0" applyAlignment="1" applyBorder="1" applyFont="1">
      <alignment horizontal="right" vertical="bottom"/>
    </xf>
    <xf borderId="1" fillId="3" fontId="1" numFmtId="0" xfId="0" applyAlignment="1" applyBorder="1" applyFill="1" applyFont="1">
      <alignment vertical="bottom"/>
    </xf>
    <xf borderId="1" fillId="0" fontId="10" numFmtId="0" xfId="0" applyAlignment="1" applyBorder="1" applyFont="1">
      <alignment shrinkToFit="0" vertical="bottom" wrapText="0"/>
    </xf>
    <xf borderId="0" fillId="0" fontId="10" numFmtId="0" xfId="0" applyAlignment="1" applyFont="1">
      <alignment vertical="bottom"/>
    </xf>
    <xf borderId="0" fillId="0" fontId="11" numFmtId="0" xfId="0" applyAlignment="1" applyFont="1">
      <alignment shrinkToFit="0" wrapText="1"/>
    </xf>
    <xf borderId="0" fillId="0" fontId="1" numFmtId="0" xfId="0" applyAlignment="1" applyFont="1">
      <alignment shrinkToFit="0" vertical="bottom" wrapText="1"/>
    </xf>
    <xf borderId="0" fillId="0" fontId="2" numFmtId="0" xfId="0" applyFont="1"/>
    <xf borderId="4" fillId="0" fontId="2" numFmtId="0" xfId="0" applyAlignment="1" applyBorder="1" applyFont="1">
      <alignment vertical="bottom"/>
    </xf>
    <xf borderId="5" fillId="2" fontId="1" numFmtId="0" xfId="0" applyAlignment="1" applyBorder="1" applyFont="1">
      <alignment horizontal="center" shrinkToFit="0" vertical="bottom" wrapText="1"/>
    </xf>
    <xf borderId="6" fillId="0" fontId="2" numFmtId="0" xfId="0" applyAlignment="1" applyBorder="1" applyFont="1">
      <alignment vertical="bottom"/>
    </xf>
    <xf borderId="0" fillId="0" fontId="1" numFmtId="0" xfId="0" applyAlignment="1" applyFont="1">
      <alignment horizontal="center" shrinkToFit="0" vertical="bottom" wrapText="1"/>
    </xf>
    <xf borderId="3" fillId="0" fontId="2" numFmtId="0" xfId="0" applyAlignment="1" applyBorder="1" applyFont="1">
      <alignment horizontal="center" vertical="bottom"/>
    </xf>
    <xf borderId="5" fillId="0" fontId="2" numFmtId="0" xfId="0" applyAlignment="1" applyBorder="1" applyFont="1">
      <alignment horizontal="center" shrinkToFit="0" vertical="bottom" wrapText="1"/>
    </xf>
    <xf borderId="7" fillId="0" fontId="2" numFmtId="0" xfId="0" applyAlignment="1" applyBorder="1" applyFont="1">
      <alignment vertical="bottom"/>
    </xf>
    <xf borderId="2" fillId="0" fontId="2" numFmtId="0" xfId="0" applyAlignment="1" applyBorder="1" applyFont="1">
      <alignment vertical="bottom"/>
    </xf>
    <xf borderId="0" fillId="0" fontId="2" numFmtId="0" xfId="0" applyAlignment="1" applyFont="1">
      <alignment shrinkToFit="0" vertical="bottom" wrapText="0"/>
    </xf>
    <xf borderId="1" fillId="0" fontId="2" numFmtId="0" xfId="0" applyAlignment="1" applyBorder="1" applyFont="1">
      <alignment horizontal="right" readingOrder="0" vertical="bottom"/>
    </xf>
    <xf borderId="1" fillId="0" fontId="2" numFmtId="0" xfId="0" applyAlignment="1" applyBorder="1" applyFont="1">
      <alignment readingOrder="0" vertical="bottom"/>
    </xf>
    <xf borderId="0" fillId="4" fontId="1" numFmtId="0" xfId="0" applyAlignment="1" applyFill="1" applyFont="1">
      <alignment vertical="bottom"/>
    </xf>
    <xf borderId="3" fillId="0" fontId="2" numFmtId="0" xfId="0" applyAlignment="1" applyBorder="1" applyFont="1">
      <alignment horizontal="right" vertical="bottom"/>
    </xf>
    <xf borderId="0" fillId="0" fontId="12" numFmtId="0" xfId="0" applyAlignment="1" applyFont="1">
      <alignment readingOrder="0"/>
    </xf>
    <xf borderId="1" fillId="0" fontId="13" numFmtId="0" xfId="0" applyAlignment="1" applyBorder="1" applyFont="1">
      <alignment shrinkToFit="0" vertical="bottom" wrapText="0"/>
    </xf>
    <xf borderId="1" fillId="0" fontId="1" numFmtId="0" xfId="0" applyAlignment="1" applyBorder="1" applyFont="1">
      <alignment shrinkToFit="0" vertical="bottom" wrapText="0"/>
    </xf>
    <xf borderId="1" fillId="0" fontId="2" numFmtId="0" xfId="0" applyBorder="1" applyFont="1"/>
    <xf borderId="0" fillId="5" fontId="2" numFmtId="0" xfId="0" applyAlignment="1" applyFill="1" applyFont="1">
      <alignment shrinkToFit="0" vertical="bottom" wrapText="1"/>
    </xf>
    <xf borderId="0" fillId="0" fontId="2" numFmtId="4" xfId="0" applyAlignment="1" applyFont="1" applyNumberFormat="1">
      <alignment vertical="bottom"/>
    </xf>
    <xf borderId="0" fillId="5" fontId="13" numFmtId="0" xfId="0" applyAlignment="1" applyFont="1">
      <alignment horizontal="right" vertical="bottom"/>
    </xf>
    <xf borderId="0" fillId="0" fontId="2" numFmtId="1" xfId="0" applyAlignment="1" applyFont="1" applyNumberFormat="1">
      <alignment vertical="bottom"/>
    </xf>
    <xf borderId="1" fillId="0" fontId="2" numFmtId="1" xfId="0" applyAlignment="1" applyBorder="1" applyFont="1" applyNumberFormat="1">
      <alignment horizontal="right" vertical="bottom"/>
    </xf>
    <xf borderId="8" fillId="0" fontId="2" numFmtId="0" xfId="0" applyAlignment="1" applyBorder="1" applyFont="1">
      <alignment shrinkToFit="0" wrapText="1"/>
    </xf>
    <xf borderId="9" fillId="0" fontId="9" numFmtId="0" xfId="0" applyBorder="1" applyFont="1"/>
    <xf borderId="10" fillId="0" fontId="9" numFmtId="0" xfId="0" applyBorder="1" applyFont="1"/>
    <xf borderId="11" fillId="0" fontId="9" numFmtId="0" xfId="0" applyBorder="1" applyFont="1"/>
    <xf borderId="4" fillId="0" fontId="9" numFmtId="0" xfId="0" applyBorder="1" applyFont="1"/>
    <xf borderId="12" fillId="0" fontId="9" numFmtId="0" xfId="0" applyBorder="1" applyFont="1"/>
    <xf borderId="13" fillId="0" fontId="9" numFmtId="0" xfId="0" applyBorder="1" applyFont="1"/>
    <xf borderId="14" fillId="0" fontId="9" numFmtId="0" xfId="0" applyBorder="1" applyFont="1"/>
    <xf borderId="0" fillId="0" fontId="1" numFmtId="0" xfId="0" applyAlignment="1" applyFont="1">
      <alignment shrinkToFit="0" vertical="center" wrapText="1"/>
    </xf>
    <xf borderId="2" fillId="0" fontId="2" numFmtId="0" xfId="0" applyAlignment="1" applyBorder="1" applyFont="1">
      <alignment readingOrder="0" shrinkToFit="0" vertical="bottom" wrapText="0"/>
    </xf>
    <xf borderId="0" fillId="0" fontId="1" numFmtId="0" xfId="0" applyAlignment="1" applyFont="1">
      <alignment readingOrder="0" shrinkToFit="0" vertical="bottom" wrapText="1"/>
    </xf>
    <xf borderId="1" fillId="0" fontId="1" numFmtId="0" xfId="0" applyAlignment="1" applyBorder="1" applyFont="1">
      <alignment horizontal="center" readingOrder="0" vertical="bottom"/>
    </xf>
    <xf borderId="1" fillId="0" fontId="1" numFmtId="0" xfId="0" applyAlignment="1" applyBorder="1" applyFont="1">
      <alignment readingOrder="0" vertical="bottom"/>
    </xf>
    <xf borderId="1" fillId="0" fontId="4" numFmtId="0" xfId="0" applyAlignment="1" applyBorder="1" applyFont="1">
      <alignment horizontal="right" vertical="bottom"/>
    </xf>
    <xf borderId="1" fillId="0" fontId="1" numFmtId="0" xfId="0" applyAlignment="1" applyBorder="1" applyFont="1">
      <alignment shrinkToFit="0" vertical="bottom" wrapText="1"/>
    </xf>
    <xf borderId="1" fillId="0" fontId="5" numFmtId="0" xfId="0" applyAlignment="1" applyBorder="1" applyFont="1">
      <alignment shrinkToFit="0" wrapText="1"/>
    </xf>
    <xf borderId="1" fillId="0" fontId="7" numFmtId="0" xfId="0" applyAlignment="1" applyBorder="1" applyFont="1">
      <alignment shrinkToFit="0" vertical="bottom" wrapText="1"/>
    </xf>
    <xf borderId="1" fillId="0" fontId="2" numFmtId="164" xfId="0" applyAlignment="1" applyBorder="1" applyFont="1" applyNumberFormat="1">
      <alignment horizontal="right" vertical="bottom"/>
    </xf>
    <xf borderId="0" fillId="0" fontId="2" numFmtId="0" xfId="0" applyAlignment="1" applyFont="1">
      <alignment readingOrder="0" vertical="bottom"/>
    </xf>
    <xf borderId="1" fillId="5" fontId="13" numFmtId="0" xfId="0" applyAlignment="1" applyBorder="1" applyFont="1">
      <alignment horizontal="right" vertical="bottom"/>
    </xf>
    <xf borderId="1" fillId="0" fontId="2" numFmtId="9" xfId="0" applyAlignment="1" applyBorder="1" applyFont="1" applyNumberFormat="1">
      <alignment horizontal="right" vertical="bottom"/>
    </xf>
    <xf borderId="1" fillId="0" fontId="2" numFmtId="0" xfId="0" applyAlignment="1" applyBorder="1" applyFont="1">
      <alignment shrinkToFit="0" vertical="bottom" wrapText="1"/>
    </xf>
    <xf borderId="1" fillId="0" fontId="2" numFmtId="1" xfId="0" applyAlignment="1" applyBorder="1" applyFont="1" applyNumberFormat="1">
      <alignment vertical="bottom"/>
    </xf>
    <xf borderId="1" fillId="0" fontId="2" numFmtId="1" xfId="0" applyAlignment="1" applyBorder="1" applyFont="1" applyNumberFormat="1">
      <alignment horizontal="right" readingOrder="0" vertical="bottom"/>
    </xf>
    <xf borderId="1" fillId="0" fontId="2" numFmtId="165" xfId="0" applyAlignment="1" applyBorder="1" applyFont="1" applyNumberFormat="1">
      <alignment horizontal="right" vertical="bottom"/>
    </xf>
    <xf borderId="2" fillId="0" fontId="2" numFmtId="0" xfId="0" applyAlignment="1" applyBorder="1" applyFont="1">
      <alignment shrinkToFit="0" vertical="bottom" wrapText="0"/>
    </xf>
    <xf borderId="5" fillId="0" fontId="9" numFmtId="0" xfId="0" applyBorder="1" applyFont="1"/>
    <xf borderId="2" fillId="2" fontId="1" numFmtId="0" xfId="0" applyAlignment="1" applyBorder="1" applyFont="1">
      <alignment horizontal="center" readingOrder="0" shrinkToFit="0" vertical="bottom" wrapText="1"/>
    </xf>
    <xf borderId="5" fillId="0" fontId="2" numFmtId="0" xfId="0" applyAlignment="1" applyBorder="1" applyFont="1">
      <alignment vertical="bottom"/>
    </xf>
    <xf borderId="3" fillId="0" fontId="2" numFmtId="0" xfId="0" applyAlignment="1" applyBorder="1" applyFont="1">
      <alignment vertical="bottom"/>
    </xf>
    <xf borderId="3" fillId="0" fontId="1" numFmtId="0" xfId="0" applyAlignment="1" applyBorder="1" applyFont="1">
      <alignment horizontal="center" readingOrder="0" shrinkToFit="0" vertical="bottom" wrapText="1"/>
    </xf>
    <xf borderId="1" fillId="0" fontId="1" numFmtId="0" xfId="0" applyAlignment="1" applyBorder="1" applyFont="1">
      <alignment horizontal="center" readingOrder="0" shrinkToFit="0" vertical="bottom" wrapText="1"/>
    </xf>
    <xf borderId="1" fillId="0" fontId="2" numFmtId="0" xfId="0" applyAlignment="1" applyBorder="1" applyFont="1">
      <alignment horizontal="center" readingOrder="0" vertical="bottom"/>
    </xf>
    <xf borderId="3" fillId="0" fontId="2" numFmtId="0" xfId="0" applyAlignment="1" applyBorder="1" applyFont="1">
      <alignment horizontal="center" readingOrder="0" vertical="bottom"/>
    </xf>
    <xf borderId="2" fillId="2" fontId="1" numFmtId="0" xfId="0" applyAlignment="1" applyBorder="1" applyFont="1">
      <alignment readingOrder="0" vertical="bottom"/>
    </xf>
    <xf borderId="2" fillId="0" fontId="2" numFmtId="0" xfId="0" applyAlignment="1" applyBorder="1" applyFont="1">
      <alignment readingOrder="0" vertical="bottom"/>
    </xf>
    <xf borderId="0" fillId="0" fontId="2" numFmtId="0" xfId="0" applyFont="1"/>
    <xf borderId="1" fillId="2" fontId="1" numFmtId="0" xfId="0" applyAlignment="1" applyBorder="1" applyFont="1">
      <alignment readingOrder="0" vertical="bottom"/>
    </xf>
    <xf borderId="0" fillId="0" fontId="14"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Back!$A$7:$A$11</c:f>
            </c:strRef>
          </c:cat>
          <c:val>
            <c:numRef>
              <c:f>Back!$B$7:$B$11</c:f>
              <c:numCache/>
            </c:numRef>
          </c:val>
        </c:ser>
        <c:axId val="1756677430"/>
        <c:axId val="1557183247"/>
      </c:barChart>
      <c:catAx>
        <c:axId val="17566774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57183247"/>
      </c:catAx>
      <c:valAx>
        <c:axId val="15571832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Desarrollo1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56677430"/>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Estimado vs Real por Equipo de Desarrollo</a:t>
            </a:r>
          </a:p>
        </c:rich>
      </c:tx>
      <c:overlay val="0"/>
    </c:title>
    <c:plotArea>
      <c:layout/>
      <c:barChart>
        <c:barDir val="col"/>
        <c:ser>
          <c:idx val="0"/>
          <c:order val="0"/>
          <c:spPr>
            <a:solidFill>
              <a:srgbClr val="B6D7A8"/>
            </a:solidFill>
            <a:ln cmpd="sng">
              <a:solidFill>
                <a:srgbClr val="B6D7A8">
                  <a:alpha val="100000"/>
                </a:srgbClr>
              </a:solidFill>
            </a:ln>
          </c:spPr>
          <c:cat>
            <c:strRef>
              <c:f>'ColectaDatos Sistema'!$D$40:$K$40</c:f>
            </c:strRef>
          </c:cat>
          <c:val>
            <c:numRef>
              <c:f>'ColectaDatos Sistema'!$D$41:$K$41</c:f>
              <c:numCache/>
            </c:numRef>
          </c:val>
        </c:ser>
        <c:axId val="1593127370"/>
        <c:axId val="1848466566"/>
      </c:barChart>
      <c:catAx>
        <c:axId val="15931273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48466566"/>
      </c:catAx>
      <c:valAx>
        <c:axId val="18484665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312737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Back!$D$46</c:f>
            </c:strRef>
          </c:tx>
          <c:spPr>
            <a:solidFill>
              <a:schemeClr val="accent1"/>
            </a:solidFill>
            <a:ln cmpd="sng">
              <a:solidFill>
                <a:srgbClr val="000000"/>
              </a:solidFill>
            </a:ln>
          </c:spPr>
          <c:val>
            <c:numRef>
              <c:f>Back!$E$46:$O$46</c:f>
              <c:numCache/>
            </c:numRef>
          </c:val>
        </c:ser>
        <c:axId val="1004729823"/>
        <c:axId val="2012031987"/>
      </c:barChart>
      <c:catAx>
        <c:axId val="10047298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12031987"/>
      </c:catAx>
      <c:valAx>
        <c:axId val="20120319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472982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sans-serif"/>
              </a:defRPr>
            </a:pPr>
            <a:r>
              <a:rPr b="1">
                <a:solidFill>
                  <a:srgbClr val="757575"/>
                </a:solidFill>
                <a:latin typeface="sans-serif"/>
              </a:rPr>
              <a:t>Tiempo muerto total de desarrollo por equipo</a:t>
            </a:r>
          </a:p>
        </c:rich>
      </c:tx>
      <c:layout>
        <c:manualLayout>
          <c:xMode val="edge"/>
          <c:yMode val="edge"/>
          <c:x val="0.03091666666666667"/>
          <c:y val="0.052695417789757414"/>
        </c:manualLayout>
      </c:layout>
      <c:overlay val="0"/>
    </c:title>
    <c:plotArea>
      <c:layout/>
      <c:barChart>
        <c:barDir val="col"/>
        <c:ser>
          <c:idx val="0"/>
          <c:order val="0"/>
          <c:spPr>
            <a:solidFill>
              <a:srgbClr val="A2C4C9"/>
            </a:solidFill>
            <a:ln cmpd="sng">
              <a:solidFill>
                <a:srgbClr val="76A5AF">
                  <a:alpha val="100000"/>
                </a:srgbClr>
              </a:solidFill>
            </a:ln>
          </c:spPr>
          <c:dPt>
            <c:idx val="2"/>
            <c:spPr>
              <a:solidFill>
                <a:srgbClr val="A2C4C9"/>
              </a:solidFill>
              <a:ln cmpd="sng">
                <a:solidFill>
                  <a:srgbClr val="000000"/>
                </a:solidFill>
              </a:ln>
            </c:spPr>
          </c:dPt>
          <c:cat>
            <c:strRef>
              <c:f>'ColectaDatos Sistema'!$I$54:$I$57</c:f>
            </c:strRef>
          </c:cat>
          <c:val>
            <c:numRef>
              <c:f>'ColectaDatos Sistema'!$J$54:$J$57</c:f>
              <c:numCache/>
            </c:numRef>
          </c:val>
        </c:ser>
        <c:axId val="918152703"/>
        <c:axId val="531778935"/>
      </c:barChart>
      <c:catAx>
        <c:axId val="9181527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31778935"/>
      </c:catAx>
      <c:valAx>
        <c:axId val="5317789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1815270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Dead time per development phase (Front 1)</a:t>
            </a:r>
          </a:p>
        </c:rich>
      </c:tx>
      <c:overlay val="0"/>
    </c:title>
    <c:plotArea>
      <c:layout/>
      <c:barChart>
        <c:barDir val="col"/>
        <c:ser>
          <c:idx val="0"/>
          <c:order val="0"/>
          <c:tx>
            <c:strRef>
              <c:f>'ColectaDatos Sistema'!$E$46</c:f>
            </c:strRef>
          </c:tx>
          <c:spPr>
            <a:solidFill>
              <a:srgbClr val="F6B26B"/>
            </a:solidFill>
            <a:ln cmpd="sng">
              <a:solidFill>
                <a:srgbClr val="F6B26B">
                  <a:alpha val="100000"/>
                </a:srgbClr>
              </a:solidFill>
            </a:ln>
          </c:spPr>
          <c:cat>
            <c:strRef>
              <c:f>'ColectaDatos Sistema'!$D$47:$D$51</c:f>
            </c:strRef>
          </c:cat>
          <c:val>
            <c:numRef>
              <c:f>'ColectaDatos Sistema'!$E$47:$E$51</c:f>
              <c:numCache/>
            </c:numRef>
          </c:val>
        </c:ser>
        <c:axId val="430770381"/>
        <c:axId val="901359941"/>
      </c:barChart>
      <c:catAx>
        <c:axId val="4307703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01359941"/>
      </c:catAx>
      <c:valAx>
        <c:axId val="9013599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0770381"/>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Dead time per development phase (Front 2)</a:t>
            </a:r>
          </a:p>
        </c:rich>
      </c:tx>
      <c:overlay val="0"/>
    </c:title>
    <c:plotArea>
      <c:layout/>
      <c:barChart>
        <c:barDir val="col"/>
        <c:ser>
          <c:idx val="0"/>
          <c:order val="0"/>
          <c:tx>
            <c:strRef>
              <c:f>'ColectaDatos Sistema'!$G$46</c:f>
            </c:strRef>
          </c:tx>
          <c:spPr>
            <a:solidFill>
              <a:srgbClr val="E06666"/>
            </a:solidFill>
            <a:ln cmpd="sng">
              <a:solidFill>
                <a:srgbClr val="E06666">
                  <a:alpha val="100000"/>
                </a:srgbClr>
              </a:solidFill>
            </a:ln>
          </c:spPr>
          <c:cat>
            <c:strRef>
              <c:f>'ColectaDatos Sistema'!$F$47:$F$50</c:f>
            </c:strRef>
          </c:cat>
          <c:val>
            <c:numRef>
              <c:f>'ColectaDatos Sistema'!$G$47:$G$50</c:f>
              <c:numCache/>
            </c:numRef>
          </c:val>
        </c:ser>
        <c:axId val="215701837"/>
        <c:axId val="680388386"/>
      </c:barChart>
      <c:catAx>
        <c:axId val="2157018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80388386"/>
      </c:catAx>
      <c:valAx>
        <c:axId val="6803883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5701837"/>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Dead time per development phase (Backend)</a:t>
            </a:r>
          </a:p>
        </c:rich>
      </c:tx>
      <c:overlay val="0"/>
    </c:title>
    <c:plotArea>
      <c:layout/>
      <c:barChart>
        <c:barDir val="col"/>
        <c:ser>
          <c:idx val="0"/>
          <c:order val="0"/>
          <c:tx>
            <c:strRef>
              <c:f>'ColectaDatos Sistema'!$I$46</c:f>
            </c:strRef>
          </c:tx>
          <c:spPr>
            <a:solidFill>
              <a:srgbClr val="93C47D"/>
            </a:solidFill>
            <a:ln cmpd="sng">
              <a:solidFill>
                <a:srgbClr val="93C47D">
                  <a:alpha val="100000"/>
                </a:srgbClr>
              </a:solidFill>
            </a:ln>
          </c:spPr>
          <c:cat>
            <c:strRef>
              <c:f>'ColectaDatos Sistema'!$H$47:$H$52</c:f>
            </c:strRef>
          </c:cat>
          <c:val>
            <c:numRef>
              <c:f>'ColectaDatos Sistema'!$I$47:$I$52</c:f>
              <c:numCache/>
            </c:numRef>
          </c:val>
        </c:ser>
        <c:axId val="531007797"/>
        <c:axId val="1494043446"/>
      </c:barChart>
      <c:catAx>
        <c:axId val="5310077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94043446"/>
      </c:catAx>
      <c:valAx>
        <c:axId val="14940434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1007797"/>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sans-serif"/>
              </a:defRPr>
            </a:pPr>
            <a:r>
              <a:rPr b="1">
                <a:solidFill>
                  <a:srgbClr val="757575"/>
                </a:solidFill>
                <a:latin typeface="sans-serif"/>
              </a:rPr>
              <a:t>Dead time per development phase (DB)</a:t>
            </a:r>
          </a:p>
        </c:rich>
      </c:tx>
      <c:overlay val="0"/>
    </c:title>
    <c:plotArea>
      <c:layout/>
      <c:barChart>
        <c:barDir val="col"/>
        <c:ser>
          <c:idx val="0"/>
          <c:order val="0"/>
          <c:tx>
            <c:strRef>
              <c:f>'ColectaDatos Sistema'!$K$46</c:f>
            </c:strRef>
          </c:tx>
          <c:spPr>
            <a:solidFill>
              <a:srgbClr val="674EA7"/>
            </a:solidFill>
            <a:ln cmpd="sng">
              <a:solidFill>
                <a:srgbClr val="674EA7">
                  <a:alpha val="100000"/>
                </a:srgbClr>
              </a:solidFill>
            </a:ln>
          </c:spPr>
          <c:cat>
            <c:strRef>
              <c:f>'ColectaDatos Sistema'!$J$47:$J$50</c:f>
            </c:strRef>
          </c:cat>
          <c:val>
            <c:numRef>
              <c:f>'ColectaDatos Sistema'!$K$47:$K$50</c:f>
              <c:numCache/>
            </c:numRef>
          </c:val>
        </c:ser>
        <c:axId val="1047383750"/>
        <c:axId val="1028399369"/>
      </c:barChart>
      <c:catAx>
        <c:axId val="10473837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28399369"/>
      </c:catAx>
      <c:valAx>
        <c:axId val="10283993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47383750"/>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Defectos de prueba encontrados/KLOC</a:t>
            </a:r>
          </a:p>
        </c:rich>
      </c:tx>
      <c:overlay val="0"/>
    </c:title>
    <c:plotArea>
      <c:layout/>
      <c:barChart>
        <c:barDir val="bar"/>
        <c:ser>
          <c:idx val="0"/>
          <c:order val="0"/>
          <c:tx>
            <c:strRef>
              <c:f>'ColectaDatos Sistema'!$A$18</c:f>
            </c:strRef>
          </c:tx>
          <c:spPr>
            <a:solidFill>
              <a:schemeClr val="accent1"/>
            </a:solidFill>
            <a:ln cmpd="sng">
              <a:solidFill>
                <a:srgbClr val="000000"/>
              </a:solidFill>
            </a:ln>
          </c:spPr>
          <c:val>
            <c:numRef>
              <c:f>'ColectaDatos Sistema'!$B$18:$E$18</c:f>
              <c:numCache/>
            </c:numRef>
          </c:val>
        </c:ser>
        <c:axId val="291796438"/>
        <c:axId val="1978478794"/>
      </c:barChart>
      <c:catAx>
        <c:axId val="29179643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78478794"/>
      </c:catAx>
      <c:valAx>
        <c:axId val="197847879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Defectos de prueba encontrados/KLOC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91796438"/>
        <c:crosses val="max"/>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Defects injected by development phase</a:t>
            </a:r>
          </a:p>
        </c:rich>
      </c:tx>
      <c:overlay val="0"/>
    </c:title>
    <c:plotArea>
      <c:layout/>
      <c:barChart>
        <c:barDir val="bar"/>
        <c:ser>
          <c:idx val="0"/>
          <c:order val="0"/>
          <c:tx>
            <c:v>Front 1</c:v>
          </c:tx>
          <c:spPr>
            <a:solidFill>
              <a:schemeClr val="accent1"/>
            </a:solidFill>
            <a:ln cmpd="sng">
              <a:solidFill>
                <a:srgbClr val="000000"/>
              </a:solidFill>
            </a:ln>
          </c:spPr>
          <c:cat>
            <c:strRef>
              <c:f>'ColectaDatos Sistema'!$A$8:$A$12</c:f>
            </c:strRef>
          </c:cat>
          <c:val>
            <c:numRef>
              <c:f>'ColectaDatos Sistema'!$B$8:$B$12</c:f>
              <c:numCache/>
            </c:numRef>
          </c:val>
        </c:ser>
        <c:ser>
          <c:idx val="1"/>
          <c:order val="1"/>
          <c:tx>
            <c:v>Front 2</c:v>
          </c:tx>
          <c:spPr>
            <a:solidFill>
              <a:schemeClr val="accent2"/>
            </a:solidFill>
            <a:ln cmpd="sng">
              <a:solidFill>
                <a:srgbClr val="000000"/>
              </a:solidFill>
            </a:ln>
          </c:spPr>
          <c:cat>
            <c:strRef>
              <c:f>'ColectaDatos Sistema'!$A$8:$A$12</c:f>
            </c:strRef>
          </c:cat>
          <c:val>
            <c:numRef>
              <c:f>'ColectaDatos Sistema'!$C$8:$C$12</c:f>
              <c:numCache/>
            </c:numRef>
          </c:val>
        </c:ser>
        <c:ser>
          <c:idx val="2"/>
          <c:order val="2"/>
          <c:tx>
            <c:v>Backend</c:v>
          </c:tx>
          <c:spPr>
            <a:solidFill>
              <a:schemeClr val="accent3"/>
            </a:solidFill>
            <a:ln cmpd="sng">
              <a:solidFill>
                <a:srgbClr val="000000"/>
              </a:solidFill>
            </a:ln>
          </c:spPr>
          <c:cat>
            <c:strRef>
              <c:f>'ColectaDatos Sistema'!$A$8:$A$12</c:f>
            </c:strRef>
          </c:cat>
          <c:val>
            <c:numRef>
              <c:f>'ColectaDatos Sistema'!$D$8:$D$12</c:f>
              <c:numCache/>
            </c:numRef>
          </c:val>
        </c:ser>
        <c:ser>
          <c:idx val="3"/>
          <c:order val="3"/>
          <c:tx>
            <c:v>BD</c:v>
          </c:tx>
          <c:spPr>
            <a:solidFill>
              <a:schemeClr val="accent4"/>
            </a:solidFill>
            <a:ln cmpd="sng">
              <a:solidFill>
                <a:srgbClr val="000000"/>
              </a:solidFill>
            </a:ln>
          </c:spPr>
          <c:cat>
            <c:strRef>
              <c:f>'ColectaDatos Sistema'!$A$8:$A$12</c:f>
            </c:strRef>
          </c:cat>
          <c:val>
            <c:numRef>
              <c:f>'ColectaDatos Sistema'!$E$8:$E$12</c:f>
              <c:numCache/>
            </c:numRef>
          </c:val>
        </c:ser>
        <c:axId val="13410801"/>
        <c:axId val="186135184"/>
      </c:barChart>
      <c:catAx>
        <c:axId val="1341080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6135184"/>
      </c:catAx>
      <c:valAx>
        <c:axId val="18613518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410801"/>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image" Target="../media/Chart3.png"/><Relationship Id="rId2" Type="http://schemas.openxmlformats.org/officeDocument/2006/relationships/image" Target="../media/Chart4.png"/></Relationships>
</file>

<file path=xl/drawings/_rels/drawing4.xml.rels><?xml version="1.0" encoding="UTF-8" standalone="yes"?><Relationships xmlns="http://schemas.openxmlformats.org/package/2006/relationships"><Relationship Id="rId1" Type="http://schemas.openxmlformats.org/officeDocument/2006/relationships/image" Target="../media/Chart5.png"/><Relationship Id="rId2" Type="http://schemas.openxmlformats.org/officeDocument/2006/relationships/image" Target="../media/Chart6.png"/><Relationship Id="rId3" Type="http://schemas.openxmlformats.org/officeDocument/2006/relationships/image" Target="../media/Chart7.png"/></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 Id="rId4" Type="http://schemas.openxmlformats.org/officeDocument/2006/relationships/chart" Target="../charts/chart6.xml"/><Relationship Id="rId5" Type="http://schemas.openxmlformats.org/officeDocument/2006/relationships/chart" Target="../charts/chart7.xml"/><Relationship Id="rId6" Type="http://schemas.openxmlformats.org/officeDocument/2006/relationships/chart" Target="../charts/chart8.xml"/><Relationship Id="rId7" Type="http://schemas.openxmlformats.org/officeDocument/2006/relationships/chart" Target="../charts/chart9.xml"/><Relationship Id="rId8"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123825</xdr:colOff>
      <xdr:row>1</xdr:row>
      <xdr:rowOff>47625</xdr:rowOff>
    </xdr:from>
    <xdr:ext cx="3857625" cy="238125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28575</xdr:colOff>
      <xdr:row>34</xdr:row>
      <xdr:rowOff>47625</xdr:rowOff>
    </xdr:from>
    <xdr:ext cx="2924175" cy="1809750"/>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209550</xdr:colOff>
      <xdr:row>5</xdr:row>
      <xdr:rowOff>85725</xdr:rowOff>
    </xdr:from>
    <xdr:ext cx="4800600" cy="2438400"/>
    <xdr:pic>
      <xdr:nvPicPr>
        <xdr:cNvPr id="872008140" name="Chart3" title="Gráfico">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314325</xdr:colOff>
      <xdr:row>14</xdr:row>
      <xdr:rowOff>495300</xdr:rowOff>
    </xdr:from>
    <xdr:ext cx="4133850" cy="1266825"/>
    <xdr:pic>
      <xdr:nvPicPr>
        <xdr:cNvPr id="1429995802" name="Chart4" title="Gráfico">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876300</xdr:colOff>
      <xdr:row>0</xdr:row>
      <xdr:rowOff>9525</xdr:rowOff>
    </xdr:from>
    <xdr:ext cx="4800600" cy="2590800"/>
    <xdr:pic>
      <xdr:nvPicPr>
        <xdr:cNvPr id="1905775330" name="Chart5" title="Gráfico">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114300</xdr:colOff>
      <xdr:row>13</xdr:row>
      <xdr:rowOff>161925</xdr:rowOff>
    </xdr:from>
    <xdr:ext cx="4133850" cy="1266825"/>
    <xdr:pic>
      <xdr:nvPicPr>
        <xdr:cNvPr id="1818598446" name="Chart6" title="Gráfico">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257175</xdr:colOff>
      <xdr:row>43</xdr:row>
      <xdr:rowOff>114300</xdr:rowOff>
    </xdr:from>
    <xdr:ext cx="3724275" cy="2295525"/>
    <xdr:pic>
      <xdr:nvPicPr>
        <xdr:cNvPr id="1545932829" name="Chart7" title="Gráfico">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142875</xdr:colOff>
      <xdr:row>41</xdr:row>
      <xdr:rowOff>190500</xdr:rowOff>
    </xdr:from>
    <xdr:ext cx="4762500" cy="2886075"/>
    <xdr:graphicFrame>
      <xdr:nvGraphicFramePr>
        <xdr:cNvPr id="8" name="Chart 8"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16</xdr:col>
      <xdr:colOff>485775</xdr:colOff>
      <xdr:row>41</xdr:row>
      <xdr:rowOff>95250</xdr:rowOff>
    </xdr:from>
    <xdr:ext cx="4638675" cy="2476500"/>
    <xdr:graphicFrame>
      <xdr:nvGraphicFramePr>
        <xdr:cNvPr id="9" name="Chart 9"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21</xdr:col>
      <xdr:colOff>609600</xdr:colOff>
      <xdr:row>41</xdr:row>
      <xdr:rowOff>95250</xdr:rowOff>
    </xdr:from>
    <xdr:ext cx="5267325" cy="2409825"/>
    <xdr:graphicFrame>
      <xdr:nvGraphicFramePr>
        <xdr:cNvPr id="10" name="Chart 10"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16</xdr:col>
      <xdr:colOff>371475</xdr:colOff>
      <xdr:row>54</xdr:row>
      <xdr:rowOff>38100</xdr:rowOff>
    </xdr:from>
    <xdr:ext cx="5105400" cy="2638425"/>
    <xdr:graphicFrame>
      <xdr:nvGraphicFramePr>
        <xdr:cNvPr id="11" name="Chart 11"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21</xdr:col>
      <xdr:colOff>762000</xdr:colOff>
      <xdr:row>53</xdr:row>
      <xdr:rowOff>219075</xdr:rowOff>
    </xdr:from>
    <xdr:ext cx="5114925" cy="2724150"/>
    <xdr:graphicFrame>
      <xdr:nvGraphicFramePr>
        <xdr:cNvPr id="12" name="Chart 12"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6</xdr:col>
      <xdr:colOff>952500</xdr:colOff>
      <xdr:row>13</xdr:row>
      <xdr:rowOff>38100</xdr:rowOff>
    </xdr:from>
    <xdr:ext cx="3657600" cy="2257425"/>
    <xdr:graphicFrame>
      <xdr:nvGraphicFramePr>
        <xdr:cNvPr id="13" name="Chart 13"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6</xdr:col>
      <xdr:colOff>514350</xdr:colOff>
      <xdr:row>0</xdr:row>
      <xdr:rowOff>104775</xdr:rowOff>
    </xdr:from>
    <xdr:ext cx="4524375" cy="2819400"/>
    <xdr:graphicFrame>
      <xdr:nvGraphicFramePr>
        <xdr:cNvPr id="14" name="Chart 14"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11</xdr:col>
      <xdr:colOff>142875</xdr:colOff>
      <xdr:row>26</xdr:row>
      <xdr:rowOff>47625</xdr:rowOff>
    </xdr:from>
    <xdr:ext cx="5210175" cy="3638550"/>
    <xdr:graphicFrame>
      <xdr:nvGraphicFramePr>
        <xdr:cNvPr id="15" name="Chart 15" title="Gráfico"/>
        <xdr:cNvGraphicFramePr/>
      </xdr:nvGraphicFramePr>
      <xdr:xfrm>
        <a:off x="0" y="0"/>
        <a:ext cx="0" cy="0"/>
      </xdr:xfrm>
      <a:graphic>
        <a:graphicData uri="http://schemas.openxmlformats.org/drawingml/2006/chart">
          <c:chart r:id="rId8"/>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row>
    <row r="2">
      <c r="A2" s="3"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row>
    <row r="3">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row>
    <row r="4">
      <c r="A4" s="1" t="s">
        <v>2</v>
      </c>
      <c r="B4" s="2" t="s">
        <v>3</v>
      </c>
      <c r="C4" s="2"/>
      <c r="D4" s="2"/>
      <c r="E4" s="2"/>
      <c r="F4" s="2"/>
      <c r="G4" s="2"/>
      <c r="H4" s="2"/>
      <c r="I4" s="2"/>
      <c r="J4" s="2"/>
      <c r="K4" s="2"/>
      <c r="L4" s="2"/>
      <c r="M4" s="2"/>
      <c r="N4" s="2"/>
      <c r="O4" s="2"/>
      <c r="P4" s="2"/>
      <c r="Q4" s="2"/>
      <c r="R4" s="2"/>
      <c r="S4" s="2"/>
      <c r="T4" s="2"/>
      <c r="U4" s="2"/>
      <c r="V4" s="2"/>
      <c r="W4" s="2"/>
      <c r="X4" s="2"/>
      <c r="Y4" s="2"/>
      <c r="Z4" s="2"/>
      <c r="AA4" s="2"/>
      <c r="AB4" s="2"/>
      <c r="AC4" s="2"/>
      <c r="AD4" s="2"/>
      <c r="AE4" s="2"/>
    </row>
    <row r="5">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row>
    <row r="6">
      <c r="A6" s="2"/>
      <c r="B6" s="4" t="s">
        <v>4</v>
      </c>
      <c r="C6" s="4"/>
      <c r="D6" s="4"/>
      <c r="E6" s="2"/>
      <c r="F6" s="2"/>
      <c r="G6" s="2"/>
      <c r="H6" s="2"/>
      <c r="I6" s="2"/>
      <c r="J6" s="2"/>
      <c r="K6" s="2"/>
      <c r="L6" s="2"/>
      <c r="M6" s="2"/>
      <c r="N6" s="2"/>
      <c r="O6" s="2"/>
      <c r="P6" s="2"/>
      <c r="Q6" s="2"/>
      <c r="R6" s="2"/>
      <c r="S6" s="2"/>
      <c r="T6" s="2"/>
      <c r="U6" s="2"/>
      <c r="V6" s="2"/>
      <c r="W6" s="2"/>
      <c r="X6" s="2"/>
      <c r="Y6" s="2"/>
      <c r="Z6" s="2"/>
      <c r="AA6" s="2"/>
      <c r="AB6" s="2"/>
      <c r="AC6" s="2"/>
      <c r="AD6" s="2"/>
      <c r="AE6" s="2"/>
    </row>
    <row r="7">
      <c r="A7" s="2" t="s">
        <v>5</v>
      </c>
      <c r="B7" s="5">
        <v>12.0</v>
      </c>
      <c r="C7" s="2"/>
      <c r="D7" s="2"/>
      <c r="E7" s="2"/>
      <c r="F7" s="2"/>
      <c r="G7" s="2"/>
      <c r="H7" s="2"/>
      <c r="I7" s="2"/>
      <c r="J7" s="2"/>
      <c r="K7" s="2"/>
      <c r="L7" s="2"/>
      <c r="M7" s="2"/>
      <c r="N7" s="2"/>
      <c r="O7" s="2"/>
      <c r="P7" s="2"/>
      <c r="Q7" s="2"/>
      <c r="R7" s="2"/>
      <c r="S7" s="2"/>
      <c r="T7" s="2"/>
      <c r="U7" s="2"/>
      <c r="V7" s="2"/>
      <c r="W7" s="2"/>
      <c r="X7" s="2"/>
      <c r="Y7" s="2"/>
      <c r="Z7" s="2"/>
      <c r="AA7" s="2"/>
      <c r="AB7" s="2"/>
      <c r="AC7" s="2"/>
      <c r="AD7" s="2"/>
      <c r="AE7" s="2"/>
    </row>
    <row r="8">
      <c r="A8" s="2" t="s">
        <v>6</v>
      </c>
      <c r="B8" s="5">
        <v>19.0</v>
      </c>
      <c r="C8" s="2"/>
      <c r="D8" s="2"/>
      <c r="E8" s="2"/>
      <c r="F8" s="2"/>
      <c r="G8" s="2"/>
      <c r="H8" s="2"/>
      <c r="I8" s="2"/>
      <c r="J8" s="2"/>
      <c r="K8" s="2"/>
      <c r="L8" s="2"/>
      <c r="M8" s="2"/>
      <c r="N8" s="2"/>
      <c r="O8" s="2"/>
      <c r="P8" s="2"/>
      <c r="Q8" s="2"/>
      <c r="R8" s="2"/>
      <c r="S8" s="2"/>
      <c r="T8" s="2"/>
      <c r="U8" s="2"/>
      <c r="V8" s="2"/>
      <c r="W8" s="2"/>
      <c r="X8" s="2"/>
      <c r="Y8" s="2"/>
      <c r="Z8" s="2"/>
      <c r="AA8" s="2"/>
      <c r="AB8" s="2"/>
      <c r="AC8" s="2"/>
      <c r="AD8" s="2"/>
      <c r="AE8" s="2"/>
    </row>
    <row r="9">
      <c r="A9" s="2" t="s">
        <v>7</v>
      </c>
      <c r="B9" s="5">
        <v>203.0</v>
      </c>
      <c r="C9" s="2"/>
      <c r="D9" s="2"/>
      <c r="E9" s="2"/>
      <c r="F9" s="2"/>
      <c r="G9" s="2"/>
      <c r="H9" s="2"/>
      <c r="I9" s="2"/>
      <c r="J9" s="2"/>
      <c r="K9" s="2"/>
      <c r="L9" s="2"/>
      <c r="M9" s="2"/>
      <c r="N9" s="2"/>
      <c r="O9" s="2"/>
      <c r="P9" s="2"/>
      <c r="Q9" s="2"/>
      <c r="R9" s="2"/>
      <c r="S9" s="2"/>
      <c r="T9" s="2"/>
      <c r="U9" s="2"/>
      <c r="V9" s="2"/>
      <c r="W9" s="2"/>
      <c r="X9" s="2"/>
      <c r="Y9" s="2"/>
      <c r="Z9" s="2"/>
      <c r="AA9" s="2"/>
      <c r="AB9" s="2"/>
      <c r="AC9" s="2"/>
      <c r="AD9" s="2"/>
      <c r="AE9" s="2"/>
    </row>
    <row r="10">
      <c r="A10" s="2" t="s">
        <v>8</v>
      </c>
      <c r="B10" s="5">
        <v>0.0</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row>
    <row r="11">
      <c r="A11" s="2" t="s">
        <v>9</v>
      </c>
      <c r="B11" s="5">
        <v>5.0</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row>
    <row r="1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row>
    <row r="13">
      <c r="A13" s="2" t="s">
        <v>10</v>
      </c>
      <c r="B13" s="6">
        <f>SUM(B7:B11)</f>
        <v>239</v>
      </c>
      <c r="C13" s="6"/>
      <c r="D13" s="6"/>
      <c r="E13" s="2"/>
      <c r="F13" s="2"/>
      <c r="G13" s="2"/>
      <c r="H13" s="2"/>
      <c r="I13" s="2"/>
      <c r="J13" s="2"/>
      <c r="K13" s="2"/>
      <c r="L13" s="2"/>
      <c r="M13" s="2"/>
      <c r="N13" s="2"/>
      <c r="O13" s="2"/>
      <c r="P13" s="2"/>
      <c r="Q13" s="2"/>
      <c r="R13" s="2"/>
      <c r="S13" s="2"/>
      <c r="T13" s="2"/>
      <c r="U13" s="2"/>
      <c r="V13" s="2"/>
      <c r="W13" s="2"/>
      <c r="X13" s="2"/>
      <c r="Y13" s="2"/>
      <c r="Z13" s="2"/>
      <c r="AA13" s="2"/>
      <c r="AB13" s="2"/>
      <c r="AC13" s="2"/>
      <c r="AD13" s="2"/>
      <c r="AE13" s="2"/>
    </row>
    <row r="14">
      <c r="A14" s="7" t="s">
        <v>11</v>
      </c>
      <c r="B14" s="6">
        <f>(B13/1000)</f>
        <v>0.239</v>
      </c>
      <c r="C14" s="2"/>
      <c r="D14" s="2"/>
      <c r="E14" s="8" t="s">
        <v>12</v>
      </c>
      <c r="F14" s="2"/>
      <c r="G14" s="2"/>
      <c r="H14" s="2"/>
      <c r="I14" s="2"/>
      <c r="J14" s="2"/>
      <c r="K14" s="2"/>
      <c r="L14" s="2"/>
      <c r="M14" s="2"/>
      <c r="N14" s="2"/>
      <c r="O14" s="2"/>
      <c r="P14" s="2"/>
      <c r="Q14" s="2"/>
      <c r="R14" s="2"/>
      <c r="S14" s="2"/>
      <c r="T14" s="2"/>
      <c r="U14" s="2"/>
      <c r="V14" s="2"/>
      <c r="W14" s="2"/>
      <c r="X14" s="2"/>
      <c r="Y14" s="2"/>
      <c r="Z14" s="2"/>
      <c r="AA14" s="2"/>
      <c r="AB14" s="2"/>
      <c r="AC14" s="2"/>
      <c r="AD14" s="2"/>
      <c r="AE14" s="2"/>
    </row>
    <row r="1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row>
    <row r="17">
      <c r="A17" s="7" t="s">
        <v>13</v>
      </c>
      <c r="B17" s="6">
        <f>(B13/1000)</f>
        <v>0.239</v>
      </c>
      <c r="C17" s="2"/>
      <c r="D17" s="2"/>
      <c r="E17" s="8" t="s">
        <v>12</v>
      </c>
      <c r="F17" s="2"/>
      <c r="G17" s="2"/>
      <c r="H17" s="2"/>
      <c r="I17" s="2"/>
      <c r="J17" s="2"/>
      <c r="K17" s="2"/>
      <c r="L17" s="2"/>
      <c r="M17" s="2"/>
      <c r="N17" s="2"/>
      <c r="O17" s="2"/>
      <c r="P17" s="2"/>
      <c r="Q17" s="2"/>
      <c r="R17" s="2"/>
      <c r="S17" s="2"/>
      <c r="T17" s="2"/>
      <c r="U17" s="2"/>
      <c r="V17" s="2"/>
      <c r="W17" s="2"/>
      <c r="X17" s="2"/>
      <c r="Y17" s="2"/>
      <c r="Z17" s="2"/>
      <c r="AA17" s="2"/>
      <c r="AB17" s="2"/>
      <c r="AC17" s="2"/>
      <c r="AD17" s="2"/>
      <c r="AE17" s="2"/>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row>
    <row r="19">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row>
    <row r="21">
      <c r="A21" s="3" t="s">
        <v>14</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row>
    <row r="23">
      <c r="A23" s="9" t="s">
        <v>15</v>
      </c>
      <c r="B23" s="10">
        <v>21.0</v>
      </c>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row>
    <row r="25">
      <c r="A25" s="9" t="s">
        <v>16</v>
      </c>
      <c r="B25" s="11">
        <v>0.2337</v>
      </c>
      <c r="C25" s="12"/>
      <c r="D25" s="12"/>
      <c r="E25" s="12"/>
      <c r="F25" s="2"/>
      <c r="G25" s="2"/>
      <c r="H25" s="2"/>
      <c r="I25" s="2"/>
      <c r="J25" s="2"/>
      <c r="K25" s="2"/>
      <c r="L25" s="2"/>
      <c r="M25" s="2"/>
      <c r="N25" s="2"/>
      <c r="O25" s="2"/>
      <c r="P25" s="2"/>
      <c r="Q25" s="2"/>
      <c r="R25" s="2"/>
      <c r="S25" s="2"/>
      <c r="T25" s="2"/>
      <c r="U25" s="2"/>
      <c r="V25" s="2"/>
      <c r="W25" s="2"/>
      <c r="X25" s="2"/>
      <c r="Y25" s="2"/>
      <c r="Z25" s="2"/>
      <c r="AA25" s="2"/>
      <c r="AB25" s="2"/>
      <c r="AC25" s="2"/>
      <c r="AD25" s="2"/>
      <c r="AE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row>
    <row r="27">
      <c r="A27" s="9" t="s">
        <v>17</v>
      </c>
      <c r="B27" s="11">
        <v>0.0866</v>
      </c>
      <c r="C27" s="13"/>
      <c r="D27" s="2"/>
      <c r="E27" s="2" t="s">
        <v>18</v>
      </c>
      <c r="F27" s="2"/>
      <c r="G27" s="2"/>
      <c r="H27" s="2"/>
      <c r="I27" s="2"/>
      <c r="J27" s="2"/>
      <c r="K27" s="2"/>
      <c r="L27" s="2"/>
      <c r="M27" s="2"/>
      <c r="N27" s="2"/>
      <c r="O27" s="2"/>
      <c r="P27" s="2"/>
      <c r="Q27" s="2"/>
      <c r="R27" s="2"/>
      <c r="S27" s="2"/>
      <c r="T27" s="2"/>
      <c r="U27" s="2"/>
      <c r="V27" s="2"/>
      <c r="W27" s="2"/>
      <c r="X27" s="2"/>
      <c r="Y27" s="2"/>
      <c r="Z27" s="2"/>
      <c r="AA27" s="2"/>
      <c r="AB27" s="2"/>
      <c r="AC27" s="2"/>
      <c r="AD27" s="2"/>
      <c r="AE27" s="2"/>
    </row>
    <row r="28">
      <c r="A28" s="14" t="s">
        <v>19</v>
      </c>
      <c r="B28" s="10">
        <v>75654.0</v>
      </c>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row>
    <row r="30">
      <c r="A30" s="9" t="s">
        <v>20</v>
      </c>
      <c r="B30" s="15">
        <f>(B25/B27)</f>
        <v>2.698614319</v>
      </c>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row>
    <row r="32">
      <c r="A32" s="9" t="s">
        <v>21</v>
      </c>
      <c r="B32" s="2" t="s">
        <v>22</v>
      </c>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row>
    <row r="34">
      <c r="A34" s="9" t="s">
        <v>23</v>
      </c>
      <c r="B34" s="2" t="s">
        <v>24</v>
      </c>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row>
    <row r="37">
      <c r="A37" s="16" t="s">
        <v>25</v>
      </c>
      <c r="B37" s="2"/>
      <c r="C37" s="2"/>
      <c r="D37" s="17"/>
      <c r="E37" s="17"/>
      <c r="F37" s="2"/>
      <c r="G37" s="2"/>
      <c r="H37" s="2"/>
      <c r="I37" s="2"/>
      <c r="J37" s="2"/>
      <c r="K37" s="2"/>
      <c r="L37" s="2"/>
      <c r="M37" s="2"/>
      <c r="N37" s="2"/>
      <c r="O37" s="2"/>
      <c r="P37" s="2"/>
      <c r="Q37" s="2"/>
      <c r="R37" s="2"/>
      <c r="S37" s="2"/>
      <c r="T37" s="2"/>
      <c r="U37" s="2"/>
      <c r="V37" s="2"/>
      <c r="W37" s="2"/>
      <c r="X37" s="2"/>
      <c r="Y37" s="2"/>
      <c r="Z37" s="2"/>
      <c r="AA37" s="2"/>
      <c r="AB37" s="2"/>
      <c r="AC37" s="2"/>
      <c r="AD37" s="2"/>
      <c r="AE37" s="2"/>
    </row>
    <row r="38">
      <c r="A38" s="2"/>
      <c r="B38" s="2"/>
      <c r="C38" s="17"/>
      <c r="D38" s="18" t="s">
        <v>4</v>
      </c>
      <c r="E38" s="19"/>
      <c r="F38" s="2"/>
      <c r="G38" s="2"/>
      <c r="H38" s="2"/>
      <c r="I38" s="2"/>
      <c r="J38" s="2"/>
      <c r="K38" s="2"/>
      <c r="L38" s="2"/>
      <c r="M38" s="2"/>
      <c r="N38" s="2"/>
      <c r="O38" s="2"/>
      <c r="P38" s="2"/>
      <c r="Q38" s="2"/>
      <c r="R38" s="2"/>
      <c r="S38" s="2"/>
      <c r="T38" s="2"/>
      <c r="U38" s="2"/>
      <c r="V38" s="2"/>
      <c r="W38" s="2"/>
      <c r="X38" s="2"/>
      <c r="Y38" s="2"/>
      <c r="Z38" s="2"/>
      <c r="AA38" s="2"/>
      <c r="AB38" s="2"/>
      <c r="AC38" s="2"/>
      <c r="AD38" s="2"/>
      <c r="AE38" s="2"/>
    </row>
    <row r="39">
      <c r="A39" s="20" t="s">
        <v>26</v>
      </c>
      <c r="B39" s="17"/>
      <c r="C39" s="17"/>
      <c r="D39" s="21" t="s">
        <v>27</v>
      </c>
      <c r="E39" s="21" t="s">
        <v>28</v>
      </c>
      <c r="F39" s="2"/>
      <c r="G39" s="2"/>
      <c r="H39" s="2"/>
      <c r="I39" s="2"/>
      <c r="J39" s="2"/>
      <c r="K39" s="2"/>
      <c r="L39" s="2"/>
      <c r="M39" s="2"/>
      <c r="N39" s="2"/>
      <c r="O39" s="2"/>
      <c r="P39" s="2"/>
      <c r="Q39" s="2"/>
      <c r="R39" s="2"/>
      <c r="S39" s="2"/>
      <c r="T39" s="2"/>
      <c r="U39" s="2"/>
      <c r="V39" s="2"/>
      <c r="W39" s="2"/>
      <c r="X39" s="2"/>
      <c r="Y39" s="2"/>
      <c r="Z39" s="2"/>
      <c r="AA39" s="2"/>
      <c r="AB39" s="2"/>
      <c r="AC39" s="2"/>
      <c r="AD39" s="2"/>
      <c r="AE39" s="2"/>
    </row>
    <row r="40">
      <c r="A40" s="2"/>
      <c r="B40" s="2"/>
      <c r="C40" s="17"/>
      <c r="D40" s="22">
        <v>93600.0</v>
      </c>
      <c r="E40" s="22">
        <v>87577.0</v>
      </c>
      <c r="F40" s="2"/>
      <c r="G40" s="4"/>
      <c r="H40" s="4"/>
      <c r="I40" s="4"/>
      <c r="J40" s="2"/>
      <c r="K40" s="2"/>
      <c r="L40" s="2"/>
      <c r="M40" s="2"/>
      <c r="N40" s="2"/>
      <c r="O40" s="2"/>
      <c r="P40" s="2"/>
      <c r="Q40" s="2"/>
      <c r="R40" s="2"/>
      <c r="S40" s="2"/>
      <c r="T40" s="2"/>
      <c r="U40" s="2"/>
      <c r="V40" s="2"/>
      <c r="W40" s="2"/>
      <c r="X40" s="2"/>
      <c r="Y40" s="2"/>
      <c r="Z40" s="2"/>
      <c r="AA40" s="2"/>
      <c r="AB40" s="2"/>
      <c r="AC40" s="2"/>
      <c r="AD40" s="2"/>
      <c r="AE40" s="2"/>
    </row>
    <row r="41">
      <c r="A41" s="2"/>
      <c r="B41" s="2"/>
      <c r="C41" s="2"/>
      <c r="D41" s="2"/>
      <c r="E41" s="2"/>
      <c r="F41" s="2"/>
      <c r="G41" s="4"/>
      <c r="H41" s="4"/>
      <c r="I41" s="4"/>
      <c r="J41" s="2"/>
      <c r="K41" s="2"/>
      <c r="L41" s="2"/>
      <c r="M41" s="2"/>
      <c r="N41" s="2"/>
      <c r="O41" s="2"/>
      <c r="P41" s="2"/>
      <c r="Q41" s="2"/>
      <c r="R41" s="2"/>
      <c r="S41" s="2"/>
      <c r="T41" s="2"/>
      <c r="U41" s="2"/>
      <c r="V41" s="2"/>
      <c r="W41" s="2"/>
      <c r="X41" s="2"/>
      <c r="Y41" s="2"/>
      <c r="Z41" s="2"/>
      <c r="AA41" s="2"/>
      <c r="AB41" s="2"/>
      <c r="AC41" s="2"/>
      <c r="AD41" s="2"/>
      <c r="AE41" s="2"/>
    </row>
    <row r="42">
      <c r="A42" s="2"/>
      <c r="B42" s="2"/>
      <c r="C42" s="2"/>
      <c r="D42" s="23" t="s">
        <v>29</v>
      </c>
      <c r="E42" s="17"/>
      <c r="F42" s="1"/>
      <c r="G42" s="4"/>
      <c r="H42" s="1"/>
      <c r="I42" s="4"/>
      <c r="J42" s="2"/>
      <c r="K42" s="2"/>
      <c r="L42" s="2"/>
      <c r="M42" s="2"/>
      <c r="N42" s="2"/>
      <c r="O42" s="2"/>
      <c r="P42" s="2"/>
      <c r="Q42" s="2"/>
      <c r="R42" s="2"/>
      <c r="S42" s="2"/>
      <c r="T42" s="2"/>
      <c r="U42" s="2"/>
      <c r="V42" s="2"/>
      <c r="W42" s="2"/>
      <c r="X42" s="2"/>
      <c r="Y42" s="2"/>
      <c r="Z42" s="2"/>
      <c r="AA42" s="2"/>
      <c r="AB42" s="2"/>
      <c r="AC42" s="2"/>
      <c r="AD42" s="2"/>
      <c r="AE42" s="2"/>
    </row>
    <row r="43">
      <c r="A43" s="20" t="s">
        <v>30</v>
      </c>
      <c r="B43" s="2"/>
      <c r="C43" s="17"/>
      <c r="D43" s="24">
        <v>11932.0</v>
      </c>
      <c r="E43" s="19"/>
      <c r="F43" s="2"/>
      <c r="G43" s="2"/>
      <c r="H43" s="2"/>
      <c r="I43" s="2"/>
      <c r="J43" s="2"/>
      <c r="K43" s="2"/>
      <c r="L43" s="2"/>
      <c r="M43" s="2"/>
      <c r="N43" s="2"/>
      <c r="O43" s="2"/>
      <c r="P43" s="2"/>
      <c r="Q43" s="2"/>
      <c r="R43" s="2"/>
      <c r="S43" s="2"/>
      <c r="T43" s="2"/>
      <c r="U43" s="2"/>
      <c r="V43" s="2"/>
      <c r="W43" s="2"/>
      <c r="X43" s="2"/>
      <c r="Y43" s="2"/>
      <c r="Z43" s="2"/>
      <c r="AA43" s="2"/>
      <c r="AB43" s="2"/>
      <c r="AC43" s="2"/>
      <c r="AD43" s="2"/>
      <c r="AE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row>
    <row r="45">
      <c r="A45" s="2"/>
      <c r="B45" s="2"/>
      <c r="C45" s="2"/>
      <c r="D45" s="23" t="s">
        <v>29</v>
      </c>
      <c r="E45" s="17"/>
      <c r="F45" s="17"/>
      <c r="G45" s="17"/>
      <c r="H45" s="17"/>
      <c r="I45" s="17"/>
      <c r="J45" s="17"/>
      <c r="K45" s="17"/>
      <c r="L45" s="17"/>
      <c r="M45" s="23"/>
      <c r="N45" s="17"/>
      <c r="O45" s="23"/>
      <c r="P45" s="2"/>
      <c r="Q45" s="2"/>
      <c r="R45" s="2"/>
      <c r="S45" s="2"/>
      <c r="T45" s="2"/>
      <c r="U45" s="2"/>
      <c r="V45" s="1"/>
      <c r="W45" s="2"/>
      <c r="X45" s="2"/>
      <c r="Y45" s="2"/>
      <c r="Z45" s="2"/>
      <c r="AA45" s="2"/>
      <c r="AB45" s="2"/>
      <c r="AC45" s="2"/>
      <c r="AD45" s="2"/>
      <c r="AE45" s="17"/>
    </row>
    <row r="46">
      <c r="A46" s="20" t="s">
        <v>31</v>
      </c>
      <c r="B46" s="2"/>
      <c r="C46" s="17"/>
      <c r="D46" s="17" t="s">
        <v>32</v>
      </c>
      <c r="E46" s="25">
        <v>300.0</v>
      </c>
      <c r="F46" s="17" t="s">
        <v>5</v>
      </c>
      <c r="G46" s="25">
        <v>4005.0</v>
      </c>
      <c r="H46" s="17" t="s">
        <v>6</v>
      </c>
      <c r="I46" s="25">
        <v>3364.0</v>
      </c>
      <c r="J46" s="17" t="s">
        <v>33</v>
      </c>
      <c r="K46" s="25">
        <v>1399.0</v>
      </c>
      <c r="L46" s="17" t="s">
        <v>34</v>
      </c>
      <c r="M46" s="25">
        <v>278.0</v>
      </c>
      <c r="N46" s="17" t="s">
        <v>9</v>
      </c>
      <c r="O46" s="25">
        <v>514.0</v>
      </c>
      <c r="P46" s="2"/>
      <c r="Q46" s="2"/>
      <c r="R46" s="2"/>
      <c r="S46" s="2"/>
      <c r="T46" s="2"/>
      <c r="U46" s="2"/>
      <c r="V46" s="2"/>
      <c r="W46" s="2"/>
      <c r="X46" s="2"/>
      <c r="Y46" s="2"/>
      <c r="Z46" s="2"/>
      <c r="AA46" s="2"/>
      <c r="AB46" s="2"/>
      <c r="AC46" s="2"/>
      <c r="AD46" s="17"/>
      <c r="AE46" s="26" t="s">
        <v>35</v>
      </c>
    </row>
    <row r="47">
      <c r="A47" s="2" t="s">
        <v>36</v>
      </c>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row>
    <row r="49">
      <c r="A49" s="2"/>
      <c r="B49" s="2"/>
      <c r="C49" s="2"/>
      <c r="D49" s="23" t="s">
        <v>29</v>
      </c>
      <c r="E49" s="1"/>
      <c r="F49" s="1"/>
      <c r="G49" s="2"/>
      <c r="H49" s="2"/>
      <c r="I49" s="2"/>
      <c r="J49" s="2"/>
      <c r="K49" s="2"/>
      <c r="L49" s="2"/>
      <c r="M49" s="2"/>
      <c r="N49" s="2"/>
      <c r="O49" s="2"/>
      <c r="P49" s="2"/>
      <c r="Q49" s="2"/>
      <c r="R49" s="2"/>
      <c r="S49" s="2"/>
      <c r="T49" s="2"/>
      <c r="U49" s="2"/>
      <c r="V49" s="2"/>
      <c r="W49" s="2"/>
      <c r="X49" s="2"/>
      <c r="Y49" s="2"/>
      <c r="Z49" s="2"/>
      <c r="AA49" s="2"/>
      <c r="AB49" s="2"/>
      <c r="AC49" s="2"/>
      <c r="AD49" s="2"/>
      <c r="AE49" s="2"/>
    </row>
    <row r="50">
      <c r="A50" s="27" t="s">
        <v>37</v>
      </c>
      <c r="B50" s="2"/>
      <c r="C50" s="17"/>
      <c r="D50" s="25">
        <v>239.0</v>
      </c>
      <c r="E50" s="2"/>
      <c r="F50" s="4"/>
      <c r="G50" s="2"/>
      <c r="H50" s="2"/>
      <c r="I50" s="2"/>
      <c r="J50" s="2"/>
      <c r="K50" s="2"/>
      <c r="L50" s="2"/>
      <c r="M50" s="2"/>
      <c r="N50" s="2"/>
      <c r="O50" s="2"/>
      <c r="P50" s="2"/>
      <c r="Q50" s="2"/>
      <c r="R50" s="2"/>
      <c r="S50" s="2"/>
      <c r="T50" s="2"/>
      <c r="U50" s="2"/>
      <c r="V50" s="2"/>
      <c r="W50" s="2"/>
      <c r="X50" s="2"/>
      <c r="Y50" s="2"/>
      <c r="Z50" s="2"/>
      <c r="AA50" s="2"/>
      <c r="AB50" s="2"/>
      <c r="AC50" s="2"/>
      <c r="AD50" s="2"/>
      <c r="AE50" s="2"/>
    </row>
    <row r="51">
      <c r="A51" s="28"/>
      <c r="B51" s="2"/>
      <c r="C51" s="2"/>
      <c r="D51" s="20" t="s">
        <v>38</v>
      </c>
      <c r="E51" s="17"/>
      <c r="F51" s="2"/>
      <c r="G51" s="2"/>
      <c r="H51" s="2"/>
      <c r="I51" s="2"/>
      <c r="J51" s="2"/>
      <c r="K51" s="2"/>
      <c r="L51" s="2"/>
      <c r="M51" s="2"/>
      <c r="N51" s="2"/>
      <c r="O51" s="2"/>
      <c r="P51" s="2"/>
      <c r="Q51" s="2"/>
      <c r="R51" s="2"/>
      <c r="S51" s="2"/>
      <c r="T51" s="2"/>
      <c r="U51" s="2"/>
      <c r="V51" s="2"/>
      <c r="W51" s="2"/>
      <c r="X51" s="2"/>
      <c r="Y51" s="2"/>
      <c r="Z51" s="2"/>
      <c r="AA51" s="2"/>
      <c r="AB51" s="2"/>
      <c r="AC51" s="2"/>
      <c r="AD51" s="2"/>
      <c r="AE51" s="2"/>
    </row>
    <row r="52">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row>
    <row r="54">
      <c r="A54" s="16" t="s">
        <v>39</v>
      </c>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row>
    <row r="55">
      <c r="A55" s="20" t="s">
        <v>40</v>
      </c>
      <c r="B55" s="17"/>
      <c r="C55" s="17"/>
      <c r="D55" s="17"/>
      <c r="E55" s="2"/>
      <c r="F55" s="2"/>
      <c r="G55" s="2"/>
      <c r="H55" s="2"/>
      <c r="I55" s="2"/>
      <c r="J55" s="2"/>
      <c r="K55" s="2"/>
      <c r="L55" s="2"/>
      <c r="M55" s="2"/>
      <c r="N55" s="2"/>
      <c r="O55" s="2"/>
      <c r="P55" s="2"/>
      <c r="Q55" s="2"/>
      <c r="R55" s="2"/>
      <c r="S55" s="2"/>
      <c r="T55" s="2"/>
      <c r="U55" s="2"/>
      <c r="V55" s="2"/>
      <c r="W55" s="2"/>
      <c r="X55" s="2"/>
      <c r="Y55" s="2"/>
      <c r="Z55" s="2"/>
      <c r="AA55" s="2"/>
      <c r="AB55" s="2"/>
      <c r="AC55" s="2"/>
      <c r="AD55" s="2"/>
      <c r="AE55" s="2"/>
    </row>
    <row r="56">
      <c r="A56" s="29" t="s">
        <v>41</v>
      </c>
      <c r="T56" s="2"/>
      <c r="U56" s="2"/>
      <c r="V56" s="2"/>
      <c r="W56" s="2"/>
      <c r="X56" s="2"/>
      <c r="Y56" s="2"/>
      <c r="Z56" s="2"/>
      <c r="AA56" s="2"/>
      <c r="AB56" s="2"/>
      <c r="AC56" s="2"/>
      <c r="AD56" s="2"/>
      <c r="AE56" s="2"/>
    </row>
    <row r="57">
      <c r="T57" s="2"/>
      <c r="U57" s="2"/>
      <c r="V57" s="2"/>
      <c r="W57" s="2"/>
      <c r="X57" s="2"/>
      <c r="Y57" s="2"/>
      <c r="Z57" s="2"/>
      <c r="AA57" s="2"/>
      <c r="AB57" s="2"/>
      <c r="AC57" s="2"/>
      <c r="AD57" s="2"/>
      <c r="AE57" s="2"/>
    </row>
    <row r="58">
      <c r="T58" s="2"/>
      <c r="U58" s="2"/>
      <c r="V58" s="2"/>
      <c r="W58" s="2"/>
      <c r="X58" s="2"/>
      <c r="Y58" s="2"/>
      <c r="Z58" s="2"/>
      <c r="AA58" s="2"/>
      <c r="AB58" s="2"/>
      <c r="AC58" s="2"/>
      <c r="AD58" s="2"/>
      <c r="AE58" s="2"/>
    </row>
    <row r="59">
      <c r="T59" s="2"/>
      <c r="U59" s="2"/>
      <c r="V59" s="2"/>
      <c r="W59" s="2"/>
      <c r="X59" s="2"/>
      <c r="Y59" s="2"/>
      <c r="Z59" s="2"/>
      <c r="AA59" s="2"/>
      <c r="AB59" s="2"/>
      <c r="AC59" s="2"/>
      <c r="AD59" s="2"/>
      <c r="AE59" s="2"/>
    </row>
    <row r="60">
      <c r="T60" s="2"/>
      <c r="U60" s="2"/>
      <c r="V60" s="2"/>
      <c r="W60" s="2"/>
      <c r="X60" s="2"/>
      <c r="Y60" s="2"/>
      <c r="Z60" s="2"/>
      <c r="AA60" s="2"/>
      <c r="AB60" s="2"/>
      <c r="AC60" s="2"/>
      <c r="AD60" s="2"/>
      <c r="AE60" s="2"/>
    </row>
    <row r="61">
      <c r="A61" s="16" t="s">
        <v>42</v>
      </c>
      <c r="B61" s="17"/>
      <c r="C61" s="17"/>
      <c r="D61" s="17"/>
      <c r="E61" s="17"/>
      <c r="F61" s="17"/>
      <c r="G61" s="17"/>
      <c r="H61" s="17"/>
      <c r="I61" s="17"/>
      <c r="J61" s="17"/>
      <c r="K61" s="17"/>
      <c r="L61" s="17"/>
      <c r="M61" s="2"/>
      <c r="N61" s="2"/>
      <c r="O61" s="2"/>
      <c r="P61" s="2"/>
      <c r="Q61" s="2"/>
      <c r="R61" s="2"/>
      <c r="S61" s="2"/>
      <c r="T61" s="2"/>
      <c r="U61" s="2"/>
      <c r="V61" s="2"/>
      <c r="W61" s="2"/>
      <c r="X61" s="2"/>
      <c r="Y61" s="2"/>
      <c r="Z61" s="2"/>
      <c r="AA61" s="2"/>
      <c r="AB61" s="2"/>
      <c r="AC61" s="2"/>
      <c r="AD61" s="2"/>
      <c r="AE61" s="2"/>
    </row>
    <row r="62">
      <c r="A62" s="29" t="s">
        <v>43</v>
      </c>
      <c r="T62" s="2"/>
      <c r="U62" s="2"/>
      <c r="V62" s="2"/>
      <c r="W62" s="2"/>
      <c r="X62" s="2"/>
      <c r="Y62" s="2"/>
      <c r="Z62" s="2"/>
      <c r="AA62" s="2"/>
      <c r="AB62" s="2"/>
      <c r="AC62" s="2"/>
      <c r="AD62" s="2"/>
      <c r="AE62" s="2"/>
    </row>
    <row r="63">
      <c r="T63" s="2"/>
      <c r="U63" s="2"/>
      <c r="V63" s="2"/>
      <c r="W63" s="2"/>
      <c r="X63" s="2"/>
      <c r="Y63" s="2"/>
      <c r="Z63" s="2"/>
      <c r="AA63" s="2"/>
      <c r="AB63" s="2"/>
      <c r="AC63" s="2"/>
      <c r="AD63" s="2"/>
      <c r="AE63" s="2"/>
    </row>
    <row r="64">
      <c r="T64" s="2"/>
      <c r="U64" s="2"/>
      <c r="V64" s="2"/>
      <c r="W64" s="2"/>
      <c r="X64" s="2"/>
      <c r="Y64" s="2"/>
      <c r="Z64" s="2"/>
      <c r="AA64" s="2"/>
      <c r="AB64" s="2"/>
      <c r="AC64" s="2"/>
      <c r="AD64" s="2"/>
      <c r="AE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row>
  </sheetData>
  <mergeCells count="5">
    <mergeCell ref="D38:E38"/>
    <mergeCell ref="D43:E43"/>
    <mergeCell ref="A47:B47"/>
    <mergeCell ref="A56:S60"/>
    <mergeCell ref="A62:S6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row>
    <row r="2">
      <c r="A2" s="3"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row>
    <row r="3">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row>
    <row r="4">
      <c r="A4" s="1" t="s">
        <v>44</v>
      </c>
      <c r="B4" s="2" t="s">
        <v>45</v>
      </c>
      <c r="C4" s="2"/>
      <c r="D4" s="2"/>
      <c r="E4" s="2"/>
      <c r="F4" s="2"/>
      <c r="G4" s="2"/>
      <c r="H4" s="2"/>
      <c r="I4" s="2"/>
      <c r="J4" s="2"/>
      <c r="K4" s="2"/>
      <c r="L4" s="2"/>
      <c r="M4" s="2"/>
      <c r="N4" s="2"/>
      <c r="O4" s="2"/>
      <c r="P4" s="2"/>
      <c r="Q4" s="2"/>
      <c r="R4" s="2"/>
      <c r="S4" s="2"/>
      <c r="T4" s="2"/>
      <c r="U4" s="2"/>
      <c r="V4" s="2"/>
      <c r="W4" s="2"/>
      <c r="X4" s="2"/>
      <c r="Y4" s="2"/>
      <c r="Z4" s="2"/>
      <c r="AA4" s="2"/>
      <c r="AB4" s="2"/>
      <c r="AC4" s="2"/>
      <c r="AD4" s="2"/>
      <c r="AE4" s="2"/>
    </row>
    <row r="5">
      <c r="A5" s="30" t="s">
        <v>46</v>
      </c>
      <c r="B5" s="2" t="s">
        <v>47</v>
      </c>
      <c r="C5" s="2"/>
      <c r="D5" s="2"/>
      <c r="E5" s="2"/>
      <c r="F5" s="2"/>
      <c r="G5" s="2"/>
      <c r="H5" s="2"/>
      <c r="I5" s="2"/>
      <c r="J5" s="2"/>
      <c r="K5" s="2"/>
      <c r="L5" s="2"/>
      <c r="M5" s="2"/>
      <c r="N5" s="2"/>
      <c r="O5" s="2"/>
      <c r="P5" s="2"/>
      <c r="Q5" s="2"/>
      <c r="R5" s="2"/>
      <c r="S5" s="2"/>
      <c r="T5" s="2"/>
      <c r="U5" s="2"/>
      <c r="V5" s="2"/>
      <c r="W5" s="2"/>
      <c r="X5" s="2"/>
      <c r="Y5" s="2"/>
      <c r="Z5" s="2"/>
      <c r="AA5" s="2"/>
      <c r="AB5" s="2"/>
      <c r="AC5" s="2"/>
      <c r="AD5" s="2"/>
      <c r="AE5" s="2"/>
    </row>
    <row r="6">
      <c r="A6" s="30"/>
      <c r="B6" s="2"/>
      <c r="C6" s="2"/>
      <c r="D6" s="2"/>
      <c r="E6" s="2"/>
      <c r="F6" s="2"/>
      <c r="G6" s="2"/>
      <c r="H6" s="2"/>
      <c r="I6" s="2"/>
      <c r="J6" s="2"/>
      <c r="K6" s="2"/>
      <c r="L6" s="2"/>
      <c r="M6" s="2"/>
      <c r="N6" s="2"/>
      <c r="O6" s="2"/>
      <c r="P6" s="2"/>
      <c r="Q6" s="2"/>
      <c r="R6" s="2"/>
      <c r="S6" s="2"/>
      <c r="T6" s="2"/>
      <c r="U6" s="2"/>
      <c r="V6" s="2"/>
      <c r="W6" s="2"/>
      <c r="X6" s="2"/>
      <c r="Y6" s="2"/>
      <c r="Z6" s="2"/>
      <c r="AA6" s="2"/>
      <c r="AB6" s="2"/>
      <c r="AC6" s="2"/>
      <c r="AD6" s="2"/>
      <c r="AE6" s="2"/>
    </row>
    <row r="7">
      <c r="A7" s="2"/>
      <c r="B7" s="4" t="s">
        <v>4</v>
      </c>
      <c r="C7" s="4"/>
      <c r="D7" s="4"/>
      <c r="E7" s="2"/>
      <c r="F7" s="2"/>
      <c r="G7" s="2"/>
      <c r="H7" s="2"/>
      <c r="I7" s="2"/>
      <c r="J7" s="2"/>
      <c r="K7" s="2"/>
      <c r="L7" s="2"/>
      <c r="M7" s="2"/>
      <c r="N7" s="2"/>
      <c r="O7" s="2"/>
      <c r="P7" s="2"/>
      <c r="Q7" s="2"/>
      <c r="R7" s="2"/>
      <c r="S7" s="2"/>
      <c r="T7" s="2"/>
      <c r="U7" s="2"/>
      <c r="V7" s="2"/>
      <c r="W7" s="2"/>
      <c r="X7" s="2"/>
      <c r="Y7" s="2"/>
      <c r="Z7" s="2"/>
      <c r="AA7" s="2"/>
      <c r="AB7" s="2"/>
      <c r="AC7" s="2"/>
      <c r="AD7" s="2"/>
      <c r="AE7" s="2"/>
    </row>
    <row r="8">
      <c r="A8" s="2" t="s">
        <v>5</v>
      </c>
      <c r="B8" s="6">
        <v>0.0</v>
      </c>
      <c r="C8" s="2"/>
      <c r="D8" s="2"/>
      <c r="E8" s="2"/>
      <c r="F8" s="2"/>
      <c r="G8" s="2"/>
      <c r="H8" s="2"/>
      <c r="I8" s="2"/>
      <c r="J8" s="2"/>
      <c r="K8" s="2"/>
      <c r="L8" s="2"/>
      <c r="M8" s="2"/>
      <c r="N8" s="2"/>
      <c r="O8" s="2"/>
      <c r="P8" s="2"/>
      <c r="Q8" s="2"/>
      <c r="R8" s="2"/>
      <c r="S8" s="2"/>
      <c r="T8" s="2"/>
      <c r="U8" s="2"/>
      <c r="V8" s="2"/>
      <c r="W8" s="2"/>
      <c r="X8" s="2"/>
      <c r="Y8" s="2"/>
      <c r="Z8" s="2"/>
      <c r="AA8" s="2"/>
      <c r="AB8" s="2"/>
      <c r="AC8" s="2"/>
      <c r="AD8" s="2"/>
      <c r="AE8" s="2"/>
    </row>
    <row r="9">
      <c r="A9" s="2" t="s">
        <v>6</v>
      </c>
      <c r="B9" s="6">
        <v>15.0</v>
      </c>
      <c r="C9" s="2"/>
      <c r="D9" s="2"/>
      <c r="E9" s="2"/>
      <c r="F9" s="2"/>
      <c r="G9" s="2"/>
      <c r="H9" s="2"/>
      <c r="I9" s="2"/>
      <c r="J9" s="2"/>
      <c r="K9" s="2"/>
      <c r="L9" s="2"/>
      <c r="M9" s="2"/>
      <c r="N9" s="2"/>
      <c r="O9" s="2"/>
      <c r="P9" s="2"/>
      <c r="Q9" s="2"/>
      <c r="R9" s="2"/>
      <c r="S9" s="2"/>
      <c r="T9" s="2"/>
      <c r="U9" s="2"/>
      <c r="V9" s="2"/>
      <c r="W9" s="2"/>
      <c r="X9" s="2"/>
      <c r="Y9" s="2"/>
      <c r="Z9" s="2"/>
      <c r="AA9" s="2"/>
      <c r="AB9" s="2"/>
      <c r="AC9" s="2"/>
      <c r="AD9" s="2"/>
      <c r="AE9" s="2"/>
    </row>
    <row r="10">
      <c r="A10" s="2" t="s">
        <v>7</v>
      </c>
      <c r="B10" s="6">
        <v>13.0</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row>
    <row r="11">
      <c r="A11" s="2" t="s">
        <v>8</v>
      </c>
      <c r="B11" s="6">
        <v>0.0</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row>
    <row r="12">
      <c r="A12" s="2" t="s">
        <v>9</v>
      </c>
      <c r="B12" s="6">
        <v>0.0</v>
      </c>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row>
    <row r="13">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row>
    <row r="14">
      <c r="A14" s="30" t="s">
        <v>10</v>
      </c>
      <c r="B14" s="6">
        <f>SUM(B8:B12)</f>
        <v>28</v>
      </c>
      <c r="C14" s="6"/>
      <c r="D14" s="6"/>
      <c r="E14" s="2"/>
      <c r="F14" s="2"/>
      <c r="G14" s="2"/>
      <c r="H14" s="2"/>
      <c r="I14" s="2"/>
      <c r="J14" s="2"/>
      <c r="K14" s="2"/>
      <c r="L14" s="2"/>
      <c r="M14" s="2"/>
      <c r="N14" s="2"/>
      <c r="O14" s="2"/>
      <c r="P14" s="2"/>
      <c r="Q14" s="2"/>
      <c r="R14" s="2"/>
      <c r="S14" s="2"/>
      <c r="T14" s="2"/>
      <c r="U14" s="2"/>
      <c r="V14" s="2"/>
      <c r="W14" s="2"/>
      <c r="X14" s="2"/>
      <c r="Y14" s="2"/>
      <c r="Z14" s="2"/>
      <c r="AA14" s="2"/>
      <c r="AB14" s="2"/>
      <c r="AC14" s="2"/>
      <c r="AD14" s="2"/>
      <c r="AE14" s="2"/>
    </row>
    <row r="15">
      <c r="A15" s="7" t="s">
        <v>11</v>
      </c>
      <c r="B15" s="6">
        <f>(B14/1000)</f>
        <v>0.028</v>
      </c>
      <c r="C15" s="2"/>
      <c r="D15" s="2"/>
      <c r="E15" s="8" t="s">
        <v>12</v>
      </c>
      <c r="F15" s="2"/>
      <c r="G15" s="2"/>
      <c r="H15" s="2"/>
      <c r="I15" s="2"/>
      <c r="J15" s="2"/>
      <c r="K15" s="2"/>
      <c r="L15" s="2"/>
      <c r="M15" s="2"/>
      <c r="N15" s="2"/>
      <c r="O15" s="2"/>
      <c r="P15" s="2"/>
      <c r="Q15" s="2"/>
      <c r="R15" s="2"/>
      <c r="S15" s="2"/>
      <c r="T15" s="2"/>
      <c r="U15" s="2"/>
      <c r="V15" s="2"/>
      <c r="W15" s="2"/>
      <c r="X15" s="2"/>
      <c r="Y15" s="2"/>
      <c r="Z15" s="2"/>
      <c r="AA15" s="2"/>
      <c r="AB15" s="2"/>
      <c r="AC15" s="2"/>
      <c r="AD15" s="2"/>
      <c r="AE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row>
    <row r="17">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row>
    <row r="18">
      <c r="A18" s="7" t="s">
        <v>13</v>
      </c>
      <c r="B18" s="6">
        <f>(13/1000)</f>
        <v>0.013</v>
      </c>
      <c r="C18" s="2"/>
      <c r="D18" s="2"/>
      <c r="E18" s="8" t="s">
        <v>12</v>
      </c>
      <c r="F18" s="2"/>
      <c r="G18" s="2"/>
      <c r="H18" s="2"/>
      <c r="I18" s="2"/>
      <c r="J18" s="31"/>
      <c r="K18" s="2"/>
      <c r="L18" s="2"/>
      <c r="M18" s="2"/>
      <c r="N18" s="2"/>
      <c r="O18" s="2"/>
      <c r="P18" s="2"/>
      <c r="Q18" s="2"/>
      <c r="R18" s="2"/>
      <c r="S18" s="2"/>
      <c r="T18" s="2"/>
      <c r="U18" s="2"/>
      <c r="V18" s="2"/>
      <c r="W18" s="2"/>
      <c r="X18" s="2"/>
      <c r="Y18" s="2"/>
      <c r="Z18" s="2"/>
      <c r="AA18" s="2"/>
      <c r="AB18" s="2"/>
      <c r="AC18" s="2"/>
      <c r="AD18" s="2"/>
      <c r="AE18" s="2"/>
    </row>
    <row r="19">
      <c r="A19" s="2"/>
      <c r="B19" s="2"/>
      <c r="C19" s="2"/>
      <c r="D19" s="2"/>
      <c r="E19" s="2"/>
      <c r="F19" s="2"/>
      <c r="G19" s="2"/>
      <c r="H19" s="2"/>
      <c r="I19" s="31"/>
      <c r="J19" s="2"/>
      <c r="K19" s="2"/>
      <c r="L19" s="2"/>
      <c r="M19" s="2"/>
      <c r="N19" s="2"/>
      <c r="O19" s="2"/>
      <c r="P19" s="2"/>
      <c r="Q19" s="2"/>
      <c r="R19" s="2"/>
      <c r="S19" s="2"/>
      <c r="T19" s="2"/>
      <c r="U19" s="2"/>
      <c r="V19" s="2"/>
      <c r="W19" s="2"/>
      <c r="X19" s="2"/>
      <c r="Y19" s="2"/>
      <c r="Z19" s="2"/>
      <c r="AA19" s="2"/>
      <c r="AB19" s="2"/>
      <c r="AC19" s="2"/>
      <c r="AD19" s="2"/>
      <c r="AE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row>
    <row r="21">
      <c r="A21" s="2"/>
      <c r="B21" s="2"/>
      <c r="C21" s="2"/>
      <c r="D21" s="2"/>
      <c r="E21" s="2"/>
      <c r="F21" s="2"/>
      <c r="G21" s="2"/>
      <c r="H21" s="2"/>
      <c r="I21" s="2"/>
      <c r="J21" s="31"/>
      <c r="K21" s="2"/>
      <c r="L21" s="2"/>
      <c r="M21" s="2"/>
      <c r="N21" s="2"/>
      <c r="O21" s="2"/>
      <c r="P21" s="2"/>
      <c r="Q21" s="2"/>
      <c r="R21" s="2"/>
      <c r="S21" s="2"/>
      <c r="T21" s="2"/>
      <c r="U21" s="2"/>
      <c r="V21" s="2"/>
      <c r="W21" s="2"/>
      <c r="X21" s="2"/>
      <c r="Y21" s="2"/>
      <c r="Z21" s="2"/>
      <c r="AA21" s="2"/>
      <c r="AB21" s="2"/>
      <c r="AC21" s="2"/>
      <c r="AD21" s="2"/>
      <c r="AE21" s="2"/>
    </row>
    <row r="22">
      <c r="A22" s="3" t="s">
        <v>14</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row>
    <row r="24">
      <c r="A24" s="9" t="s">
        <v>15</v>
      </c>
      <c r="B24" s="10">
        <v>0.0</v>
      </c>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row>
    <row r="26">
      <c r="A26" s="9" t="s">
        <v>16</v>
      </c>
      <c r="B26" s="11">
        <v>0.0</v>
      </c>
      <c r="C26" s="12"/>
      <c r="D26" s="12"/>
      <c r="E26" s="12"/>
      <c r="F26" s="2"/>
      <c r="G26" s="2"/>
      <c r="H26" s="2"/>
      <c r="I26" s="2"/>
      <c r="J26" s="2"/>
      <c r="K26" s="2"/>
      <c r="L26" s="2"/>
      <c r="M26" s="2"/>
      <c r="N26" s="2"/>
      <c r="O26" s="2"/>
      <c r="P26" s="2"/>
      <c r="Q26" s="2"/>
      <c r="R26" s="2"/>
      <c r="S26" s="2"/>
      <c r="T26" s="2"/>
      <c r="U26" s="2"/>
      <c r="V26" s="2"/>
      <c r="W26" s="2"/>
      <c r="X26" s="2"/>
      <c r="Y26" s="2"/>
      <c r="Z26" s="2"/>
      <c r="AA26" s="2"/>
      <c r="AB26" s="2"/>
      <c r="AC26" s="2"/>
      <c r="AD26" s="2"/>
      <c r="AE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row>
    <row r="28">
      <c r="A28" s="9" t="s">
        <v>17</v>
      </c>
      <c r="B28" s="15">
        <v>0.05</v>
      </c>
      <c r="C28" s="13"/>
      <c r="D28" s="2"/>
      <c r="E28" s="2" t="s">
        <v>18</v>
      </c>
      <c r="F28" s="2"/>
      <c r="G28" s="2"/>
      <c r="H28" s="2"/>
      <c r="I28" s="2"/>
      <c r="J28" s="2"/>
      <c r="K28" s="2"/>
      <c r="L28" s="2"/>
      <c r="M28" s="2"/>
      <c r="N28" s="2"/>
      <c r="O28" s="2"/>
      <c r="P28" s="2"/>
      <c r="Q28" s="2"/>
      <c r="R28" s="2"/>
      <c r="S28" s="2"/>
      <c r="T28" s="2"/>
      <c r="U28" s="2"/>
      <c r="V28" s="2"/>
      <c r="W28" s="2"/>
      <c r="X28" s="2"/>
      <c r="Y28" s="2"/>
      <c r="Z28" s="2"/>
      <c r="AA28" s="2"/>
      <c r="AB28" s="2"/>
      <c r="AC28" s="2"/>
      <c r="AD28" s="2"/>
      <c r="AE28" s="2"/>
    </row>
    <row r="29">
      <c r="A29" s="14" t="s">
        <v>19</v>
      </c>
      <c r="B29" s="10">
        <v>167.0</v>
      </c>
      <c r="C29" s="2" t="s">
        <v>48</v>
      </c>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row>
    <row r="31">
      <c r="A31" s="9" t="s">
        <v>20</v>
      </c>
      <c r="B31" s="15">
        <f>(B26/B28)</f>
        <v>0</v>
      </c>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row>
    <row r="33">
      <c r="A33" s="9" t="s">
        <v>21</v>
      </c>
      <c r="B33" s="2" t="s">
        <v>22</v>
      </c>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row>
    <row r="35">
      <c r="A35" s="9" t="s">
        <v>23</v>
      </c>
      <c r="B35" s="6">
        <v>1.0</v>
      </c>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row>
    <row r="38">
      <c r="A38" s="3" t="s">
        <v>25</v>
      </c>
      <c r="B38" s="2"/>
      <c r="C38" s="2"/>
      <c r="D38" s="17"/>
      <c r="E38" s="17"/>
      <c r="F38" s="2"/>
      <c r="G38" s="2"/>
      <c r="H38" s="2"/>
      <c r="I38" s="2"/>
      <c r="J38" s="2"/>
      <c r="K38" s="2"/>
      <c r="L38" s="2"/>
      <c r="M38" s="2"/>
      <c r="N38" s="2"/>
      <c r="O38" s="2"/>
      <c r="P38" s="2"/>
      <c r="Q38" s="2"/>
      <c r="R38" s="2"/>
      <c r="S38" s="2"/>
      <c r="T38" s="2"/>
      <c r="U38" s="2"/>
      <c r="V38" s="2"/>
      <c r="W38" s="2"/>
      <c r="X38" s="2"/>
      <c r="Y38" s="2"/>
      <c r="Z38" s="2"/>
      <c r="AA38" s="2"/>
      <c r="AB38" s="2"/>
      <c r="AC38" s="2"/>
      <c r="AD38" s="2"/>
      <c r="AE38" s="2"/>
    </row>
    <row r="39">
      <c r="A39" s="2"/>
      <c r="B39" s="2"/>
      <c r="C39" s="32"/>
      <c r="D39" s="33" t="s">
        <v>4</v>
      </c>
      <c r="E39" s="19"/>
      <c r="J39" s="2"/>
      <c r="K39" s="2"/>
      <c r="L39" s="2"/>
      <c r="M39" s="2"/>
      <c r="N39" s="2"/>
      <c r="O39" s="2"/>
      <c r="P39" s="2"/>
      <c r="Q39" s="2"/>
      <c r="R39" s="2"/>
      <c r="S39" s="2"/>
      <c r="T39" s="2"/>
      <c r="U39" s="2"/>
      <c r="V39" s="2"/>
      <c r="W39" s="2"/>
      <c r="X39" s="2"/>
      <c r="Y39" s="2"/>
      <c r="Z39" s="2"/>
      <c r="AA39" s="2"/>
      <c r="AB39" s="2"/>
      <c r="AC39" s="2"/>
      <c r="AD39" s="2"/>
      <c r="AE39" s="2"/>
    </row>
    <row r="40">
      <c r="A40" s="20" t="s">
        <v>26</v>
      </c>
      <c r="B40" s="2"/>
      <c r="C40" s="34"/>
      <c r="D40" s="21" t="s">
        <v>27</v>
      </c>
      <c r="E40" s="21" t="s">
        <v>28</v>
      </c>
      <c r="F40" s="35"/>
      <c r="G40" s="35"/>
      <c r="H40" s="35"/>
      <c r="I40" s="35"/>
      <c r="J40" s="2"/>
      <c r="K40" s="2"/>
      <c r="L40" s="2"/>
      <c r="M40" s="2"/>
      <c r="N40" s="2"/>
      <c r="O40" s="2"/>
      <c r="P40" s="2"/>
      <c r="Q40" s="2"/>
      <c r="R40" s="2"/>
      <c r="S40" s="2"/>
      <c r="T40" s="2"/>
      <c r="U40" s="2"/>
      <c r="V40" s="2"/>
      <c r="W40" s="2"/>
      <c r="X40" s="2"/>
      <c r="Y40" s="2"/>
      <c r="Z40" s="2"/>
      <c r="AA40" s="2"/>
      <c r="AB40" s="2"/>
      <c r="AC40" s="2"/>
      <c r="AD40" s="2"/>
      <c r="AE40" s="2"/>
    </row>
    <row r="41">
      <c r="A41" s="2"/>
      <c r="B41" s="2"/>
      <c r="C41" s="32"/>
      <c r="D41" s="36">
        <v>100.0</v>
      </c>
      <c r="E41" s="22">
        <v>167.0</v>
      </c>
      <c r="F41" s="2"/>
      <c r="G41" s="2"/>
      <c r="H41" s="2"/>
      <c r="I41" s="2"/>
      <c r="J41" s="2"/>
      <c r="K41" s="2"/>
      <c r="L41" s="2"/>
      <c r="M41" s="2"/>
      <c r="N41" s="2"/>
      <c r="O41" s="2"/>
      <c r="P41" s="2"/>
      <c r="Q41" s="2"/>
      <c r="R41" s="2"/>
      <c r="S41" s="2"/>
      <c r="T41" s="2"/>
      <c r="U41" s="2"/>
      <c r="V41" s="2"/>
      <c r="W41" s="2"/>
      <c r="X41" s="2"/>
      <c r="Y41" s="2"/>
      <c r="Z41" s="2"/>
      <c r="AA41" s="2"/>
      <c r="AB41" s="2"/>
      <c r="AC41" s="2"/>
      <c r="AD41" s="2"/>
      <c r="AE41" s="2"/>
    </row>
    <row r="42">
      <c r="A42" s="2"/>
      <c r="B42" s="2"/>
      <c r="C42" s="2"/>
      <c r="D42" s="2"/>
      <c r="E42" s="2"/>
      <c r="F42" s="2"/>
      <c r="G42" s="4"/>
      <c r="H42" s="4"/>
      <c r="I42" s="4"/>
      <c r="J42" s="2"/>
      <c r="K42" s="2"/>
      <c r="L42" s="2"/>
      <c r="M42" s="2"/>
      <c r="N42" s="2"/>
      <c r="O42" s="2"/>
      <c r="P42" s="2"/>
      <c r="Q42" s="2"/>
      <c r="R42" s="2"/>
      <c r="S42" s="2"/>
      <c r="T42" s="2"/>
      <c r="U42" s="2"/>
      <c r="V42" s="2"/>
      <c r="W42" s="2"/>
      <c r="X42" s="2"/>
      <c r="Y42" s="2"/>
      <c r="Z42" s="2"/>
      <c r="AA42" s="2"/>
      <c r="AB42" s="2"/>
      <c r="AC42" s="2"/>
      <c r="AD42" s="2"/>
      <c r="AE42" s="2"/>
    </row>
    <row r="43">
      <c r="A43" s="2"/>
      <c r="B43" s="2"/>
      <c r="C43" s="2"/>
      <c r="D43" s="23" t="s">
        <v>29</v>
      </c>
      <c r="E43" s="17" t="s">
        <v>49</v>
      </c>
      <c r="F43" s="1"/>
      <c r="G43" s="4"/>
      <c r="H43" s="1"/>
      <c r="I43" s="4"/>
      <c r="J43" s="2"/>
      <c r="K43" s="2"/>
      <c r="L43" s="2"/>
      <c r="M43" s="2"/>
      <c r="N43" s="2"/>
      <c r="O43" s="2"/>
      <c r="P43" s="2"/>
      <c r="Q43" s="2"/>
      <c r="R43" s="2"/>
      <c r="S43" s="2"/>
      <c r="T43" s="2"/>
      <c r="U43" s="2"/>
      <c r="V43" s="2"/>
      <c r="W43" s="2"/>
      <c r="X43" s="2"/>
      <c r="Y43" s="2"/>
      <c r="Z43" s="2"/>
      <c r="AA43" s="2"/>
      <c r="AB43" s="2"/>
      <c r="AC43" s="2"/>
      <c r="AD43" s="2"/>
      <c r="AE43" s="2"/>
    </row>
    <row r="44">
      <c r="A44" s="2" t="s">
        <v>30</v>
      </c>
      <c r="B44" s="2"/>
      <c r="C44" s="32"/>
      <c r="D44" s="37">
        <v>810.0</v>
      </c>
      <c r="E44" s="19"/>
      <c r="J44" s="2"/>
      <c r="K44" s="2"/>
      <c r="L44" s="2"/>
      <c r="M44" s="2"/>
      <c r="N44" s="2"/>
      <c r="O44" s="2"/>
      <c r="P44" s="2"/>
      <c r="Q44" s="2"/>
      <c r="R44" s="2"/>
      <c r="S44" s="2"/>
      <c r="T44" s="2"/>
      <c r="U44" s="2"/>
      <c r="V44" s="2"/>
      <c r="W44" s="2"/>
      <c r="X44" s="2"/>
      <c r="Y44" s="2"/>
      <c r="Z44" s="2"/>
      <c r="AA44" s="2"/>
      <c r="AB44" s="2"/>
      <c r="AC44" s="2"/>
      <c r="AD44" s="2"/>
      <c r="AE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row>
    <row r="46">
      <c r="A46" s="2"/>
      <c r="B46" s="2"/>
      <c r="C46" s="2"/>
      <c r="D46" s="23" t="s">
        <v>29</v>
      </c>
      <c r="E46" s="38"/>
      <c r="F46" s="17"/>
      <c r="G46" s="17"/>
      <c r="H46" s="17"/>
      <c r="I46" s="17"/>
      <c r="J46" s="17"/>
      <c r="K46" s="39"/>
      <c r="L46" s="2"/>
      <c r="M46" s="1"/>
      <c r="N46" s="2"/>
      <c r="O46" s="1"/>
      <c r="P46" s="2"/>
      <c r="Q46" s="2"/>
      <c r="R46" s="2"/>
      <c r="S46" s="2"/>
      <c r="T46" s="2"/>
      <c r="U46" s="2"/>
      <c r="V46" s="1"/>
      <c r="W46" s="2"/>
      <c r="X46" s="2"/>
      <c r="Y46" s="2"/>
      <c r="Z46" s="2"/>
      <c r="AA46" s="2"/>
      <c r="AB46" s="2"/>
      <c r="AC46" s="2"/>
      <c r="AD46" s="2"/>
      <c r="AE46" s="2"/>
    </row>
    <row r="47">
      <c r="A47" s="40" t="s">
        <v>31</v>
      </c>
      <c r="B47" s="2"/>
      <c r="C47" s="32"/>
      <c r="D47" s="41" t="s">
        <v>50</v>
      </c>
      <c r="E47" s="42">
        <v>0.0</v>
      </c>
      <c r="F47" s="41" t="s">
        <v>51</v>
      </c>
      <c r="G47" s="42">
        <v>0.0</v>
      </c>
      <c r="H47" s="42" t="s">
        <v>52</v>
      </c>
      <c r="I47" s="17">
        <v>200.0</v>
      </c>
      <c r="J47" s="42" t="s">
        <v>9</v>
      </c>
      <c r="K47" s="17">
        <v>610.0</v>
      </c>
      <c r="L47" s="2"/>
      <c r="M47" s="2"/>
      <c r="N47" s="2"/>
      <c r="O47" s="2"/>
      <c r="P47" s="2"/>
      <c r="Q47" s="2"/>
      <c r="R47" s="2"/>
      <c r="S47" s="2"/>
      <c r="T47" s="2"/>
      <c r="U47" s="2"/>
      <c r="V47" s="2"/>
      <c r="W47" s="2"/>
      <c r="X47" s="2"/>
      <c r="Y47" s="2"/>
      <c r="Z47" s="2"/>
      <c r="AA47" s="2"/>
      <c r="AB47" s="2"/>
      <c r="AC47" s="2"/>
      <c r="AD47" s="2"/>
      <c r="AE47" s="43"/>
    </row>
    <row r="48">
      <c r="A48" s="2" t="s">
        <v>36</v>
      </c>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row>
    <row r="50">
      <c r="A50" s="2"/>
      <c r="B50" s="2"/>
      <c r="C50" s="2"/>
      <c r="D50" s="23" t="s">
        <v>29</v>
      </c>
      <c r="E50" s="23"/>
      <c r="F50" s="23"/>
      <c r="G50" s="2"/>
      <c r="H50" s="2"/>
      <c r="I50" s="2"/>
      <c r="J50" s="2"/>
      <c r="K50" s="2"/>
      <c r="L50" s="2"/>
      <c r="M50" s="2"/>
      <c r="N50" s="2"/>
      <c r="O50" s="2"/>
      <c r="P50" s="2"/>
      <c r="Q50" s="2"/>
      <c r="R50" s="2"/>
      <c r="S50" s="2"/>
      <c r="T50" s="2"/>
      <c r="U50" s="2"/>
      <c r="V50" s="2"/>
      <c r="W50" s="2"/>
      <c r="X50" s="2"/>
      <c r="Y50" s="2"/>
      <c r="Z50" s="2"/>
      <c r="AA50" s="2"/>
      <c r="AB50" s="2"/>
      <c r="AC50" s="2"/>
      <c r="AD50" s="2"/>
      <c r="AE50" s="2"/>
    </row>
    <row r="51">
      <c r="A51" s="28" t="s">
        <v>37</v>
      </c>
      <c r="B51" s="2"/>
      <c r="C51" s="32"/>
      <c r="D51" s="44">
        <v>13.0</v>
      </c>
      <c r="E51" s="17"/>
      <c r="F51" s="17"/>
      <c r="G51" s="2"/>
      <c r="H51" s="2"/>
      <c r="I51" s="2"/>
      <c r="J51" s="2"/>
      <c r="K51" s="2"/>
      <c r="L51" s="2"/>
      <c r="M51" s="2"/>
      <c r="N51" s="2"/>
      <c r="O51" s="2"/>
      <c r="P51" s="2"/>
      <c r="Q51" s="2"/>
      <c r="R51" s="2"/>
      <c r="S51" s="2"/>
      <c r="T51" s="2"/>
      <c r="U51" s="2"/>
      <c r="V51" s="2"/>
      <c r="W51" s="2"/>
      <c r="X51" s="2"/>
      <c r="Y51" s="2"/>
      <c r="Z51" s="2"/>
      <c r="AA51" s="2"/>
      <c r="AB51" s="2"/>
      <c r="AC51" s="2"/>
      <c r="AD51" s="2"/>
      <c r="AE51" s="2"/>
    </row>
    <row r="52">
      <c r="A52" s="28"/>
      <c r="B52" s="2"/>
      <c r="C52" s="2"/>
      <c r="D52" s="45" t="s">
        <v>53</v>
      </c>
      <c r="E52" s="2"/>
      <c r="F52" s="2"/>
      <c r="G52" s="2"/>
      <c r="H52" s="2"/>
      <c r="I52" s="2"/>
      <c r="J52" s="2"/>
      <c r="K52" s="2"/>
      <c r="L52" s="2"/>
      <c r="M52" s="2"/>
      <c r="N52" s="2"/>
      <c r="O52" s="2"/>
      <c r="P52" s="2"/>
      <c r="Q52" s="2"/>
      <c r="R52" s="2"/>
      <c r="S52" s="2"/>
      <c r="T52" s="2"/>
      <c r="U52" s="2"/>
      <c r="V52" s="2"/>
      <c r="W52" s="2"/>
      <c r="X52" s="2"/>
      <c r="Y52" s="2"/>
      <c r="Z52" s="2"/>
      <c r="AA52" s="2"/>
      <c r="AB52" s="2"/>
      <c r="AC52" s="2"/>
      <c r="AD52" s="2"/>
      <c r="AE52" s="2"/>
    </row>
    <row r="53">
      <c r="A53" s="1"/>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row>
    <row r="55">
      <c r="A55" s="16" t="s">
        <v>39</v>
      </c>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row>
    <row r="56">
      <c r="A56" s="20" t="s">
        <v>40</v>
      </c>
      <c r="B56" s="17"/>
      <c r="C56" s="17"/>
      <c r="D56" s="17"/>
      <c r="E56" s="2"/>
      <c r="F56" s="2"/>
      <c r="G56" s="2"/>
      <c r="H56" s="2"/>
      <c r="I56" s="2"/>
      <c r="J56" s="2"/>
      <c r="K56" s="2"/>
      <c r="L56" s="2"/>
      <c r="M56" s="2"/>
      <c r="N56" s="2"/>
      <c r="O56" s="2"/>
      <c r="P56" s="2"/>
      <c r="Q56" s="2"/>
      <c r="R56" s="2"/>
      <c r="S56" s="2"/>
      <c r="T56" s="2"/>
      <c r="U56" s="2"/>
      <c r="V56" s="2"/>
      <c r="W56" s="2"/>
      <c r="X56" s="2"/>
      <c r="Y56" s="2"/>
      <c r="Z56" s="2"/>
      <c r="AA56" s="2"/>
      <c r="AB56" s="2"/>
      <c r="AC56" s="2"/>
      <c r="AD56" s="2"/>
      <c r="AE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row>
    <row r="58">
      <c r="A58" s="20" t="s">
        <v>54</v>
      </c>
      <c r="B58" s="17"/>
      <c r="C58" s="17"/>
      <c r="D58" s="17"/>
      <c r="E58" s="17"/>
      <c r="F58" s="17"/>
      <c r="G58" s="17"/>
      <c r="H58" s="17"/>
      <c r="I58" s="17"/>
      <c r="J58" s="17"/>
      <c r="K58" s="2"/>
      <c r="L58" s="2"/>
      <c r="M58" s="2"/>
      <c r="N58" s="2"/>
      <c r="O58" s="2"/>
      <c r="P58" s="2"/>
      <c r="Q58" s="2"/>
      <c r="R58" s="2"/>
      <c r="S58" s="2"/>
      <c r="T58" s="2"/>
      <c r="U58" s="2"/>
      <c r="V58" s="2"/>
      <c r="W58" s="2"/>
      <c r="X58" s="2"/>
      <c r="Y58" s="2"/>
      <c r="Z58" s="2"/>
      <c r="AA58" s="2"/>
      <c r="AB58" s="2"/>
      <c r="AC58" s="2"/>
      <c r="AD58" s="2"/>
      <c r="AE58" s="2"/>
    </row>
    <row r="59">
      <c r="A59" s="20" t="s">
        <v>55</v>
      </c>
      <c r="B59" s="17"/>
      <c r="C59" s="17"/>
      <c r="D59" s="17"/>
      <c r="E59" s="17"/>
      <c r="F59" s="17"/>
      <c r="G59" s="17"/>
      <c r="H59" s="17"/>
      <c r="I59" s="17"/>
      <c r="J59" s="17"/>
      <c r="K59" s="2"/>
      <c r="L59" s="2"/>
      <c r="M59" s="2"/>
      <c r="N59" s="2"/>
      <c r="O59" s="2"/>
      <c r="P59" s="2"/>
      <c r="Q59" s="2"/>
      <c r="R59" s="2"/>
      <c r="S59" s="2"/>
      <c r="T59" s="2"/>
      <c r="U59" s="2"/>
      <c r="V59" s="2"/>
      <c r="W59" s="2"/>
      <c r="X59" s="2"/>
      <c r="Y59" s="2"/>
      <c r="Z59" s="2"/>
      <c r="AA59" s="2"/>
      <c r="AB59" s="2"/>
      <c r="AC59" s="2"/>
      <c r="AD59" s="2"/>
      <c r="AE59" s="2"/>
    </row>
    <row r="60">
      <c r="A60" s="20" t="s">
        <v>56</v>
      </c>
      <c r="B60" s="17"/>
      <c r="C60" s="17"/>
      <c r="D60" s="17"/>
      <c r="E60" s="17"/>
      <c r="F60" s="17"/>
      <c r="G60" s="17"/>
      <c r="H60" s="17"/>
      <c r="I60" s="17"/>
      <c r="J60" s="17"/>
      <c r="K60" s="2"/>
      <c r="L60" s="2"/>
      <c r="M60" s="2"/>
      <c r="N60" s="2"/>
      <c r="O60" s="2"/>
      <c r="P60" s="2"/>
      <c r="Q60" s="2"/>
      <c r="R60" s="2"/>
      <c r="S60" s="2"/>
      <c r="T60" s="2"/>
      <c r="U60" s="2"/>
      <c r="V60" s="2"/>
      <c r="W60" s="2"/>
      <c r="X60" s="2"/>
      <c r="Y60" s="2"/>
      <c r="Z60" s="2"/>
      <c r="AA60" s="2"/>
      <c r="AB60" s="2"/>
      <c r="AC60" s="2"/>
      <c r="AD60" s="2"/>
      <c r="AE60" s="2"/>
    </row>
    <row r="61">
      <c r="A61" s="46" t="s">
        <v>57</v>
      </c>
      <c r="B61" s="17"/>
      <c r="C61" s="17"/>
      <c r="D61" s="17"/>
      <c r="E61" s="17"/>
      <c r="F61" s="17"/>
      <c r="G61" s="17"/>
      <c r="H61" s="17"/>
      <c r="I61" s="17"/>
      <c r="J61" s="17"/>
      <c r="K61" s="2"/>
      <c r="L61" s="2"/>
      <c r="M61" s="2"/>
      <c r="N61" s="2"/>
      <c r="O61" s="2"/>
      <c r="P61" s="2"/>
      <c r="Q61" s="2"/>
      <c r="R61" s="2"/>
      <c r="S61" s="2"/>
      <c r="T61" s="2"/>
      <c r="U61" s="2"/>
      <c r="V61" s="2"/>
      <c r="W61" s="2"/>
      <c r="X61" s="2"/>
      <c r="Y61" s="2"/>
      <c r="Z61" s="2"/>
      <c r="AA61" s="2"/>
      <c r="AB61" s="2"/>
      <c r="AC61" s="2"/>
      <c r="AD61" s="2"/>
      <c r="AE61" s="2"/>
    </row>
    <row r="62">
      <c r="A62" s="16" t="s">
        <v>42</v>
      </c>
      <c r="B62" s="17"/>
      <c r="C62" s="17"/>
      <c r="D62" s="17"/>
      <c r="E62" s="17"/>
      <c r="F62" s="17"/>
      <c r="G62" s="17"/>
      <c r="H62" s="17"/>
      <c r="I62" s="17"/>
      <c r="J62" s="17"/>
      <c r="K62" s="17"/>
      <c r="L62" s="17"/>
      <c r="M62" s="2"/>
      <c r="N62" s="2"/>
      <c r="O62" s="2"/>
      <c r="P62" s="2"/>
      <c r="Q62" s="2"/>
      <c r="R62" s="2"/>
      <c r="S62" s="2"/>
      <c r="T62" s="2"/>
      <c r="U62" s="2"/>
      <c r="V62" s="2"/>
      <c r="W62" s="2"/>
      <c r="X62" s="2"/>
      <c r="Y62" s="2"/>
      <c r="Z62" s="2"/>
      <c r="AA62" s="2"/>
      <c r="AB62" s="2"/>
      <c r="AC62" s="2"/>
      <c r="AD62" s="2"/>
      <c r="AE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row>
    <row r="64">
      <c r="A64" s="20" t="s">
        <v>58</v>
      </c>
      <c r="B64" s="17"/>
      <c r="C64" s="17"/>
      <c r="D64" s="17"/>
      <c r="E64" s="17"/>
      <c r="F64" s="17"/>
      <c r="G64" s="17"/>
      <c r="H64" s="17"/>
      <c r="I64" s="17"/>
      <c r="J64" s="17"/>
      <c r="K64" s="17"/>
      <c r="L64" s="17"/>
      <c r="M64" s="17"/>
      <c r="N64" s="17"/>
      <c r="O64" s="17"/>
      <c r="P64" s="2"/>
      <c r="Q64" s="2"/>
      <c r="R64" s="2"/>
      <c r="S64" s="2"/>
      <c r="T64" s="2"/>
      <c r="U64" s="2"/>
      <c r="V64" s="2"/>
      <c r="W64" s="2"/>
      <c r="X64" s="2"/>
      <c r="Y64" s="2"/>
      <c r="Z64" s="2"/>
      <c r="AA64" s="2"/>
      <c r="AB64" s="2"/>
      <c r="AC64" s="2"/>
      <c r="AD64" s="2"/>
      <c r="AE64" s="2"/>
    </row>
    <row r="65">
      <c r="A65" s="20" t="s">
        <v>59</v>
      </c>
      <c r="B65" s="17"/>
      <c r="C65" s="17"/>
      <c r="D65" s="17"/>
      <c r="E65" s="17"/>
      <c r="F65" s="17"/>
      <c r="G65" s="17"/>
      <c r="H65" s="17"/>
      <c r="I65" s="17"/>
      <c r="J65" s="17"/>
      <c r="K65" s="17"/>
      <c r="L65" s="2"/>
      <c r="M65" s="2"/>
      <c r="N65" s="2"/>
      <c r="O65" s="2"/>
      <c r="P65" s="2"/>
      <c r="Q65" s="2"/>
      <c r="R65" s="2"/>
      <c r="S65" s="2"/>
      <c r="T65" s="2"/>
      <c r="U65" s="2"/>
      <c r="V65" s="2"/>
      <c r="W65" s="2"/>
      <c r="X65" s="2"/>
      <c r="Y65" s="2"/>
      <c r="Z65" s="2"/>
      <c r="AA65" s="2"/>
      <c r="AB65" s="2"/>
      <c r="AC65" s="2"/>
      <c r="AD65" s="2"/>
      <c r="AE65" s="2"/>
    </row>
    <row r="66">
      <c r="A66" s="20" t="s">
        <v>60</v>
      </c>
      <c r="B66" s="17"/>
      <c r="C66" s="17"/>
      <c r="D66" s="17"/>
      <c r="E66" s="17"/>
      <c r="F66" s="17"/>
      <c r="G66" s="17"/>
      <c r="H66" s="2"/>
      <c r="I66" s="2"/>
      <c r="J66" s="2"/>
      <c r="K66" s="2"/>
      <c r="L66" s="2"/>
      <c r="M66" s="2"/>
      <c r="N66" s="2"/>
      <c r="O66" s="2"/>
      <c r="P66" s="2"/>
      <c r="Q66" s="2"/>
      <c r="R66" s="2"/>
      <c r="S66" s="2"/>
      <c r="T66" s="2"/>
      <c r="U66" s="2"/>
      <c r="V66" s="2"/>
      <c r="W66" s="2"/>
      <c r="X66" s="2"/>
      <c r="Y66" s="2"/>
      <c r="Z66" s="2"/>
      <c r="AA66" s="2"/>
      <c r="AB66" s="2"/>
      <c r="AC66" s="2"/>
      <c r="AD66" s="2"/>
      <c r="AE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row>
  </sheetData>
  <mergeCells count="7">
    <mergeCell ref="D39:E39"/>
    <mergeCell ref="F39:G39"/>
    <mergeCell ref="H39:I39"/>
    <mergeCell ref="D44:E44"/>
    <mergeCell ref="F44:G44"/>
    <mergeCell ref="H44:I44"/>
    <mergeCell ref="A48:B4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row>
    <row r="2">
      <c r="A2" s="3"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row>
    <row r="3">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row>
    <row r="4">
      <c r="A4" s="30" t="s">
        <v>44</v>
      </c>
      <c r="B4" s="14" t="s">
        <v>61</v>
      </c>
      <c r="C4" s="2"/>
      <c r="D4" s="2"/>
      <c r="E4" s="2"/>
      <c r="F4" s="2"/>
      <c r="G4" s="2"/>
      <c r="H4" s="2"/>
      <c r="I4" s="2"/>
      <c r="J4" s="2"/>
      <c r="K4" s="2"/>
      <c r="L4" s="2"/>
      <c r="M4" s="2"/>
      <c r="N4" s="2"/>
      <c r="O4" s="2"/>
      <c r="P4" s="2"/>
      <c r="Q4" s="2"/>
      <c r="R4" s="2"/>
      <c r="S4" s="2"/>
      <c r="T4" s="2"/>
      <c r="U4" s="2"/>
      <c r="V4" s="2"/>
      <c r="W4" s="2"/>
      <c r="X4" s="2"/>
      <c r="Y4" s="2"/>
      <c r="Z4" s="2"/>
      <c r="AA4" s="2"/>
      <c r="AB4" s="2"/>
      <c r="AC4" s="2"/>
      <c r="AD4" s="2"/>
      <c r="AE4" s="2"/>
    </row>
    <row r="5">
      <c r="A5" s="30" t="s">
        <v>62</v>
      </c>
      <c r="B5" s="14" t="s">
        <v>63</v>
      </c>
      <c r="C5" s="2"/>
      <c r="D5" s="2"/>
      <c r="E5" s="2"/>
      <c r="F5" s="2"/>
      <c r="G5" s="2"/>
      <c r="H5" s="2"/>
      <c r="I5" s="2"/>
      <c r="J5" s="2"/>
      <c r="K5" s="2"/>
      <c r="L5" s="2"/>
      <c r="M5" s="2"/>
      <c r="N5" s="2"/>
      <c r="O5" s="2"/>
      <c r="P5" s="2"/>
      <c r="Q5" s="2"/>
      <c r="R5" s="2"/>
      <c r="S5" s="2"/>
      <c r="T5" s="2"/>
      <c r="U5" s="2"/>
      <c r="V5" s="2"/>
      <c r="W5" s="2"/>
      <c r="X5" s="2"/>
      <c r="Y5" s="2"/>
      <c r="Z5" s="2"/>
      <c r="AA5" s="2"/>
      <c r="AB5" s="2"/>
      <c r="AC5" s="2"/>
      <c r="AD5" s="2"/>
      <c r="AE5" s="2"/>
    </row>
    <row r="6">
      <c r="A6" s="30"/>
      <c r="B6" s="2"/>
      <c r="C6" s="2"/>
      <c r="D6" s="2"/>
      <c r="E6" s="2"/>
      <c r="F6" s="2"/>
      <c r="G6" s="2"/>
      <c r="H6" s="2"/>
      <c r="I6" s="2"/>
      <c r="J6" s="2"/>
      <c r="K6" s="2"/>
      <c r="L6" s="2"/>
      <c r="M6" s="2"/>
      <c r="N6" s="2"/>
      <c r="O6" s="2"/>
      <c r="P6" s="2"/>
      <c r="Q6" s="2"/>
      <c r="R6" s="2"/>
      <c r="S6" s="2"/>
      <c r="T6" s="2"/>
      <c r="U6" s="2"/>
      <c r="V6" s="2"/>
      <c r="W6" s="2"/>
      <c r="X6" s="2"/>
      <c r="Y6" s="2"/>
      <c r="Z6" s="2"/>
      <c r="AA6" s="2"/>
      <c r="AB6" s="2"/>
      <c r="AC6" s="2"/>
      <c r="AD6" s="2"/>
      <c r="AE6" s="2"/>
    </row>
    <row r="7">
      <c r="A7" s="2"/>
      <c r="B7" s="4" t="s">
        <v>4</v>
      </c>
      <c r="C7" s="4" t="s">
        <v>64</v>
      </c>
      <c r="D7" s="4" t="s">
        <v>65</v>
      </c>
      <c r="E7" s="2"/>
      <c r="F7" s="2"/>
      <c r="G7" s="2"/>
      <c r="H7" s="2"/>
      <c r="I7" s="2"/>
      <c r="J7" s="2"/>
      <c r="K7" s="2"/>
      <c r="L7" s="2"/>
      <c r="M7" s="2"/>
      <c r="N7" s="2"/>
      <c r="O7" s="2"/>
      <c r="P7" s="2"/>
      <c r="Q7" s="2"/>
      <c r="R7" s="2"/>
      <c r="S7" s="2"/>
      <c r="T7" s="2"/>
      <c r="U7" s="2"/>
      <c r="V7" s="2"/>
      <c r="W7" s="2"/>
      <c r="X7" s="2"/>
      <c r="Y7" s="2"/>
      <c r="Z7" s="2"/>
      <c r="AA7" s="2"/>
      <c r="AB7" s="2"/>
      <c r="AC7" s="2"/>
      <c r="AD7" s="2"/>
      <c r="AE7" s="2"/>
    </row>
    <row r="8">
      <c r="A8" s="2" t="s">
        <v>5</v>
      </c>
      <c r="B8" s="6">
        <v>0.0</v>
      </c>
      <c r="C8" s="6">
        <v>0.0</v>
      </c>
      <c r="D8" s="6">
        <v>0.0</v>
      </c>
      <c r="E8" s="2"/>
      <c r="F8" s="2"/>
      <c r="G8" s="2"/>
      <c r="H8" s="2"/>
      <c r="I8" s="2"/>
      <c r="J8" s="2"/>
      <c r="K8" s="2"/>
      <c r="L8" s="2"/>
      <c r="M8" s="2"/>
      <c r="N8" s="2"/>
      <c r="O8" s="2"/>
      <c r="P8" s="2"/>
      <c r="Q8" s="2"/>
      <c r="R8" s="2"/>
      <c r="S8" s="2"/>
      <c r="T8" s="2"/>
      <c r="U8" s="2"/>
      <c r="V8" s="2"/>
      <c r="W8" s="2"/>
      <c r="X8" s="2"/>
      <c r="Y8" s="2"/>
      <c r="Z8" s="2"/>
      <c r="AA8" s="2"/>
      <c r="AB8" s="2"/>
      <c r="AC8" s="2"/>
      <c r="AD8" s="2"/>
      <c r="AE8" s="2"/>
    </row>
    <row r="9">
      <c r="A9" s="2" t="s">
        <v>6</v>
      </c>
      <c r="B9" s="6">
        <v>0.0</v>
      </c>
      <c r="C9" s="6">
        <v>0.0</v>
      </c>
      <c r="D9" s="6">
        <v>12.0</v>
      </c>
      <c r="E9" s="2"/>
      <c r="F9" s="2"/>
      <c r="G9" s="2"/>
      <c r="H9" s="2"/>
      <c r="I9" s="2"/>
      <c r="J9" s="2"/>
      <c r="K9" s="2"/>
      <c r="L9" s="2"/>
      <c r="M9" s="2"/>
      <c r="N9" s="2"/>
      <c r="O9" s="2"/>
      <c r="P9" s="2"/>
      <c r="Q9" s="2"/>
      <c r="R9" s="2"/>
      <c r="S9" s="2"/>
      <c r="T9" s="2"/>
      <c r="U9" s="2"/>
      <c r="V9" s="2"/>
      <c r="W9" s="2"/>
      <c r="X9" s="2"/>
      <c r="Y9" s="2"/>
      <c r="Z9" s="2"/>
      <c r="AA9" s="2"/>
      <c r="AB9" s="2"/>
      <c r="AC9" s="2"/>
      <c r="AD9" s="2"/>
      <c r="AE9" s="2"/>
    </row>
    <row r="10">
      <c r="A10" s="2" t="s">
        <v>7</v>
      </c>
      <c r="B10" s="6">
        <v>0.0</v>
      </c>
      <c r="C10" s="6">
        <v>1.0</v>
      </c>
      <c r="D10" s="6">
        <v>37.0</v>
      </c>
      <c r="E10" s="2"/>
      <c r="F10" s="2"/>
      <c r="G10" s="2"/>
      <c r="H10" s="2"/>
      <c r="I10" s="2"/>
      <c r="J10" s="2"/>
      <c r="K10" s="2"/>
      <c r="L10" s="2"/>
      <c r="M10" s="2"/>
      <c r="N10" s="2"/>
      <c r="O10" s="2"/>
      <c r="P10" s="2"/>
      <c r="Q10" s="2"/>
      <c r="R10" s="2"/>
      <c r="S10" s="2"/>
      <c r="T10" s="2"/>
      <c r="U10" s="2"/>
      <c r="V10" s="2"/>
      <c r="W10" s="2"/>
      <c r="X10" s="2"/>
      <c r="Y10" s="2"/>
      <c r="Z10" s="2"/>
      <c r="AA10" s="2"/>
      <c r="AB10" s="2"/>
      <c r="AC10" s="2"/>
      <c r="AD10" s="2"/>
      <c r="AE10" s="2"/>
    </row>
    <row r="11">
      <c r="A11" s="2" t="s">
        <v>8</v>
      </c>
      <c r="B11" s="6">
        <v>0.0</v>
      </c>
      <c r="C11" s="6">
        <v>0.0</v>
      </c>
      <c r="D11" s="6">
        <v>48.0</v>
      </c>
      <c r="E11" s="2"/>
      <c r="F11" s="2"/>
      <c r="G11" s="2"/>
      <c r="H11" s="2"/>
      <c r="I11" s="2"/>
      <c r="J11" s="2"/>
      <c r="K11" s="2"/>
      <c r="L11" s="2"/>
      <c r="M11" s="2"/>
      <c r="N11" s="2"/>
      <c r="O11" s="2"/>
      <c r="P11" s="2"/>
      <c r="Q11" s="2"/>
      <c r="R11" s="2"/>
      <c r="S11" s="2"/>
      <c r="T11" s="2"/>
      <c r="U11" s="2"/>
      <c r="V11" s="2"/>
      <c r="W11" s="2"/>
      <c r="X11" s="2"/>
      <c r="Y11" s="2"/>
      <c r="Z11" s="2"/>
      <c r="AA11" s="2"/>
      <c r="AB11" s="2"/>
      <c r="AC11" s="2"/>
      <c r="AD11" s="2"/>
      <c r="AE11" s="2"/>
    </row>
    <row r="12">
      <c r="A12" s="2" t="s">
        <v>9</v>
      </c>
      <c r="B12" s="6">
        <v>0.0</v>
      </c>
      <c r="C12" s="6">
        <v>0.0</v>
      </c>
      <c r="D12" s="6">
        <v>33.0</v>
      </c>
      <c r="E12" s="2"/>
      <c r="F12" s="2"/>
      <c r="G12" s="2"/>
      <c r="H12" s="2"/>
      <c r="I12" s="2"/>
      <c r="J12" s="2"/>
      <c r="K12" s="2"/>
      <c r="L12" s="2"/>
      <c r="M12" s="2"/>
      <c r="N12" s="2"/>
      <c r="O12" s="2"/>
      <c r="P12" s="2"/>
      <c r="Q12" s="2"/>
      <c r="R12" s="2"/>
      <c r="S12" s="2"/>
      <c r="T12" s="2"/>
      <c r="U12" s="2"/>
      <c r="V12" s="2"/>
      <c r="W12" s="2"/>
      <c r="X12" s="2"/>
      <c r="Y12" s="2"/>
      <c r="Z12" s="2"/>
      <c r="AA12" s="2"/>
      <c r="AB12" s="2"/>
      <c r="AC12" s="2"/>
      <c r="AD12" s="2"/>
      <c r="AE12" s="2"/>
    </row>
    <row r="13">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row>
    <row r="14">
      <c r="A14" s="30" t="s">
        <v>10</v>
      </c>
      <c r="B14" s="6">
        <f t="shared" ref="B14:D14" si="1">SUM(B8:B12)</f>
        <v>0</v>
      </c>
      <c r="C14" s="6">
        <f t="shared" si="1"/>
        <v>1</v>
      </c>
      <c r="D14" s="6">
        <f t="shared" si="1"/>
        <v>130</v>
      </c>
      <c r="E14" s="2"/>
      <c r="F14" s="2"/>
      <c r="G14" s="2"/>
      <c r="H14" s="2"/>
      <c r="I14" s="2"/>
      <c r="J14" s="2"/>
      <c r="K14" s="2"/>
      <c r="L14" s="2"/>
      <c r="M14" s="2"/>
      <c r="N14" s="2"/>
      <c r="O14" s="2"/>
      <c r="P14" s="2"/>
      <c r="Q14" s="2"/>
      <c r="R14" s="2"/>
      <c r="S14" s="2"/>
      <c r="T14" s="2"/>
      <c r="U14" s="2"/>
      <c r="V14" s="2"/>
      <c r="W14" s="2"/>
      <c r="X14" s="2"/>
      <c r="Y14" s="2"/>
      <c r="Z14" s="2"/>
      <c r="AA14" s="2"/>
      <c r="AB14" s="2"/>
      <c r="AC14" s="2"/>
      <c r="AD14" s="2"/>
      <c r="AE14" s="2"/>
    </row>
    <row r="15">
      <c r="A15" s="7" t="s">
        <v>11</v>
      </c>
      <c r="B15" s="6">
        <f t="shared" ref="B15:D15" si="2">(B14/1000)</f>
        <v>0</v>
      </c>
      <c r="C15" s="6">
        <f t="shared" si="2"/>
        <v>0.001</v>
      </c>
      <c r="D15" s="6">
        <f t="shared" si="2"/>
        <v>0.13</v>
      </c>
      <c r="E15" s="8" t="s">
        <v>12</v>
      </c>
      <c r="F15" s="2"/>
      <c r="G15" s="2"/>
      <c r="H15" s="2"/>
      <c r="I15" s="2"/>
      <c r="J15" s="2"/>
      <c r="K15" s="2"/>
      <c r="L15" s="2"/>
      <c r="M15" s="2"/>
      <c r="N15" s="2"/>
      <c r="O15" s="2"/>
      <c r="P15" s="2"/>
      <c r="Q15" s="2"/>
      <c r="R15" s="2"/>
      <c r="S15" s="2"/>
      <c r="T15" s="2"/>
      <c r="U15" s="2"/>
      <c r="V15" s="2"/>
      <c r="W15" s="2"/>
      <c r="X15" s="2"/>
      <c r="Y15" s="2"/>
      <c r="Z15" s="2"/>
      <c r="AA15" s="2"/>
      <c r="AB15" s="2"/>
      <c r="AC15" s="2"/>
      <c r="AD15" s="2"/>
      <c r="AE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row>
    <row r="17">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row>
    <row r="18">
      <c r="A18" s="7" t="s">
        <v>13</v>
      </c>
      <c r="B18" s="6">
        <f>(0/1000)</f>
        <v>0</v>
      </c>
      <c r="C18" s="6">
        <f>(1/1000)</f>
        <v>0.001</v>
      </c>
      <c r="D18" s="6">
        <f>(271/1000)</f>
        <v>0.271</v>
      </c>
      <c r="E18" s="8" t="s">
        <v>12</v>
      </c>
      <c r="F18" s="2"/>
      <c r="G18" s="2"/>
      <c r="H18" s="2"/>
      <c r="I18" s="2"/>
      <c r="J18" s="2"/>
      <c r="K18" s="2"/>
      <c r="L18" s="2"/>
      <c r="M18" s="2"/>
      <c r="N18" s="2"/>
      <c r="O18" s="2"/>
      <c r="P18" s="2"/>
      <c r="Q18" s="2"/>
      <c r="R18" s="2"/>
      <c r="S18" s="2"/>
      <c r="T18" s="2"/>
      <c r="U18" s="2"/>
      <c r="V18" s="2"/>
      <c r="W18" s="2"/>
      <c r="X18" s="2"/>
      <c r="Y18" s="2"/>
      <c r="Z18" s="2"/>
      <c r="AA18" s="2"/>
      <c r="AB18" s="2"/>
      <c r="AC18" s="2"/>
      <c r="AD18" s="2"/>
      <c r="AE18" s="2"/>
    </row>
    <row r="19">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row>
    <row r="2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row>
    <row r="22">
      <c r="A22" s="3" t="s">
        <v>14</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row>
    <row r="24">
      <c r="A24" s="9" t="s">
        <v>15</v>
      </c>
      <c r="B24" s="10">
        <v>0.0</v>
      </c>
      <c r="C24" s="6">
        <v>0.0</v>
      </c>
      <c r="D24" s="6">
        <v>0.0</v>
      </c>
      <c r="E24" s="2"/>
      <c r="F24" s="2"/>
      <c r="G24" s="2"/>
      <c r="H24" s="2"/>
      <c r="I24" s="2"/>
      <c r="J24" s="2"/>
      <c r="K24" s="2"/>
      <c r="L24" s="2"/>
      <c r="M24" s="2"/>
      <c r="N24" s="2"/>
      <c r="O24" s="2"/>
      <c r="P24" s="2"/>
      <c r="Q24" s="2"/>
      <c r="R24" s="2"/>
      <c r="S24" s="2"/>
      <c r="T24" s="2"/>
      <c r="U24" s="2"/>
      <c r="V24" s="2"/>
      <c r="W24" s="2"/>
      <c r="X24" s="2"/>
      <c r="Y24" s="2"/>
      <c r="Z24" s="2"/>
      <c r="AA24" s="2"/>
      <c r="AB24" s="2"/>
      <c r="AC24" s="2"/>
      <c r="AD24" s="2"/>
      <c r="AE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row>
    <row r="26">
      <c r="A26" s="9" t="s">
        <v>16</v>
      </c>
      <c r="B26" s="11">
        <v>0.0</v>
      </c>
      <c r="C26" s="11">
        <v>0.0</v>
      </c>
      <c r="D26" s="11">
        <v>0.0</v>
      </c>
      <c r="E26" s="12"/>
      <c r="F26" s="2"/>
      <c r="G26" s="2"/>
      <c r="H26" s="2"/>
      <c r="I26" s="2"/>
      <c r="J26" s="2"/>
      <c r="K26" s="2"/>
      <c r="L26" s="2"/>
      <c r="M26" s="2"/>
      <c r="N26" s="2"/>
      <c r="O26" s="2"/>
      <c r="P26" s="2"/>
      <c r="Q26" s="2"/>
      <c r="R26" s="2"/>
      <c r="S26" s="2"/>
      <c r="T26" s="2"/>
      <c r="U26" s="2"/>
      <c r="V26" s="2"/>
      <c r="W26" s="2"/>
      <c r="X26" s="2"/>
      <c r="Y26" s="2"/>
      <c r="Z26" s="2"/>
      <c r="AA26" s="2"/>
      <c r="AB26" s="2"/>
      <c r="AC26" s="2"/>
      <c r="AD26" s="2"/>
      <c r="AE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row>
    <row r="28">
      <c r="A28" s="9" t="s">
        <v>17</v>
      </c>
      <c r="B28" s="11">
        <f>B11+B12</f>
        <v>0</v>
      </c>
      <c r="C28" s="15">
        <v>0.0</v>
      </c>
      <c r="D28" s="6">
        <v>81.0</v>
      </c>
      <c r="E28" s="2" t="s">
        <v>18</v>
      </c>
      <c r="F28" s="2"/>
      <c r="G28" s="2"/>
      <c r="H28" s="2"/>
      <c r="I28" s="2"/>
      <c r="J28" s="2"/>
      <c r="K28" s="2"/>
      <c r="L28" s="2"/>
      <c r="M28" s="2"/>
      <c r="N28" s="2"/>
      <c r="O28" s="2"/>
      <c r="P28" s="2"/>
      <c r="Q28" s="2"/>
      <c r="R28" s="2"/>
      <c r="S28" s="2"/>
      <c r="T28" s="2"/>
      <c r="U28" s="2"/>
      <c r="V28" s="2"/>
      <c r="W28" s="2"/>
      <c r="X28" s="2"/>
      <c r="Y28" s="2"/>
      <c r="Z28" s="2"/>
      <c r="AA28" s="2"/>
      <c r="AB28" s="2"/>
      <c r="AC28" s="2"/>
      <c r="AD28" s="2"/>
      <c r="AE28" s="2"/>
    </row>
    <row r="29">
      <c r="A29" s="14" t="s">
        <v>19</v>
      </c>
      <c r="B29" s="10">
        <v>1575.0</v>
      </c>
      <c r="C29" s="6">
        <v>1260.0</v>
      </c>
      <c r="D29" s="6">
        <v>115615.0</v>
      </c>
      <c r="E29" s="2"/>
      <c r="F29" s="2"/>
      <c r="G29" s="2"/>
      <c r="H29" s="2"/>
      <c r="I29" s="2"/>
      <c r="J29" s="2"/>
      <c r="K29" s="2"/>
      <c r="L29" s="2"/>
      <c r="M29" s="2"/>
      <c r="N29" s="2"/>
      <c r="O29" s="2"/>
      <c r="P29" s="2"/>
      <c r="Q29" s="2"/>
      <c r="R29" s="2"/>
      <c r="S29" s="2"/>
      <c r="T29" s="2"/>
      <c r="U29" s="2"/>
      <c r="V29" s="2"/>
      <c r="W29" s="2"/>
      <c r="X29" s="2"/>
      <c r="Y29" s="2"/>
      <c r="Z29" s="2"/>
      <c r="AA29" s="2"/>
      <c r="AB29" s="2"/>
      <c r="AC29" s="2"/>
      <c r="AD29" s="2"/>
      <c r="AE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row>
    <row r="31">
      <c r="A31" s="9" t="s">
        <v>20</v>
      </c>
      <c r="B31" s="6">
        <v>0.0</v>
      </c>
      <c r="C31" s="6">
        <v>0.0</v>
      </c>
      <c r="D31" s="6">
        <v>0.0</v>
      </c>
      <c r="E31" s="2"/>
      <c r="F31" s="2"/>
      <c r="G31" s="2"/>
      <c r="H31" s="2"/>
      <c r="I31" s="2"/>
      <c r="J31" s="2"/>
      <c r="K31" s="2"/>
      <c r="L31" s="2"/>
      <c r="M31" s="2"/>
      <c r="N31" s="2"/>
      <c r="O31" s="2"/>
      <c r="P31" s="2"/>
      <c r="Q31" s="2"/>
      <c r="R31" s="2"/>
      <c r="S31" s="2"/>
      <c r="T31" s="2"/>
      <c r="U31" s="2"/>
      <c r="V31" s="2"/>
      <c r="W31" s="2"/>
      <c r="X31" s="2"/>
      <c r="Y31" s="2"/>
      <c r="Z31" s="2"/>
      <c r="AA31" s="2"/>
      <c r="AB31" s="2"/>
      <c r="AC31" s="2"/>
      <c r="AD31" s="2"/>
      <c r="AE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row>
    <row r="33">
      <c r="A33" s="9" t="s">
        <v>21</v>
      </c>
      <c r="B33" s="2" t="s">
        <v>22</v>
      </c>
      <c r="C33" s="2" t="s">
        <v>22</v>
      </c>
      <c r="D33" s="2" t="s">
        <v>22</v>
      </c>
      <c r="E33" s="2"/>
      <c r="F33" s="2"/>
      <c r="G33" s="2"/>
      <c r="H33" s="2"/>
      <c r="I33" s="2"/>
      <c r="J33" s="2"/>
      <c r="K33" s="2"/>
      <c r="L33" s="2"/>
      <c r="M33" s="2"/>
      <c r="N33" s="2"/>
      <c r="O33" s="2"/>
      <c r="P33" s="2"/>
      <c r="Q33" s="2"/>
      <c r="R33" s="2"/>
      <c r="S33" s="2"/>
      <c r="T33" s="2"/>
      <c r="U33" s="2"/>
      <c r="V33" s="2"/>
      <c r="W33" s="2"/>
      <c r="X33" s="2"/>
      <c r="Y33" s="2"/>
      <c r="Z33" s="2"/>
      <c r="AA33" s="2"/>
      <c r="AB33" s="2"/>
      <c r="AC33" s="2"/>
      <c r="AD33" s="2"/>
      <c r="AE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row>
    <row r="35">
      <c r="A35" s="9" t="s">
        <v>23</v>
      </c>
      <c r="B35" s="6">
        <v>0.0</v>
      </c>
      <c r="C35" s="6">
        <v>1.0</v>
      </c>
      <c r="D35" s="6">
        <v>260.0</v>
      </c>
      <c r="E35" s="2"/>
      <c r="F35" s="2"/>
      <c r="G35" s="2"/>
      <c r="H35" s="2"/>
      <c r="I35" s="2"/>
      <c r="J35" s="2"/>
      <c r="K35" s="2"/>
      <c r="L35" s="2"/>
      <c r="M35" s="2"/>
      <c r="N35" s="2"/>
      <c r="O35" s="2"/>
      <c r="P35" s="2"/>
      <c r="Q35" s="2"/>
      <c r="R35" s="2"/>
      <c r="S35" s="2"/>
      <c r="T35" s="2"/>
      <c r="U35" s="2"/>
      <c r="V35" s="2"/>
      <c r="W35" s="2"/>
      <c r="X35" s="2"/>
      <c r="Y35" s="2"/>
      <c r="Z35" s="2"/>
      <c r="AA35" s="2"/>
      <c r="AB35" s="2"/>
      <c r="AC35" s="2"/>
      <c r="AD35" s="2"/>
      <c r="AE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row>
    <row r="38">
      <c r="A38" s="3" t="s">
        <v>25</v>
      </c>
      <c r="B38" s="2"/>
      <c r="C38" s="2"/>
      <c r="D38" s="17"/>
      <c r="E38" s="17"/>
      <c r="F38" s="17"/>
      <c r="G38" s="17"/>
      <c r="H38" s="17"/>
      <c r="I38" s="17"/>
      <c r="J38" s="2"/>
      <c r="K38" s="2"/>
      <c r="L38" s="2"/>
      <c r="M38" s="2"/>
      <c r="N38" s="2"/>
      <c r="O38" s="2"/>
      <c r="P38" s="2"/>
      <c r="Q38" s="2"/>
      <c r="R38" s="2"/>
      <c r="S38" s="2"/>
      <c r="T38" s="2"/>
      <c r="U38" s="2"/>
      <c r="V38" s="2"/>
      <c r="W38" s="2"/>
      <c r="X38" s="2"/>
      <c r="Y38" s="2"/>
      <c r="Z38" s="2"/>
      <c r="AA38" s="2"/>
      <c r="AB38" s="2"/>
      <c r="AC38" s="2"/>
      <c r="AD38" s="2"/>
      <c r="AE38" s="2"/>
    </row>
    <row r="39">
      <c r="A39" s="2"/>
      <c r="B39" s="2"/>
      <c r="C39" s="17"/>
      <c r="D39" s="18" t="s">
        <v>4</v>
      </c>
      <c r="E39" s="19"/>
      <c r="F39" s="18" t="s">
        <v>64</v>
      </c>
      <c r="G39" s="19"/>
      <c r="H39" s="18" t="s">
        <v>65</v>
      </c>
      <c r="I39" s="19"/>
      <c r="J39" s="2"/>
      <c r="K39" s="2"/>
      <c r="L39" s="2"/>
      <c r="M39" s="2"/>
      <c r="N39" s="2"/>
      <c r="O39" s="2"/>
      <c r="P39" s="2"/>
      <c r="Q39" s="2"/>
      <c r="R39" s="2"/>
      <c r="S39" s="2"/>
      <c r="T39" s="2"/>
      <c r="U39" s="2"/>
      <c r="V39" s="2"/>
      <c r="W39" s="2"/>
      <c r="X39" s="2"/>
      <c r="Y39" s="2"/>
      <c r="Z39" s="2"/>
      <c r="AA39" s="2"/>
      <c r="AB39" s="2"/>
      <c r="AC39" s="2"/>
      <c r="AD39" s="2"/>
      <c r="AE39" s="2"/>
    </row>
    <row r="40">
      <c r="A40" s="20" t="s">
        <v>26</v>
      </c>
      <c r="B40" s="2"/>
      <c r="C40" s="17"/>
      <c r="D40" s="21" t="s">
        <v>27</v>
      </c>
      <c r="E40" s="21" t="s">
        <v>28</v>
      </c>
      <c r="F40" s="21" t="s">
        <v>27</v>
      </c>
      <c r="G40" s="21" t="s">
        <v>28</v>
      </c>
      <c r="H40" s="21" t="s">
        <v>27</v>
      </c>
      <c r="I40" s="21" t="s">
        <v>28</v>
      </c>
      <c r="J40" s="2"/>
      <c r="K40" s="2"/>
      <c r="L40" s="2"/>
      <c r="M40" s="2"/>
      <c r="N40" s="2"/>
      <c r="O40" s="2"/>
      <c r="P40" s="2"/>
      <c r="Q40" s="2"/>
      <c r="R40" s="2"/>
      <c r="S40" s="2"/>
      <c r="T40" s="2"/>
      <c r="U40" s="2"/>
      <c r="V40" s="2"/>
      <c r="W40" s="2"/>
      <c r="X40" s="2"/>
      <c r="Y40" s="2"/>
      <c r="Z40" s="2"/>
      <c r="AA40" s="2"/>
      <c r="AB40" s="2"/>
      <c r="AC40" s="2"/>
      <c r="AD40" s="2"/>
      <c r="AE40" s="2"/>
    </row>
    <row r="41">
      <c r="A41" s="2"/>
      <c r="B41" s="2"/>
      <c r="C41" s="17"/>
      <c r="D41" s="22">
        <v>1640.0</v>
      </c>
      <c r="E41" s="22">
        <v>1575.0</v>
      </c>
      <c r="F41" s="22">
        <v>12000.0</v>
      </c>
      <c r="G41" s="22">
        <v>12600.0</v>
      </c>
      <c r="H41" s="22">
        <v>93000.0</v>
      </c>
      <c r="I41" s="22">
        <v>115615.0</v>
      </c>
      <c r="J41" s="2"/>
      <c r="K41" s="2"/>
      <c r="L41" s="2"/>
      <c r="M41" s="2"/>
      <c r="N41" s="2"/>
      <c r="O41" s="2"/>
      <c r="P41" s="2"/>
      <c r="Q41" s="2"/>
      <c r="R41" s="2"/>
      <c r="S41" s="2"/>
      <c r="T41" s="2"/>
      <c r="U41" s="2"/>
      <c r="V41" s="2"/>
      <c r="W41" s="2"/>
      <c r="X41" s="2"/>
      <c r="Y41" s="2"/>
      <c r="Z41" s="2"/>
      <c r="AA41" s="2"/>
      <c r="AB41" s="2"/>
      <c r="AC41" s="2"/>
      <c r="AD41" s="2"/>
      <c r="AE41" s="2"/>
    </row>
    <row r="42">
      <c r="A42" s="2"/>
      <c r="B42" s="2"/>
      <c r="C42" s="2"/>
      <c r="D42" s="2"/>
      <c r="E42" s="2"/>
      <c r="F42" s="2"/>
      <c r="G42" s="4"/>
      <c r="H42" s="4"/>
      <c r="I42" s="4"/>
      <c r="J42" s="2"/>
      <c r="K42" s="2"/>
      <c r="L42" s="2"/>
      <c r="M42" s="2"/>
      <c r="N42" s="2"/>
      <c r="O42" s="2"/>
      <c r="P42" s="2"/>
      <c r="Q42" s="2"/>
      <c r="R42" s="2"/>
      <c r="S42" s="2"/>
      <c r="T42" s="2"/>
      <c r="U42" s="2"/>
      <c r="V42" s="2"/>
      <c r="W42" s="2"/>
      <c r="X42" s="2"/>
      <c r="Y42" s="2"/>
      <c r="Z42" s="2"/>
      <c r="AA42" s="2"/>
      <c r="AB42" s="2"/>
      <c r="AC42" s="2"/>
      <c r="AD42" s="2"/>
      <c r="AE42" s="2"/>
    </row>
    <row r="43">
      <c r="A43" s="2"/>
      <c r="B43" s="2"/>
      <c r="C43" s="2"/>
      <c r="D43" s="2"/>
      <c r="E43" s="2"/>
      <c r="F43" s="2"/>
      <c r="G43" s="4"/>
      <c r="H43" s="4"/>
      <c r="I43" s="4"/>
      <c r="J43" s="2"/>
      <c r="K43" s="2"/>
      <c r="L43" s="2"/>
      <c r="M43" s="2"/>
      <c r="N43" s="2"/>
      <c r="O43" s="2"/>
      <c r="P43" s="2"/>
      <c r="Q43" s="2"/>
      <c r="R43" s="2"/>
      <c r="S43" s="2"/>
      <c r="T43" s="2"/>
      <c r="U43" s="2"/>
      <c r="V43" s="2"/>
      <c r="W43" s="2"/>
      <c r="X43" s="2"/>
      <c r="Y43" s="2"/>
      <c r="Z43" s="2"/>
      <c r="AA43" s="2"/>
      <c r="AB43" s="2"/>
      <c r="AC43" s="2"/>
      <c r="AD43" s="2"/>
      <c r="AE43" s="2"/>
    </row>
    <row r="44">
      <c r="A44" s="2"/>
      <c r="B44" s="2"/>
      <c r="C44" s="2"/>
      <c r="D44" s="2"/>
      <c r="E44" s="2"/>
      <c r="F44" s="2"/>
      <c r="G44" s="4"/>
      <c r="H44" s="4"/>
      <c r="I44" s="4"/>
      <c r="J44" s="2"/>
      <c r="K44" s="2"/>
      <c r="L44" s="2"/>
      <c r="M44" s="2"/>
      <c r="N44" s="2"/>
      <c r="O44" s="2"/>
      <c r="P44" s="2"/>
      <c r="Q44" s="2"/>
      <c r="R44" s="2"/>
      <c r="S44" s="2"/>
      <c r="T44" s="2"/>
      <c r="U44" s="2"/>
      <c r="V44" s="2"/>
      <c r="W44" s="2"/>
      <c r="X44" s="2"/>
      <c r="Y44" s="2"/>
      <c r="Z44" s="2"/>
      <c r="AA44" s="2"/>
      <c r="AB44" s="2"/>
      <c r="AC44" s="2"/>
      <c r="AD44" s="2"/>
      <c r="AE44" s="2"/>
    </row>
    <row r="45">
      <c r="A45" s="2"/>
      <c r="B45" s="2"/>
      <c r="C45" s="2"/>
      <c r="D45" s="2"/>
      <c r="E45" s="2"/>
      <c r="F45" s="2"/>
      <c r="G45" s="4"/>
      <c r="H45" s="4"/>
      <c r="I45" s="4"/>
      <c r="J45" s="2"/>
      <c r="K45" s="2"/>
      <c r="L45" s="2"/>
      <c r="M45" s="2"/>
      <c r="N45" s="2"/>
      <c r="O45" s="2"/>
      <c r="P45" s="2"/>
      <c r="Q45" s="2"/>
      <c r="R45" s="2"/>
      <c r="S45" s="2"/>
      <c r="T45" s="2"/>
      <c r="U45" s="2"/>
      <c r="V45" s="2"/>
      <c r="W45" s="2"/>
      <c r="X45" s="2"/>
      <c r="Y45" s="2"/>
      <c r="Z45" s="2"/>
      <c r="AA45" s="2"/>
      <c r="AB45" s="2"/>
      <c r="AC45" s="2"/>
      <c r="AD45" s="2"/>
      <c r="AE45" s="2"/>
    </row>
    <row r="46">
      <c r="A46" s="2"/>
      <c r="B46" s="2"/>
      <c r="C46" s="2"/>
      <c r="D46" s="2"/>
      <c r="E46" s="2"/>
      <c r="F46" s="2"/>
      <c r="G46" s="4"/>
      <c r="H46" s="4"/>
      <c r="I46" s="4"/>
      <c r="J46" s="2"/>
      <c r="K46" s="2"/>
      <c r="L46" s="2"/>
      <c r="M46" s="2"/>
      <c r="N46" s="2"/>
      <c r="O46" s="2"/>
      <c r="P46" s="2"/>
      <c r="Q46" s="2"/>
      <c r="R46" s="2"/>
      <c r="S46" s="2"/>
      <c r="T46" s="2"/>
      <c r="U46" s="2"/>
      <c r="V46" s="2"/>
      <c r="W46" s="2"/>
      <c r="X46" s="2"/>
      <c r="Y46" s="2"/>
      <c r="Z46" s="2"/>
      <c r="AA46" s="2"/>
      <c r="AB46" s="2"/>
      <c r="AC46" s="2"/>
      <c r="AD46" s="2"/>
      <c r="AE46" s="2"/>
    </row>
    <row r="47">
      <c r="A47" s="2"/>
      <c r="B47" s="2"/>
      <c r="C47" s="2"/>
      <c r="D47" s="2"/>
      <c r="E47" s="2"/>
      <c r="F47" s="2"/>
      <c r="G47" s="4"/>
      <c r="H47" s="4"/>
      <c r="I47" s="4"/>
      <c r="J47" s="2"/>
      <c r="K47" s="2"/>
      <c r="L47" s="2"/>
      <c r="M47" s="2"/>
      <c r="N47" s="2"/>
      <c r="O47" s="2"/>
      <c r="P47" s="2"/>
      <c r="Q47" s="2"/>
      <c r="R47" s="2"/>
      <c r="S47" s="2"/>
      <c r="T47" s="2"/>
      <c r="U47" s="2"/>
      <c r="V47" s="2"/>
      <c r="W47" s="2"/>
      <c r="X47" s="2"/>
      <c r="Y47" s="2"/>
      <c r="Z47" s="2"/>
      <c r="AA47" s="2"/>
      <c r="AB47" s="2"/>
      <c r="AC47" s="2"/>
      <c r="AD47" s="2"/>
      <c r="AE47" s="2"/>
    </row>
    <row r="48">
      <c r="A48" s="2"/>
      <c r="B48" s="2"/>
      <c r="C48" s="2"/>
      <c r="D48" s="2"/>
      <c r="E48" s="2"/>
      <c r="F48" s="2"/>
      <c r="G48" s="4"/>
      <c r="H48" s="4"/>
      <c r="I48" s="4"/>
      <c r="J48" s="2"/>
      <c r="K48" s="2"/>
      <c r="L48" s="2"/>
      <c r="M48" s="2"/>
      <c r="N48" s="2"/>
      <c r="O48" s="2"/>
      <c r="P48" s="2"/>
      <c r="Q48" s="2"/>
      <c r="R48" s="2"/>
      <c r="S48" s="2"/>
      <c r="T48" s="2"/>
      <c r="U48" s="2"/>
      <c r="V48" s="2"/>
      <c r="W48" s="2"/>
      <c r="X48" s="2"/>
      <c r="Y48" s="2"/>
      <c r="Z48" s="2"/>
      <c r="AA48" s="2"/>
      <c r="AB48" s="2"/>
      <c r="AC48" s="2"/>
      <c r="AD48" s="2"/>
      <c r="AE48" s="2"/>
    </row>
    <row r="49">
      <c r="A49" s="2"/>
      <c r="B49" s="2"/>
      <c r="C49" s="2"/>
      <c r="D49" s="2"/>
      <c r="E49" s="2"/>
      <c r="F49" s="2"/>
      <c r="G49" s="4"/>
      <c r="H49" s="4"/>
      <c r="I49" s="4"/>
      <c r="J49" s="2"/>
      <c r="K49" s="2"/>
      <c r="L49" s="2"/>
      <c r="M49" s="2"/>
      <c r="N49" s="2"/>
      <c r="O49" s="2"/>
      <c r="P49" s="2"/>
      <c r="Q49" s="2"/>
      <c r="R49" s="2"/>
      <c r="S49" s="2"/>
      <c r="T49" s="2"/>
      <c r="U49" s="2"/>
      <c r="V49" s="2"/>
      <c r="W49" s="2"/>
      <c r="X49" s="2"/>
      <c r="Y49" s="2"/>
      <c r="Z49" s="2"/>
      <c r="AA49" s="2"/>
      <c r="AB49" s="2"/>
      <c r="AC49" s="2"/>
      <c r="AD49" s="2"/>
      <c r="AE49" s="2"/>
    </row>
    <row r="50">
      <c r="A50" s="2"/>
      <c r="B50" s="2"/>
      <c r="C50" s="2"/>
      <c r="D50" s="2"/>
      <c r="E50" s="2"/>
      <c r="F50" s="2"/>
      <c r="G50" s="4"/>
      <c r="H50" s="4"/>
      <c r="I50" s="4"/>
      <c r="J50" s="2"/>
      <c r="K50" s="2"/>
      <c r="L50" s="2"/>
      <c r="M50" s="2"/>
      <c r="N50" s="2"/>
      <c r="O50" s="2"/>
      <c r="P50" s="2"/>
      <c r="Q50" s="2"/>
      <c r="R50" s="2"/>
      <c r="S50" s="2"/>
      <c r="T50" s="2"/>
      <c r="U50" s="2"/>
      <c r="V50" s="2"/>
      <c r="W50" s="2"/>
      <c r="X50" s="2"/>
      <c r="Y50" s="2"/>
      <c r="Z50" s="2"/>
      <c r="AA50" s="2"/>
      <c r="AB50" s="2"/>
      <c r="AC50" s="2"/>
      <c r="AD50" s="2"/>
      <c r="AE50" s="2"/>
    </row>
    <row r="51">
      <c r="A51" s="2"/>
      <c r="B51" s="2"/>
      <c r="C51" s="2"/>
      <c r="D51" s="2"/>
      <c r="E51" s="2"/>
      <c r="F51" s="2"/>
      <c r="G51" s="4"/>
      <c r="H51" s="4"/>
      <c r="I51" s="4"/>
      <c r="J51" s="2"/>
      <c r="K51" s="2"/>
      <c r="L51" s="2"/>
      <c r="M51" s="2"/>
      <c r="N51" s="2"/>
      <c r="O51" s="2"/>
      <c r="P51" s="2"/>
      <c r="Q51" s="2"/>
      <c r="R51" s="2"/>
      <c r="S51" s="2"/>
      <c r="T51" s="2"/>
      <c r="U51" s="2"/>
      <c r="V51" s="2"/>
      <c r="W51" s="2"/>
      <c r="X51" s="2"/>
      <c r="Y51" s="2"/>
      <c r="Z51" s="2"/>
      <c r="AA51" s="2"/>
      <c r="AB51" s="2"/>
      <c r="AC51" s="2"/>
      <c r="AD51" s="2"/>
      <c r="AE51" s="2"/>
    </row>
    <row r="52">
      <c r="A52" s="2"/>
      <c r="B52" s="2"/>
      <c r="C52" s="2"/>
      <c r="D52" s="2"/>
      <c r="E52" s="2"/>
      <c r="F52" s="2"/>
      <c r="G52" s="4"/>
      <c r="H52" s="4"/>
      <c r="I52" s="4"/>
      <c r="J52" s="2"/>
      <c r="K52" s="2"/>
      <c r="L52" s="2"/>
      <c r="M52" s="2"/>
      <c r="N52" s="2"/>
      <c r="O52" s="2"/>
      <c r="P52" s="2"/>
      <c r="Q52" s="2"/>
      <c r="R52" s="2"/>
      <c r="S52" s="2"/>
      <c r="T52" s="2"/>
      <c r="U52" s="2"/>
      <c r="V52" s="2"/>
      <c r="W52" s="2"/>
      <c r="X52" s="2"/>
      <c r="Y52" s="2"/>
      <c r="Z52" s="2"/>
      <c r="AA52" s="2"/>
      <c r="AB52" s="2"/>
      <c r="AC52" s="2"/>
      <c r="AD52" s="2"/>
      <c r="AE52" s="2"/>
    </row>
    <row r="53">
      <c r="A53" s="2"/>
      <c r="B53" s="2"/>
      <c r="C53" s="2"/>
      <c r="D53" s="2"/>
      <c r="E53" s="2"/>
      <c r="F53" s="2"/>
      <c r="G53" s="4"/>
      <c r="H53" s="4"/>
      <c r="I53" s="4"/>
      <c r="J53" s="2"/>
      <c r="K53" s="2"/>
      <c r="L53" s="2"/>
      <c r="M53" s="2"/>
      <c r="N53" s="2"/>
      <c r="O53" s="2"/>
      <c r="P53" s="2"/>
      <c r="Q53" s="2"/>
      <c r="R53" s="2"/>
      <c r="S53" s="2"/>
      <c r="T53" s="2"/>
      <c r="U53" s="2"/>
      <c r="V53" s="2"/>
      <c r="W53" s="2"/>
      <c r="X53" s="2"/>
      <c r="Y53" s="2"/>
      <c r="Z53" s="2"/>
      <c r="AA53" s="2"/>
      <c r="AB53" s="2"/>
      <c r="AC53" s="2"/>
      <c r="AD53" s="2"/>
      <c r="AE53" s="2"/>
    </row>
    <row r="54">
      <c r="A54" s="2"/>
      <c r="B54" s="2"/>
      <c r="C54" s="2"/>
      <c r="D54" s="2"/>
      <c r="E54" s="2"/>
      <c r="F54" s="2"/>
      <c r="G54" s="4"/>
      <c r="H54" s="4"/>
      <c r="I54" s="4"/>
      <c r="J54" s="2"/>
      <c r="K54" s="2"/>
      <c r="L54" s="2"/>
      <c r="M54" s="2"/>
      <c r="N54" s="2"/>
      <c r="O54" s="2"/>
      <c r="P54" s="2"/>
      <c r="Q54" s="2"/>
      <c r="R54" s="2"/>
      <c r="S54" s="2"/>
      <c r="T54" s="2"/>
      <c r="U54" s="2"/>
      <c r="V54" s="2"/>
      <c r="W54" s="2"/>
      <c r="X54" s="2"/>
      <c r="Y54" s="2"/>
      <c r="Z54" s="2"/>
      <c r="AA54" s="2"/>
      <c r="AB54" s="2"/>
      <c r="AC54" s="2"/>
      <c r="AD54" s="2"/>
      <c r="AE54" s="2"/>
    </row>
    <row r="55">
      <c r="A55" s="2"/>
      <c r="B55" s="2"/>
      <c r="C55" s="2"/>
      <c r="D55" s="2"/>
      <c r="E55" s="2"/>
      <c r="F55" s="2"/>
      <c r="G55" s="4"/>
      <c r="H55" s="4"/>
      <c r="I55" s="4"/>
      <c r="J55" s="2"/>
      <c r="K55" s="2"/>
      <c r="L55" s="2"/>
      <c r="M55" s="2"/>
      <c r="N55" s="2"/>
      <c r="O55" s="2"/>
      <c r="P55" s="2"/>
      <c r="Q55" s="2"/>
      <c r="R55" s="2"/>
      <c r="S55" s="2"/>
      <c r="T55" s="2"/>
      <c r="U55" s="2"/>
      <c r="V55" s="2"/>
      <c r="W55" s="2"/>
      <c r="X55" s="2"/>
      <c r="Y55" s="2"/>
      <c r="Z55" s="2"/>
      <c r="AA55" s="2"/>
      <c r="AB55" s="2"/>
      <c r="AC55" s="2"/>
      <c r="AD55" s="2"/>
      <c r="AE55" s="2"/>
    </row>
    <row r="56">
      <c r="A56" s="2"/>
      <c r="B56" s="2"/>
      <c r="C56" s="2"/>
      <c r="D56" s="2"/>
      <c r="E56" s="2"/>
      <c r="F56" s="2"/>
      <c r="G56" s="4"/>
      <c r="H56" s="4"/>
      <c r="I56" s="4"/>
      <c r="J56" s="2"/>
      <c r="K56" s="2"/>
      <c r="L56" s="2"/>
      <c r="M56" s="2"/>
      <c r="N56" s="2"/>
      <c r="O56" s="2"/>
      <c r="P56" s="2"/>
      <c r="Q56" s="2"/>
      <c r="R56" s="2"/>
      <c r="S56" s="2"/>
      <c r="T56" s="2"/>
      <c r="U56" s="2"/>
      <c r="V56" s="2"/>
      <c r="W56" s="2"/>
      <c r="X56" s="2"/>
      <c r="Y56" s="2"/>
      <c r="Z56" s="2"/>
      <c r="AA56" s="2"/>
      <c r="AB56" s="2"/>
      <c r="AC56" s="2"/>
      <c r="AD56" s="2"/>
      <c r="AE56" s="2"/>
    </row>
    <row r="57">
      <c r="A57" s="2"/>
      <c r="B57" s="2"/>
      <c r="C57" s="2"/>
      <c r="D57" s="2"/>
      <c r="E57" s="2"/>
      <c r="F57" s="2"/>
      <c r="G57" s="4"/>
      <c r="H57" s="4"/>
      <c r="I57" s="4"/>
      <c r="J57" s="2"/>
      <c r="K57" s="2"/>
      <c r="L57" s="2"/>
      <c r="M57" s="2"/>
      <c r="N57" s="2"/>
      <c r="O57" s="2"/>
      <c r="P57" s="2"/>
      <c r="Q57" s="2"/>
      <c r="R57" s="2"/>
      <c r="S57" s="2"/>
      <c r="T57" s="2"/>
      <c r="U57" s="2"/>
      <c r="V57" s="2"/>
      <c r="W57" s="2"/>
      <c r="X57" s="2"/>
      <c r="Y57" s="2"/>
      <c r="Z57" s="2"/>
      <c r="AA57" s="2"/>
      <c r="AB57" s="2"/>
      <c r="AC57" s="2"/>
      <c r="AD57" s="2"/>
      <c r="AE57" s="2"/>
    </row>
    <row r="58">
      <c r="A58" s="2"/>
      <c r="B58" s="2"/>
      <c r="C58" s="2"/>
      <c r="D58" s="2"/>
      <c r="E58" s="2"/>
      <c r="F58" s="2"/>
      <c r="G58" s="4"/>
      <c r="H58" s="4"/>
      <c r="I58" s="4"/>
      <c r="J58" s="2"/>
      <c r="K58" s="2"/>
      <c r="L58" s="2"/>
      <c r="M58" s="2"/>
      <c r="N58" s="2"/>
      <c r="O58" s="2"/>
      <c r="P58" s="2"/>
      <c r="Q58" s="2"/>
      <c r="R58" s="2"/>
      <c r="S58" s="2"/>
      <c r="T58" s="2"/>
      <c r="U58" s="2"/>
      <c r="V58" s="2"/>
      <c r="W58" s="2"/>
      <c r="X58" s="2"/>
      <c r="Y58" s="2"/>
      <c r="Z58" s="2"/>
      <c r="AA58" s="2"/>
      <c r="AB58" s="2"/>
      <c r="AC58" s="2"/>
      <c r="AD58" s="2"/>
      <c r="AE58" s="2"/>
    </row>
    <row r="59">
      <c r="A59" s="2"/>
      <c r="B59" s="2"/>
      <c r="C59" s="2"/>
      <c r="D59" s="2"/>
      <c r="E59" s="2"/>
      <c r="F59" s="2"/>
      <c r="G59" s="4"/>
      <c r="H59" s="4"/>
      <c r="I59" s="4"/>
      <c r="J59" s="2"/>
      <c r="K59" s="2"/>
      <c r="L59" s="2"/>
      <c r="M59" s="2"/>
      <c r="N59" s="2"/>
      <c r="O59" s="2"/>
      <c r="P59" s="2"/>
      <c r="Q59" s="2"/>
      <c r="R59" s="2"/>
      <c r="S59" s="2"/>
      <c r="T59" s="2"/>
      <c r="U59" s="2"/>
      <c r="V59" s="2"/>
      <c r="W59" s="2"/>
      <c r="X59" s="2"/>
      <c r="Y59" s="2"/>
      <c r="Z59" s="2"/>
      <c r="AA59" s="2"/>
      <c r="AB59" s="2"/>
      <c r="AC59" s="2"/>
      <c r="AD59" s="2"/>
      <c r="AE59" s="2"/>
    </row>
    <row r="60">
      <c r="A60" s="2"/>
      <c r="B60" s="2"/>
      <c r="C60" s="2"/>
      <c r="D60" s="2"/>
      <c r="E60" s="2"/>
      <c r="F60" s="2"/>
      <c r="G60" s="4"/>
      <c r="H60" s="4"/>
      <c r="I60" s="4"/>
      <c r="J60" s="2"/>
      <c r="K60" s="2"/>
      <c r="L60" s="2"/>
      <c r="M60" s="2"/>
      <c r="N60" s="2"/>
      <c r="O60" s="2"/>
      <c r="P60" s="2"/>
      <c r="Q60" s="2"/>
      <c r="R60" s="2"/>
      <c r="S60" s="2"/>
      <c r="T60" s="2"/>
      <c r="U60" s="2"/>
      <c r="V60" s="2"/>
      <c r="W60" s="2"/>
      <c r="X60" s="2"/>
      <c r="Y60" s="2"/>
      <c r="Z60" s="2"/>
      <c r="AA60" s="2"/>
      <c r="AB60" s="2"/>
      <c r="AC60" s="2"/>
      <c r="AD60" s="2"/>
      <c r="AE60" s="2"/>
    </row>
    <row r="61">
      <c r="A61" s="2"/>
      <c r="B61" s="2"/>
      <c r="C61" s="2"/>
      <c r="D61" s="2"/>
      <c r="E61" s="2"/>
      <c r="F61" s="2"/>
      <c r="G61" s="4"/>
      <c r="H61" s="4"/>
      <c r="I61" s="4"/>
      <c r="J61" s="2"/>
      <c r="K61" s="2"/>
      <c r="L61" s="2"/>
      <c r="M61" s="2"/>
      <c r="N61" s="2"/>
      <c r="O61" s="2"/>
      <c r="P61" s="2"/>
      <c r="Q61" s="2"/>
      <c r="R61" s="2"/>
      <c r="S61" s="2"/>
      <c r="T61" s="2"/>
      <c r="U61" s="2"/>
      <c r="V61" s="2"/>
      <c r="W61" s="2"/>
      <c r="X61" s="2"/>
      <c r="Y61" s="2"/>
      <c r="Z61" s="2"/>
      <c r="AA61" s="2"/>
      <c r="AB61" s="2"/>
      <c r="AC61" s="2"/>
      <c r="AD61" s="2"/>
      <c r="AE61" s="2"/>
    </row>
    <row r="62">
      <c r="A62" s="2"/>
      <c r="B62" s="2"/>
      <c r="C62" s="2"/>
      <c r="D62" s="2"/>
      <c r="E62" s="2"/>
      <c r="F62" s="2"/>
      <c r="G62" s="4"/>
      <c r="H62" s="4"/>
      <c r="I62" s="4"/>
      <c r="J62" s="2"/>
      <c r="K62" s="2"/>
      <c r="L62" s="2"/>
      <c r="M62" s="2"/>
      <c r="N62" s="2"/>
      <c r="O62" s="2"/>
      <c r="P62" s="2"/>
      <c r="Q62" s="2"/>
      <c r="R62" s="2"/>
      <c r="S62" s="2"/>
      <c r="T62" s="2"/>
      <c r="U62" s="2"/>
      <c r="V62" s="2"/>
      <c r="W62" s="2"/>
      <c r="X62" s="2"/>
      <c r="Y62" s="2"/>
      <c r="Z62" s="2"/>
      <c r="AA62" s="2"/>
      <c r="AB62" s="2"/>
      <c r="AC62" s="2"/>
      <c r="AD62" s="2"/>
      <c r="AE62" s="2"/>
    </row>
    <row r="63">
      <c r="A63" s="2"/>
      <c r="B63" s="2"/>
      <c r="C63" s="2"/>
      <c r="D63" s="2"/>
      <c r="E63" s="2"/>
      <c r="F63" s="2"/>
      <c r="G63" s="4"/>
      <c r="H63" s="4"/>
      <c r="I63" s="4"/>
      <c r="J63" s="2"/>
      <c r="K63" s="2"/>
      <c r="L63" s="2"/>
      <c r="M63" s="2"/>
      <c r="N63" s="2"/>
      <c r="O63" s="2"/>
      <c r="P63" s="2"/>
      <c r="Q63" s="2"/>
      <c r="R63" s="2"/>
      <c r="S63" s="2"/>
      <c r="T63" s="2"/>
      <c r="U63" s="2"/>
      <c r="V63" s="2"/>
      <c r="W63" s="2"/>
      <c r="X63" s="2"/>
      <c r="Y63" s="2"/>
      <c r="Z63" s="2"/>
      <c r="AA63" s="2"/>
      <c r="AB63" s="2"/>
      <c r="AC63" s="2"/>
      <c r="AD63" s="2"/>
      <c r="AE63" s="2"/>
    </row>
    <row r="64">
      <c r="A64" s="2"/>
      <c r="B64" s="2"/>
      <c r="C64" s="2"/>
      <c r="D64" s="2"/>
      <c r="E64" s="2"/>
      <c r="F64" s="2"/>
      <c r="G64" s="4"/>
      <c r="H64" s="4"/>
      <c r="I64" s="4"/>
      <c r="J64" s="2"/>
      <c r="K64" s="2"/>
      <c r="L64" s="2"/>
      <c r="M64" s="2"/>
      <c r="N64" s="2"/>
      <c r="O64" s="2"/>
      <c r="P64" s="2"/>
      <c r="Q64" s="2"/>
      <c r="R64" s="2"/>
      <c r="S64" s="2"/>
      <c r="T64" s="2"/>
      <c r="U64" s="2"/>
      <c r="V64" s="2"/>
      <c r="W64" s="2"/>
      <c r="X64" s="2"/>
      <c r="Y64" s="2"/>
      <c r="Z64" s="2"/>
      <c r="AA64" s="2"/>
      <c r="AB64" s="2"/>
      <c r="AC64" s="2"/>
      <c r="AD64" s="2"/>
      <c r="AE64" s="2"/>
    </row>
    <row r="65">
      <c r="A65" s="2"/>
      <c r="B65" s="2"/>
      <c r="C65" s="2"/>
      <c r="D65" s="23" t="s">
        <v>29</v>
      </c>
      <c r="E65" s="17"/>
      <c r="F65" s="23" t="s">
        <v>66</v>
      </c>
      <c r="G65" s="22"/>
      <c r="H65" s="23" t="s">
        <v>67</v>
      </c>
      <c r="I65" s="22"/>
      <c r="J65" s="2"/>
      <c r="K65" s="2"/>
      <c r="L65" s="2"/>
      <c r="M65" s="2"/>
      <c r="N65" s="2"/>
      <c r="O65" s="2"/>
      <c r="P65" s="2"/>
      <c r="Q65" s="2"/>
      <c r="R65" s="2"/>
      <c r="S65" s="2"/>
      <c r="T65" s="2"/>
      <c r="U65" s="2"/>
      <c r="V65" s="2"/>
      <c r="W65" s="2"/>
      <c r="X65" s="2"/>
      <c r="Y65" s="2"/>
      <c r="Z65" s="2"/>
      <c r="AA65" s="2"/>
      <c r="AB65" s="2"/>
      <c r="AC65" s="2"/>
      <c r="AD65" s="2"/>
      <c r="AE65" s="2"/>
    </row>
    <row r="66">
      <c r="A66" s="2" t="s">
        <v>30</v>
      </c>
      <c r="B66" s="2"/>
      <c r="C66" s="17"/>
      <c r="D66" s="24">
        <v>576.0</v>
      </c>
      <c r="E66" s="19"/>
      <c r="F66" s="24">
        <v>165.0</v>
      </c>
      <c r="G66" s="19"/>
      <c r="H66" s="24">
        <v>4755.0</v>
      </c>
      <c r="I66" s="19"/>
      <c r="J66" s="2"/>
      <c r="K66" s="2"/>
      <c r="L66" s="2"/>
      <c r="M66" s="2"/>
      <c r="N66" s="2"/>
      <c r="O66" s="2"/>
      <c r="P66" s="2"/>
      <c r="Q66" s="2"/>
      <c r="R66" s="2"/>
      <c r="S66" s="2"/>
      <c r="T66" s="2"/>
      <c r="U66" s="2"/>
      <c r="V66" s="2"/>
      <c r="W66" s="2"/>
      <c r="X66" s="2"/>
      <c r="Y66" s="2"/>
      <c r="Z66" s="2"/>
      <c r="AA66" s="2"/>
      <c r="AB66" s="2"/>
      <c r="AC66" s="2"/>
      <c r="AD66" s="2"/>
      <c r="AE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row>
    <row r="89">
      <c r="A89" s="2"/>
      <c r="B89" s="2"/>
      <c r="C89" s="23" t="s">
        <v>29</v>
      </c>
      <c r="D89" s="23"/>
      <c r="E89" s="17"/>
      <c r="F89" s="17"/>
      <c r="G89" s="17"/>
      <c r="H89" s="17"/>
      <c r="I89" s="17"/>
      <c r="J89" s="17"/>
      <c r="K89" s="2"/>
      <c r="L89" s="2"/>
      <c r="M89" s="47" t="s">
        <v>66</v>
      </c>
      <c r="N89" s="17"/>
      <c r="O89" s="23"/>
      <c r="P89" s="17"/>
      <c r="Q89" s="17"/>
      <c r="R89" s="17"/>
      <c r="S89" s="17"/>
      <c r="T89" s="17"/>
      <c r="U89" s="2"/>
      <c r="V89" s="47" t="s">
        <v>67</v>
      </c>
      <c r="W89" s="17"/>
      <c r="X89" s="17"/>
      <c r="Y89" s="17"/>
      <c r="Z89" s="17"/>
      <c r="AA89" s="17"/>
      <c r="AB89" s="17"/>
      <c r="AC89" s="17"/>
      <c r="AD89" s="2"/>
      <c r="AE89" s="17"/>
    </row>
    <row r="90">
      <c r="A90" s="20" t="s">
        <v>31</v>
      </c>
      <c r="B90" s="17"/>
      <c r="C90" s="17" t="s">
        <v>5</v>
      </c>
      <c r="D90" s="25">
        <v>30.0</v>
      </c>
      <c r="E90" s="17" t="s">
        <v>6</v>
      </c>
      <c r="F90" s="25">
        <v>45.0</v>
      </c>
      <c r="G90" s="17" t="s">
        <v>7</v>
      </c>
      <c r="H90" s="25">
        <v>87.0</v>
      </c>
      <c r="I90" s="17" t="s">
        <v>9</v>
      </c>
      <c r="J90" s="25">
        <v>50.0</v>
      </c>
      <c r="K90" s="2"/>
      <c r="L90" s="17"/>
      <c r="M90" s="17" t="s">
        <v>5</v>
      </c>
      <c r="N90" s="17">
        <v>35.0</v>
      </c>
      <c r="O90" s="17" t="s">
        <v>6</v>
      </c>
      <c r="P90" s="17">
        <v>40.0</v>
      </c>
      <c r="Q90" s="48" t="s">
        <v>7</v>
      </c>
      <c r="R90" s="17">
        <v>70.0</v>
      </c>
      <c r="S90" s="17" t="s">
        <v>9</v>
      </c>
      <c r="T90" s="17">
        <v>40.0</v>
      </c>
      <c r="U90" s="17"/>
      <c r="V90" s="17" t="s">
        <v>5</v>
      </c>
      <c r="W90" s="17">
        <v>835.0</v>
      </c>
      <c r="X90" s="17" t="s">
        <v>6</v>
      </c>
      <c r="Y90" s="17">
        <v>965.0</v>
      </c>
      <c r="Z90" s="48" t="s">
        <v>7</v>
      </c>
      <c r="AA90" s="17">
        <v>1500.0</v>
      </c>
      <c r="AB90" s="17" t="s">
        <v>9</v>
      </c>
      <c r="AC90" s="17">
        <v>1455.0</v>
      </c>
      <c r="AD90" s="17"/>
      <c r="AE90" s="26" t="s">
        <v>35</v>
      </c>
    </row>
    <row r="91">
      <c r="A91" s="2" t="s">
        <v>36</v>
      </c>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row>
    <row r="113">
      <c r="A113" s="2"/>
      <c r="B113" s="2"/>
      <c r="C113" s="2"/>
      <c r="D113" s="23" t="s">
        <v>29</v>
      </c>
      <c r="E113" s="23" t="s">
        <v>66</v>
      </c>
      <c r="F113" s="23" t="s">
        <v>67</v>
      </c>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row>
    <row r="114">
      <c r="A114" s="28" t="s">
        <v>37</v>
      </c>
      <c r="B114" s="2"/>
      <c r="C114" s="17"/>
      <c r="D114" s="25">
        <v>45.0</v>
      </c>
      <c r="E114" s="25">
        <v>35.0</v>
      </c>
      <c r="F114" s="22">
        <v>85.0</v>
      </c>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row>
    <row r="115">
      <c r="A115" s="28"/>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row>
    <row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row>
    <row r="118">
      <c r="A118" s="16" t="s">
        <v>39</v>
      </c>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row>
    <row r="119">
      <c r="A119" s="49" t="s">
        <v>68</v>
      </c>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row>
    <row r="124">
      <c r="A124" s="16" t="s">
        <v>42</v>
      </c>
      <c r="B124" s="17"/>
      <c r="C124" s="17"/>
      <c r="D124" s="17"/>
      <c r="E124" s="17"/>
      <c r="F124" s="17"/>
      <c r="G124" s="17"/>
      <c r="H124" s="17"/>
      <c r="I124" s="17"/>
      <c r="J124" s="17"/>
      <c r="K124" s="17"/>
      <c r="L124" s="17"/>
      <c r="M124" s="2"/>
      <c r="N124" s="2"/>
      <c r="O124" s="2"/>
      <c r="P124" s="2"/>
      <c r="Q124" s="2"/>
      <c r="R124" s="2"/>
      <c r="S124" s="2"/>
      <c r="T124" s="2"/>
      <c r="U124" s="2"/>
      <c r="V124" s="2"/>
      <c r="W124" s="2"/>
      <c r="X124" s="2"/>
      <c r="Y124" s="2"/>
      <c r="Z124" s="2"/>
      <c r="AA124" s="2"/>
      <c r="AB124" s="2"/>
      <c r="AC124" s="2"/>
      <c r="AD124" s="2"/>
      <c r="AE124" s="2"/>
    </row>
    <row r="125">
      <c r="A125" s="49" t="s">
        <v>69</v>
      </c>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row>
    <row r="101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row>
    <row r="1019">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row>
    <row r="1020">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row>
    <row r="102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row>
    <row r="102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row>
    <row r="1023">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row>
    <row r="1024">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row>
    <row r="1025">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row>
    <row r="1026">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row>
    <row r="1027">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row>
    <row r="1028">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row>
    <row r="1029">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row>
    <row r="1030">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row>
    <row r="1031">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c r="AD1031" s="2"/>
      <c r="AE1031" s="2"/>
    </row>
    <row r="1032">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c r="AE1032" s="2"/>
    </row>
    <row r="1033">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2"/>
      <c r="AE1033" s="2"/>
    </row>
    <row r="1034">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c r="AE1034" s="2"/>
    </row>
    <row r="1035">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2"/>
      <c r="AE1035" s="2"/>
    </row>
    <row r="1036">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c r="AE1036" s="2"/>
    </row>
    <row r="1037">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c r="AA1037" s="2"/>
      <c r="AB1037" s="2"/>
      <c r="AC1037" s="2"/>
      <c r="AD1037" s="2"/>
      <c r="AE1037" s="2"/>
    </row>
    <row r="1038">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c r="AE1038" s="2"/>
    </row>
    <row r="1039">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2"/>
      <c r="AE1039" s="2"/>
    </row>
    <row r="1040">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2"/>
      <c r="AE1040" s="2"/>
    </row>
    <row r="1041">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c r="AD1041" s="2"/>
      <c r="AE1041" s="2"/>
    </row>
    <row r="1042">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2"/>
      <c r="AE1042" s="2"/>
    </row>
    <row r="1043">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c r="AA1043" s="2"/>
      <c r="AB1043" s="2"/>
      <c r="AC1043" s="2"/>
      <c r="AD1043" s="2"/>
      <c r="AE1043" s="2"/>
    </row>
    <row r="1044">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2"/>
      <c r="AE1044" s="2"/>
    </row>
    <row r="1045">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c r="AD1045" s="2"/>
      <c r="AE1045" s="2"/>
    </row>
    <row r="1046">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c r="AA1046" s="2"/>
      <c r="AB1046" s="2"/>
      <c r="AC1046" s="2"/>
      <c r="AD1046" s="2"/>
      <c r="AE1046" s="2"/>
    </row>
    <row r="1047">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c r="AA1047" s="2"/>
      <c r="AB1047" s="2"/>
      <c r="AC1047" s="2"/>
      <c r="AD1047" s="2"/>
      <c r="AE1047" s="2"/>
    </row>
    <row r="1048">
      <c r="A1048" s="2"/>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c r="AD1048" s="2"/>
      <c r="AE1048" s="2"/>
    </row>
    <row r="1049">
      <c r="A1049" s="2"/>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c r="AA1049" s="2"/>
      <c r="AB1049" s="2"/>
      <c r="AC1049" s="2"/>
      <c r="AD1049" s="2"/>
      <c r="AE1049" s="2"/>
    </row>
    <row r="1050">
      <c r="A1050" s="2"/>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c r="AA1050" s="2"/>
      <c r="AB1050" s="2"/>
      <c r="AC1050" s="2"/>
      <c r="AD1050" s="2"/>
      <c r="AE1050" s="2"/>
    </row>
    <row r="1051">
      <c r="A1051" s="2"/>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2"/>
      <c r="AE1051" s="2"/>
    </row>
    <row r="1052">
      <c r="A1052" s="2"/>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c r="AD1052" s="2"/>
      <c r="AE1052" s="2"/>
    </row>
    <row r="1053">
      <c r="A1053" s="2"/>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c r="AA1053" s="2"/>
      <c r="AB1053" s="2"/>
      <c r="AC1053" s="2"/>
      <c r="AD1053" s="2"/>
      <c r="AE1053" s="2"/>
    </row>
    <row r="1054">
      <c r="A1054" s="2"/>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c r="AD1054" s="2"/>
      <c r="AE1054" s="2"/>
    </row>
    <row r="1055">
      <c r="A1055" s="2"/>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c r="AA1055" s="2"/>
      <c r="AB1055" s="2"/>
      <c r="AC1055" s="2"/>
      <c r="AD1055" s="2"/>
      <c r="AE1055" s="2"/>
    </row>
    <row r="1056">
      <c r="A1056" s="2"/>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c r="AA1056" s="2"/>
      <c r="AB1056" s="2"/>
      <c r="AC1056" s="2"/>
      <c r="AD1056" s="2"/>
      <c r="AE1056" s="2"/>
    </row>
    <row r="1057">
      <c r="A1057" s="2"/>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c r="AA1057" s="2"/>
      <c r="AB1057" s="2"/>
      <c r="AC1057" s="2"/>
      <c r="AD1057" s="2"/>
      <c r="AE1057" s="2"/>
    </row>
    <row r="1058">
      <c r="A1058" s="2"/>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c r="AD1058" s="2"/>
      <c r="AE1058" s="2"/>
    </row>
    <row r="1059">
      <c r="A1059" s="2"/>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c r="AA1059" s="2"/>
      <c r="AB1059" s="2"/>
      <c r="AC1059" s="2"/>
      <c r="AD1059" s="2"/>
      <c r="AE1059" s="2"/>
    </row>
    <row r="1060">
      <c r="A1060" s="2"/>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c r="AD1060" s="2"/>
      <c r="AE1060" s="2"/>
    </row>
    <row r="1061">
      <c r="A1061" s="2"/>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c r="AA1061" s="2"/>
      <c r="AB1061" s="2"/>
      <c r="AC1061" s="2"/>
      <c r="AD1061" s="2"/>
      <c r="AE1061" s="2"/>
    </row>
    <row r="1062">
      <c r="A1062" s="2"/>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c r="AD1062" s="2"/>
      <c r="AE1062" s="2"/>
    </row>
    <row r="1063">
      <c r="A1063" s="2"/>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c r="AA1063" s="2"/>
      <c r="AB1063" s="2"/>
      <c r="AC1063" s="2"/>
      <c r="AD1063" s="2"/>
      <c r="AE1063" s="2"/>
    </row>
  </sheetData>
  <mergeCells count="7">
    <mergeCell ref="D39:E39"/>
    <mergeCell ref="F39:G39"/>
    <mergeCell ref="H39:I39"/>
    <mergeCell ref="D66:E66"/>
    <mergeCell ref="F66:G66"/>
    <mergeCell ref="H66:I66"/>
    <mergeCell ref="A91:B9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0"/>
    <col customWidth="1" min="5" max="5" width="24.75"/>
  </cols>
  <sheetData>
    <row r="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row>
    <row r="2">
      <c r="A2" s="3"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row>
    <row r="3">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row>
    <row r="4">
      <c r="A4" s="1" t="s">
        <v>44</v>
      </c>
      <c r="B4" s="20" t="s">
        <v>70</v>
      </c>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row>
    <row r="5">
      <c r="A5" s="30" t="s">
        <v>46</v>
      </c>
      <c r="B5" s="20" t="s">
        <v>71</v>
      </c>
      <c r="C5" s="17"/>
      <c r="D5" s="2"/>
      <c r="E5" s="2"/>
      <c r="F5" s="2"/>
      <c r="G5" s="2"/>
      <c r="H5" s="2"/>
      <c r="I5" s="2"/>
      <c r="J5" s="2"/>
      <c r="K5" s="2"/>
      <c r="L5" s="2"/>
      <c r="M5" s="2"/>
      <c r="N5" s="2"/>
      <c r="O5" s="2"/>
      <c r="P5" s="2"/>
      <c r="Q5" s="2"/>
      <c r="R5" s="2"/>
      <c r="S5" s="2"/>
      <c r="T5" s="2"/>
      <c r="U5" s="2"/>
      <c r="V5" s="2"/>
      <c r="W5" s="2"/>
      <c r="X5" s="2"/>
      <c r="Y5" s="2"/>
      <c r="Z5" s="2"/>
      <c r="AA5" s="2"/>
      <c r="AB5" s="2"/>
      <c r="AC5" s="2"/>
      <c r="AD5" s="2"/>
      <c r="AE5" s="2"/>
      <c r="AF5" s="2"/>
      <c r="AG5" s="2"/>
    </row>
    <row r="6">
      <c r="A6" s="30"/>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row>
    <row r="7">
      <c r="A7" s="2"/>
      <c r="B7" s="4" t="s">
        <v>4</v>
      </c>
      <c r="C7" s="4"/>
      <c r="D7" s="4"/>
      <c r="E7" s="2"/>
      <c r="F7" s="2"/>
      <c r="G7" s="2"/>
      <c r="H7" s="2"/>
      <c r="I7" s="2"/>
      <c r="J7" s="2"/>
      <c r="K7" s="2"/>
      <c r="L7" s="2"/>
      <c r="M7" s="2"/>
      <c r="N7" s="2"/>
      <c r="O7" s="2"/>
      <c r="P7" s="2"/>
      <c r="Q7" s="2"/>
      <c r="R7" s="2"/>
      <c r="S7" s="2"/>
      <c r="T7" s="2"/>
      <c r="U7" s="2"/>
      <c r="V7" s="2"/>
      <c r="W7" s="2"/>
      <c r="X7" s="2"/>
      <c r="Y7" s="2"/>
      <c r="Z7" s="2"/>
      <c r="AA7" s="2"/>
      <c r="AB7" s="2"/>
      <c r="AC7" s="2"/>
      <c r="AD7" s="2"/>
      <c r="AE7" s="2"/>
      <c r="AF7" s="2"/>
      <c r="AG7" s="2"/>
    </row>
    <row r="8">
      <c r="A8" s="2" t="s">
        <v>5</v>
      </c>
      <c r="B8" s="6">
        <v>26.0</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row>
    <row r="9">
      <c r="A9" s="2" t="s">
        <v>6</v>
      </c>
      <c r="B9" s="6">
        <v>35.0</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row>
    <row r="10">
      <c r="A10" s="2" t="s">
        <v>7</v>
      </c>
      <c r="B10" s="6">
        <v>84.0</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row>
    <row r="11">
      <c r="A11" s="2" t="s">
        <v>8</v>
      </c>
      <c r="B11" s="6">
        <v>7.0</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row>
    <row r="12">
      <c r="A12" s="2" t="s">
        <v>9</v>
      </c>
      <c r="B12" s="6">
        <v>7.0</v>
      </c>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row>
    <row r="13">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row>
    <row r="14">
      <c r="A14" s="30" t="s">
        <v>10</v>
      </c>
      <c r="B14" s="6">
        <f>SUM(B8:B12)</f>
        <v>159</v>
      </c>
      <c r="C14" s="6"/>
      <c r="D14" s="6"/>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row>
    <row r="15">
      <c r="A15" s="7" t="s">
        <v>11</v>
      </c>
      <c r="B15" s="6">
        <f>(B14/1000)</f>
        <v>0.159</v>
      </c>
      <c r="C15" s="2"/>
      <c r="D15" s="2"/>
      <c r="E15" s="8" t="s">
        <v>12</v>
      </c>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row>
    <row r="17">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row>
    <row r="18">
      <c r="A18" s="7" t="s">
        <v>13</v>
      </c>
      <c r="B18" s="6">
        <f>(25/1000)</f>
        <v>0.025</v>
      </c>
      <c r="C18" s="2"/>
      <c r="D18" s="2"/>
      <c r="E18" s="8" t="s">
        <v>12</v>
      </c>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row>
    <row r="19">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row>
    <row r="2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row>
    <row r="22">
      <c r="A22" s="3" t="s">
        <v>14</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row>
    <row r="24">
      <c r="A24" s="9" t="s">
        <v>15</v>
      </c>
      <c r="B24" s="10">
        <v>37.0</v>
      </c>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row>
    <row r="26">
      <c r="A26" s="9" t="s">
        <v>16</v>
      </c>
      <c r="B26" s="11">
        <v>0.15</v>
      </c>
      <c r="C26" s="12"/>
      <c r="D26" s="12"/>
      <c r="E26" s="50"/>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row>
    <row r="28">
      <c r="A28" s="9" t="s">
        <v>17</v>
      </c>
      <c r="B28" s="51">
        <v>107620.0</v>
      </c>
      <c r="C28" s="13"/>
      <c r="D28" s="2"/>
      <c r="E28" s="2" t="s">
        <v>18</v>
      </c>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row>
    <row r="29">
      <c r="A29" s="14" t="s">
        <v>19</v>
      </c>
      <c r="B29" s="5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row>
    <row r="31">
      <c r="A31" s="9" t="s">
        <v>20</v>
      </c>
      <c r="B31" s="6">
        <f>(B26/B28)</f>
        <v>0.000001393792975</v>
      </c>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row>
    <row r="33">
      <c r="A33" s="9" t="s">
        <v>21</v>
      </c>
      <c r="B33" s="6">
        <v>320.0</v>
      </c>
      <c r="C33" s="20" t="s">
        <v>72</v>
      </c>
      <c r="D33" s="17"/>
      <c r="E33" s="17"/>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row>
    <row r="35">
      <c r="A35" s="9" t="s">
        <v>23</v>
      </c>
      <c r="B35" s="6">
        <v>2.0</v>
      </c>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row>
    <row r="38">
      <c r="A38" s="3" t="s">
        <v>25</v>
      </c>
      <c r="B38" s="2"/>
      <c r="C38" s="2"/>
      <c r="D38" s="17"/>
      <c r="E38" s="17"/>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row>
    <row r="39">
      <c r="A39" s="2"/>
      <c r="B39" s="2"/>
      <c r="C39" s="17"/>
      <c r="D39" s="18" t="s">
        <v>4</v>
      </c>
      <c r="E39" s="19"/>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row>
    <row r="40">
      <c r="A40" s="20" t="s">
        <v>26</v>
      </c>
      <c r="B40" s="2"/>
      <c r="C40" s="17"/>
      <c r="D40" s="21" t="s">
        <v>27</v>
      </c>
      <c r="E40" s="21" t="s">
        <v>28</v>
      </c>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row>
    <row r="41">
      <c r="A41" s="2"/>
      <c r="B41" s="2"/>
      <c r="C41" s="17"/>
      <c r="D41" s="22">
        <v>107570.0</v>
      </c>
      <c r="E41" s="53">
        <v>107620.0</v>
      </c>
      <c r="F41" s="2"/>
      <c r="G41" s="2"/>
      <c r="H41" s="35" t="s">
        <v>5</v>
      </c>
      <c r="I41" s="35" t="s">
        <v>6</v>
      </c>
      <c r="J41" s="2" t="s">
        <v>7</v>
      </c>
      <c r="K41" s="2" t="s">
        <v>8</v>
      </c>
      <c r="L41" s="2" t="s">
        <v>9</v>
      </c>
      <c r="M41" s="2"/>
      <c r="N41" s="2"/>
      <c r="O41" s="2"/>
      <c r="P41" s="2"/>
      <c r="Q41" s="2"/>
      <c r="R41" s="2"/>
      <c r="S41" s="2"/>
      <c r="T41" s="2"/>
      <c r="U41" s="2"/>
      <c r="V41" s="2"/>
      <c r="W41" s="2"/>
      <c r="X41" s="2"/>
      <c r="Y41" s="2"/>
      <c r="Z41" s="2"/>
      <c r="AA41" s="2"/>
      <c r="AB41" s="2"/>
      <c r="AC41" s="2"/>
      <c r="AD41" s="2"/>
      <c r="AE41" s="2"/>
      <c r="AF41" s="2"/>
      <c r="AG41" s="2"/>
    </row>
    <row r="42">
      <c r="A42" s="2"/>
      <c r="B42" s="2"/>
      <c r="C42" s="2"/>
      <c r="D42" s="2"/>
      <c r="E42" s="2"/>
      <c r="F42" s="2"/>
      <c r="G42" s="4"/>
      <c r="H42" s="4"/>
      <c r="I42" s="4"/>
      <c r="J42" s="2"/>
      <c r="K42" s="2"/>
      <c r="L42" s="2"/>
      <c r="M42" s="2"/>
      <c r="N42" s="2"/>
      <c r="O42" s="2"/>
      <c r="P42" s="2"/>
      <c r="Q42" s="2"/>
      <c r="R42" s="2"/>
      <c r="S42" s="2"/>
      <c r="T42" s="2"/>
      <c r="U42" s="2"/>
      <c r="V42" s="2"/>
      <c r="W42" s="2"/>
      <c r="X42" s="2"/>
      <c r="Y42" s="2"/>
      <c r="Z42" s="2"/>
      <c r="AA42" s="2"/>
      <c r="AB42" s="2"/>
      <c r="AC42" s="2"/>
      <c r="AD42" s="2"/>
      <c r="AE42" s="2"/>
      <c r="AF42" s="2"/>
      <c r="AG42" s="2"/>
    </row>
    <row r="43">
      <c r="A43" s="2"/>
      <c r="B43" s="2"/>
      <c r="C43" s="2"/>
      <c r="D43" s="23" t="s">
        <v>29</v>
      </c>
      <c r="E43" s="17"/>
      <c r="F43" s="1"/>
      <c r="G43" s="1"/>
      <c r="H43" s="1"/>
      <c r="I43" s="1"/>
      <c r="J43" s="2"/>
      <c r="K43" s="2"/>
      <c r="L43" s="2"/>
      <c r="M43" s="2"/>
      <c r="N43" s="2"/>
      <c r="O43" s="2"/>
      <c r="P43" s="2"/>
      <c r="Q43" s="2"/>
      <c r="R43" s="2"/>
      <c r="S43" s="2"/>
      <c r="T43" s="2"/>
      <c r="U43" s="2"/>
      <c r="V43" s="2"/>
      <c r="W43" s="2"/>
      <c r="X43" s="2"/>
      <c r="Y43" s="2"/>
      <c r="Z43" s="2"/>
      <c r="AA43" s="2"/>
      <c r="AB43" s="2"/>
      <c r="AC43" s="2"/>
      <c r="AD43" s="2"/>
      <c r="AE43" s="2"/>
      <c r="AF43" s="2"/>
      <c r="AG43" s="2"/>
    </row>
    <row r="44">
      <c r="A44" s="2" t="s">
        <v>30</v>
      </c>
      <c r="B44" s="2"/>
      <c r="C44" s="17"/>
      <c r="D44" s="24">
        <v>13136.0</v>
      </c>
      <c r="E44" s="19"/>
      <c r="F44" s="1"/>
      <c r="G44" s="1"/>
      <c r="H44" s="1"/>
      <c r="I44" s="1"/>
      <c r="J44" s="2"/>
      <c r="K44" s="2"/>
      <c r="L44" s="2"/>
      <c r="M44" s="2"/>
      <c r="N44" s="2"/>
      <c r="O44" s="2"/>
      <c r="P44" s="2"/>
      <c r="Q44" s="2"/>
      <c r="R44" s="2"/>
      <c r="S44" s="2"/>
      <c r="T44" s="2"/>
      <c r="U44" s="2"/>
      <c r="V44" s="2"/>
      <c r="W44" s="2"/>
      <c r="X44" s="2"/>
      <c r="Y44" s="2"/>
      <c r="Z44" s="2"/>
      <c r="AA44" s="2"/>
      <c r="AB44" s="2"/>
      <c r="AC44" s="2"/>
      <c r="AD44" s="2"/>
      <c r="AE44" s="2"/>
      <c r="AF44" s="2"/>
      <c r="AG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row>
    <row r="46">
      <c r="A46" s="2"/>
      <c r="B46" s="2"/>
      <c r="C46" s="2"/>
      <c r="D46" s="23" t="s">
        <v>29</v>
      </c>
      <c r="E46" s="17"/>
      <c r="F46" s="2"/>
      <c r="G46" s="2"/>
      <c r="H46" s="2"/>
      <c r="I46" s="2"/>
      <c r="J46" s="2"/>
      <c r="K46" s="2"/>
      <c r="L46" s="2"/>
      <c r="M46" s="1"/>
      <c r="N46" s="1"/>
      <c r="O46" s="23"/>
      <c r="P46" s="2"/>
      <c r="Q46" s="1"/>
      <c r="R46" s="2"/>
      <c r="S46" s="2"/>
      <c r="T46" s="2"/>
      <c r="U46" s="2"/>
      <c r="V46" s="2"/>
      <c r="W46" s="2"/>
      <c r="X46" s="1"/>
      <c r="Y46" s="2"/>
      <c r="Z46" s="2"/>
      <c r="AA46" s="2"/>
      <c r="AB46" s="2"/>
      <c r="AC46" s="2"/>
      <c r="AD46" s="2"/>
      <c r="AE46" s="2"/>
      <c r="AF46" s="2"/>
      <c r="AG46" s="2"/>
    </row>
    <row r="47">
      <c r="A47" s="20" t="s">
        <v>31</v>
      </c>
      <c r="B47" s="2"/>
      <c r="C47" s="17"/>
      <c r="D47" s="17" t="s">
        <v>5</v>
      </c>
      <c r="E47" s="22">
        <v>1089.0</v>
      </c>
      <c r="F47" s="2"/>
      <c r="G47" s="2"/>
      <c r="H47" s="2"/>
      <c r="I47" s="2"/>
      <c r="J47" s="2"/>
      <c r="K47" s="2"/>
      <c r="L47" s="2"/>
      <c r="M47" s="2"/>
      <c r="N47" s="23"/>
      <c r="O47" s="17"/>
      <c r="P47" s="2"/>
      <c r="Q47" s="2"/>
      <c r="R47" s="2"/>
      <c r="S47" s="2"/>
      <c r="T47" s="2"/>
      <c r="U47" s="2"/>
      <c r="V47" s="2"/>
      <c r="W47" s="2"/>
      <c r="X47" s="2"/>
      <c r="Y47" s="2"/>
      <c r="Z47" s="2"/>
      <c r="AA47" s="2"/>
      <c r="AB47" s="2"/>
      <c r="AC47" s="2"/>
      <c r="AD47" s="2"/>
      <c r="AE47" s="2"/>
      <c r="AF47" s="2"/>
      <c r="AG47" s="2"/>
    </row>
    <row r="48">
      <c r="A48" s="2"/>
      <c r="B48" s="2"/>
      <c r="C48" s="17"/>
      <c r="D48" s="17" t="s">
        <v>6</v>
      </c>
      <c r="E48" s="22">
        <v>3730.0</v>
      </c>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row>
    <row r="49">
      <c r="A49" s="2"/>
      <c r="B49" s="2"/>
      <c r="C49" s="17"/>
      <c r="D49" s="17" t="s">
        <v>7</v>
      </c>
      <c r="E49" s="22">
        <v>5211.0</v>
      </c>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row>
    <row r="50">
      <c r="A50" s="2"/>
      <c r="B50" s="2"/>
      <c r="C50" s="17"/>
      <c r="D50" s="17" t="s">
        <v>34</v>
      </c>
      <c r="E50" s="22">
        <v>1737.0</v>
      </c>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row>
    <row r="51">
      <c r="A51" s="2"/>
      <c r="B51" s="2"/>
      <c r="C51" s="17"/>
      <c r="D51" s="17" t="s">
        <v>9</v>
      </c>
      <c r="E51" s="22">
        <v>1158.0</v>
      </c>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row>
    <row r="52">
      <c r="A52" s="2" t="s">
        <v>36</v>
      </c>
      <c r="C52" s="2"/>
      <c r="D52" s="20" t="s">
        <v>73</v>
      </c>
      <c r="E52" s="17"/>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row>
    <row r="53">
      <c r="A53" s="2"/>
      <c r="B53" s="2"/>
      <c r="C53" s="2"/>
      <c r="D53" s="20" t="s">
        <v>74</v>
      </c>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row>
    <row r="54">
      <c r="A54" s="2"/>
      <c r="B54" s="2"/>
      <c r="C54" s="2"/>
      <c r="D54" s="20" t="s">
        <v>75</v>
      </c>
      <c r="E54" s="1"/>
      <c r="F54" s="1"/>
      <c r="G54" s="2"/>
      <c r="H54" s="2"/>
      <c r="I54" s="2"/>
      <c r="J54" s="2"/>
      <c r="K54" s="2"/>
      <c r="L54" s="2"/>
      <c r="M54" s="2"/>
      <c r="N54" s="2"/>
      <c r="O54" s="2"/>
      <c r="P54" s="2"/>
      <c r="Q54" s="2"/>
      <c r="R54" s="2"/>
      <c r="S54" s="2"/>
      <c r="T54" s="2"/>
      <c r="U54" s="2"/>
      <c r="V54" s="2"/>
      <c r="W54" s="2"/>
      <c r="X54" s="2"/>
      <c r="Y54" s="2"/>
      <c r="Z54" s="2"/>
      <c r="AA54" s="2"/>
      <c r="AB54" s="2"/>
      <c r="AC54" s="2"/>
      <c r="AD54" s="2"/>
      <c r="AE54" s="2"/>
      <c r="AF54" s="2"/>
      <c r="AG54" s="2"/>
    </row>
    <row r="55">
      <c r="A55" s="2"/>
      <c r="B55" s="2"/>
      <c r="C55" s="2"/>
      <c r="D55" s="2"/>
      <c r="E55" s="2"/>
      <c r="F55" s="4"/>
      <c r="G55" s="2"/>
      <c r="H55" s="2"/>
      <c r="I55" s="2"/>
      <c r="J55" s="2"/>
      <c r="K55" s="2"/>
      <c r="L55" s="2"/>
      <c r="M55" s="2"/>
      <c r="N55" s="2"/>
      <c r="O55" s="2"/>
      <c r="P55" s="2"/>
      <c r="Q55" s="2"/>
      <c r="R55" s="2"/>
      <c r="S55" s="2"/>
      <c r="T55" s="2"/>
      <c r="U55" s="2"/>
      <c r="V55" s="2"/>
      <c r="W55" s="2"/>
      <c r="X55" s="2"/>
      <c r="Y55" s="2"/>
      <c r="Z55" s="2"/>
      <c r="AA55" s="2"/>
      <c r="AB55" s="2"/>
      <c r="AC55" s="2"/>
      <c r="AD55" s="2"/>
      <c r="AE55" s="2"/>
      <c r="AF55" s="2"/>
      <c r="AG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row>
    <row r="59">
      <c r="A59" s="2"/>
      <c r="B59" s="2"/>
      <c r="C59" s="2"/>
      <c r="D59" s="23" t="s">
        <v>29</v>
      </c>
      <c r="E59" s="1"/>
      <c r="F59" s="1"/>
      <c r="G59" s="2"/>
      <c r="H59" s="2"/>
      <c r="I59" s="2"/>
      <c r="J59" s="2"/>
      <c r="K59" s="2"/>
      <c r="L59" s="2"/>
      <c r="M59" s="2"/>
      <c r="N59" s="2"/>
      <c r="O59" s="2"/>
      <c r="P59" s="2"/>
      <c r="Q59" s="2"/>
      <c r="R59" s="2"/>
      <c r="S59" s="2"/>
      <c r="T59" s="2"/>
      <c r="U59" s="2"/>
      <c r="V59" s="2"/>
      <c r="W59" s="2"/>
      <c r="X59" s="2"/>
      <c r="Y59" s="2"/>
      <c r="Z59" s="2"/>
      <c r="AA59" s="2"/>
      <c r="AB59" s="2"/>
      <c r="AC59" s="2"/>
      <c r="AD59" s="2"/>
      <c r="AE59" s="2"/>
      <c r="AF59" s="2"/>
      <c r="AG59" s="2"/>
    </row>
    <row r="60">
      <c r="A60" s="2" t="s">
        <v>37</v>
      </c>
      <c r="B60" s="2"/>
      <c r="C60" s="17"/>
      <c r="D60" s="17"/>
      <c r="E60" s="2"/>
      <c r="F60" s="4"/>
      <c r="G60" s="2"/>
      <c r="H60" s="2"/>
      <c r="I60" s="2"/>
      <c r="J60" s="2"/>
      <c r="K60" s="2"/>
      <c r="L60" s="2"/>
      <c r="M60" s="2"/>
      <c r="N60" s="2"/>
      <c r="O60" s="2"/>
      <c r="P60" s="2"/>
      <c r="Q60" s="2"/>
      <c r="R60" s="2"/>
      <c r="S60" s="2"/>
      <c r="T60" s="2"/>
      <c r="U60" s="2"/>
      <c r="V60" s="2"/>
      <c r="W60" s="2"/>
      <c r="X60" s="2"/>
      <c r="Y60" s="2"/>
      <c r="Z60" s="2"/>
      <c r="AA60" s="2"/>
      <c r="AB60" s="2"/>
      <c r="AC60" s="2"/>
      <c r="AD60" s="2"/>
      <c r="AE60" s="2"/>
      <c r="AF60" s="2"/>
      <c r="AG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row>
    <row r="62">
      <c r="A62" s="1"/>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row>
    <row r="64">
      <c r="A64" s="16" t="s">
        <v>39</v>
      </c>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row>
    <row r="65">
      <c r="A65" s="20" t="s">
        <v>40</v>
      </c>
      <c r="B65" s="17"/>
      <c r="C65" s="17"/>
      <c r="D65" s="17"/>
      <c r="E65" s="17"/>
      <c r="F65" s="17"/>
      <c r="G65" s="17"/>
      <c r="H65" s="17"/>
      <c r="I65" s="17"/>
      <c r="J65" s="17"/>
      <c r="K65" s="17"/>
      <c r="L65" s="17"/>
      <c r="M65" s="17"/>
      <c r="N65" s="17"/>
      <c r="O65" s="17"/>
      <c r="P65" s="17"/>
      <c r="Q65" s="2"/>
      <c r="R65" s="2"/>
      <c r="S65" s="2"/>
      <c r="T65" s="2"/>
      <c r="U65" s="2"/>
      <c r="V65" s="2"/>
      <c r="W65" s="2"/>
      <c r="X65" s="2"/>
      <c r="Y65" s="2"/>
      <c r="Z65" s="2"/>
      <c r="AA65" s="2"/>
      <c r="AB65" s="2"/>
      <c r="AC65" s="2"/>
      <c r="AD65" s="2"/>
      <c r="AE65" s="2"/>
      <c r="AF65" s="2"/>
      <c r="AG65" s="2"/>
    </row>
    <row r="66">
      <c r="A66" s="54" t="s">
        <v>76</v>
      </c>
      <c r="B66" s="55"/>
      <c r="C66" s="55"/>
      <c r="D66" s="55"/>
      <c r="E66" s="55"/>
      <c r="F66" s="55"/>
      <c r="G66" s="55"/>
      <c r="H66" s="55"/>
      <c r="I66" s="55"/>
      <c r="J66" s="55"/>
      <c r="K66" s="55"/>
      <c r="L66" s="55"/>
      <c r="M66" s="55"/>
      <c r="N66" s="55"/>
      <c r="O66" s="55"/>
      <c r="P66" s="56"/>
      <c r="Q66" s="2"/>
      <c r="R66" s="2"/>
      <c r="S66" s="2"/>
      <c r="T66" s="2"/>
      <c r="U66" s="2"/>
      <c r="V66" s="2"/>
      <c r="W66" s="2"/>
      <c r="X66" s="2"/>
      <c r="Y66" s="2"/>
      <c r="Z66" s="2"/>
      <c r="AA66" s="2"/>
      <c r="AB66" s="2"/>
      <c r="AC66" s="2"/>
      <c r="AD66" s="2"/>
      <c r="AE66" s="2"/>
      <c r="AF66" s="2"/>
      <c r="AG66" s="2"/>
    </row>
    <row r="67">
      <c r="A67" s="57"/>
      <c r="P67" s="58"/>
      <c r="Q67" s="2"/>
      <c r="R67" s="2"/>
      <c r="S67" s="2"/>
      <c r="T67" s="2"/>
      <c r="U67" s="2"/>
      <c r="V67" s="2"/>
      <c r="W67" s="2"/>
      <c r="X67" s="2"/>
      <c r="Y67" s="2"/>
      <c r="Z67" s="2"/>
      <c r="AA67" s="2"/>
      <c r="AB67" s="2"/>
      <c r="AC67" s="2"/>
      <c r="AD67" s="2"/>
      <c r="AE67" s="2"/>
      <c r="AF67" s="2"/>
      <c r="AG67" s="2"/>
    </row>
    <row r="68">
      <c r="A68" s="57"/>
      <c r="P68" s="58"/>
      <c r="Q68" s="2"/>
      <c r="R68" s="2"/>
      <c r="S68" s="2"/>
      <c r="T68" s="2"/>
      <c r="U68" s="2"/>
      <c r="V68" s="2"/>
      <c r="W68" s="2"/>
      <c r="X68" s="2"/>
      <c r="Y68" s="2"/>
      <c r="Z68" s="2"/>
      <c r="AA68" s="2"/>
      <c r="AB68" s="2"/>
      <c r="AC68" s="2"/>
      <c r="AD68" s="2"/>
      <c r="AE68" s="2"/>
      <c r="AF68" s="2"/>
      <c r="AG68" s="2"/>
    </row>
    <row r="69">
      <c r="A69" s="59"/>
      <c r="B69" s="60"/>
      <c r="C69" s="60"/>
      <c r="D69" s="60"/>
      <c r="E69" s="60"/>
      <c r="F69" s="60"/>
      <c r="G69" s="60"/>
      <c r="H69" s="60"/>
      <c r="I69" s="60"/>
      <c r="J69" s="60"/>
      <c r="K69" s="60"/>
      <c r="L69" s="60"/>
      <c r="M69" s="60"/>
      <c r="N69" s="60"/>
      <c r="O69" s="60"/>
      <c r="P69" s="61"/>
      <c r="Q69" s="2"/>
      <c r="R69" s="2"/>
      <c r="S69" s="2"/>
      <c r="T69" s="2"/>
      <c r="U69" s="2"/>
      <c r="V69" s="2"/>
      <c r="W69" s="2"/>
      <c r="X69" s="2"/>
      <c r="Y69" s="2"/>
      <c r="Z69" s="2"/>
      <c r="AA69" s="2"/>
      <c r="AB69" s="2"/>
      <c r="AC69" s="2"/>
      <c r="AD69" s="2"/>
      <c r="AE69" s="2"/>
      <c r="AF69" s="2"/>
      <c r="AG69" s="2"/>
    </row>
    <row r="70">
      <c r="A70" s="16" t="s">
        <v>42</v>
      </c>
      <c r="B70" s="17"/>
      <c r="C70" s="17"/>
      <c r="D70" s="17"/>
      <c r="E70" s="17"/>
      <c r="F70" s="17"/>
      <c r="G70" s="17"/>
      <c r="H70" s="17"/>
      <c r="I70" s="17"/>
      <c r="J70" s="17"/>
      <c r="K70" s="17"/>
      <c r="L70" s="17"/>
      <c r="M70" s="17"/>
      <c r="N70" s="17"/>
      <c r="O70" s="17"/>
      <c r="P70" s="17"/>
      <c r="Q70" s="2"/>
      <c r="R70" s="2"/>
      <c r="S70" s="2"/>
      <c r="T70" s="2"/>
      <c r="U70" s="2"/>
      <c r="V70" s="2"/>
      <c r="W70" s="2"/>
      <c r="X70" s="2"/>
      <c r="Y70" s="2"/>
      <c r="Z70" s="2"/>
      <c r="AA70" s="2"/>
      <c r="AB70" s="2"/>
      <c r="AC70" s="2"/>
      <c r="AD70" s="2"/>
      <c r="AE70" s="2"/>
      <c r="AF70" s="2"/>
      <c r="AG70" s="2"/>
    </row>
    <row r="71">
      <c r="A71" s="54" t="s">
        <v>77</v>
      </c>
      <c r="B71" s="55"/>
      <c r="C71" s="55"/>
      <c r="D71" s="55"/>
      <c r="E71" s="55"/>
      <c r="F71" s="55"/>
      <c r="G71" s="55"/>
      <c r="H71" s="55"/>
      <c r="I71" s="55"/>
      <c r="J71" s="55"/>
      <c r="K71" s="55"/>
      <c r="L71" s="55"/>
      <c r="M71" s="55"/>
      <c r="N71" s="55"/>
      <c r="O71" s="55"/>
      <c r="P71" s="56"/>
      <c r="Q71" s="2"/>
      <c r="R71" s="2"/>
      <c r="S71" s="2"/>
      <c r="T71" s="2"/>
      <c r="U71" s="2"/>
      <c r="V71" s="2"/>
      <c r="W71" s="2"/>
      <c r="X71" s="2"/>
      <c r="Y71" s="2"/>
      <c r="Z71" s="2"/>
      <c r="AA71" s="2"/>
      <c r="AB71" s="2"/>
      <c r="AC71" s="2"/>
      <c r="AD71" s="2"/>
      <c r="AE71" s="2"/>
      <c r="AF71" s="2"/>
      <c r="AG71" s="2"/>
    </row>
    <row r="72">
      <c r="A72" s="57"/>
      <c r="P72" s="58"/>
      <c r="Q72" s="2"/>
      <c r="R72" s="2"/>
      <c r="S72" s="2"/>
      <c r="T72" s="2"/>
      <c r="U72" s="2"/>
      <c r="V72" s="2"/>
      <c r="W72" s="2"/>
      <c r="X72" s="2"/>
      <c r="Y72" s="2"/>
      <c r="Z72" s="2"/>
      <c r="AA72" s="2"/>
      <c r="AB72" s="2"/>
      <c r="AC72" s="2"/>
      <c r="AD72" s="2"/>
      <c r="AE72" s="2"/>
      <c r="AF72" s="2"/>
      <c r="AG72" s="2"/>
    </row>
    <row r="73">
      <c r="A73" s="57"/>
      <c r="P73" s="58"/>
      <c r="Q73" s="2"/>
      <c r="R73" s="2"/>
      <c r="S73" s="2"/>
      <c r="T73" s="2"/>
      <c r="U73" s="2"/>
      <c r="V73" s="2"/>
      <c r="W73" s="2"/>
      <c r="X73" s="2"/>
      <c r="Y73" s="2"/>
      <c r="Z73" s="2"/>
      <c r="AA73" s="2"/>
      <c r="AB73" s="2"/>
      <c r="AC73" s="2"/>
      <c r="AD73" s="2"/>
      <c r="AE73" s="2"/>
      <c r="AF73" s="2"/>
      <c r="AG73" s="2"/>
    </row>
    <row r="74">
      <c r="A74" s="57"/>
      <c r="P74" s="58"/>
      <c r="Q74" s="2"/>
      <c r="R74" s="2"/>
      <c r="S74" s="2"/>
      <c r="T74" s="2"/>
      <c r="U74" s="2"/>
      <c r="V74" s="2"/>
      <c r="W74" s="2"/>
      <c r="X74" s="2"/>
      <c r="Y74" s="2"/>
      <c r="Z74" s="2"/>
      <c r="AA74" s="2"/>
      <c r="AB74" s="2"/>
      <c r="AC74" s="2"/>
      <c r="AD74" s="2"/>
      <c r="AE74" s="2"/>
      <c r="AF74" s="2"/>
      <c r="AG74" s="2"/>
    </row>
    <row r="75">
      <c r="A75" s="57"/>
      <c r="P75" s="58"/>
      <c r="Q75" s="2"/>
      <c r="R75" s="2"/>
      <c r="S75" s="2"/>
      <c r="T75" s="2"/>
      <c r="U75" s="2"/>
      <c r="V75" s="2"/>
      <c r="W75" s="2"/>
      <c r="X75" s="2"/>
      <c r="Y75" s="2"/>
      <c r="Z75" s="2"/>
      <c r="AA75" s="2"/>
      <c r="AB75" s="2"/>
      <c r="AC75" s="2"/>
      <c r="AD75" s="2"/>
      <c r="AE75" s="2"/>
      <c r="AF75" s="2"/>
      <c r="AG75" s="2"/>
    </row>
    <row r="76">
      <c r="A76" s="59"/>
      <c r="B76" s="60"/>
      <c r="C76" s="60"/>
      <c r="D76" s="60"/>
      <c r="E76" s="60"/>
      <c r="F76" s="60"/>
      <c r="G76" s="60"/>
      <c r="H76" s="60"/>
      <c r="I76" s="60"/>
      <c r="J76" s="60"/>
      <c r="K76" s="60"/>
      <c r="L76" s="60"/>
      <c r="M76" s="60"/>
      <c r="N76" s="60"/>
      <c r="O76" s="60"/>
      <c r="P76" s="61"/>
      <c r="Q76" s="2"/>
      <c r="R76" s="2"/>
      <c r="S76" s="2"/>
      <c r="T76" s="2"/>
      <c r="U76" s="2"/>
      <c r="V76" s="2"/>
      <c r="W76" s="2"/>
      <c r="X76" s="2"/>
      <c r="Y76" s="2"/>
      <c r="Z76" s="2"/>
      <c r="AA76" s="2"/>
      <c r="AB76" s="2"/>
      <c r="AC76" s="2"/>
      <c r="AD76" s="2"/>
      <c r="AE76" s="2"/>
      <c r="AF76" s="2"/>
      <c r="AG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row>
  </sheetData>
  <mergeCells count="5">
    <mergeCell ref="D39:E39"/>
    <mergeCell ref="D44:E44"/>
    <mergeCell ref="A52:B52"/>
    <mergeCell ref="A66:P69"/>
    <mergeCell ref="A71:P7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3" max="3" width="14.38"/>
  </cols>
  <sheetData>
    <row r="1">
      <c r="A1" s="1" t="s">
        <v>0</v>
      </c>
      <c r="B1" s="2"/>
      <c r="C1" s="2"/>
    </row>
    <row r="2">
      <c r="A2" s="3" t="s">
        <v>1</v>
      </c>
      <c r="B2" s="2"/>
      <c r="C2" s="2"/>
    </row>
    <row r="3">
      <c r="A3" s="2"/>
      <c r="B3" s="2"/>
      <c r="C3" s="2"/>
    </row>
    <row r="4" ht="37.5" customHeight="1">
      <c r="A4" s="62" t="s">
        <v>44</v>
      </c>
      <c r="B4" s="63" t="s">
        <v>61</v>
      </c>
      <c r="C4" s="19"/>
    </row>
    <row r="5">
      <c r="A5" s="64" t="s">
        <v>62</v>
      </c>
      <c r="B5" s="63" t="s">
        <v>78</v>
      </c>
      <c r="C5" s="19"/>
    </row>
    <row r="7">
      <c r="A7" s="17"/>
      <c r="B7" s="65" t="s">
        <v>79</v>
      </c>
      <c r="C7" s="65" t="s">
        <v>80</v>
      </c>
      <c r="D7" s="65" t="s">
        <v>81</v>
      </c>
      <c r="E7" s="66" t="s">
        <v>82</v>
      </c>
      <c r="F7" s="2"/>
      <c r="G7" s="2"/>
      <c r="H7" s="2"/>
      <c r="I7" s="2"/>
      <c r="J7" s="2"/>
      <c r="K7" s="2"/>
      <c r="L7" s="2"/>
      <c r="M7" s="2"/>
      <c r="N7" s="2"/>
      <c r="O7" s="2"/>
      <c r="P7" s="2"/>
    </row>
    <row r="8">
      <c r="A8" s="66" t="s">
        <v>83</v>
      </c>
      <c r="B8" s="25">
        <v>26.0</v>
      </c>
      <c r="C8" s="25">
        <v>0.0</v>
      </c>
      <c r="D8" s="67">
        <v>12.0</v>
      </c>
      <c r="E8" s="25">
        <v>0.0</v>
      </c>
      <c r="F8" s="2"/>
      <c r="G8" s="2"/>
      <c r="H8" s="2"/>
      <c r="I8" s="2"/>
      <c r="J8" s="2"/>
      <c r="K8" s="2"/>
      <c r="L8" s="2"/>
      <c r="M8" s="2"/>
      <c r="N8" s="2"/>
      <c r="O8" s="2"/>
      <c r="P8" s="2"/>
    </row>
    <row r="9">
      <c r="A9" s="66" t="s">
        <v>84</v>
      </c>
      <c r="B9" s="25">
        <v>35.0</v>
      </c>
      <c r="C9" s="25">
        <v>12.0</v>
      </c>
      <c r="D9" s="67">
        <v>19.0</v>
      </c>
      <c r="E9" s="25">
        <v>15.0</v>
      </c>
      <c r="F9" s="2"/>
      <c r="G9" s="2"/>
      <c r="H9" s="2"/>
      <c r="I9" s="2"/>
      <c r="J9" s="2"/>
      <c r="K9" s="2"/>
      <c r="L9" s="2"/>
      <c r="M9" s="2"/>
      <c r="N9" s="2"/>
      <c r="O9" s="2"/>
      <c r="P9" s="2"/>
    </row>
    <row r="10">
      <c r="A10" s="66" t="s">
        <v>85</v>
      </c>
      <c r="B10" s="25">
        <v>84.0</v>
      </c>
      <c r="C10" s="25">
        <v>37.0</v>
      </c>
      <c r="D10" s="67">
        <v>203.0</v>
      </c>
      <c r="E10" s="25">
        <v>13.0</v>
      </c>
      <c r="F10" s="2"/>
      <c r="G10" s="2"/>
      <c r="H10" s="2"/>
      <c r="I10" s="2"/>
      <c r="J10" s="2"/>
      <c r="K10" s="2"/>
      <c r="L10" s="2"/>
      <c r="M10" s="2"/>
      <c r="N10" s="2"/>
      <c r="O10" s="2"/>
      <c r="P10" s="2"/>
    </row>
    <row r="11">
      <c r="A11" s="66" t="s">
        <v>86</v>
      </c>
      <c r="B11" s="25">
        <v>7.0</v>
      </c>
      <c r="C11" s="25">
        <v>48.0</v>
      </c>
      <c r="D11" s="67">
        <v>0.0</v>
      </c>
      <c r="E11" s="25">
        <v>0.0</v>
      </c>
      <c r="F11" s="2"/>
      <c r="G11" s="2"/>
      <c r="H11" s="2"/>
      <c r="I11" s="2"/>
      <c r="J11" s="2"/>
      <c r="K11" s="2"/>
      <c r="L11" s="2"/>
      <c r="M11" s="2"/>
      <c r="N11" s="2"/>
      <c r="O11" s="2"/>
      <c r="P11" s="2"/>
    </row>
    <row r="12">
      <c r="A12" s="66" t="s">
        <v>87</v>
      </c>
      <c r="B12" s="25">
        <v>7.0</v>
      </c>
      <c r="C12" s="25">
        <v>33.0</v>
      </c>
      <c r="D12" s="67">
        <v>5.0</v>
      </c>
      <c r="E12" s="25">
        <v>0.0</v>
      </c>
      <c r="F12" s="2"/>
      <c r="G12" s="2"/>
      <c r="H12" s="2"/>
      <c r="I12" s="2"/>
      <c r="J12" s="2"/>
      <c r="K12" s="2"/>
      <c r="L12" s="2"/>
      <c r="M12" s="2"/>
      <c r="N12" s="2"/>
      <c r="O12" s="2"/>
      <c r="P12" s="2"/>
    </row>
    <row r="13">
      <c r="A13" s="2"/>
      <c r="B13" s="2"/>
      <c r="C13" s="2"/>
      <c r="D13" s="2"/>
      <c r="E13" s="2"/>
      <c r="F13" s="2"/>
      <c r="G13" s="2"/>
      <c r="H13" s="2"/>
      <c r="I13" s="2"/>
      <c r="J13" s="2"/>
      <c r="K13" s="2"/>
      <c r="L13" s="2"/>
      <c r="M13" s="2"/>
      <c r="N13" s="2"/>
      <c r="O13" s="2"/>
      <c r="P13" s="2"/>
    </row>
    <row r="14">
      <c r="A14" s="68" t="s">
        <v>10</v>
      </c>
      <c r="B14" s="25">
        <f t="shared" ref="B14:E14" si="1">SUM(B8:B12)</f>
        <v>159</v>
      </c>
      <c r="C14" s="25">
        <f t="shared" si="1"/>
        <v>130</v>
      </c>
      <c r="D14" s="25">
        <f t="shared" si="1"/>
        <v>239</v>
      </c>
      <c r="E14" s="25">
        <f t="shared" si="1"/>
        <v>28</v>
      </c>
      <c r="F14" s="2"/>
      <c r="G14" s="2"/>
      <c r="H14" s="2"/>
      <c r="I14" s="2"/>
      <c r="J14" s="2"/>
      <c r="K14" s="2"/>
      <c r="L14" s="2"/>
      <c r="M14" s="2"/>
      <c r="N14" s="2"/>
      <c r="O14" s="2"/>
      <c r="P14" s="2"/>
    </row>
    <row r="15">
      <c r="A15" s="69" t="s">
        <v>11</v>
      </c>
      <c r="B15" s="25">
        <f t="shared" ref="B15:E15" si="2">(B14/1000)</f>
        <v>0.159</v>
      </c>
      <c r="C15" s="25">
        <f t="shared" si="2"/>
        <v>0.13</v>
      </c>
      <c r="D15" s="25">
        <f t="shared" si="2"/>
        <v>0.239</v>
      </c>
      <c r="E15" s="25">
        <f t="shared" si="2"/>
        <v>0.028</v>
      </c>
      <c r="F15" s="2"/>
      <c r="G15" s="8" t="s">
        <v>12</v>
      </c>
      <c r="H15" s="2"/>
      <c r="I15" s="2"/>
      <c r="J15" s="2"/>
      <c r="K15" s="2"/>
      <c r="L15" s="2"/>
      <c r="M15" s="2"/>
      <c r="N15" s="2"/>
      <c r="O15" s="2"/>
      <c r="P15" s="2"/>
    </row>
    <row r="16">
      <c r="A16" s="2"/>
      <c r="B16" s="2"/>
      <c r="C16" s="2"/>
      <c r="D16" s="2"/>
      <c r="E16" s="2"/>
      <c r="F16" s="2"/>
      <c r="G16" s="2"/>
      <c r="H16" s="2"/>
      <c r="I16" s="2"/>
      <c r="J16" s="2"/>
      <c r="K16" s="2"/>
      <c r="L16" s="2"/>
      <c r="M16" s="2"/>
      <c r="N16" s="2"/>
      <c r="O16" s="2"/>
      <c r="P16" s="2"/>
    </row>
    <row r="17">
      <c r="A17" s="2"/>
      <c r="B17" s="2"/>
      <c r="C17" s="2"/>
      <c r="D17" s="2"/>
      <c r="E17" s="2"/>
      <c r="F17" s="2"/>
      <c r="G17" s="2"/>
      <c r="H17" s="2"/>
      <c r="I17" s="2"/>
      <c r="J17" s="2"/>
      <c r="K17" s="2"/>
      <c r="L17" s="2"/>
      <c r="M17" s="2"/>
      <c r="N17" s="2"/>
      <c r="O17" s="2"/>
      <c r="P17" s="2"/>
    </row>
    <row r="18">
      <c r="A18" s="69" t="s">
        <v>13</v>
      </c>
      <c r="B18" s="25">
        <f t="shared" ref="B18:C18" si="3">(25/1000)</f>
        <v>0.025</v>
      </c>
      <c r="C18" s="25">
        <f t="shared" si="3"/>
        <v>0.025</v>
      </c>
      <c r="D18" s="25">
        <f>(D14/1000)</f>
        <v>0.239</v>
      </c>
      <c r="E18" s="25">
        <f>(13/1000)</f>
        <v>0.013</v>
      </c>
      <c r="F18" s="2"/>
      <c r="G18" s="8" t="s">
        <v>12</v>
      </c>
      <c r="H18" s="2"/>
      <c r="I18" s="2"/>
      <c r="J18" s="2"/>
      <c r="K18" s="2"/>
      <c r="L18" s="2"/>
      <c r="M18" s="2"/>
      <c r="N18" s="2"/>
      <c r="O18" s="2"/>
      <c r="P18" s="2"/>
    </row>
    <row r="19">
      <c r="A19" s="2"/>
      <c r="B19" s="2"/>
      <c r="C19" s="2"/>
      <c r="D19" s="2"/>
      <c r="E19" s="2"/>
      <c r="F19" s="2"/>
      <c r="G19" s="2"/>
      <c r="H19" s="2"/>
      <c r="I19" s="2"/>
      <c r="J19" s="2"/>
      <c r="K19" s="2"/>
      <c r="L19" s="2"/>
      <c r="M19" s="2"/>
      <c r="N19" s="2"/>
      <c r="O19" s="2"/>
      <c r="P19" s="2"/>
    </row>
    <row r="20">
      <c r="A20" s="2"/>
      <c r="B20" s="2"/>
      <c r="C20" s="2"/>
      <c r="D20" s="2"/>
      <c r="E20" s="2"/>
      <c r="F20" s="2"/>
      <c r="G20" s="2"/>
      <c r="H20" s="2"/>
      <c r="I20" s="2"/>
      <c r="J20" s="2"/>
      <c r="K20" s="2"/>
      <c r="L20" s="2"/>
      <c r="M20" s="2"/>
      <c r="N20" s="2"/>
      <c r="O20" s="2"/>
      <c r="P20" s="2"/>
    </row>
    <row r="21">
      <c r="A21" s="2"/>
      <c r="B21" s="2"/>
      <c r="C21" s="2"/>
      <c r="D21" s="2"/>
      <c r="E21" s="2"/>
      <c r="F21" s="2"/>
      <c r="G21" s="2"/>
      <c r="H21" s="2"/>
      <c r="I21" s="2"/>
      <c r="J21" s="2"/>
      <c r="K21" s="2"/>
      <c r="L21" s="2"/>
      <c r="M21" s="2"/>
      <c r="N21" s="2"/>
      <c r="O21" s="2"/>
      <c r="P21" s="2"/>
    </row>
    <row r="22">
      <c r="A22" s="3" t="s">
        <v>14</v>
      </c>
      <c r="B22" s="2"/>
      <c r="C22" s="2"/>
      <c r="D22" s="2"/>
      <c r="E22" s="2"/>
      <c r="F22" s="2"/>
      <c r="G22" s="2"/>
      <c r="H22" s="2"/>
      <c r="I22" s="2"/>
      <c r="J22" s="2"/>
      <c r="K22" s="2"/>
      <c r="L22" s="2"/>
      <c r="M22" s="2"/>
      <c r="N22" s="2"/>
      <c r="O22" s="2"/>
      <c r="P22" s="2"/>
    </row>
    <row r="23">
      <c r="A23" s="2"/>
      <c r="B23" s="2"/>
      <c r="C23" s="2"/>
      <c r="D23" s="2"/>
      <c r="E23" s="2"/>
      <c r="F23" s="2"/>
      <c r="G23" s="2"/>
      <c r="H23" s="2"/>
      <c r="I23" s="2"/>
      <c r="J23" s="2"/>
      <c r="K23" s="2"/>
      <c r="L23" s="2"/>
      <c r="M23" s="2"/>
      <c r="N23" s="2"/>
      <c r="O23" s="2"/>
      <c r="P23" s="2"/>
    </row>
    <row r="24">
      <c r="A24" s="70" t="s">
        <v>15</v>
      </c>
      <c r="B24" s="53">
        <v>37.0</v>
      </c>
      <c r="C24" s="25">
        <v>0.0</v>
      </c>
      <c r="D24" s="53">
        <v>21.0</v>
      </c>
      <c r="E24" s="53">
        <v>0.0</v>
      </c>
      <c r="F24" s="2"/>
      <c r="G24" s="2"/>
      <c r="H24" s="2"/>
      <c r="I24" s="2"/>
      <c r="J24" s="2"/>
      <c r="K24" s="2"/>
      <c r="L24" s="2"/>
      <c r="M24" s="2"/>
      <c r="N24" s="2"/>
      <c r="O24" s="2"/>
      <c r="P24" s="2"/>
    </row>
    <row r="25">
      <c r="A25" s="2"/>
      <c r="B25" s="2"/>
      <c r="C25" s="2"/>
      <c r="D25" s="2"/>
      <c r="E25" s="2"/>
      <c r="F25" s="2"/>
      <c r="G25" s="2"/>
      <c r="H25" s="2"/>
      <c r="I25" s="2"/>
      <c r="J25" s="2"/>
      <c r="K25" s="2"/>
      <c r="L25" s="2"/>
      <c r="M25" s="2"/>
      <c r="N25" s="2"/>
      <c r="O25" s="2"/>
      <c r="P25" s="2"/>
    </row>
    <row r="26">
      <c r="A26" s="70" t="s">
        <v>16</v>
      </c>
      <c r="B26" s="71">
        <v>0.15</v>
      </c>
      <c r="C26" s="71">
        <v>0.0</v>
      </c>
      <c r="D26" s="71">
        <v>0.2337</v>
      </c>
      <c r="E26" s="71">
        <v>0.0</v>
      </c>
      <c r="F26" s="12"/>
      <c r="G26" s="2"/>
      <c r="H26" s="2"/>
      <c r="I26" s="2"/>
      <c r="J26" s="2"/>
      <c r="K26" s="72"/>
      <c r="L26" s="2"/>
      <c r="M26" s="2"/>
      <c r="N26" s="2"/>
      <c r="O26" s="2"/>
      <c r="P26" s="2"/>
    </row>
    <row r="27">
      <c r="A27" s="2"/>
      <c r="B27" s="2"/>
      <c r="C27" s="2"/>
      <c r="D27" s="2"/>
      <c r="E27" s="2"/>
      <c r="F27" s="2"/>
      <c r="G27" s="2"/>
      <c r="H27" s="2"/>
      <c r="I27" s="2"/>
      <c r="J27" s="2"/>
      <c r="K27" s="2"/>
      <c r="L27" s="2"/>
      <c r="M27" s="2"/>
      <c r="N27" s="2"/>
      <c r="O27" s="2"/>
      <c r="P27" s="2"/>
    </row>
    <row r="28">
      <c r="A28" s="70" t="s">
        <v>17</v>
      </c>
      <c r="B28" s="73">
        <v>107620.0</v>
      </c>
      <c r="C28" s="25">
        <v>81.0</v>
      </c>
      <c r="D28" s="71">
        <v>0.0866</v>
      </c>
      <c r="E28" s="74">
        <v>0.05</v>
      </c>
      <c r="F28" s="13"/>
      <c r="G28" s="2"/>
      <c r="H28" s="2"/>
      <c r="I28" s="2"/>
      <c r="J28" s="2"/>
      <c r="K28" s="2"/>
      <c r="L28" s="2"/>
      <c r="M28" s="2"/>
      <c r="N28" s="2"/>
      <c r="O28" s="2"/>
      <c r="P28" s="2"/>
    </row>
    <row r="29">
      <c r="A29" s="75" t="s">
        <v>19</v>
      </c>
      <c r="B29" s="76"/>
      <c r="C29" s="25">
        <v>115615.0</v>
      </c>
      <c r="D29" s="53">
        <v>75654.0</v>
      </c>
      <c r="E29" s="77" t="s">
        <v>88</v>
      </c>
      <c r="F29" s="2"/>
      <c r="G29" s="2"/>
      <c r="H29" s="2"/>
      <c r="I29" s="2"/>
      <c r="J29" s="2"/>
      <c r="K29" s="2"/>
      <c r="L29" s="2"/>
      <c r="M29" s="2"/>
      <c r="N29" s="2"/>
      <c r="O29" s="2"/>
      <c r="P29" s="2"/>
    </row>
    <row r="30">
      <c r="A30" s="2"/>
      <c r="B30" s="2"/>
      <c r="C30" s="2"/>
      <c r="D30" s="2"/>
      <c r="E30" s="2"/>
      <c r="F30" s="2"/>
      <c r="G30" s="2"/>
      <c r="H30" s="2"/>
      <c r="I30" s="2"/>
      <c r="J30" s="2"/>
      <c r="K30" s="2"/>
      <c r="L30" s="2"/>
      <c r="M30" s="2"/>
      <c r="N30" s="2"/>
      <c r="O30" s="2"/>
      <c r="P30" s="2"/>
    </row>
    <row r="31">
      <c r="A31" s="70" t="s">
        <v>20</v>
      </c>
      <c r="B31" s="78">
        <f>(B26/B28)</f>
        <v>0.000001393792975</v>
      </c>
      <c r="C31" s="25">
        <v>0.0</v>
      </c>
      <c r="D31" s="74">
        <f t="shared" ref="D31:E31" si="4">(D26/D28)</f>
        <v>2.698614319</v>
      </c>
      <c r="E31" s="74">
        <f t="shared" si="4"/>
        <v>0</v>
      </c>
      <c r="F31" s="2"/>
      <c r="G31" s="2"/>
      <c r="H31" s="2"/>
      <c r="I31" s="2"/>
      <c r="J31" s="2"/>
      <c r="K31" s="2"/>
      <c r="L31" s="2"/>
      <c r="M31" s="2"/>
      <c r="N31" s="2"/>
      <c r="O31" s="2"/>
      <c r="P31" s="2"/>
    </row>
    <row r="32">
      <c r="A32" s="2"/>
      <c r="B32" s="2"/>
      <c r="C32" s="2"/>
      <c r="D32" s="2"/>
      <c r="E32" s="2"/>
      <c r="F32" s="2"/>
      <c r="G32" s="2"/>
      <c r="H32" s="2"/>
      <c r="I32" s="2"/>
      <c r="J32" s="2"/>
      <c r="K32" s="2"/>
      <c r="L32" s="2"/>
      <c r="M32" s="2"/>
      <c r="N32" s="2"/>
      <c r="O32" s="2"/>
      <c r="P32" s="2"/>
    </row>
    <row r="33">
      <c r="A33" s="70" t="s">
        <v>21</v>
      </c>
      <c r="B33" s="25">
        <v>320.0</v>
      </c>
      <c r="C33" s="17" t="s">
        <v>22</v>
      </c>
      <c r="D33" s="17" t="s">
        <v>22</v>
      </c>
      <c r="E33" s="17" t="s">
        <v>22</v>
      </c>
      <c r="F33" s="2"/>
      <c r="G33" s="79" t="s">
        <v>72</v>
      </c>
      <c r="H33" s="80"/>
      <c r="I33" s="80"/>
      <c r="J33" s="19"/>
      <c r="K33" s="2"/>
      <c r="L33" s="2"/>
      <c r="M33" s="2"/>
      <c r="N33" s="2"/>
      <c r="O33" s="2"/>
      <c r="P33" s="2"/>
    </row>
    <row r="34">
      <c r="A34" s="2"/>
      <c r="B34" s="2"/>
      <c r="C34" s="2"/>
      <c r="D34" s="2"/>
      <c r="E34" s="2"/>
      <c r="F34" s="2"/>
      <c r="G34" s="2"/>
      <c r="H34" s="2"/>
      <c r="I34" s="2"/>
      <c r="J34" s="2"/>
      <c r="K34" s="2"/>
      <c r="L34" s="2"/>
      <c r="M34" s="2"/>
      <c r="N34" s="2"/>
      <c r="O34" s="2"/>
      <c r="P34" s="2"/>
    </row>
    <row r="35">
      <c r="A35" s="70" t="s">
        <v>23</v>
      </c>
      <c r="B35" s="25">
        <v>2.0</v>
      </c>
      <c r="C35" s="25">
        <v>260.0</v>
      </c>
      <c r="D35" s="17" t="s">
        <v>24</v>
      </c>
      <c r="E35" s="25">
        <v>1.0</v>
      </c>
      <c r="F35" s="2"/>
      <c r="G35" s="2"/>
      <c r="H35" s="2"/>
      <c r="I35" s="2"/>
      <c r="J35" s="2"/>
      <c r="K35" s="2"/>
      <c r="L35" s="2"/>
      <c r="M35" s="2"/>
      <c r="N35" s="2"/>
      <c r="O35" s="2"/>
      <c r="P35" s="2"/>
    </row>
    <row r="36">
      <c r="A36" s="2"/>
      <c r="B36" s="2"/>
      <c r="C36" s="2"/>
      <c r="D36" s="2"/>
      <c r="E36" s="2"/>
      <c r="F36" s="2"/>
      <c r="G36" s="2"/>
      <c r="H36" s="2"/>
      <c r="I36" s="72"/>
      <c r="J36" s="72"/>
      <c r="K36" s="72"/>
      <c r="L36" s="72"/>
      <c r="M36" s="72"/>
      <c r="N36" s="2"/>
      <c r="O36" s="2"/>
      <c r="P36" s="2"/>
    </row>
    <row r="37">
      <c r="A37" s="2"/>
      <c r="B37" s="2"/>
      <c r="C37" s="2"/>
      <c r="D37" s="2"/>
      <c r="E37" s="2"/>
      <c r="F37" s="2"/>
      <c r="G37" s="2"/>
      <c r="H37" s="2"/>
      <c r="I37" s="72"/>
      <c r="J37" s="72"/>
      <c r="K37" s="72"/>
      <c r="L37" s="72"/>
      <c r="M37" s="72"/>
      <c r="N37" s="2"/>
      <c r="O37" s="2"/>
      <c r="P37" s="2"/>
    </row>
    <row r="38">
      <c r="A38" s="3" t="s">
        <v>25</v>
      </c>
      <c r="B38" s="2"/>
      <c r="C38" s="2"/>
      <c r="D38" s="2"/>
      <c r="E38" s="2"/>
      <c r="F38" s="2"/>
      <c r="G38" s="2"/>
      <c r="H38" s="2"/>
      <c r="I38" s="2"/>
      <c r="J38" s="2"/>
      <c r="K38" s="2"/>
      <c r="L38" s="2"/>
      <c r="M38" s="2"/>
      <c r="N38" s="2"/>
      <c r="O38" s="2"/>
      <c r="P38" s="2"/>
    </row>
    <row r="39">
      <c r="A39" s="2"/>
      <c r="B39" s="2"/>
      <c r="C39" s="2"/>
      <c r="D39" s="81" t="s">
        <v>79</v>
      </c>
      <c r="E39" s="19"/>
      <c r="F39" s="81" t="s">
        <v>80</v>
      </c>
      <c r="G39" s="19"/>
      <c r="H39" s="81" t="s">
        <v>81</v>
      </c>
      <c r="I39" s="19"/>
      <c r="J39" s="81" t="s">
        <v>82</v>
      </c>
      <c r="K39" s="19"/>
      <c r="L39" s="2"/>
      <c r="M39" s="2"/>
      <c r="N39" s="2"/>
      <c r="O39" s="2"/>
      <c r="P39" s="2"/>
    </row>
    <row r="40">
      <c r="A40" s="20" t="s">
        <v>26</v>
      </c>
      <c r="B40" s="82"/>
      <c r="C40" s="83"/>
      <c r="D40" s="84" t="s">
        <v>89</v>
      </c>
      <c r="E40" s="85" t="s">
        <v>90</v>
      </c>
      <c r="F40" s="85" t="s">
        <v>91</v>
      </c>
      <c r="G40" s="85" t="s">
        <v>92</v>
      </c>
      <c r="H40" s="85" t="s">
        <v>93</v>
      </c>
      <c r="I40" s="85" t="s">
        <v>94</v>
      </c>
      <c r="J40" s="85" t="s">
        <v>95</v>
      </c>
      <c r="K40" s="85" t="s">
        <v>96</v>
      </c>
      <c r="L40" s="2"/>
      <c r="M40" s="2"/>
      <c r="N40" s="2"/>
      <c r="O40" s="2"/>
      <c r="P40" s="2"/>
    </row>
    <row r="41">
      <c r="A41" s="2"/>
      <c r="B41" s="2"/>
      <c r="C41" s="2"/>
      <c r="D41" s="22">
        <v>107570.0</v>
      </c>
      <c r="E41" s="53">
        <v>107620.0</v>
      </c>
      <c r="F41" s="42">
        <v>106640.0</v>
      </c>
      <c r="G41" s="86">
        <v>129790.0</v>
      </c>
      <c r="H41" s="86">
        <v>93600.0</v>
      </c>
      <c r="I41" s="86">
        <v>87577.0</v>
      </c>
      <c r="J41" s="87">
        <v>6000.0</v>
      </c>
      <c r="K41" s="86">
        <v>10020.0</v>
      </c>
      <c r="L41" s="2"/>
      <c r="M41" s="2"/>
      <c r="N41" s="2"/>
      <c r="O41" s="2"/>
      <c r="P41" s="2"/>
    </row>
    <row r="42">
      <c r="A42" s="2"/>
      <c r="B42" s="2"/>
      <c r="C42" s="2"/>
      <c r="D42" s="2"/>
      <c r="E42" s="2"/>
      <c r="F42" s="2"/>
      <c r="G42" s="4"/>
      <c r="H42" s="4"/>
      <c r="I42" s="4"/>
      <c r="J42" s="2"/>
      <c r="K42" s="2"/>
      <c r="L42" s="2"/>
      <c r="M42" s="2"/>
      <c r="N42" s="2"/>
      <c r="O42" s="2"/>
      <c r="P42" s="2"/>
    </row>
    <row r="43">
      <c r="A43" s="2"/>
      <c r="B43" s="2"/>
      <c r="C43" s="2"/>
      <c r="D43" s="88" t="s">
        <v>79</v>
      </c>
      <c r="E43" s="19"/>
      <c r="F43" s="88" t="s">
        <v>80</v>
      </c>
      <c r="G43" s="19"/>
      <c r="H43" s="88" t="s">
        <v>81</v>
      </c>
      <c r="I43" s="19"/>
      <c r="J43" s="88" t="s">
        <v>82</v>
      </c>
      <c r="K43" s="19"/>
      <c r="L43" s="2"/>
      <c r="M43" s="2"/>
      <c r="N43" s="2"/>
      <c r="O43" s="2"/>
      <c r="P43" s="2"/>
    </row>
    <row r="44">
      <c r="A44" s="39" t="s">
        <v>30</v>
      </c>
      <c r="B44" s="80"/>
      <c r="C44" s="19"/>
      <c r="D44" s="24">
        <v>13136.0</v>
      </c>
      <c r="E44" s="19"/>
      <c r="F44" s="39">
        <v>5496.0</v>
      </c>
      <c r="G44" s="19"/>
      <c r="H44" s="24">
        <v>11932.0</v>
      </c>
      <c r="I44" s="19"/>
      <c r="J44" s="89">
        <v>810.0</v>
      </c>
      <c r="K44" s="19"/>
      <c r="L44" s="2"/>
      <c r="M44" s="2"/>
      <c r="N44" s="2"/>
      <c r="O44" s="2"/>
      <c r="P44" s="2"/>
    </row>
    <row r="45">
      <c r="A45" s="2"/>
      <c r="B45" s="2"/>
      <c r="C45" s="2"/>
      <c r="D45" s="2"/>
      <c r="E45" s="2"/>
      <c r="F45" s="2"/>
      <c r="G45" s="2"/>
      <c r="H45" s="2"/>
      <c r="I45" s="2"/>
      <c r="J45" s="2"/>
      <c r="K45" s="2"/>
      <c r="L45" s="2"/>
      <c r="M45" s="2"/>
      <c r="N45" s="2"/>
      <c r="O45" s="2"/>
      <c r="P45" s="2"/>
    </row>
    <row r="46">
      <c r="A46" s="2"/>
      <c r="B46" s="2"/>
      <c r="C46" s="2"/>
      <c r="D46" s="88" t="s">
        <v>79</v>
      </c>
      <c r="E46" s="19"/>
      <c r="F46" s="88" t="s">
        <v>80</v>
      </c>
      <c r="G46" s="19"/>
      <c r="H46" s="88" t="s">
        <v>81</v>
      </c>
      <c r="I46" s="19"/>
      <c r="J46" s="88" t="s">
        <v>82</v>
      </c>
      <c r="K46" s="19"/>
      <c r="L46" s="2"/>
      <c r="M46" s="1"/>
      <c r="N46" s="1"/>
      <c r="O46" s="1"/>
      <c r="P46" s="2"/>
    </row>
    <row r="47">
      <c r="A47" s="79" t="s">
        <v>31</v>
      </c>
      <c r="B47" s="80"/>
      <c r="C47" s="19"/>
      <c r="D47" s="42" t="s">
        <v>83</v>
      </c>
      <c r="E47" s="22">
        <v>1089.0</v>
      </c>
      <c r="F47" s="42" t="s">
        <v>83</v>
      </c>
      <c r="G47" s="25">
        <f>30+35+835</f>
        <v>900</v>
      </c>
      <c r="H47" s="42" t="s">
        <v>97</v>
      </c>
      <c r="I47" s="25">
        <v>300.0</v>
      </c>
      <c r="J47" s="41" t="s">
        <v>83</v>
      </c>
      <c r="K47" s="42">
        <v>0.0</v>
      </c>
    </row>
    <row r="48">
      <c r="A48" s="2"/>
      <c r="B48" s="2"/>
      <c r="C48" s="2"/>
      <c r="D48" s="42" t="s">
        <v>84</v>
      </c>
      <c r="E48" s="22">
        <v>3730.0</v>
      </c>
      <c r="F48" s="42" t="s">
        <v>84</v>
      </c>
      <c r="G48" s="25">
        <f>45+40+965</f>
        <v>1050</v>
      </c>
      <c r="H48" s="42" t="s">
        <v>83</v>
      </c>
      <c r="I48" s="25">
        <v>4005.0</v>
      </c>
      <c r="J48" s="41" t="s">
        <v>84</v>
      </c>
      <c r="K48" s="42">
        <v>0.0</v>
      </c>
      <c r="L48" s="2"/>
      <c r="M48" s="90"/>
      <c r="N48" s="2"/>
      <c r="O48" s="2"/>
      <c r="P48" s="2"/>
    </row>
    <row r="49">
      <c r="A49" s="2"/>
      <c r="B49" s="2"/>
      <c r="C49" s="2"/>
      <c r="D49" s="42" t="s">
        <v>85</v>
      </c>
      <c r="E49" s="22">
        <v>5211.0</v>
      </c>
      <c r="F49" s="42" t="s">
        <v>85</v>
      </c>
      <c r="G49" s="25">
        <f>87+70+1500</f>
        <v>1657</v>
      </c>
      <c r="H49" s="42" t="s">
        <v>84</v>
      </c>
      <c r="I49" s="25">
        <v>3364.0</v>
      </c>
      <c r="J49" s="42" t="s">
        <v>85</v>
      </c>
      <c r="K49" s="17">
        <v>200.0</v>
      </c>
      <c r="L49" s="2"/>
      <c r="M49" s="2"/>
      <c r="N49" s="2"/>
      <c r="O49" s="2"/>
      <c r="P49" s="2"/>
    </row>
    <row r="50">
      <c r="A50" s="2"/>
      <c r="B50" s="2"/>
      <c r="C50" s="2"/>
      <c r="D50" s="42" t="s">
        <v>86</v>
      </c>
      <c r="E50" s="22">
        <v>1737.0</v>
      </c>
      <c r="F50" s="42" t="s">
        <v>87</v>
      </c>
      <c r="G50" s="25">
        <f>50+40+1455</f>
        <v>1545</v>
      </c>
      <c r="H50" s="42" t="s">
        <v>85</v>
      </c>
      <c r="I50" s="25">
        <v>1399.0</v>
      </c>
      <c r="J50" s="42" t="s">
        <v>87</v>
      </c>
      <c r="K50" s="17">
        <v>610.0</v>
      </c>
      <c r="L50" s="2"/>
      <c r="M50" s="2"/>
      <c r="N50" s="2"/>
      <c r="O50" s="2"/>
      <c r="P50" s="2"/>
    </row>
    <row r="51">
      <c r="A51" s="2"/>
      <c r="B51" s="2"/>
      <c r="C51" s="2"/>
      <c r="D51" s="42" t="s">
        <v>87</v>
      </c>
      <c r="E51" s="22">
        <v>1158.0</v>
      </c>
      <c r="F51" s="2"/>
      <c r="G51" s="2"/>
      <c r="H51" s="42" t="s">
        <v>86</v>
      </c>
      <c r="I51" s="25">
        <v>278.0</v>
      </c>
      <c r="J51" s="2"/>
      <c r="K51" s="2"/>
      <c r="L51" s="2"/>
      <c r="M51" s="2"/>
      <c r="N51" s="2"/>
      <c r="O51" s="2"/>
      <c r="P51" s="2"/>
    </row>
    <row r="52">
      <c r="G52" s="2"/>
      <c r="H52" s="42" t="s">
        <v>87</v>
      </c>
      <c r="I52" s="25">
        <v>514.0</v>
      </c>
      <c r="J52" s="2"/>
      <c r="K52" s="2"/>
      <c r="L52" s="2"/>
      <c r="M52" s="2"/>
      <c r="N52" s="2"/>
      <c r="O52" s="2"/>
      <c r="P52" s="2"/>
    </row>
    <row r="53">
      <c r="A53" s="39" t="s">
        <v>36</v>
      </c>
      <c r="B53" s="80"/>
      <c r="C53" s="19"/>
      <c r="D53" s="79" t="s">
        <v>73</v>
      </c>
      <c r="E53" s="80"/>
      <c r="F53" s="19"/>
      <c r="G53" s="2"/>
      <c r="H53" s="2"/>
      <c r="I53" s="2"/>
    </row>
    <row r="54">
      <c r="A54" s="2"/>
      <c r="B54" s="2"/>
      <c r="C54" s="2"/>
      <c r="D54" s="79" t="s">
        <v>74</v>
      </c>
      <c r="E54" s="80"/>
      <c r="F54" s="19"/>
      <c r="G54" s="2"/>
      <c r="H54" s="2"/>
      <c r="I54" s="72" t="s">
        <v>79</v>
      </c>
      <c r="J54" s="72">
        <v>13136.0</v>
      </c>
      <c r="K54" s="2"/>
      <c r="L54" s="2"/>
      <c r="M54" s="2"/>
      <c r="N54" s="2"/>
      <c r="O54" s="2"/>
      <c r="P54" s="2"/>
    </row>
    <row r="55">
      <c r="A55" s="2"/>
      <c r="B55" s="2"/>
      <c r="C55" s="2"/>
      <c r="D55" s="79" t="s">
        <v>75</v>
      </c>
      <c r="E55" s="80"/>
      <c r="F55" s="19"/>
      <c r="G55" s="2"/>
      <c r="H55" s="2"/>
      <c r="I55" s="72" t="s">
        <v>80</v>
      </c>
      <c r="J55" s="72">
        <v>5496.0</v>
      </c>
      <c r="K55" s="2"/>
      <c r="L55" s="2"/>
      <c r="M55" s="2"/>
      <c r="N55" s="2"/>
      <c r="O55" s="2"/>
      <c r="P55" s="2"/>
    </row>
    <row r="56">
      <c r="A56" s="2"/>
      <c r="B56" s="2"/>
      <c r="C56" s="2"/>
      <c r="D56" s="2"/>
      <c r="E56" s="2"/>
      <c r="F56" s="2"/>
      <c r="G56" s="2"/>
      <c r="H56" s="2"/>
      <c r="I56" s="72" t="s">
        <v>81</v>
      </c>
      <c r="J56" s="72">
        <v>11932.0</v>
      </c>
      <c r="K56" s="2"/>
      <c r="L56" s="2"/>
      <c r="M56" s="2"/>
      <c r="N56" s="2"/>
      <c r="O56" s="2"/>
      <c r="P56" s="2"/>
    </row>
    <row r="57">
      <c r="A57" s="2"/>
      <c r="B57" s="2"/>
      <c r="C57" s="2"/>
      <c r="D57" s="2"/>
      <c r="E57" s="2"/>
      <c r="F57" s="2"/>
      <c r="G57" s="2"/>
      <c r="H57" s="2"/>
      <c r="I57" s="72" t="s">
        <v>82</v>
      </c>
      <c r="J57" s="72">
        <v>810.0</v>
      </c>
      <c r="K57" s="2"/>
      <c r="L57" s="2"/>
      <c r="M57" s="2"/>
      <c r="N57" s="2"/>
      <c r="O57" s="2"/>
      <c r="P57" s="2"/>
    </row>
    <row r="58">
      <c r="A58" s="2"/>
      <c r="B58" s="2"/>
      <c r="C58" s="2"/>
      <c r="D58" s="2"/>
      <c r="E58" s="2"/>
      <c r="F58" s="2"/>
      <c r="G58" s="2"/>
      <c r="H58" s="2"/>
      <c r="I58" s="2"/>
      <c r="J58" s="2"/>
      <c r="K58" s="2"/>
      <c r="L58" s="2"/>
      <c r="M58" s="2"/>
      <c r="N58" s="2"/>
      <c r="O58" s="2"/>
      <c r="P58" s="2"/>
    </row>
    <row r="59">
      <c r="A59" s="2"/>
      <c r="B59" s="2"/>
      <c r="C59" s="2"/>
      <c r="D59" s="91" t="s">
        <v>79</v>
      </c>
      <c r="E59" s="91" t="s">
        <v>80</v>
      </c>
      <c r="F59" s="91" t="s">
        <v>81</v>
      </c>
      <c r="G59" s="91" t="s">
        <v>98</v>
      </c>
      <c r="H59" s="2"/>
      <c r="I59" s="2"/>
      <c r="J59" s="2"/>
      <c r="K59" s="2"/>
      <c r="L59" s="2"/>
      <c r="M59" s="2"/>
      <c r="N59" s="2"/>
      <c r="O59" s="2"/>
      <c r="P59" s="2"/>
    </row>
    <row r="60">
      <c r="A60" s="39" t="s">
        <v>37</v>
      </c>
      <c r="B60" s="80"/>
      <c r="C60" s="19"/>
      <c r="D60" s="42">
        <v>155.0</v>
      </c>
      <c r="E60" s="42">
        <v>165.0</v>
      </c>
      <c r="F60" s="25">
        <v>239.0</v>
      </c>
      <c r="G60" s="42">
        <v>13.0</v>
      </c>
      <c r="H60" s="2"/>
      <c r="I60" s="2"/>
      <c r="J60" s="2"/>
      <c r="K60" s="2"/>
      <c r="L60" s="2"/>
      <c r="M60" s="2"/>
      <c r="N60" s="2"/>
      <c r="O60" s="2"/>
      <c r="P60" s="2"/>
    </row>
    <row r="61">
      <c r="A61" s="2"/>
      <c r="B61" s="2"/>
      <c r="C61" s="2"/>
      <c r="D61" s="2"/>
      <c r="E61" s="2"/>
      <c r="F61" s="2"/>
      <c r="G61" s="2"/>
      <c r="H61" s="2"/>
      <c r="I61" s="2"/>
      <c r="J61" s="2"/>
      <c r="K61" s="2"/>
      <c r="L61" s="2"/>
      <c r="M61" s="2"/>
      <c r="N61" s="2"/>
      <c r="O61" s="2"/>
      <c r="P61" s="2"/>
    </row>
    <row r="62">
      <c r="A62" s="1"/>
      <c r="B62" s="2"/>
      <c r="C62" s="2"/>
      <c r="D62" s="2"/>
      <c r="E62" s="2"/>
      <c r="F62" s="2"/>
      <c r="G62" s="2"/>
      <c r="H62" s="2"/>
      <c r="I62" s="2"/>
      <c r="J62" s="2"/>
      <c r="K62" s="2"/>
      <c r="L62" s="2"/>
      <c r="M62" s="2"/>
      <c r="N62" s="2"/>
      <c r="O62" s="2"/>
      <c r="P62" s="2"/>
    </row>
    <row r="63">
      <c r="A63" s="2"/>
      <c r="B63" s="2"/>
      <c r="C63" s="2"/>
      <c r="D63" s="2"/>
      <c r="E63" s="2"/>
      <c r="F63" s="2"/>
      <c r="G63" s="2"/>
      <c r="H63" s="2"/>
      <c r="I63" s="2"/>
      <c r="J63" s="2"/>
      <c r="K63" s="2"/>
      <c r="L63" s="2"/>
      <c r="M63" s="2"/>
      <c r="N63" s="2"/>
      <c r="O63" s="2"/>
      <c r="P63" s="2"/>
    </row>
    <row r="64">
      <c r="A64" s="92"/>
      <c r="B64" s="92"/>
      <c r="C64" s="92"/>
      <c r="D64" s="92"/>
      <c r="E64" s="92"/>
      <c r="F64" s="92"/>
      <c r="G64" s="92"/>
      <c r="H64" s="92"/>
      <c r="I64" s="92"/>
      <c r="J64" s="92"/>
      <c r="K64" s="92"/>
      <c r="L64" s="92"/>
      <c r="M64" s="92"/>
      <c r="N64" s="92"/>
      <c r="O64" s="92"/>
      <c r="P64" s="92"/>
    </row>
    <row r="65">
      <c r="A65" s="92"/>
      <c r="B65" s="92"/>
      <c r="C65" s="92"/>
      <c r="D65" s="92"/>
      <c r="E65" s="92"/>
      <c r="F65" s="92"/>
      <c r="G65" s="92"/>
      <c r="H65" s="92"/>
      <c r="I65" s="92"/>
      <c r="J65" s="92"/>
      <c r="K65" s="92"/>
      <c r="L65" s="92"/>
      <c r="M65" s="92"/>
      <c r="N65" s="92"/>
      <c r="O65" s="92"/>
      <c r="P65" s="92"/>
    </row>
    <row r="66">
      <c r="A66" s="92"/>
      <c r="B66" s="92"/>
      <c r="C66" s="92"/>
      <c r="D66" s="92"/>
      <c r="E66" s="92"/>
      <c r="F66" s="92"/>
      <c r="G66" s="92"/>
      <c r="H66" s="92"/>
      <c r="I66" s="92"/>
      <c r="J66" s="92"/>
      <c r="K66" s="92"/>
      <c r="L66" s="92"/>
      <c r="M66" s="92"/>
      <c r="N66" s="92"/>
      <c r="O66" s="92"/>
      <c r="P66" s="92"/>
    </row>
    <row r="67">
      <c r="A67" s="92"/>
      <c r="B67" s="92"/>
      <c r="C67" s="92"/>
      <c r="D67" s="92"/>
      <c r="E67" s="92"/>
      <c r="F67" s="92"/>
      <c r="G67" s="92"/>
      <c r="H67" s="92"/>
      <c r="I67" s="92"/>
      <c r="J67" s="92"/>
      <c r="K67" s="92"/>
      <c r="L67" s="92"/>
      <c r="M67" s="92"/>
      <c r="N67" s="92"/>
      <c r="O67" s="92"/>
      <c r="P67" s="92"/>
    </row>
    <row r="68">
      <c r="A68" s="92"/>
      <c r="B68" s="92"/>
      <c r="C68" s="92"/>
      <c r="D68" s="92"/>
      <c r="E68" s="92"/>
      <c r="F68" s="92"/>
      <c r="G68" s="92"/>
      <c r="H68" s="92"/>
      <c r="I68" s="92"/>
      <c r="J68" s="92"/>
      <c r="K68" s="92"/>
      <c r="L68" s="92"/>
      <c r="M68" s="92"/>
      <c r="N68" s="92"/>
      <c r="O68" s="92"/>
      <c r="P68" s="92"/>
    </row>
    <row r="69">
      <c r="A69" s="92"/>
      <c r="B69" s="92"/>
      <c r="C69" s="92"/>
      <c r="D69" s="92"/>
      <c r="E69" s="92"/>
      <c r="F69" s="92"/>
      <c r="G69" s="92"/>
      <c r="H69" s="92"/>
      <c r="I69" s="92"/>
      <c r="J69" s="92"/>
      <c r="K69" s="92"/>
      <c r="L69" s="92"/>
      <c r="M69" s="92"/>
      <c r="N69" s="92"/>
      <c r="O69" s="92"/>
      <c r="P69" s="92"/>
    </row>
    <row r="70">
      <c r="A70" s="92"/>
      <c r="B70" s="92"/>
      <c r="C70" s="92"/>
      <c r="D70" s="92"/>
      <c r="E70" s="92"/>
      <c r="F70" s="92"/>
      <c r="G70" s="92"/>
      <c r="H70" s="92"/>
      <c r="I70" s="92"/>
      <c r="J70" s="92"/>
      <c r="K70" s="92"/>
      <c r="L70" s="92"/>
      <c r="M70" s="92"/>
      <c r="N70" s="92"/>
      <c r="O70" s="92"/>
      <c r="P70" s="92"/>
    </row>
    <row r="71">
      <c r="A71" s="92"/>
      <c r="B71" s="92"/>
      <c r="C71" s="92"/>
      <c r="D71" s="92"/>
      <c r="E71" s="92"/>
      <c r="F71" s="92"/>
      <c r="G71" s="92"/>
      <c r="H71" s="92"/>
      <c r="I71" s="92"/>
      <c r="J71" s="92"/>
      <c r="K71" s="92"/>
      <c r="L71" s="92"/>
      <c r="M71" s="92"/>
      <c r="N71" s="92"/>
      <c r="O71" s="92"/>
      <c r="P71" s="92"/>
    </row>
    <row r="72">
      <c r="A72" s="92"/>
      <c r="B72" s="92"/>
      <c r="C72" s="92"/>
      <c r="D72" s="92"/>
      <c r="E72" s="92"/>
      <c r="F72" s="92"/>
      <c r="G72" s="92"/>
      <c r="H72" s="92"/>
      <c r="I72" s="92"/>
      <c r="J72" s="92"/>
      <c r="K72" s="92"/>
      <c r="L72" s="92"/>
      <c r="M72" s="92"/>
      <c r="N72" s="92"/>
      <c r="O72" s="92"/>
      <c r="P72" s="92"/>
    </row>
    <row r="73">
      <c r="A73" s="92"/>
      <c r="B73" s="92"/>
      <c r="C73" s="92"/>
      <c r="D73" s="92"/>
      <c r="E73" s="92"/>
      <c r="F73" s="92"/>
      <c r="G73" s="92"/>
      <c r="H73" s="92"/>
      <c r="I73" s="92"/>
      <c r="J73" s="92"/>
      <c r="K73" s="92"/>
      <c r="L73" s="92"/>
      <c r="M73" s="92"/>
      <c r="N73" s="92"/>
      <c r="O73" s="92"/>
      <c r="P73" s="92"/>
    </row>
    <row r="74">
      <c r="A74" s="92"/>
      <c r="B74" s="92"/>
      <c r="C74" s="92"/>
      <c r="D74" s="92"/>
      <c r="E74" s="92"/>
      <c r="F74" s="92"/>
      <c r="G74" s="92"/>
      <c r="H74" s="92"/>
      <c r="I74" s="92"/>
      <c r="J74" s="92"/>
      <c r="K74" s="92"/>
      <c r="L74" s="92"/>
      <c r="M74" s="92"/>
      <c r="N74" s="92"/>
      <c r="O74" s="92"/>
      <c r="P74" s="92"/>
    </row>
    <row r="75">
      <c r="A75" s="92"/>
      <c r="B75" s="92"/>
      <c r="C75" s="92"/>
      <c r="D75" s="92"/>
      <c r="E75" s="92"/>
      <c r="F75" s="92"/>
      <c r="G75" s="92"/>
      <c r="H75" s="92"/>
      <c r="I75" s="92"/>
      <c r="J75" s="92"/>
      <c r="K75" s="92"/>
      <c r="L75" s="92"/>
      <c r="M75" s="92"/>
      <c r="N75" s="92"/>
      <c r="O75" s="92"/>
      <c r="P75" s="92"/>
    </row>
    <row r="76">
      <c r="A76" s="92"/>
      <c r="B76" s="92"/>
      <c r="C76" s="92"/>
      <c r="D76" s="92"/>
      <c r="E76" s="92"/>
      <c r="F76" s="92"/>
      <c r="G76" s="92"/>
      <c r="H76" s="92"/>
      <c r="I76" s="92"/>
      <c r="J76" s="92"/>
      <c r="K76" s="92"/>
      <c r="L76" s="92"/>
      <c r="M76" s="92"/>
      <c r="N76" s="92"/>
      <c r="O76" s="92"/>
      <c r="P76" s="92"/>
    </row>
    <row r="77">
      <c r="A77" s="2"/>
      <c r="B77" s="2"/>
      <c r="C77" s="2"/>
      <c r="D77" s="2"/>
      <c r="E77" s="2"/>
      <c r="F77" s="2"/>
      <c r="G77" s="2"/>
      <c r="H77" s="2"/>
      <c r="I77" s="2"/>
      <c r="J77" s="2"/>
      <c r="K77" s="2"/>
      <c r="L77" s="2"/>
      <c r="M77" s="2"/>
      <c r="N77" s="2"/>
      <c r="O77" s="2"/>
      <c r="P77" s="2"/>
    </row>
    <row r="78">
      <c r="A78" s="2"/>
      <c r="B78" s="2"/>
      <c r="C78" s="2"/>
      <c r="D78" s="2"/>
      <c r="E78" s="2"/>
      <c r="F78" s="2"/>
      <c r="G78" s="2"/>
      <c r="H78" s="2"/>
      <c r="I78" s="2"/>
      <c r="J78" s="2"/>
      <c r="K78" s="2"/>
      <c r="L78" s="2"/>
      <c r="M78" s="2"/>
      <c r="N78" s="2"/>
      <c r="O78" s="2"/>
      <c r="P78" s="2"/>
    </row>
    <row r="79">
      <c r="A79" s="2"/>
      <c r="B79" s="2"/>
      <c r="C79" s="2"/>
      <c r="D79" s="2"/>
      <c r="E79" s="2"/>
      <c r="F79" s="2"/>
      <c r="G79" s="2"/>
      <c r="H79" s="2"/>
      <c r="I79" s="2"/>
      <c r="J79" s="2"/>
      <c r="K79" s="2"/>
      <c r="L79" s="2"/>
      <c r="M79" s="2"/>
      <c r="N79" s="2"/>
      <c r="O79" s="2"/>
      <c r="P79" s="2"/>
    </row>
  </sheetData>
  <mergeCells count="26">
    <mergeCell ref="B4:C4"/>
    <mergeCell ref="B5:C5"/>
    <mergeCell ref="G33:J33"/>
    <mergeCell ref="D39:E39"/>
    <mergeCell ref="F39:G39"/>
    <mergeCell ref="H39:I39"/>
    <mergeCell ref="J39:K39"/>
    <mergeCell ref="D43:E43"/>
    <mergeCell ref="F43:G43"/>
    <mergeCell ref="H43:I43"/>
    <mergeCell ref="J43:K43"/>
    <mergeCell ref="A44:C44"/>
    <mergeCell ref="D44:E44"/>
    <mergeCell ref="F44:G44"/>
    <mergeCell ref="A53:C53"/>
    <mergeCell ref="D53:F53"/>
    <mergeCell ref="D54:F54"/>
    <mergeCell ref="D55:F55"/>
    <mergeCell ref="A60:C60"/>
    <mergeCell ref="H44:I44"/>
    <mergeCell ref="J44:K44"/>
    <mergeCell ref="D46:E46"/>
    <mergeCell ref="F46:G46"/>
    <mergeCell ref="H46:I46"/>
    <mergeCell ref="J46:K46"/>
    <mergeCell ref="A47:C47"/>
  </mergeCells>
  <drawing r:id="rId1"/>
</worksheet>
</file>