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 activeTab="4"/>
  </bookViews>
  <sheets>
    <sheet name="06-07-2023" sheetId="1" r:id="rId1"/>
    <sheet name="07-07-2023" sheetId="4" r:id="rId2"/>
    <sheet name="08-07-2023" sheetId="2" r:id="rId3"/>
    <sheet name="Sheet3" sheetId="3" r:id="rId4"/>
    <sheet name="09-07-2023" sheetId="5" r:id="rId5"/>
  </sheets>
  <calcPr calcId="125725"/>
</workbook>
</file>

<file path=xl/calcChain.xml><?xml version="1.0" encoding="utf-8"?>
<calcChain xmlns="http://schemas.openxmlformats.org/spreadsheetml/2006/main">
  <c r="L13" i="5"/>
  <c r="L10"/>
  <c r="L9"/>
  <c r="L7"/>
  <c r="L4"/>
  <c r="M33"/>
  <c r="B5"/>
  <c r="B4"/>
  <c r="B13"/>
  <c r="L33"/>
  <c r="B9"/>
  <c r="B7"/>
  <c r="P6"/>
  <c r="L33" i="2"/>
  <c r="B33"/>
  <c r="B9"/>
  <c r="B13"/>
  <c r="P4" s="1"/>
  <c r="P12" s="1"/>
  <c r="B5"/>
  <c r="P6"/>
  <c r="B7"/>
  <c r="B4"/>
  <c r="B4" i="4"/>
  <c r="B34"/>
  <c r="C14"/>
  <c r="B13"/>
  <c r="B9"/>
  <c r="C5"/>
  <c r="B5"/>
  <c r="Q4"/>
  <c r="P4"/>
  <c r="Q4" i="1"/>
  <c r="P4"/>
  <c r="B34"/>
  <c r="B13"/>
  <c r="C14"/>
  <c r="C5"/>
  <c r="B5"/>
  <c r="B9"/>
  <c r="B4"/>
  <c r="P4" i="5" l="1"/>
  <c r="P12" s="1"/>
</calcChain>
</file>

<file path=xl/sharedStrings.xml><?xml version="1.0" encoding="utf-8"?>
<sst xmlns="http://schemas.openxmlformats.org/spreadsheetml/2006/main" count="351" uniqueCount="80">
  <si>
    <t>Black Dog</t>
  </si>
  <si>
    <t>After Dark</t>
  </si>
  <si>
    <t>American Pride</t>
  </si>
  <si>
    <t>Ac Black</t>
  </si>
  <si>
    <t>Dream Gold Scoch</t>
  </si>
  <si>
    <t>VAT69</t>
  </si>
  <si>
    <t>Royal Chalange</t>
  </si>
  <si>
    <t>Signature</t>
  </si>
  <si>
    <t>Black &amp; White</t>
  </si>
  <si>
    <t>WHISKY</t>
  </si>
  <si>
    <t>Opening</t>
  </si>
  <si>
    <t>Bottal</t>
  </si>
  <si>
    <t>M.L.</t>
  </si>
  <si>
    <t>m`Donalls No.1</t>
  </si>
  <si>
    <t>megic Moment</t>
  </si>
  <si>
    <t>TOTAL:</t>
  </si>
  <si>
    <t>Recived</t>
  </si>
  <si>
    <t>Sale</t>
  </si>
  <si>
    <t>30M.L</t>
  </si>
  <si>
    <t>60M.L</t>
  </si>
  <si>
    <t>Rate</t>
  </si>
  <si>
    <t>Amount</t>
  </si>
  <si>
    <t>Rupees</t>
  </si>
  <si>
    <t>J.W Red Lable</t>
  </si>
  <si>
    <t>Double Black</t>
  </si>
  <si>
    <t>J.W Black Lable</t>
  </si>
  <si>
    <t>Techers 50</t>
  </si>
  <si>
    <t>100 piper</t>
  </si>
  <si>
    <t>Blander Pride</t>
  </si>
  <si>
    <t>Antyquity Blue</t>
  </si>
  <si>
    <t>Royal Stage</t>
  </si>
  <si>
    <t>Rock Ford</t>
  </si>
  <si>
    <t>O.C Blue</t>
  </si>
  <si>
    <t>VODKA / GIN</t>
  </si>
  <si>
    <t>Absulut</t>
  </si>
  <si>
    <t>Simron off Orange</t>
  </si>
  <si>
    <t>Simron off</t>
  </si>
  <si>
    <t>Fule</t>
  </si>
  <si>
    <t>White Miss Chief</t>
  </si>
  <si>
    <t>Magic Momvment</t>
  </si>
  <si>
    <t>Bockadi Lemon</t>
  </si>
  <si>
    <t>BEER</t>
  </si>
  <si>
    <t>Spriit</t>
  </si>
  <si>
    <t>MC No1</t>
  </si>
  <si>
    <t>RC FINEST</t>
  </si>
  <si>
    <t>RC DELUXE</t>
  </si>
  <si>
    <t>Imperial Blue</t>
  </si>
  <si>
    <t>I.B SUPERIOR</t>
  </si>
  <si>
    <t>AD</t>
  </si>
  <si>
    <t>SCOTCH</t>
  </si>
  <si>
    <t>PREMIUM</t>
  </si>
  <si>
    <t>BRANDY</t>
  </si>
  <si>
    <t>WINE</t>
  </si>
  <si>
    <t>VODKA</t>
  </si>
  <si>
    <t>RUM</t>
  </si>
  <si>
    <t>SIGNTURE</t>
  </si>
  <si>
    <t>BP RARE</t>
  </si>
  <si>
    <t>Blender Pride RESRVE</t>
  </si>
  <si>
    <t>BP RESRVE</t>
  </si>
  <si>
    <t>BUDWEISER</t>
  </si>
  <si>
    <t>KINGFISHER</t>
  </si>
  <si>
    <t>HAV500</t>
  </si>
  <si>
    <t>CORONA</t>
  </si>
  <si>
    <t>CARLSBERG</t>
  </si>
  <si>
    <t>BLACK BARRY</t>
  </si>
  <si>
    <t>OLD MONK</t>
  </si>
  <si>
    <t>CONTESA</t>
  </si>
  <si>
    <t>BAKADI</t>
  </si>
  <si>
    <t>WHITE/BLACK</t>
  </si>
  <si>
    <t>MORPHEUS</t>
  </si>
  <si>
    <t>RAD LABEL</t>
  </si>
  <si>
    <t>BLACK LABEL</t>
  </si>
  <si>
    <t>BALLANTINES</t>
  </si>
  <si>
    <t>GOLD LABEL</t>
  </si>
  <si>
    <t>CHIVAS REGAL 12 Years</t>
  </si>
  <si>
    <t>SINGELTON</t>
  </si>
  <si>
    <t>Blue Logon</t>
  </si>
  <si>
    <t>Vodka / gin</t>
  </si>
  <si>
    <t>TOTAL</t>
  </si>
  <si>
    <t>missing one bottol</t>
  </si>
</sst>
</file>

<file path=xl/styles.xml><?xml version="1.0" encoding="utf-8"?>
<styleSheet xmlns="http://schemas.openxmlformats.org/spreadsheetml/2006/main">
  <numFmts count="4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0.000E+00"/>
    <numFmt numFmtId="166" formatCode="_-* #,##0.00\ [$CHF-100C]_-;\-* #,##0.00\ [$CHF-100C]_-;_-* &quot;-&quot;??\ [$CHF-100C]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23FEA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2B1D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2B1D6"/>
      </left>
      <right/>
      <top style="thin">
        <color rgb="FF92B1D6"/>
      </top>
      <bottom/>
      <diagonal/>
    </border>
    <border>
      <left/>
      <right style="thin">
        <color rgb="FF92B1D6"/>
      </right>
      <top style="thin">
        <color rgb="FF92B1D6"/>
      </top>
      <bottom/>
      <diagonal/>
    </border>
    <border>
      <left style="thin">
        <color rgb="FF92B1D6"/>
      </left>
      <right/>
      <top/>
      <bottom style="thin">
        <color rgb="FF92B1D6"/>
      </bottom>
      <diagonal/>
    </border>
    <border>
      <left/>
      <right style="thin">
        <color rgb="FF92B1D6"/>
      </right>
      <top/>
      <bottom style="thin">
        <color rgb="FF92B1D6"/>
      </bottom>
      <diagonal/>
    </border>
    <border>
      <left/>
      <right style="thin">
        <color rgb="FF92B1D6"/>
      </right>
      <top style="thin">
        <color rgb="FF92B1D6"/>
      </top>
      <bottom style="thin">
        <color rgb="FF92B1D6"/>
      </bottom>
      <diagonal/>
    </border>
    <border>
      <left style="thin">
        <color rgb="FF92B1D6"/>
      </left>
      <right/>
      <top style="thin">
        <color rgb="FF92B1D6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92B1D6"/>
      </top>
      <bottom style="thin">
        <color rgb="FF92B1D6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2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" fillId="21" borderId="0" applyNumberFormat="0" applyBorder="0" applyAlignment="0" applyProtection="0"/>
  </cellStyleXfs>
  <cellXfs count="58">
    <xf numFmtId="0" fontId="0" fillId="0" borderId="0" xfId="0"/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5" borderId="3" xfId="0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1" xfId="0" applyFill="1" applyBorder="1"/>
    <xf numFmtId="0" fontId="0" fillId="10" borderId="3" xfId="0" applyFill="1" applyBorder="1" applyAlignment="1">
      <alignment horizontal="center"/>
    </xf>
    <xf numFmtId="0" fontId="0" fillId="7" borderId="0" xfId="0" applyFill="1" applyBorder="1"/>
    <xf numFmtId="0" fontId="0" fillId="3" borderId="3" xfId="0" applyFill="1" applyBorder="1"/>
    <xf numFmtId="0" fontId="0" fillId="3" borderId="12" xfId="0" applyFill="1" applyBorder="1"/>
    <xf numFmtId="0" fontId="0" fillId="0" borderId="14" xfId="0" applyBorder="1"/>
    <xf numFmtId="0" fontId="0" fillId="12" borderId="13" xfId="0" applyFill="1" applyBorder="1"/>
    <xf numFmtId="0" fontId="0" fillId="13" borderId="13" xfId="0" applyFill="1" applyBorder="1"/>
    <xf numFmtId="0" fontId="0" fillId="13" borderId="13" xfId="0" applyFill="1" applyBorder="1" applyAlignment="1">
      <alignment horizontal="center"/>
    </xf>
    <xf numFmtId="164" fontId="0" fillId="0" borderId="0" xfId="0" applyNumberFormat="1"/>
    <xf numFmtId="164" fontId="0" fillId="10" borderId="3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13" borderId="13" xfId="1" applyNumberFormat="1" applyFont="1" applyFill="1" applyBorder="1"/>
    <xf numFmtId="0" fontId="4" fillId="15" borderId="0" xfId="3"/>
    <xf numFmtId="0" fontId="5" fillId="19" borderId="0" xfId="7"/>
    <xf numFmtId="0" fontId="5" fillId="20" borderId="0" xfId="8"/>
    <xf numFmtId="0" fontId="2" fillId="17" borderId="0" xfId="5"/>
    <xf numFmtId="164" fontId="0" fillId="6" borderId="0" xfId="0" applyNumberFormat="1" applyFill="1"/>
    <xf numFmtId="164" fontId="0" fillId="13" borderId="13" xfId="0" applyNumberFormat="1" applyFill="1" applyBorder="1"/>
    <xf numFmtId="0" fontId="2" fillId="22" borderId="0" xfId="9" applyFill="1"/>
    <xf numFmtId="0" fontId="3" fillId="2" borderId="0" xfId="2" applyFill="1"/>
    <xf numFmtId="0" fontId="5" fillId="23" borderId="0" xfId="6" applyFill="1"/>
    <xf numFmtId="44" fontId="5" fillId="24" borderId="0" xfId="4" applyNumberFormat="1" applyFill="1"/>
    <xf numFmtId="0" fontId="0" fillId="25" borderId="0" xfId="0" applyFill="1"/>
    <xf numFmtId="165" fontId="0" fillId="0" borderId="0" xfId="0" applyNumberFormat="1"/>
    <xf numFmtId="166" fontId="0" fillId="25" borderId="0" xfId="0" applyNumberFormat="1" applyFill="1"/>
    <xf numFmtId="0" fontId="6" fillId="3" borderId="5" xfId="0" applyFont="1" applyFill="1" applyBorder="1"/>
    <xf numFmtId="0" fontId="6" fillId="3" borderId="1" xfId="0" applyFont="1" applyFill="1" applyBorder="1"/>
    <xf numFmtId="0" fontId="5" fillId="23" borderId="0" xfId="6" applyFill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  <xf numFmtId="0" fontId="5" fillId="20" borderId="0" xfId="8" applyAlignment="1">
      <alignment horizontal="center"/>
    </xf>
    <xf numFmtId="44" fontId="5" fillId="24" borderId="0" xfId="4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1" fillId="9" borderId="0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0" fillId="11" borderId="11" xfId="0" applyFill="1" applyBorder="1" applyAlignment="1">
      <alignment horizontal="center" vertical="center" wrapText="1" shrinkToFit="1"/>
    </xf>
    <xf numFmtId="0" fontId="0" fillId="11" borderId="14" xfId="0" applyFill="1" applyBorder="1" applyAlignment="1">
      <alignment horizontal="center" vertical="center" wrapText="1" shrinkToFit="1"/>
    </xf>
    <xf numFmtId="0" fontId="0" fillId="11" borderId="10" xfId="0" applyFill="1" applyBorder="1" applyAlignment="1">
      <alignment horizontal="center" vertical="center" wrapText="1" shrinkToFi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</cellXfs>
  <cellStyles count="10">
    <cellStyle name="20% - Accent1" xfId="5" builtinId="30"/>
    <cellStyle name="20% - Accent6" xfId="9" builtinId="50"/>
    <cellStyle name="60% - Accent1" xfId="6" builtinId="32"/>
    <cellStyle name="Accent1" xfId="4" builtinId="29"/>
    <cellStyle name="Accent2" xfId="7" builtinId="33"/>
    <cellStyle name="Accent6" xfId="8" builtinId="49"/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9" defaultPivotStyle="PivotStyleLight16"/>
  <colors>
    <mruColors>
      <color rgb="FF223FEA"/>
      <color rgb="FF92B1D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1" sqref="B1:C1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3" t="s">
        <v>10</v>
      </c>
      <c r="C1" s="54"/>
      <c r="D1" s="55" t="s">
        <v>16</v>
      </c>
      <c r="E1" s="56"/>
      <c r="F1" s="57" t="s">
        <v>17</v>
      </c>
      <c r="G1" s="57"/>
      <c r="H1" s="57"/>
      <c r="I1" s="57" t="s">
        <v>20</v>
      </c>
      <c r="J1" s="57"/>
      <c r="K1" s="57"/>
      <c r="L1" s="46" t="s">
        <v>21</v>
      </c>
      <c r="M1" s="47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7">
      <c r="A4" t="s">
        <v>13</v>
      </c>
      <c r="B4" s="12">
        <f>SUM(1,10*12,7)</f>
        <v>128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48" t="s">
        <v>33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0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45" t="s">
        <v>41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41" t="s">
        <v>54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43" t="s">
        <v>51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</row>
    <row r="45" spans="1:13">
      <c r="A45" t="s">
        <v>69</v>
      </c>
      <c r="L45" s="24">
        <v>130</v>
      </c>
    </row>
    <row r="46" spans="1:13">
      <c r="A46" s="44" t="s">
        <v>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39:M39"/>
    <mergeCell ref="A44:M44"/>
    <mergeCell ref="A46:M46"/>
    <mergeCell ref="A33:M33"/>
    <mergeCell ref="L1:M1"/>
    <mergeCell ref="A25:M25"/>
    <mergeCell ref="A3:M3"/>
    <mergeCell ref="B1:C1"/>
    <mergeCell ref="D1:E1"/>
    <mergeCell ref="F1:H1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23" sqref="B23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3" t="s">
        <v>10</v>
      </c>
      <c r="C1" s="54"/>
      <c r="D1" s="55" t="s">
        <v>16</v>
      </c>
      <c r="E1" s="56"/>
      <c r="F1" s="57" t="s">
        <v>17</v>
      </c>
      <c r="G1" s="57"/>
      <c r="H1" s="57"/>
      <c r="I1" s="57" t="s">
        <v>20</v>
      </c>
      <c r="J1" s="57"/>
      <c r="K1" s="57"/>
      <c r="L1" s="46" t="s">
        <v>21</v>
      </c>
      <c r="M1" s="47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7">
      <c r="A4" t="s">
        <v>13</v>
      </c>
      <c r="B4" s="12">
        <f>SUM(1,10*12,7,-2)</f>
        <v>126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48" t="s">
        <v>33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0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45" t="s">
        <v>41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41" t="s">
        <v>54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43" t="s">
        <v>51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</row>
    <row r="45" spans="1:13">
      <c r="A45" t="s">
        <v>69</v>
      </c>
      <c r="L45" s="24">
        <v>130</v>
      </c>
    </row>
    <row r="46" spans="1:13">
      <c r="A46" s="44" t="s">
        <v>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25:M25"/>
    <mergeCell ref="A33:M33"/>
    <mergeCell ref="A39:M39"/>
    <mergeCell ref="A44:M44"/>
    <mergeCell ref="A46:M46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5"/>
  <sheetViews>
    <sheetView topLeftCell="A17" workbookViewId="0">
      <selection activeCell="B33" sqref="B33"/>
    </sheetView>
  </sheetViews>
  <sheetFormatPr defaultRowHeight="14.5"/>
  <cols>
    <col min="1" max="1" width="17.6328125" customWidth="1"/>
    <col min="12" max="12" width="11.1796875" bestFit="1" customWidth="1"/>
    <col min="15" max="15" width="10.08984375" customWidth="1"/>
    <col min="16" max="16" width="11.36328125" bestFit="1" customWidth="1"/>
  </cols>
  <sheetData>
    <row r="1" spans="1:17">
      <c r="B1" s="53" t="s">
        <v>10</v>
      </c>
      <c r="C1" s="54"/>
      <c r="D1" s="55" t="s">
        <v>16</v>
      </c>
      <c r="E1" s="56"/>
      <c r="F1" s="57" t="s">
        <v>17</v>
      </c>
      <c r="G1" s="57"/>
      <c r="H1" s="57"/>
      <c r="I1" s="57" t="s">
        <v>20</v>
      </c>
      <c r="J1" s="57"/>
      <c r="K1" s="57"/>
      <c r="L1" s="46" t="s">
        <v>21</v>
      </c>
      <c r="M1" s="47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7">
      <c r="A4" t="s">
        <v>13</v>
      </c>
      <c r="B4" s="12">
        <f>10*12</f>
        <v>120</v>
      </c>
      <c r="C4" s="11"/>
      <c r="D4" s="8"/>
      <c r="E4" s="9"/>
      <c r="I4" s="22"/>
      <c r="L4" s="24">
        <v>110</v>
      </c>
      <c r="M4" t="s">
        <v>43</v>
      </c>
      <c r="O4" s="33" t="s">
        <v>9</v>
      </c>
      <c r="P4">
        <f>SUM(B4:B23)</f>
        <v>196</v>
      </c>
      <c r="Q4">
        <v>0</v>
      </c>
    </row>
    <row r="5" spans="1:17">
      <c r="A5" t="s">
        <v>14</v>
      </c>
      <c r="B5" s="13">
        <f>1+3-3</f>
        <v>1</v>
      </c>
      <c r="C5" s="11"/>
      <c r="D5" s="8"/>
      <c r="E5" s="9"/>
      <c r="I5" s="22"/>
      <c r="L5" s="24"/>
      <c r="O5" s="26" t="s">
        <v>49</v>
      </c>
    </row>
    <row r="6" spans="1:17">
      <c r="A6" t="s">
        <v>23</v>
      </c>
      <c r="B6" s="13"/>
      <c r="C6" s="11"/>
      <c r="D6" s="8"/>
      <c r="E6" s="9"/>
      <c r="I6" s="22"/>
      <c r="L6" s="24"/>
      <c r="O6" s="35" t="s">
        <v>50</v>
      </c>
      <c r="P6">
        <f>SUM(B46:B55)</f>
        <v>3</v>
      </c>
    </row>
    <row r="7" spans="1:17">
      <c r="A7" t="s">
        <v>0</v>
      </c>
      <c r="B7" s="13">
        <f>1</f>
        <v>1</v>
      </c>
      <c r="C7" s="11"/>
      <c r="D7" s="8"/>
      <c r="E7" s="9"/>
      <c r="I7" s="22"/>
      <c r="L7" s="24"/>
      <c r="O7" s="27" t="s">
        <v>52</v>
      </c>
    </row>
    <row r="8" spans="1:17">
      <c r="A8" t="s">
        <v>26</v>
      </c>
      <c r="B8" s="13"/>
      <c r="C8" s="11"/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1+8-2</f>
        <v>7</v>
      </c>
      <c r="C9" s="11"/>
      <c r="D9" s="8"/>
      <c r="E9" s="9"/>
      <c r="I9" s="22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/>
      <c r="L10" s="24"/>
      <c r="O10" s="32" t="s">
        <v>41</v>
      </c>
    </row>
    <row r="11" spans="1:17">
      <c r="A11" t="s">
        <v>3</v>
      </c>
      <c r="B11" s="13">
        <v>4</v>
      </c>
      <c r="C11" s="11"/>
      <c r="D11" s="8"/>
      <c r="E11" s="9"/>
      <c r="I11" s="22"/>
      <c r="L11" s="24"/>
      <c r="O11" s="28" t="s">
        <v>51</v>
      </c>
    </row>
    <row r="12" spans="1:17">
      <c r="A12" t="s">
        <v>4</v>
      </c>
      <c r="B12" s="13"/>
      <c r="C12" s="11"/>
      <c r="D12" s="8"/>
      <c r="E12" s="9"/>
      <c r="I12" s="22"/>
      <c r="L12" s="24"/>
      <c r="O12" s="36" t="s">
        <v>78</v>
      </c>
      <c r="P12" s="38">
        <f>SUM(P4:P11)</f>
        <v>199</v>
      </c>
    </row>
    <row r="13" spans="1:17">
      <c r="A13" t="s">
        <v>6</v>
      </c>
      <c r="B13" s="13">
        <f>5+5*12-3</f>
        <v>62</v>
      </c>
      <c r="C13" s="11"/>
      <c r="D13" s="8"/>
      <c r="E13" s="9"/>
      <c r="I13" s="22"/>
      <c r="L13" s="24">
        <v>130</v>
      </c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3">
      <c r="A17" t="s">
        <v>57</v>
      </c>
      <c r="B17" s="13"/>
      <c r="C17" s="11"/>
      <c r="D17" s="5"/>
      <c r="E17" s="4"/>
      <c r="I17" s="22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I18" s="22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I19" s="22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  <c r="I20" s="22"/>
      <c r="L20" s="24"/>
    </row>
    <row r="21" spans="1:13">
      <c r="A21" t="s">
        <v>32</v>
      </c>
      <c r="B21" s="13"/>
      <c r="C21" s="11"/>
      <c r="D21" s="15"/>
      <c r="E21" s="15"/>
      <c r="I21" s="22"/>
      <c r="L21" s="24"/>
    </row>
    <row r="22" spans="1:13">
      <c r="A22" t="s">
        <v>46</v>
      </c>
      <c r="B22" s="16"/>
      <c r="C22" s="17"/>
      <c r="D22" s="15"/>
      <c r="E22" s="15"/>
      <c r="I22" s="22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  <c r="I23" s="22"/>
      <c r="L23" s="24"/>
    </row>
    <row r="24" spans="1:13">
      <c r="A24" s="48" t="s">
        <v>77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50"/>
    </row>
    <row r="25" spans="1:13">
      <c r="A25" t="s">
        <v>34</v>
      </c>
      <c r="I25" s="22"/>
      <c r="L25" s="24"/>
    </row>
    <row r="26" spans="1:13">
      <c r="A26" t="s">
        <v>35</v>
      </c>
      <c r="I26" s="22"/>
      <c r="L26" s="24"/>
    </row>
    <row r="27" spans="1:13">
      <c r="A27" t="s">
        <v>36</v>
      </c>
      <c r="I27" s="22"/>
      <c r="L27" s="24"/>
    </row>
    <row r="28" spans="1:13">
      <c r="A28" t="s">
        <v>37</v>
      </c>
      <c r="I28" s="22"/>
      <c r="L28" s="24"/>
    </row>
    <row r="29" spans="1:13">
      <c r="A29" t="s">
        <v>38</v>
      </c>
      <c r="I29" s="22"/>
      <c r="L29" s="24"/>
    </row>
    <row r="30" spans="1:13">
      <c r="A30" t="s">
        <v>39</v>
      </c>
      <c r="I30" s="22"/>
      <c r="L30" s="24"/>
    </row>
    <row r="31" spans="1:13">
      <c r="A31" t="s">
        <v>40</v>
      </c>
      <c r="I31" s="22"/>
      <c r="L31" s="24"/>
    </row>
    <row r="32" spans="1:13">
      <c r="A32" s="45" t="s">
        <v>41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</row>
    <row r="33" spans="1:13">
      <c r="A33" t="s">
        <v>59</v>
      </c>
      <c r="B33">
        <f>4*12</f>
        <v>48</v>
      </c>
      <c r="I33" s="24">
        <v>400</v>
      </c>
      <c r="L33" s="24">
        <f>I33*B33</f>
        <v>19200</v>
      </c>
    </row>
    <row r="34" spans="1:13">
      <c r="A34" t="s">
        <v>60</v>
      </c>
      <c r="I34" s="22">
        <v>320</v>
      </c>
      <c r="L34" s="24"/>
    </row>
    <row r="35" spans="1:13">
      <c r="A35" t="s">
        <v>61</v>
      </c>
      <c r="I35" s="22">
        <v>320</v>
      </c>
      <c r="L35" s="24"/>
    </row>
    <row r="36" spans="1:13">
      <c r="A36" t="s">
        <v>62</v>
      </c>
      <c r="I36" s="22">
        <v>400</v>
      </c>
      <c r="L36" s="24"/>
    </row>
    <row r="37" spans="1:13">
      <c r="A37" t="s">
        <v>63</v>
      </c>
      <c r="I37" s="22">
        <v>320</v>
      </c>
      <c r="L37" s="24"/>
    </row>
    <row r="38" spans="1:13">
      <c r="A38" s="41" t="s">
        <v>54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</row>
    <row r="39" spans="1:13">
      <c r="A39" t="s">
        <v>64</v>
      </c>
      <c r="I39" s="22"/>
      <c r="L39" s="22">
        <v>150</v>
      </c>
    </row>
    <row r="40" spans="1:13">
      <c r="A40" t="s">
        <v>65</v>
      </c>
      <c r="I40" s="22"/>
      <c r="L40" s="22">
        <v>190</v>
      </c>
    </row>
    <row r="41" spans="1:13">
      <c r="A41" t="s">
        <v>66</v>
      </c>
      <c r="I41" s="22"/>
      <c r="L41" s="22">
        <v>170</v>
      </c>
    </row>
    <row r="42" spans="1:13">
      <c r="A42" t="s">
        <v>67</v>
      </c>
      <c r="I42" s="22"/>
      <c r="L42" s="22">
        <v>190</v>
      </c>
      <c r="M42" t="s">
        <v>68</v>
      </c>
    </row>
    <row r="43" spans="1:13">
      <c r="A43" s="43" t="s">
        <v>51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</row>
    <row r="44" spans="1:13">
      <c r="A44" t="s">
        <v>69</v>
      </c>
      <c r="I44" s="22"/>
      <c r="L44" s="24">
        <v>130</v>
      </c>
    </row>
    <row r="45" spans="1:13">
      <c r="A45" s="44" t="s">
        <v>50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</row>
    <row r="46" spans="1:13">
      <c r="A46" t="s">
        <v>70</v>
      </c>
      <c r="I46" s="22"/>
      <c r="L46" s="24">
        <v>350</v>
      </c>
    </row>
    <row r="47" spans="1:13">
      <c r="A47" t="s">
        <v>71</v>
      </c>
      <c r="I47" s="22"/>
      <c r="L47" s="24">
        <v>550</v>
      </c>
    </row>
    <row r="48" spans="1:13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B50" s="13"/>
      <c r="C50" s="11"/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>
        <v>1</v>
      </c>
      <c r="C54" s="11"/>
      <c r="D54" s="7"/>
      <c r="E54" s="6"/>
      <c r="I54" s="22"/>
      <c r="L54" s="24"/>
    </row>
    <row r="55" spans="1:12">
      <c r="A55" t="s">
        <v>76</v>
      </c>
      <c r="B55">
        <v>1</v>
      </c>
    </row>
  </sheetData>
  <mergeCells count="11">
    <mergeCell ref="A3:M3"/>
    <mergeCell ref="B1:C1"/>
    <mergeCell ref="D1:E1"/>
    <mergeCell ref="F1:H1"/>
    <mergeCell ref="I1:K1"/>
    <mergeCell ref="L1:M1"/>
    <mergeCell ref="A24:M24"/>
    <mergeCell ref="A32:M32"/>
    <mergeCell ref="A38:M38"/>
    <mergeCell ref="A43:M43"/>
    <mergeCell ref="A45:M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5"/>
  <sheetViews>
    <sheetView tabSelected="1" topLeftCell="A10" workbookViewId="0">
      <selection activeCell="A32" sqref="A32:M32"/>
    </sheetView>
  </sheetViews>
  <sheetFormatPr defaultRowHeight="14.5"/>
  <cols>
    <col min="1" max="1" width="17.632812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3" t="s">
        <v>10</v>
      </c>
      <c r="C1" s="54"/>
      <c r="D1" s="55" t="s">
        <v>16</v>
      </c>
      <c r="E1" s="56"/>
      <c r="F1" s="57" t="s">
        <v>17</v>
      </c>
      <c r="G1" s="57"/>
      <c r="H1" s="57"/>
      <c r="I1" s="57" t="s">
        <v>20</v>
      </c>
      <c r="J1" s="57"/>
      <c r="K1" s="57"/>
      <c r="L1" s="46" t="s">
        <v>21</v>
      </c>
      <c r="M1" s="47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7">
      <c r="A4" t="s">
        <v>13</v>
      </c>
      <c r="B4" s="12">
        <f>10*12-3</f>
        <v>117</v>
      </c>
      <c r="C4" s="11"/>
      <c r="D4" s="8"/>
      <c r="E4" s="9"/>
      <c r="I4" s="22">
        <v>710</v>
      </c>
      <c r="L4" s="24">
        <f>B4*I4</f>
        <v>83070</v>
      </c>
      <c r="M4" t="s">
        <v>43</v>
      </c>
      <c r="O4" s="33" t="s">
        <v>9</v>
      </c>
      <c r="P4">
        <f>SUM(B4:B23)</f>
        <v>190</v>
      </c>
      <c r="Q4">
        <v>0</v>
      </c>
    </row>
    <row r="5" spans="1:17">
      <c r="A5" t="s">
        <v>14</v>
      </c>
      <c r="B5" s="40">
        <f>1+3-3</f>
        <v>1</v>
      </c>
      <c r="C5" s="39" t="s">
        <v>79</v>
      </c>
      <c r="D5" s="8"/>
      <c r="E5" s="9"/>
      <c r="I5" s="22"/>
      <c r="L5" s="24"/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3</v>
      </c>
    </row>
    <row r="7" spans="1:17">
      <c r="A7" t="s">
        <v>0</v>
      </c>
      <c r="B7" s="13">
        <f>1</f>
        <v>1</v>
      </c>
      <c r="C7" s="11"/>
      <c r="D7" s="8"/>
      <c r="E7" s="9"/>
      <c r="I7" s="22">
        <v>1900</v>
      </c>
      <c r="L7" s="24">
        <f>B7*I7</f>
        <v>1900</v>
      </c>
      <c r="O7" s="27" t="s">
        <v>52</v>
      </c>
    </row>
    <row r="8" spans="1:17">
      <c r="A8" t="s">
        <v>26</v>
      </c>
      <c r="B8" s="13"/>
      <c r="C8" s="11"/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1+8-2</f>
        <v>7</v>
      </c>
      <c r="C9" s="11"/>
      <c r="D9" s="8"/>
      <c r="E9" s="9"/>
      <c r="I9" s="22">
        <v>880</v>
      </c>
      <c r="L9" s="24">
        <f>B9*I9</f>
        <v>6160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>
        <f>B10*I10</f>
        <v>880</v>
      </c>
      <c r="O10" s="32" t="s">
        <v>41</v>
      </c>
    </row>
    <row r="11" spans="1:17">
      <c r="A11" t="s">
        <v>3</v>
      </c>
      <c r="B11" s="13">
        <v>4</v>
      </c>
      <c r="C11" s="11"/>
      <c r="D11" s="8"/>
      <c r="E11" s="9"/>
      <c r="I11" s="22"/>
      <c r="L11" s="24"/>
      <c r="O11" s="28" t="s">
        <v>51</v>
      </c>
    </row>
    <row r="12" spans="1:17">
      <c r="A12" t="s">
        <v>4</v>
      </c>
      <c r="B12" s="13"/>
      <c r="C12" s="11"/>
      <c r="D12" s="8"/>
      <c r="E12" s="9"/>
      <c r="L12" s="24"/>
      <c r="O12" s="36" t="s">
        <v>78</v>
      </c>
      <c r="P12" s="38">
        <f>SUM(P4:P11)</f>
        <v>193</v>
      </c>
    </row>
    <row r="13" spans="1:17">
      <c r="A13" t="s">
        <v>6</v>
      </c>
      <c r="B13" s="13">
        <f>5+5*12-3-3</f>
        <v>59</v>
      </c>
      <c r="C13" s="11"/>
      <c r="D13" s="8"/>
      <c r="E13" s="9"/>
      <c r="I13" s="22">
        <v>880</v>
      </c>
      <c r="L13" s="24">
        <f>B13*I13</f>
        <v>51920</v>
      </c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3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3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3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3">
      <c r="A20" t="s">
        <v>29</v>
      </c>
      <c r="B20" s="13"/>
      <c r="C20" s="11"/>
      <c r="D20" s="5"/>
      <c r="E20" s="4"/>
      <c r="I20" s="22"/>
      <c r="L20" s="24"/>
    </row>
    <row r="21" spans="1:13">
      <c r="A21" t="s">
        <v>32</v>
      </c>
      <c r="B21" s="13"/>
      <c r="C21" s="11"/>
      <c r="D21" s="15"/>
      <c r="E21" s="15"/>
      <c r="I21" s="22"/>
      <c r="L21" s="24"/>
    </row>
    <row r="22" spans="1:13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3">
      <c r="A23" t="s">
        <v>31</v>
      </c>
      <c r="B23" s="16"/>
      <c r="C23" s="17"/>
      <c r="D23" s="15"/>
      <c r="E23" s="15"/>
      <c r="I23" s="22"/>
      <c r="L23" s="24"/>
    </row>
    <row r="24" spans="1:13">
      <c r="A24" s="48" t="s">
        <v>77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50"/>
    </row>
    <row r="25" spans="1:13">
      <c r="A25" t="s">
        <v>34</v>
      </c>
      <c r="I25" s="22"/>
      <c r="L25" s="24"/>
    </row>
    <row r="26" spans="1:13">
      <c r="A26" t="s">
        <v>35</v>
      </c>
      <c r="I26" s="22"/>
      <c r="L26" s="24"/>
    </row>
    <row r="27" spans="1:13">
      <c r="A27" t="s">
        <v>36</v>
      </c>
      <c r="I27" s="22"/>
      <c r="L27" s="24"/>
    </row>
    <row r="28" spans="1:13">
      <c r="A28" t="s">
        <v>37</v>
      </c>
      <c r="I28" s="22"/>
      <c r="L28" s="24"/>
    </row>
    <row r="29" spans="1:13">
      <c r="A29" t="s">
        <v>38</v>
      </c>
      <c r="I29" s="22"/>
      <c r="L29" s="24"/>
    </row>
    <row r="30" spans="1:13">
      <c r="A30" t="s">
        <v>39</v>
      </c>
      <c r="I30" s="22"/>
      <c r="L30" s="24"/>
    </row>
    <row r="31" spans="1:13">
      <c r="A31" t="s">
        <v>40</v>
      </c>
      <c r="I31" s="22"/>
      <c r="L31" s="24"/>
    </row>
    <row r="32" spans="1:13">
      <c r="A32" s="45" t="s">
        <v>41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</row>
    <row r="33" spans="1:13">
      <c r="A33" t="s">
        <v>59</v>
      </c>
      <c r="B33">
        <v>36</v>
      </c>
      <c r="F33" s="24">
        <v>400</v>
      </c>
      <c r="I33" s="24">
        <v>230</v>
      </c>
      <c r="L33" s="24">
        <f>I33*B33</f>
        <v>8280</v>
      </c>
      <c r="M33" s="22">
        <f>F33*B33</f>
        <v>14400</v>
      </c>
    </row>
    <row r="34" spans="1:13">
      <c r="A34" t="s">
        <v>60</v>
      </c>
      <c r="I34" s="22">
        <v>320</v>
      </c>
      <c r="L34" s="24"/>
    </row>
    <row r="35" spans="1:13">
      <c r="A35" t="s">
        <v>61</v>
      </c>
      <c r="I35" s="22">
        <v>320</v>
      </c>
      <c r="L35" s="24"/>
    </row>
    <row r="36" spans="1:13">
      <c r="A36" t="s">
        <v>62</v>
      </c>
      <c r="I36" s="22">
        <v>400</v>
      </c>
      <c r="L36" s="24"/>
    </row>
    <row r="37" spans="1:13">
      <c r="A37" t="s">
        <v>63</v>
      </c>
      <c r="I37" s="22">
        <v>320</v>
      </c>
      <c r="L37" s="24"/>
    </row>
    <row r="38" spans="1:13">
      <c r="A38" s="41" t="s">
        <v>54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</row>
    <row r="39" spans="1:13">
      <c r="A39" t="s">
        <v>64</v>
      </c>
      <c r="I39" s="22"/>
      <c r="L39" s="22">
        <v>150</v>
      </c>
    </row>
    <row r="40" spans="1:13">
      <c r="A40" t="s">
        <v>65</v>
      </c>
      <c r="I40" s="22"/>
      <c r="L40" s="22">
        <v>190</v>
      </c>
    </row>
    <row r="41" spans="1:13">
      <c r="A41" t="s">
        <v>66</v>
      </c>
      <c r="I41" s="22"/>
      <c r="L41" s="22">
        <v>170</v>
      </c>
    </row>
    <row r="42" spans="1:13">
      <c r="A42" t="s">
        <v>67</v>
      </c>
      <c r="I42" s="22"/>
      <c r="L42" s="22">
        <v>190</v>
      </c>
      <c r="M42" t="s">
        <v>68</v>
      </c>
    </row>
    <row r="43" spans="1:13">
      <c r="A43" s="43" t="s">
        <v>51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</row>
    <row r="44" spans="1:13">
      <c r="A44" t="s">
        <v>69</v>
      </c>
      <c r="I44" s="22"/>
      <c r="L44" s="24">
        <v>130</v>
      </c>
    </row>
    <row r="45" spans="1:13">
      <c r="A45" s="44" t="s">
        <v>50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</row>
    <row r="46" spans="1:13">
      <c r="A46" t="s">
        <v>70</v>
      </c>
      <c r="I46" s="22"/>
      <c r="L46" s="24">
        <v>350</v>
      </c>
    </row>
    <row r="47" spans="1:13">
      <c r="A47" t="s">
        <v>71</v>
      </c>
      <c r="I47" s="22"/>
      <c r="L47" s="24">
        <v>550</v>
      </c>
    </row>
    <row r="48" spans="1:13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B50" s="13"/>
      <c r="C50" s="11"/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>
        <v>1</v>
      </c>
      <c r="C54" s="11"/>
      <c r="D54" s="7"/>
      <c r="E54" s="6"/>
      <c r="I54" s="22"/>
      <c r="L54" s="24"/>
    </row>
    <row r="55" spans="1:12">
      <c r="A55" t="s">
        <v>76</v>
      </c>
      <c r="B55">
        <v>1</v>
      </c>
    </row>
  </sheetData>
  <mergeCells count="11">
    <mergeCell ref="A3:M3"/>
    <mergeCell ref="B1:C1"/>
    <mergeCell ref="D1:E1"/>
    <mergeCell ref="F1:H1"/>
    <mergeCell ref="I1:K1"/>
    <mergeCell ref="L1:M1"/>
    <mergeCell ref="A24:M24"/>
    <mergeCell ref="A32:M32"/>
    <mergeCell ref="A38:M38"/>
    <mergeCell ref="A43:M43"/>
    <mergeCell ref="A45:M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06-07-2023</vt:lpstr>
      <vt:lpstr>07-07-2023</vt:lpstr>
      <vt:lpstr>08-07-2023</vt:lpstr>
      <vt:lpstr>Sheet3</vt:lpstr>
      <vt:lpstr>09-07-2023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2023-07-06T10:46:16Z</cp:lastPrinted>
  <dcterms:created xsi:type="dcterms:W3CDTF">2023-07-06T10:35:16Z</dcterms:created>
  <dcterms:modified xsi:type="dcterms:W3CDTF">2023-07-09T13:27:26Z</dcterms:modified>
</cp:coreProperties>
</file>