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403B1AEF-9E3E-154A-BBEE-B2394D9B07D0}" xr6:coauthVersionLast="43" xr6:coauthVersionMax="43" xr10:uidLastSave="{00000000-0000-0000-0000-000000000000}"/>
  <bookViews>
    <workbookView xWindow="25600" yWindow="460" windowWidth="38400" windowHeight="21060" activeTab="3" xr2:uid="{37D2F886-AD7C-B54B-8546-6E8B72F70745}"/>
  </bookViews>
  <sheets>
    <sheet name="BASELINE" sheetId="5" r:id="rId1"/>
    <sheet name="FUNNEL" sheetId="6" r:id="rId2"/>
    <sheet name="INVESTMENT" sheetId="7" r:id="rId3"/>
    <sheet name="INPUTS" sheetId="9" r:id="rId4"/>
    <sheet name="MODEL" sheetId="3" r:id="rId5"/>
    <sheet name="OUTPUT" sheetId="10" r:id="rId6"/>
    <sheet name="VERSION" sheetId="4" r:id="rId7"/>
    <sheet name="ME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C21" i="9" l="1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G4" i="6"/>
  <c r="C4" i="6"/>
  <c r="I3" i="7"/>
  <c r="D3" i="7"/>
  <c r="L4" i="7"/>
  <c r="H4" i="7"/>
  <c r="F4" i="6"/>
  <c r="L3" i="7"/>
  <c r="G3" i="7"/>
  <c r="E4" i="7"/>
  <c r="F4" i="7"/>
  <c r="B4" i="7"/>
  <c r="E4" i="6"/>
  <c r="K3" i="7"/>
  <c r="F3" i="7"/>
  <c r="I4" i="7"/>
  <c r="J4" i="7"/>
  <c r="C4" i="7"/>
  <c r="D4" i="6"/>
  <c r="J3" i="7"/>
  <c r="E3" i="7"/>
  <c r="G4" i="7"/>
  <c r="K4" i="7"/>
  <c r="D4" i="7"/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Y4" i="3"/>
  <c r="Y7" i="3"/>
  <c r="Y9" i="3"/>
  <c r="Y11" i="3"/>
  <c r="Y13" i="3"/>
  <c r="Y14" i="3"/>
  <c r="Y16" i="3"/>
  <c r="Y18" i="3"/>
  <c r="Y20" i="3"/>
  <c r="Y23" i="3"/>
  <c r="Y25" i="3"/>
  <c r="Y27" i="3"/>
  <c r="Y29" i="3"/>
  <c r="Y31" i="3"/>
  <c r="Y32" i="3"/>
  <c r="Y34" i="3"/>
  <c r="Y35" i="3"/>
  <c r="Y37" i="3"/>
  <c r="Y5" i="3"/>
  <c r="Y6" i="3"/>
  <c r="Y8" i="3"/>
  <c r="Y10" i="3"/>
  <c r="Y12" i="3"/>
  <c r="Y15" i="3"/>
  <c r="Y17" i="3"/>
  <c r="Y19" i="3"/>
  <c r="Y21" i="3"/>
  <c r="Y22" i="3"/>
  <c r="Y24" i="3"/>
  <c r="Y26" i="3"/>
  <c r="Y28" i="3"/>
  <c r="Y30" i="3"/>
  <c r="Y33" i="3"/>
  <c r="Y36" i="3"/>
  <c r="Z5" i="3"/>
  <c r="Z7" i="3"/>
  <c r="Z9" i="3"/>
  <c r="Z11" i="3"/>
  <c r="Z13" i="3"/>
  <c r="Z15" i="3"/>
  <c r="Z17" i="3"/>
  <c r="Z19" i="3"/>
  <c r="Z21" i="3"/>
  <c r="Z23" i="3"/>
  <c r="Z25" i="3"/>
  <c r="Z26" i="3"/>
  <c r="Z28" i="3"/>
  <c r="Z30" i="3"/>
  <c r="Z32" i="3"/>
  <c r="Z33" i="3"/>
  <c r="Z35" i="3"/>
  <c r="Z36" i="3"/>
  <c r="Z4" i="3"/>
  <c r="Z6" i="3"/>
  <c r="Z8" i="3"/>
  <c r="Z10" i="3"/>
  <c r="Z12" i="3"/>
  <c r="Z14" i="3"/>
  <c r="Z16" i="3"/>
  <c r="Z18" i="3"/>
  <c r="Z20" i="3"/>
  <c r="Z22" i="3"/>
  <c r="Z24" i="3"/>
  <c r="Z27" i="3"/>
  <c r="Z29" i="3"/>
  <c r="Z31" i="3"/>
  <c r="Z34" i="3"/>
  <c r="Z37" i="3"/>
  <c r="X3" i="3"/>
  <c r="Y3" i="3"/>
  <c r="Z3" i="3"/>
  <c r="W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U4" i="3"/>
  <c r="U9" i="3"/>
  <c r="U12" i="3"/>
  <c r="U14" i="3"/>
  <c r="U16" i="3"/>
  <c r="U18" i="3"/>
  <c r="U20" i="3"/>
  <c r="U22" i="3"/>
  <c r="U24" i="3"/>
  <c r="U26" i="3"/>
  <c r="U28" i="3"/>
  <c r="U30" i="3"/>
  <c r="U32" i="3"/>
  <c r="U33" i="3"/>
  <c r="U35" i="3"/>
  <c r="U5" i="3"/>
  <c r="U6" i="3"/>
  <c r="U7" i="3"/>
  <c r="U8" i="3"/>
  <c r="U10" i="3"/>
  <c r="U11" i="3"/>
  <c r="U13" i="3"/>
  <c r="U15" i="3"/>
  <c r="U17" i="3"/>
  <c r="U19" i="3"/>
  <c r="U21" i="3"/>
  <c r="U23" i="3"/>
  <c r="U25" i="3"/>
  <c r="U27" i="3"/>
  <c r="U29" i="3"/>
  <c r="U31" i="3"/>
  <c r="U34" i="3"/>
  <c r="U36" i="3"/>
  <c r="U37" i="3"/>
  <c r="V4" i="3"/>
  <c r="V6" i="3"/>
  <c r="V8" i="3"/>
  <c r="V9" i="3"/>
  <c r="V11" i="3"/>
  <c r="V13" i="3"/>
  <c r="V15" i="3"/>
  <c r="V17" i="3"/>
  <c r="V19" i="3"/>
  <c r="V21" i="3"/>
  <c r="V23" i="3"/>
  <c r="V24" i="3"/>
  <c r="V26" i="3"/>
  <c r="V28" i="3"/>
  <c r="V30" i="3"/>
  <c r="V32" i="3"/>
  <c r="V34" i="3"/>
  <c r="V36" i="3"/>
  <c r="V5" i="3"/>
  <c r="V7" i="3"/>
  <c r="V10" i="3"/>
  <c r="V12" i="3"/>
  <c r="V14" i="3"/>
  <c r="V16" i="3"/>
  <c r="V18" i="3"/>
  <c r="V20" i="3"/>
  <c r="V22" i="3"/>
  <c r="V25" i="3"/>
  <c r="V27" i="3"/>
  <c r="V29" i="3"/>
  <c r="V31" i="3"/>
  <c r="V33" i="3"/>
  <c r="V35" i="3"/>
  <c r="V37" i="3"/>
  <c r="T3" i="3"/>
  <c r="U3" i="3"/>
  <c r="V3" i="3"/>
  <c r="S3" i="3"/>
  <c r="B20" i="9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B7" i="9" s="1"/>
  <c r="B6" i="10"/>
  <c r="E2" i="10" l="1"/>
  <c r="B24" i="9"/>
  <c r="B27" i="10"/>
  <c r="B23" i="10"/>
  <c r="B61" i="10"/>
  <c r="B38" i="10"/>
  <c r="B25" i="10"/>
  <c r="B19" i="10"/>
  <c r="B46" i="10"/>
  <c r="B15" i="10"/>
  <c r="B42" i="10"/>
  <c r="B26" i="10"/>
  <c r="B14" i="10"/>
  <c r="B52" i="10"/>
  <c r="B12" i="10"/>
  <c r="B20" i="10"/>
  <c r="B30" i="10"/>
  <c r="B65" i="10" l="1"/>
  <c r="E3" i="10"/>
  <c r="B33" i="10" s="1"/>
  <c r="B58" i="10"/>
  <c r="B11" i="10"/>
  <c r="B63" i="10"/>
  <c r="B54" i="10"/>
  <c r="B53" i="10"/>
  <c r="B18" i="10"/>
  <c r="B64" i="10"/>
  <c r="B34" i="10"/>
  <c r="B62" i="10"/>
  <c r="B24" i="10"/>
  <c r="B55" i="10"/>
  <c r="B56" i="10" l="1"/>
  <c r="B57" i="10" s="1"/>
  <c r="B44" i="10"/>
  <c r="B49" i="10"/>
  <c r="B13" i="10"/>
  <c r="B45" i="10"/>
  <c r="B40" i="10"/>
  <c r="B41" i="10"/>
  <c r="B36" i="10"/>
  <c r="B32" i="10"/>
  <c r="B37" i="10"/>
  <c r="B17" i="10"/>
  <c r="B16" i="10" s="1"/>
  <c r="B67" i="10"/>
  <c r="B35" i="10" l="1"/>
  <c r="B70" i="10"/>
  <c r="B31" i="10"/>
  <c r="B39" i="10"/>
  <c r="B47" i="10"/>
  <c r="B7" i="10" s="1"/>
  <c r="B43" i="10"/>
  <c r="B48" i="10"/>
  <c r="B72" i="10"/>
  <c r="B71" i="10" s="1"/>
  <c r="B66" i="10"/>
</calcChain>
</file>

<file path=xl/sharedStrings.xml><?xml version="1.0" encoding="utf-8"?>
<sst xmlns="http://schemas.openxmlformats.org/spreadsheetml/2006/main" count="217" uniqueCount="189">
  <si>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</si>
  <si>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</si>
  <si>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</si>
  <si>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</si>
  <si>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</si>
  <si>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</si>
  <si>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</si>
  <si>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</si>
  <si>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</si>
  <si>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</si>
  <si>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</si>
  <si>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</si>
  <si>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</si>
  <si>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</si>
  <si>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</si>
  <si>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</si>
  <si>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</si>
  <si>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</si>
  <si>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</si>
  <si>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</si>
  <si>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</si>
  <si>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</si>
  <si>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</si>
  <si>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</si>
  <si>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</si>
  <si>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</si>
  <si>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</si>
  <si>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</si>
  <si>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</si>
  <si>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</si>
  <si>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</si>
  <si>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</si>
  <si>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</si>
  <si>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</si>
  <si>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</si>
  <si>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</si>
  <si>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</si>
  <si>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</si>
  <si>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</si>
  <si>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</si>
  <si>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</si>
  <si>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</si>
  <si>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</si>
  <si>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</si>
  <si>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</si>
  <si>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</si>
  <si>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</si>
  <si>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</si>
  <si>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</si>
  <si>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</si>
  <si>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</si>
  <si>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</si>
  <si>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</si>
  <si>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</si>
  <si>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</si>
  <si>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</si>
  <si>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</si>
  <si>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</si>
  <si>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</si>
  <si>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</si>
  <si>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</si>
  <si>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</si>
  <si>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</si>
  <si>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</si>
  <si>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</si>
  <si>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</si>
  <si>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</si>
  <si>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</si>
  <si>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</si>
  <si>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</si>
  <si>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</si>
  <si>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</si>
  <si>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</si>
  <si>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</si>
  <si>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</si>
  <si>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</si>
  <si>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</si>
  <si>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</si>
  <si>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</si>
  <si>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</si>
  <si>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</si>
  <si>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</si>
  <si>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</si>
  <si>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</si>
  <si>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</si>
  <si>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</si>
  <si>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</si>
  <si>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</si>
  <si>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</si>
  <si>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</si>
  <si>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</si>
  <si>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</si>
  <si>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</si>
  <si>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</si>
  <si>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</si>
  <si>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</si>
  <si>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</si>
  <si>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</si>
  <si>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</si>
  <si>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</si>
  <si>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</si>
  <si>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</si>
  <si>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</si>
  <si>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</si>
  <si>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</si>
  <si>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</si>
  <si>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</si>
  <si>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</si>
  <si>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</si>
  <si>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run_rate_model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</si>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</sst>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5" fillId="4" borderId="0" xfId="6" applyFont="1" applyBorder="1" applyAlignment="1"/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6" fillId="12" borderId="0" xfId="14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5" fillId="4" borderId="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</cellXfs>
  <cellStyles count="18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110</v>
      </c>
      <c r="D1" s="30"/>
      <c r="E1" s="30"/>
      <c r="F1" s="30"/>
      <c r="G1" s="30"/>
      <c r="H1" s="30"/>
      <c r="I1" s="30"/>
      <c r="J1" s="30"/>
      <c r="K1" s="30"/>
      <c r="L1" s="31" t="s">
        <v>111</v>
      </c>
      <c r="M1" s="32"/>
      <c r="N1" s="32"/>
      <c r="O1" s="32"/>
      <c r="P1" s="33" t="s">
        <v>112</v>
      </c>
      <c r="Q1" s="34"/>
      <c r="R1" s="34"/>
      <c r="S1" s="35" t="s">
        <v>113</v>
      </c>
      <c r="T1" s="36"/>
      <c r="U1" s="36"/>
      <c r="V1" s="36"/>
      <c r="W1" s="37" t="s">
        <v>114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115</v>
      </c>
      <c r="D2" s="41" t="s">
        <v>116</v>
      </c>
      <c r="E2" s="41" t="s">
        <v>117</v>
      </c>
      <c r="F2" s="41" t="s">
        <v>118</v>
      </c>
      <c r="G2" s="41" t="s">
        <v>119</v>
      </c>
      <c r="H2" s="41" t="s">
        <v>120</v>
      </c>
      <c r="I2" s="41" t="s">
        <v>9</v>
      </c>
      <c r="J2" s="41" t="s">
        <v>121</v>
      </c>
      <c r="K2" s="41" t="s">
        <v>122</v>
      </c>
      <c r="L2" s="40" t="s">
        <v>123</v>
      </c>
      <c r="M2" s="41" t="s">
        <v>124</v>
      </c>
      <c r="N2" s="41" t="s">
        <v>16</v>
      </c>
      <c r="O2" s="41" t="s">
        <v>17</v>
      </c>
      <c r="P2" s="40" t="s">
        <v>88</v>
      </c>
      <c r="Q2" s="41" t="s">
        <v>89</v>
      </c>
      <c r="R2" s="41" t="s">
        <v>125</v>
      </c>
      <c r="S2" s="42" t="s">
        <v>126</v>
      </c>
      <c r="T2" s="43" t="s">
        <v>127</v>
      </c>
      <c r="U2" s="43" t="s">
        <v>128</v>
      </c>
      <c r="V2" s="43" t="s">
        <v>129</v>
      </c>
      <c r="W2" s="42" t="s">
        <v>130</v>
      </c>
      <c r="X2" s="43" t="s">
        <v>131</v>
      </c>
      <c r="Y2" s="43" t="s">
        <v>132</v>
      </c>
      <c r="Z2" s="43" t="s">
        <v>133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8"/>
  </cols>
  <sheetData>
    <row r="1" spans="1:14 16384:16384" x14ac:dyDescent="0.2">
      <c r="A1" s="47"/>
      <c r="B1" s="47"/>
      <c r="C1" s="51" t="s">
        <v>141</v>
      </c>
      <c r="D1" s="51"/>
      <c r="E1" s="51"/>
      <c r="F1" s="51"/>
      <c r="G1" s="51"/>
      <c r="H1" s="45" t="s">
        <v>135</v>
      </c>
      <c r="I1" s="45"/>
      <c r="J1" s="45"/>
      <c r="K1" s="45"/>
      <c r="L1" s="68" t="s">
        <v>155</v>
      </c>
      <c r="M1" s="68"/>
      <c r="N1" s="68"/>
    </row>
    <row r="2" spans="1:14 16384:16384" x14ac:dyDescent="0.2">
      <c r="A2" s="47" t="s">
        <v>136</v>
      </c>
      <c r="B2" s="47" t="s">
        <v>137</v>
      </c>
      <c r="C2" s="46" t="s">
        <v>101</v>
      </c>
      <c r="D2" s="46" t="s">
        <v>67</v>
      </c>
      <c r="E2" s="46" t="s">
        <v>138</v>
      </c>
      <c r="F2" s="46" t="s">
        <v>139</v>
      </c>
      <c r="G2" s="46" t="s">
        <v>140</v>
      </c>
      <c r="H2" s="48" t="s">
        <v>134</v>
      </c>
      <c r="I2" s="46" t="s">
        <v>69</v>
      </c>
      <c r="J2" s="46" t="s">
        <v>70</v>
      </c>
      <c r="K2" s="46" t="s">
        <v>71</v>
      </c>
      <c r="L2" s="57" t="s">
        <v>66</v>
      </c>
      <c r="M2" s="57" t="s">
        <v>65</v>
      </c>
      <c r="N2" s="46" t="s">
        <v>156</v>
      </c>
    </row>
    <row r="3" spans="1:14 16384:16384" x14ac:dyDescent="0.2">
      <c r="A3" s="49"/>
      <c r="B3" s="50" t="s">
        <v>72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60">
        <f>SUM(L5:L221)</f>
        <v>0</v>
      </c>
      <c r="M3" s="60">
        <f>SUM(M5:M221)</f>
        <v>0</v>
      </c>
      <c r="N3" s="61">
        <f t="shared" ref="N3" si="3">IF(L3+M3=0, 0, M3/(L3+M3))</f>
        <v>0</v>
      </c>
    </row>
    <row r="4" spans="1:14 16384:16384" x14ac:dyDescent="0.2">
      <c r="A4" s="49"/>
      <c r="B4" s="50" t="s">
        <v>150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152</v>
      </c>
      <c r="I4" s="55" t="s">
        <v>152</v>
      </c>
      <c r="J4" s="55" t="s">
        <v>152</v>
      </c>
      <c r="K4" s="55" t="s">
        <v>152</v>
      </c>
      <c r="L4" s="60">
        <f>AVERAGE(L5:L221)</f>
        <v>0</v>
      </c>
      <c r="M4" s="60">
        <f>AVERAGE(M5:M221)</f>
        <v>0</v>
      </c>
      <c r="N4" s="62" t="s">
        <v>152</v>
      </c>
      <c r="XFD4" s="49" t="s">
        <v>152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9">
        <f>BASELINE!K3</f>
        <v>0</v>
      </c>
      <c r="M5" s="59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9">
        <f>BASELINE!K4</f>
        <v>0</v>
      </c>
      <c r="M6" s="59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9">
        <f>BASELINE!K5</f>
        <v>0</v>
      </c>
      <c r="M7" s="59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9">
        <f>BASELINE!K6</f>
        <v>0</v>
      </c>
      <c r="M8" s="59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9">
        <f>BASELINE!K7</f>
        <v>0</v>
      </c>
      <c r="M9" s="59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9">
        <f>BASELINE!K8</f>
        <v>0</v>
      </c>
      <c r="M10" s="59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9">
        <f>BASELINE!K9</f>
        <v>0</v>
      </c>
      <c r="M11" s="59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9">
        <f>BASELINE!K10</f>
        <v>0</v>
      </c>
      <c r="M12" s="59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9">
        <f>BASELINE!K11</f>
        <v>0</v>
      </c>
      <c r="M13" s="59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9">
        <f>BASELINE!K12</f>
        <v>0</v>
      </c>
      <c r="M14" s="59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9">
        <f>BASELINE!K13</f>
        <v>0</v>
      </c>
      <c r="M15" s="59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9">
        <f>BASELINE!K14</f>
        <v>0</v>
      </c>
      <c r="M16" s="59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9">
        <f>BASELINE!K15</f>
        <v>0</v>
      </c>
      <c r="M17" s="59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9">
        <f>BASELINE!K16</f>
        <v>0</v>
      </c>
      <c r="M18" s="59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9">
        <f>BASELINE!K17</f>
        <v>0</v>
      </c>
      <c r="M19" s="59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9">
        <f>BASELINE!K18</f>
        <v>0</v>
      </c>
      <c r="M20" s="59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9">
        <f>BASELINE!K19</f>
        <v>0</v>
      </c>
      <c r="M21" s="59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9">
        <f>BASELINE!K20</f>
        <v>0</v>
      </c>
      <c r="M22" s="59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9">
        <f>BASELINE!K21</f>
        <v>0</v>
      </c>
      <c r="M23" s="59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9">
        <f>BASELINE!K22</f>
        <v>0</v>
      </c>
      <c r="M24" s="59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9">
        <f>BASELINE!K23</f>
        <v>0</v>
      </c>
      <c r="M25" s="59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9">
        <f>BASELINE!K24</f>
        <v>0</v>
      </c>
      <c r="M26" s="59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9">
        <f>BASELINE!K25</f>
        <v>0</v>
      </c>
      <c r="M27" s="59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9">
        <f>BASELINE!K26</f>
        <v>0</v>
      </c>
      <c r="M28" s="59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9">
        <f>BASELINE!K27</f>
        <v>0</v>
      </c>
      <c r="M29" s="59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9">
        <f>BASELINE!K28</f>
        <v>0</v>
      </c>
      <c r="M30" s="59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9">
        <f>BASELINE!K29</f>
        <v>0</v>
      </c>
      <c r="M31" s="59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9">
        <f>BASELINE!K30</f>
        <v>0</v>
      </c>
      <c r="M32" s="59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9">
        <f>BASELINE!K31</f>
        <v>0</v>
      </c>
      <c r="M33" s="59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9">
        <f>BASELINE!K32</f>
        <v>0</v>
      </c>
      <c r="M34" s="59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9">
        <f>BASELINE!K33</f>
        <v>0</v>
      </c>
      <c r="M35" s="59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9">
        <f>BASELINE!K34</f>
        <v>0</v>
      </c>
      <c r="M36" s="59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9">
        <f>BASELINE!K35</f>
        <v>0</v>
      </c>
      <c r="M37" s="59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9">
        <f>BASELINE!K36</f>
        <v>0</v>
      </c>
      <c r="M38" s="59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9">
        <f>BASELINE!K37</f>
        <v>0</v>
      </c>
      <c r="M39" s="59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9">
        <f>BASELINE!K38</f>
        <v>0</v>
      </c>
      <c r="M40" s="59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9">
        <f>BASELINE!K39</f>
        <v>0</v>
      </c>
      <c r="M41" s="59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9">
        <f>BASELINE!K40</f>
        <v>0</v>
      </c>
      <c r="M42" s="59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9">
        <f>BASELINE!K41</f>
        <v>0</v>
      </c>
      <c r="M43" s="59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9">
        <f>BASELINE!K42</f>
        <v>0</v>
      </c>
      <c r="M44" s="59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9">
        <f>BASELINE!K43</f>
        <v>0</v>
      </c>
      <c r="M45" s="59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9">
        <f>BASELINE!K44</f>
        <v>0</v>
      </c>
      <c r="M46" s="59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9">
        <f>BASELINE!K45</f>
        <v>0</v>
      </c>
      <c r="M47" s="59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9">
        <f>BASELINE!K46</f>
        <v>0</v>
      </c>
      <c r="M48" s="59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9">
        <f>BASELINE!K47</f>
        <v>0</v>
      </c>
      <c r="M49" s="59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9">
        <f>BASELINE!K48</f>
        <v>0</v>
      </c>
      <c r="M50" s="59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9">
        <f>BASELINE!K49</f>
        <v>0</v>
      </c>
      <c r="M51" s="59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9">
        <f>BASELINE!K50</f>
        <v>0</v>
      </c>
      <c r="M52" s="59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9">
        <f>BASELINE!K51</f>
        <v>0</v>
      </c>
      <c r="M53" s="59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9">
        <f>BASELINE!K52</f>
        <v>0</v>
      </c>
      <c r="M54" s="59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9">
        <f>BASELINE!K53</f>
        <v>0</v>
      </c>
      <c r="M55" s="59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9">
        <f>BASELINE!K54</f>
        <v>0</v>
      </c>
      <c r="M56" s="59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9">
        <f>BASELINE!K55</f>
        <v>0</v>
      </c>
      <c r="M57" s="59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9">
        <f>BASELINE!K56</f>
        <v>0</v>
      </c>
      <c r="M58" s="59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9">
        <f>BASELINE!K57</f>
        <v>0</v>
      </c>
      <c r="M59" s="59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9">
        <f>BASELINE!K58</f>
        <v>0</v>
      </c>
      <c r="M60" s="59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9">
        <f>BASELINE!K59</f>
        <v>0</v>
      </c>
      <c r="M61" s="59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9">
        <f>BASELINE!K60</f>
        <v>0</v>
      </c>
      <c r="M62" s="59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9">
        <f>BASELINE!K61</f>
        <v>0</v>
      </c>
      <c r="M63" s="59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9">
        <f>BASELINE!K62</f>
        <v>0</v>
      </c>
      <c r="M64" s="59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9">
        <f>BASELINE!K63</f>
        <v>0</v>
      </c>
      <c r="M65" s="59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9">
        <f>BASELINE!K64</f>
        <v>0</v>
      </c>
      <c r="M66" s="59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9">
        <f>BASELINE!K65</f>
        <v>0</v>
      </c>
      <c r="M67" s="59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9">
        <f>BASELINE!K66</f>
        <v>0</v>
      </c>
      <c r="M68" s="59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9">
        <f>BASELINE!K67</f>
        <v>0</v>
      </c>
      <c r="M69" s="59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9">
        <f>BASELINE!K68</f>
        <v>0</v>
      </c>
      <c r="M70" s="59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9">
        <f>BASELINE!K69</f>
        <v>0</v>
      </c>
      <c r="M71" s="59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9">
        <f>BASELINE!K70</f>
        <v>0</v>
      </c>
      <c r="M72" s="59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9">
        <f>BASELINE!K71</f>
        <v>0</v>
      </c>
      <c r="M73" s="59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9">
        <f>BASELINE!K72</f>
        <v>0</v>
      </c>
      <c r="M74" s="59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9">
        <f>BASELINE!K73</f>
        <v>0</v>
      </c>
      <c r="M75" s="59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9">
        <f>BASELINE!K74</f>
        <v>0</v>
      </c>
      <c r="M76" s="59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9">
        <f>BASELINE!K75</f>
        <v>0</v>
      </c>
      <c r="M77" s="59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9">
        <f>BASELINE!K76</f>
        <v>0</v>
      </c>
      <c r="M78" s="59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9">
        <f>BASELINE!K77</f>
        <v>0</v>
      </c>
      <c r="M79" s="59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9">
        <f>BASELINE!K78</f>
        <v>0</v>
      </c>
      <c r="M80" s="59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9">
        <f>BASELINE!K79</f>
        <v>0</v>
      </c>
      <c r="M81" s="59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9">
        <f>BASELINE!K80</f>
        <v>0</v>
      </c>
      <c r="M82" s="59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9">
        <f>BASELINE!K81</f>
        <v>0</v>
      </c>
      <c r="M83" s="59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9">
        <f>BASELINE!K82</f>
        <v>0</v>
      </c>
      <c r="M84" s="59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9">
        <f>BASELINE!K83</f>
        <v>0</v>
      </c>
      <c r="M85" s="59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9">
        <f>BASELINE!K84</f>
        <v>0</v>
      </c>
      <c r="M86" s="59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9">
        <f>BASELINE!K85</f>
        <v>0</v>
      </c>
      <c r="M87" s="59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9">
        <f>BASELINE!K86</f>
        <v>0</v>
      </c>
      <c r="M88" s="59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9">
        <f>BASELINE!K87</f>
        <v>0</v>
      </c>
      <c r="M89" s="59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9">
        <f>BASELINE!K88</f>
        <v>0</v>
      </c>
      <c r="M90" s="59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9">
        <f>BASELINE!K89</f>
        <v>0</v>
      </c>
      <c r="M91" s="59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9">
        <f>BASELINE!K90</f>
        <v>0</v>
      </c>
      <c r="M92" s="59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9">
        <f>BASELINE!K91</f>
        <v>0</v>
      </c>
      <c r="M93" s="59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9">
        <f>BASELINE!K92</f>
        <v>0</v>
      </c>
      <c r="M94" s="59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9">
        <f>BASELINE!K93</f>
        <v>0</v>
      </c>
      <c r="M95" s="59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9">
        <f>BASELINE!K94</f>
        <v>0</v>
      </c>
      <c r="M96" s="59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9">
        <f>BASELINE!K95</f>
        <v>0</v>
      </c>
      <c r="M97" s="59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9">
        <f>BASELINE!K96</f>
        <v>0</v>
      </c>
      <c r="M98" s="59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9">
        <f>BASELINE!K97</f>
        <v>0</v>
      </c>
      <c r="M99" s="59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9">
        <f>BASELINE!K98</f>
        <v>0</v>
      </c>
      <c r="M100" s="59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9">
        <f>BASELINE!K99</f>
        <v>0</v>
      </c>
      <c r="M101" s="59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9">
        <f>BASELINE!K100</f>
        <v>0</v>
      </c>
      <c r="M102" s="59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9">
        <f>BASELINE!K101</f>
        <v>0</v>
      </c>
      <c r="M103" s="59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9">
        <f>BASELINE!K102</f>
        <v>0</v>
      </c>
      <c r="M104" s="59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9">
        <f>BASELINE!K103</f>
        <v>0</v>
      </c>
      <c r="M105" s="59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9">
        <f>BASELINE!K104</f>
        <v>0</v>
      </c>
      <c r="M106" s="59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9">
        <f>BASELINE!K105</f>
        <v>0</v>
      </c>
      <c r="M107" s="59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9">
        <f>BASELINE!K106</f>
        <v>0</v>
      </c>
      <c r="M108" s="59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9">
        <f>BASELINE!K107</f>
        <v>0</v>
      </c>
      <c r="M109" s="59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9">
        <f>BASELINE!K108</f>
        <v>0</v>
      </c>
      <c r="M110" s="59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9">
        <f>BASELINE!K109</f>
        <v>0</v>
      </c>
      <c r="M111" s="59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9">
        <f>BASELINE!K110</f>
        <v>0</v>
      </c>
      <c r="M112" s="59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9">
        <f>BASELINE!K111</f>
        <v>0</v>
      </c>
      <c r="M113" s="59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9">
        <f>BASELINE!K112</f>
        <v>0</v>
      </c>
      <c r="M114" s="59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9">
        <f>BASELINE!K113</f>
        <v>0</v>
      </c>
      <c r="M115" s="59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9">
        <f>BASELINE!K114</f>
        <v>0</v>
      </c>
      <c r="M116" s="59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9">
        <f>BASELINE!K115</f>
        <v>0</v>
      </c>
      <c r="M117" s="59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9">
        <f>BASELINE!K116</f>
        <v>0</v>
      </c>
      <c r="M118" s="59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9">
        <f>BASELINE!K117</f>
        <v>0</v>
      </c>
      <c r="M119" s="59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9">
        <f>BASELINE!K118</f>
        <v>0</v>
      </c>
      <c r="M120" s="59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9">
        <f>BASELINE!K119</f>
        <v>0</v>
      </c>
      <c r="M121" s="59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9">
        <f>BASELINE!K120</f>
        <v>0</v>
      </c>
      <c r="M122" s="59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9">
        <f>BASELINE!K121</f>
        <v>0</v>
      </c>
      <c r="M123" s="59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9">
        <f>BASELINE!K122</f>
        <v>0</v>
      </c>
      <c r="M124" s="59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9">
        <f>BASELINE!K123</f>
        <v>0</v>
      </c>
      <c r="M125" s="59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9">
        <f>BASELINE!K124</f>
        <v>0</v>
      </c>
      <c r="M126" s="59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9">
        <f>BASELINE!K125</f>
        <v>0</v>
      </c>
      <c r="M127" s="59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9">
        <f>BASELINE!K126</f>
        <v>0</v>
      </c>
      <c r="M128" s="59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9">
        <f>BASELINE!K127</f>
        <v>0</v>
      </c>
      <c r="M129" s="59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9">
        <f>BASELINE!K128</f>
        <v>0</v>
      </c>
      <c r="M130" s="59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9">
        <f>BASELINE!K129</f>
        <v>0</v>
      </c>
      <c r="M131" s="59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9">
        <f>BASELINE!K130</f>
        <v>0</v>
      </c>
      <c r="M132" s="59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9">
        <f>BASELINE!K131</f>
        <v>0</v>
      </c>
      <c r="M133" s="59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9">
        <f>BASELINE!K132</f>
        <v>0</v>
      </c>
      <c r="M134" s="59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9">
        <f>BASELINE!K133</f>
        <v>0</v>
      </c>
      <c r="M135" s="59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9">
        <f>BASELINE!K134</f>
        <v>0</v>
      </c>
      <c r="M136" s="59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9">
        <f>BASELINE!K135</f>
        <v>0</v>
      </c>
      <c r="M137" s="59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9">
        <f>BASELINE!K136</f>
        <v>0</v>
      </c>
      <c r="M138" s="59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9">
        <f>BASELINE!K137</f>
        <v>0</v>
      </c>
      <c r="M139" s="59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9">
        <f>BASELINE!K138</f>
        <v>0</v>
      </c>
      <c r="M140" s="59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9">
        <f>BASELINE!K139</f>
        <v>0</v>
      </c>
      <c r="M141" s="59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9">
        <f>BASELINE!K140</f>
        <v>0</v>
      </c>
      <c r="M142" s="59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9">
        <f>BASELINE!K141</f>
        <v>0</v>
      </c>
      <c r="M143" s="59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9">
        <f>BASELINE!K142</f>
        <v>0</v>
      </c>
      <c r="M144" s="59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9">
        <f>BASELINE!K143</f>
        <v>0</v>
      </c>
      <c r="M145" s="59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9">
        <f>BASELINE!K144</f>
        <v>0</v>
      </c>
      <c r="M146" s="59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9">
        <f>BASELINE!K145</f>
        <v>0</v>
      </c>
      <c r="M147" s="59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9">
        <f>BASELINE!K146</f>
        <v>0</v>
      </c>
      <c r="M148" s="59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9">
        <f>BASELINE!K147</f>
        <v>0</v>
      </c>
      <c r="M149" s="59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9">
        <f>BASELINE!K148</f>
        <v>0</v>
      </c>
      <c r="M150" s="59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9">
        <f>BASELINE!K149</f>
        <v>0</v>
      </c>
      <c r="M151" s="59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9">
        <f>BASELINE!K150</f>
        <v>0</v>
      </c>
      <c r="M152" s="59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9">
        <f>BASELINE!K151</f>
        <v>0</v>
      </c>
      <c r="M153" s="59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9">
        <f>BASELINE!K152</f>
        <v>0</v>
      </c>
      <c r="M154" s="59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9">
        <f>BASELINE!K153</f>
        <v>0</v>
      </c>
      <c r="M155" s="59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9">
        <f>BASELINE!K154</f>
        <v>0</v>
      </c>
      <c r="M156" s="59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9">
        <f>BASELINE!K155</f>
        <v>0</v>
      </c>
      <c r="M157" s="59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9">
        <f>BASELINE!K156</f>
        <v>0</v>
      </c>
      <c r="M158" s="59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9">
        <f>BASELINE!K157</f>
        <v>0</v>
      </c>
      <c r="M159" s="59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9">
        <f>BASELINE!K158</f>
        <v>0</v>
      </c>
      <c r="M160" s="59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9">
        <f>BASELINE!K159</f>
        <v>0</v>
      </c>
      <c r="M161" s="59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9">
        <f>BASELINE!K160</f>
        <v>0</v>
      </c>
      <c r="M162" s="59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9">
        <f>BASELINE!K161</f>
        <v>0</v>
      </c>
      <c r="M163" s="59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9">
        <f>BASELINE!K162</f>
        <v>0</v>
      </c>
      <c r="M164" s="59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9">
        <f>BASELINE!K163</f>
        <v>0</v>
      </c>
      <c r="M165" s="59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9">
        <f>BASELINE!K164</f>
        <v>0</v>
      </c>
      <c r="M166" s="59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9">
        <f>BASELINE!K165</f>
        <v>0</v>
      </c>
      <c r="M167" s="59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9">
        <f>BASELINE!K166</f>
        <v>0</v>
      </c>
      <c r="M168" s="59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9">
        <f>BASELINE!K167</f>
        <v>0</v>
      </c>
      <c r="M169" s="59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9">
        <f>BASELINE!K168</f>
        <v>0</v>
      </c>
      <c r="M170" s="59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9">
        <f>BASELINE!K169</f>
        <v>0</v>
      </c>
      <c r="M171" s="59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9">
        <f>BASELINE!K170</f>
        <v>0</v>
      </c>
      <c r="M172" s="59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9">
        <f>BASELINE!K171</f>
        <v>0</v>
      </c>
      <c r="M173" s="59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9">
        <f>BASELINE!K172</f>
        <v>0</v>
      </c>
      <c r="M174" s="59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9">
        <f>BASELINE!K173</f>
        <v>0</v>
      </c>
      <c r="M175" s="59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9">
        <f>BASELINE!K174</f>
        <v>0</v>
      </c>
      <c r="M176" s="59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9">
        <f>BASELINE!K175</f>
        <v>0</v>
      </c>
      <c r="M177" s="59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9">
        <f>BASELINE!K176</f>
        <v>0</v>
      </c>
      <c r="M178" s="59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9">
        <f>BASELINE!K177</f>
        <v>0</v>
      </c>
      <c r="M179" s="59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9">
        <f>BASELINE!K178</f>
        <v>0</v>
      </c>
      <c r="M180" s="59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9">
        <f>BASELINE!K179</f>
        <v>0</v>
      </c>
      <c r="M181" s="59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9">
        <f>BASELINE!K180</f>
        <v>0</v>
      </c>
      <c r="M182" s="59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9">
        <f>BASELINE!K181</f>
        <v>0</v>
      </c>
      <c r="M183" s="59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9">
        <f>BASELINE!K182</f>
        <v>0</v>
      </c>
      <c r="M184" s="59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9">
        <f>BASELINE!K183</f>
        <v>0</v>
      </c>
      <c r="M185" s="59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9">
        <f>BASELINE!K184</f>
        <v>0</v>
      </c>
      <c r="M186" s="59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9">
        <f>BASELINE!K185</f>
        <v>0</v>
      </c>
      <c r="M187" s="59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9">
        <f>BASELINE!K186</f>
        <v>0</v>
      </c>
      <c r="M188" s="59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9">
        <f>BASELINE!K187</f>
        <v>0</v>
      </c>
      <c r="M189" s="59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9">
        <f>BASELINE!K188</f>
        <v>0</v>
      </c>
      <c r="M190" s="59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9">
        <f>BASELINE!K189</f>
        <v>0</v>
      </c>
      <c r="M191" s="59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9">
        <f>BASELINE!K190</f>
        <v>0</v>
      </c>
      <c r="M192" s="59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9">
        <f>BASELINE!K191</f>
        <v>0</v>
      </c>
      <c r="M193" s="59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9">
        <f>BASELINE!K192</f>
        <v>0</v>
      </c>
      <c r="M194" s="59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9">
        <f>BASELINE!K193</f>
        <v>0</v>
      </c>
      <c r="M195" s="59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9">
        <f>BASELINE!K194</f>
        <v>0</v>
      </c>
      <c r="M196" s="59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9">
        <f>BASELINE!K195</f>
        <v>0</v>
      </c>
      <c r="M197" s="59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9">
        <f>BASELINE!K196</f>
        <v>0</v>
      </c>
      <c r="M198" s="59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9">
        <f>BASELINE!K197</f>
        <v>0</v>
      </c>
      <c r="M199" s="59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9">
        <f>BASELINE!K198</f>
        <v>0</v>
      </c>
      <c r="M200" s="59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9">
        <f>BASELINE!K199</f>
        <v>0</v>
      </c>
      <c r="M201" s="59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9">
        <f>BASELINE!K200</f>
        <v>0</v>
      </c>
      <c r="M202" s="59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9">
        <f>BASELINE!K201</f>
        <v>0</v>
      </c>
      <c r="M203" s="59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9">
        <f>BASELINE!K202</f>
        <v>0</v>
      </c>
      <c r="M204" s="59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9">
        <f>BASELINE!K203</f>
        <v>0</v>
      </c>
      <c r="M205" s="59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9">
        <f>BASELINE!K204</f>
        <v>0</v>
      </c>
      <c r="M206" s="59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9">
        <f>BASELINE!K205</f>
        <v>0</v>
      </c>
      <c r="M207" s="59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9">
        <f>BASELINE!K206</f>
        <v>0</v>
      </c>
      <c r="M208" s="59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9">
        <f>BASELINE!K207</f>
        <v>0</v>
      </c>
      <c r="M209" s="59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9">
        <f>BASELINE!K208</f>
        <v>0</v>
      </c>
      <c r="M210" s="59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9">
        <f>BASELINE!K209</f>
        <v>0</v>
      </c>
      <c r="M211" s="59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9">
        <f>BASELINE!K210</f>
        <v>0</v>
      </c>
      <c r="M212" s="59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9">
        <f>BASELINE!K211</f>
        <v>0</v>
      </c>
      <c r="M213" s="59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9">
        <f>BASELINE!K212</f>
        <v>0</v>
      </c>
      <c r="M214" s="59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9">
        <f>BASELINE!K213</f>
        <v>0</v>
      </c>
      <c r="M215" s="59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9">
        <f>BASELINE!K214</f>
        <v>0</v>
      </c>
      <c r="M216" s="59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9">
        <f>BASELINE!K215</f>
        <v>0</v>
      </c>
      <c r="M217" s="59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9">
        <f>BASELINE!K216</f>
        <v>0</v>
      </c>
      <c r="M218" s="59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9">
        <f>BASELINE!K217</f>
        <v>0</v>
      </c>
      <c r="M219" s="59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9">
        <f>BASELINE!K218</f>
        <v>0</v>
      </c>
      <c r="M220" s="59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9">
        <f>BASELINE!K219</f>
        <v>0</v>
      </c>
      <c r="M221" s="59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G5" sqref="G5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145</v>
      </c>
      <c r="C1" s="69" t="s">
        <v>146</v>
      </c>
      <c r="D1" s="69"/>
      <c r="E1" s="69"/>
      <c r="F1" s="69"/>
      <c r="G1" s="69"/>
      <c r="H1" s="70" t="s">
        <v>142</v>
      </c>
      <c r="I1" s="70"/>
      <c r="J1" s="70"/>
      <c r="K1" s="70"/>
      <c r="L1" s="70"/>
      <c r="M1" s="52"/>
    </row>
    <row r="2" spans="1:13" x14ac:dyDescent="0.2">
      <c r="B2" s="46" t="s">
        <v>72</v>
      </c>
      <c r="C2" s="46" t="s">
        <v>72</v>
      </c>
      <c r="D2" s="46" t="s">
        <v>143</v>
      </c>
      <c r="E2" s="46" t="s">
        <v>73</v>
      </c>
      <c r="F2" s="46" t="s">
        <v>144</v>
      </c>
      <c r="G2" s="46" t="s">
        <v>74</v>
      </c>
      <c r="H2" s="48" t="s">
        <v>72</v>
      </c>
      <c r="I2" s="46" t="s">
        <v>143</v>
      </c>
      <c r="J2" s="46" t="s">
        <v>73</v>
      </c>
      <c r="K2" s="46" t="s">
        <v>144</v>
      </c>
      <c r="L2" s="53" t="s">
        <v>74</v>
      </c>
    </row>
    <row r="3" spans="1:13" x14ac:dyDescent="0.2">
      <c r="A3" t="s">
        <v>72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SUM(BASELINE!U$3:INDIRECT("BASELINE!T"&amp;META!$B$1))</f>
        <v>0</v>
      </c>
      <c r="G3" s="5">
        <f ca="1">SUM(BASELINE!V$3:INDIRECT("BASELINE!T"&amp;META!$B$1))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147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149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C24"/>
  <sheetViews>
    <sheetView tabSelected="1" zoomScale="125" zoomScaleNormal="125" workbookViewId="0">
      <selection activeCell="B26" sqref="B26"/>
    </sheetView>
  </sheetViews>
  <sheetFormatPr baseColWidth="10" defaultRowHeight="16" x14ac:dyDescent="0.2"/>
  <cols>
    <col min="1" max="1" width="26.33203125" customWidth="1"/>
    <col min="2" max="2" width="13" customWidth="1"/>
  </cols>
  <sheetData>
    <row r="1" spans="1:3" ht="21" x14ac:dyDescent="0.25">
      <c r="A1" s="56" t="s">
        <v>79</v>
      </c>
      <c r="B1" s="56"/>
    </row>
    <row r="2" spans="1:3" x14ac:dyDescent="0.2">
      <c r="A2" t="s">
        <v>0</v>
      </c>
      <c r="B2" s="13">
        <v>43549</v>
      </c>
    </row>
    <row r="3" spans="1:3" x14ac:dyDescent="0.2">
      <c r="A3" t="s">
        <v>81</v>
      </c>
      <c r="B3" s="14">
        <f ca="1">INDIRECT("BASELINE!M"&amp;META!B1)</f>
        <v>0</v>
      </c>
    </row>
    <row r="4" spans="1:3" x14ac:dyDescent="0.2">
      <c r="A4" t="s">
        <v>80</v>
      </c>
      <c r="B4" s="14">
        <v>253</v>
      </c>
    </row>
    <row r="5" spans="1:3" x14ac:dyDescent="0.2">
      <c r="A5" t="s">
        <v>82</v>
      </c>
      <c r="B5" s="66">
        <v>0.9</v>
      </c>
    </row>
    <row r="6" spans="1:3" x14ac:dyDescent="0.2">
      <c r="A6" t="s">
        <v>97</v>
      </c>
      <c r="B6" s="14">
        <v>250</v>
      </c>
    </row>
    <row r="7" spans="1:3" x14ac:dyDescent="0.2">
      <c r="A7" t="s">
        <v>103</v>
      </c>
      <c r="B7" s="65" t="e">
        <f ca="1">ROW(INDEX(MODEL!O4:O43,MATCH(TRUE,INDEX(MODEL!O4:O43&gt;B5,0),)))</f>
        <v>#N/A</v>
      </c>
      <c r="C7" t="s">
        <v>169</v>
      </c>
    </row>
    <row r="8" spans="1:3" x14ac:dyDescent="0.2">
      <c r="A8" t="s">
        <v>3</v>
      </c>
      <c r="B8" s="16">
        <v>1000</v>
      </c>
    </row>
    <row r="10" spans="1:3" ht="21" x14ac:dyDescent="0.25">
      <c r="A10" s="71" t="s">
        <v>153</v>
      </c>
      <c r="B10" s="71"/>
      <c r="C10" s="71"/>
    </row>
    <row r="11" spans="1:3" ht="17" thickBot="1" x14ac:dyDescent="0.25">
      <c r="A11" s="11"/>
      <c r="B11" s="12" t="s">
        <v>100</v>
      </c>
      <c r="C11" s="11" t="s">
        <v>96</v>
      </c>
    </row>
    <row r="12" spans="1:3" x14ac:dyDescent="0.2">
      <c r="A12" t="s">
        <v>83</v>
      </c>
      <c r="B12" s="7">
        <f>FUNNEL!H3</f>
        <v>0</v>
      </c>
      <c r="C12" s="63">
        <f>B12</f>
        <v>0</v>
      </c>
    </row>
    <row r="13" spans="1:3" x14ac:dyDescent="0.2">
      <c r="A13" t="s">
        <v>84</v>
      </c>
      <c r="B13" s="7">
        <f>FUNNEL!I3</f>
        <v>0</v>
      </c>
      <c r="C13" s="63">
        <f t="shared" ref="C13:C16" si="0">B13</f>
        <v>0</v>
      </c>
    </row>
    <row r="14" spans="1:3" x14ac:dyDescent="0.2">
      <c r="A14" t="s">
        <v>85</v>
      </c>
      <c r="B14" s="7">
        <f>FUNNEL!J3</f>
        <v>0</v>
      </c>
      <c r="C14" s="63">
        <f t="shared" si="0"/>
        <v>0</v>
      </c>
    </row>
    <row r="15" spans="1:3" x14ac:dyDescent="0.2">
      <c r="A15" t="s">
        <v>86</v>
      </c>
      <c r="B15" s="7">
        <f>FUNNEL!K3</f>
        <v>0</v>
      </c>
      <c r="C15" s="63">
        <f t="shared" si="0"/>
        <v>0</v>
      </c>
    </row>
    <row r="16" spans="1:3" x14ac:dyDescent="0.2">
      <c r="A16" t="s">
        <v>87</v>
      </c>
      <c r="B16" s="7">
        <f>FUNNEL!N3</f>
        <v>0</v>
      </c>
      <c r="C16" s="63">
        <f t="shared" si="0"/>
        <v>0</v>
      </c>
    </row>
    <row r="17" spans="1:3" x14ac:dyDescent="0.2">
      <c r="B17" s="7"/>
    </row>
    <row r="18" spans="1:3" ht="21" x14ac:dyDescent="0.25">
      <c r="A18" s="71" t="s">
        <v>157</v>
      </c>
      <c r="B18" s="71"/>
      <c r="C18" s="71"/>
    </row>
    <row r="19" spans="1:3" ht="17" thickBot="1" x14ac:dyDescent="0.25">
      <c r="A19" s="11"/>
      <c r="B19" s="12" t="s">
        <v>100</v>
      </c>
      <c r="C19" s="11" t="s">
        <v>96</v>
      </c>
    </row>
    <row r="20" spans="1:3" x14ac:dyDescent="0.2">
      <c r="A20" t="s">
        <v>102</v>
      </c>
      <c r="B20">
        <f ca="1">FUNNEL!C4</f>
        <v>0</v>
      </c>
      <c r="C20" s="14">
        <f ca="1">B20</f>
        <v>0</v>
      </c>
    </row>
    <row r="21" spans="1:3" x14ac:dyDescent="0.2">
      <c r="A21" t="s">
        <v>158</v>
      </c>
      <c r="B21">
        <f ca="1">AVERAGE(INDIRECT("BASELINE!O3:O"&amp;META!B1))</f>
        <v>0</v>
      </c>
      <c r="C21" s="14">
        <f ca="1">B21</f>
        <v>0</v>
      </c>
    </row>
    <row r="22" spans="1:3" ht="17" thickBot="1" x14ac:dyDescent="0.25">
      <c r="A22" s="11"/>
      <c r="B22" s="12"/>
    </row>
    <row r="23" spans="1:3" ht="21" x14ac:dyDescent="0.25">
      <c r="A23" s="56" t="s">
        <v>154</v>
      </c>
      <c r="B23" s="56"/>
    </row>
    <row r="24" spans="1:3" x14ac:dyDescent="0.2">
      <c r="A24" t="s">
        <v>104</v>
      </c>
      <c r="B24" s="15">
        <f ca="1">COUNT(INDIRECT("MODEL!A4:A"&amp;B7))</f>
        <v>0</v>
      </c>
    </row>
  </sheetData>
  <mergeCells count="2">
    <mergeCell ref="A10:C10"/>
    <mergeCell ref="A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topLeftCell="K1" zoomScale="111" workbookViewId="0">
      <selection activeCell="R40" sqref="R40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2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7" thickBot="1" x14ac:dyDescent="0.25">
      <c r="A2" s="11" t="s">
        <v>94</v>
      </c>
      <c r="B2" s="11" t="s">
        <v>88</v>
      </c>
      <c r="C2" s="11" t="s">
        <v>89</v>
      </c>
      <c r="D2" s="11" t="s">
        <v>68</v>
      </c>
      <c r="E2" s="11" t="s">
        <v>62</v>
      </c>
      <c r="F2" s="11" t="s">
        <v>64</v>
      </c>
      <c r="G2" s="11" t="s">
        <v>63</v>
      </c>
      <c r="H2" s="11" t="s">
        <v>16</v>
      </c>
      <c r="I2" s="11" t="s">
        <v>105</v>
      </c>
      <c r="J2" s="11" t="s">
        <v>90</v>
      </c>
      <c r="K2" s="11" t="s">
        <v>106</v>
      </c>
      <c r="L2" s="11" t="s">
        <v>9</v>
      </c>
      <c r="M2" s="11" t="s">
        <v>99</v>
      </c>
      <c r="N2" s="11" t="s">
        <v>98</v>
      </c>
      <c r="O2" s="11" t="s">
        <v>91</v>
      </c>
      <c r="P2" s="11" t="s">
        <v>92</v>
      </c>
      <c r="Q2" s="11" t="s">
        <v>93</v>
      </c>
      <c r="R2" s="11" t="s">
        <v>20</v>
      </c>
      <c r="S2" s="11" t="s">
        <v>159</v>
      </c>
      <c r="T2" s="11" t="s">
        <v>160</v>
      </c>
      <c r="U2" s="11" t="s">
        <v>161</v>
      </c>
      <c r="V2" s="11" t="s">
        <v>162</v>
      </c>
      <c r="W2" s="11" t="s">
        <v>163</v>
      </c>
      <c r="X2" s="11" t="s">
        <v>164</v>
      </c>
      <c r="Y2" s="11" t="s">
        <v>165</v>
      </c>
      <c r="Z2" s="11" t="s">
        <v>166</v>
      </c>
    </row>
    <row r="3" spans="1:26" x14ac:dyDescent="0.2">
      <c r="A3" s="1" t="s">
        <v>95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9">
        <f ca="1">INPUTS!$B$3</f>
        <v>0</v>
      </c>
      <c r="S3" s="64">
        <f ca="1">INVESTMENT!D$3</f>
        <v>0</v>
      </c>
      <c r="T3" s="64">
        <f ca="1">INVESTMENT!E$3</f>
        <v>0</v>
      </c>
      <c r="U3" s="64">
        <f ca="1">INVESTMENT!F$3</f>
        <v>0</v>
      </c>
      <c r="V3" s="64">
        <f ca="1">INVESTMENT!G$3</f>
        <v>0</v>
      </c>
      <c r="W3" s="64">
        <f ca="1">INVESTMENT!I$3</f>
        <v>0</v>
      </c>
      <c r="X3" s="64">
        <f ca="1">INVESTMENT!J$3</f>
        <v>0</v>
      </c>
      <c r="Y3" s="64">
        <f ca="1">INVESTMENT!K$3</f>
        <v>0</v>
      </c>
      <c r="Z3" s="64">
        <f ca="1">INVESTMENT!L$3</f>
        <v>0</v>
      </c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9">
        <f ca="1">INPUTS!$B$3</f>
        <v>0</v>
      </c>
      <c r="S4" s="64">
        <f ca="1">INVESTMENT!D$3</f>
        <v>0</v>
      </c>
      <c r="T4" s="64">
        <f ca="1">INVESTMENT!E$3</f>
        <v>0</v>
      </c>
      <c r="U4" s="64">
        <f ca="1">INVESTMENT!F$3</f>
        <v>0</v>
      </c>
      <c r="V4" s="64">
        <f ca="1">INVESTMENT!G$3</f>
        <v>0</v>
      </c>
      <c r="W4" s="64">
        <f ca="1">INVESTMENT!I$3</f>
        <v>0</v>
      </c>
      <c r="X4" s="64">
        <f ca="1">INVESTMENT!J$3</f>
        <v>0</v>
      </c>
      <c r="Y4" s="64">
        <f ca="1">INVESTMENT!K$3</f>
        <v>0</v>
      </c>
      <c r="Z4" s="64">
        <f ca="1">INVESTMENT!L$3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9">
        <f ca="1">INPUTS!$B$3</f>
        <v>0</v>
      </c>
      <c r="S5" s="64">
        <f ca="1">INVESTMENT!D$3</f>
        <v>0</v>
      </c>
      <c r="T5" s="64">
        <f ca="1">INVESTMENT!E$3</f>
        <v>0</v>
      </c>
      <c r="U5" s="64">
        <f ca="1">INVESTMENT!F$3</f>
        <v>0</v>
      </c>
      <c r="V5" s="64">
        <f ca="1">INVESTMENT!G$3</f>
        <v>0</v>
      </c>
      <c r="W5" s="64">
        <f ca="1">INVESTMENT!I$3</f>
        <v>0</v>
      </c>
      <c r="X5" s="64">
        <f ca="1">INVESTMENT!J$3</f>
        <v>0</v>
      </c>
      <c r="Y5" s="64">
        <f ca="1">INVESTMENT!K$3</f>
        <v>0</v>
      </c>
      <c r="Z5" s="64">
        <f ca="1">INVESTMENT!L$3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9">
        <f ca="1">INPUTS!$B$3</f>
        <v>0</v>
      </c>
      <c r="S6" s="64">
        <f ca="1">INVESTMENT!D$3</f>
        <v>0</v>
      </c>
      <c r="T6" s="64">
        <f ca="1">INVESTMENT!E$3</f>
        <v>0</v>
      </c>
      <c r="U6" s="64">
        <f ca="1">INVESTMENT!F$3</f>
        <v>0</v>
      </c>
      <c r="V6" s="64">
        <f ca="1">INVESTMENT!G$3</f>
        <v>0</v>
      </c>
      <c r="W6" s="64">
        <f ca="1">INVESTMENT!I$3</f>
        <v>0</v>
      </c>
      <c r="X6" s="64">
        <f ca="1">INVESTMENT!J$3</f>
        <v>0</v>
      </c>
      <c r="Y6" s="64">
        <f ca="1">INVESTMENT!K$3</f>
        <v>0</v>
      </c>
      <c r="Z6" s="64">
        <f ca="1">INVESTMENT!L$3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9">
        <f ca="1">INPUTS!$B$3</f>
        <v>0</v>
      </c>
      <c r="S7" s="64">
        <f ca="1">INVESTMENT!D$3</f>
        <v>0</v>
      </c>
      <c r="T7" s="64">
        <f ca="1">INVESTMENT!E$3</f>
        <v>0</v>
      </c>
      <c r="U7" s="64">
        <f ca="1">INVESTMENT!F$3</f>
        <v>0</v>
      </c>
      <c r="V7" s="64">
        <f ca="1">INVESTMENT!G$3</f>
        <v>0</v>
      </c>
      <c r="W7" s="64">
        <f ca="1">INVESTMENT!I$3</f>
        <v>0</v>
      </c>
      <c r="X7" s="64">
        <f ca="1">INVESTMENT!J$3</f>
        <v>0</v>
      </c>
      <c r="Y7" s="64">
        <f ca="1">INVESTMENT!K$3</f>
        <v>0</v>
      </c>
      <c r="Z7" s="64">
        <f ca="1">INVESTMENT!L$3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9">
        <f ca="1">INPUTS!$B$3</f>
        <v>0</v>
      </c>
      <c r="S8" s="64">
        <f ca="1">INVESTMENT!D$3</f>
        <v>0</v>
      </c>
      <c r="T8" s="64">
        <f ca="1">INVESTMENT!E$3</f>
        <v>0</v>
      </c>
      <c r="U8" s="64">
        <f ca="1">INVESTMENT!F$3</f>
        <v>0</v>
      </c>
      <c r="V8" s="64">
        <f ca="1">INVESTMENT!G$3</f>
        <v>0</v>
      </c>
      <c r="W8" s="64">
        <f ca="1">INVESTMENT!I$3</f>
        <v>0</v>
      </c>
      <c r="X8" s="64">
        <f ca="1">INVESTMENT!J$3</f>
        <v>0</v>
      </c>
      <c r="Y8" s="64">
        <f ca="1">INVESTMENT!K$3</f>
        <v>0</v>
      </c>
      <c r="Z8" s="64">
        <f ca="1">INVESTMENT!L$3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9">
        <f ca="1">INPUTS!$B$3</f>
        <v>0</v>
      </c>
      <c r="S9" s="64">
        <f ca="1">INVESTMENT!D$3</f>
        <v>0</v>
      </c>
      <c r="T9" s="64">
        <f ca="1">INVESTMENT!E$3</f>
        <v>0</v>
      </c>
      <c r="U9" s="64">
        <f ca="1">INVESTMENT!F$3</f>
        <v>0</v>
      </c>
      <c r="V9" s="64">
        <f ca="1">INVESTMENT!G$3</f>
        <v>0</v>
      </c>
      <c r="W9" s="64">
        <f ca="1">INVESTMENT!I$3</f>
        <v>0</v>
      </c>
      <c r="X9" s="64">
        <f ca="1">INVESTMENT!J$3</f>
        <v>0</v>
      </c>
      <c r="Y9" s="64">
        <f ca="1">INVESTMENT!K$3</f>
        <v>0</v>
      </c>
      <c r="Z9" s="64">
        <f ca="1">INVESTMENT!L$3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9">
        <f ca="1">INPUTS!$B$3</f>
        <v>0</v>
      </c>
      <c r="S10" s="64">
        <f ca="1">INVESTMENT!D$3</f>
        <v>0</v>
      </c>
      <c r="T10" s="64">
        <f ca="1">INVESTMENT!E$3</f>
        <v>0</v>
      </c>
      <c r="U10" s="64">
        <f ca="1">INVESTMENT!F$3</f>
        <v>0</v>
      </c>
      <c r="V10" s="64">
        <f ca="1">INVESTMENT!G$3</f>
        <v>0</v>
      </c>
      <c r="W10" s="64">
        <f ca="1">INVESTMENT!I$3</f>
        <v>0</v>
      </c>
      <c r="X10" s="64">
        <f ca="1">INVESTMENT!J$3</f>
        <v>0</v>
      </c>
      <c r="Y10" s="64">
        <f ca="1">INVESTMENT!K$3</f>
        <v>0</v>
      </c>
      <c r="Z10" s="64">
        <f ca="1">INVESTMENT!L$3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9">
        <f ca="1">INPUTS!$B$3</f>
        <v>0</v>
      </c>
      <c r="S11" s="64">
        <f ca="1">INVESTMENT!D$3</f>
        <v>0</v>
      </c>
      <c r="T11" s="64">
        <f ca="1">INVESTMENT!E$3</f>
        <v>0</v>
      </c>
      <c r="U11" s="64">
        <f ca="1">INVESTMENT!F$3</f>
        <v>0</v>
      </c>
      <c r="V11" s="64">
        <f ca="1">INVESTMENT!G$3</f>
        <v>0</v>
      </c>
      <c r="W11" s="64">
        <f ca="1">INVESTMENT!I$3</f>
        <v>0</v>
      </c>
      <c r="X11" s="64">
        <f ca="1">INVESTMENT!J$3</f>
        <v>0</v>
      </c>
      <c r="Y11" s="64">
        <f ca="1">INVESTMENT!K$3</f>
        <v>0</v>
      </c>
      <c r="Z11" s="64">
        <f ca="1">INVESTMENT!L$3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9">
        <f ca="1">INPUTS!$B$3</f>
        <v>0</v>
      </c>
      <c r="S12" s="64">
        <f ca="1">INVESTMENT!D$3</f>
        <v>0</v>
      </c>
      <c r="T12" s="64">
        <f ca="1">INVESTMENT!E$3</f>
        <v>0</v>
      </c>
      <c r="U12" s="64">
        <f ca="1">INVESTMENT!F$3</f>
        <v>0</v>
      </c>
      <c r="V12" s="64">
        <f ca="1">INVESTMENT!G$3</f>
        <v>0</v>
      </c>
      <c r="W12" s="64">
        <f ca="1">INVESTMENT!I$3</f>
        <v>0</v>
      </c>
      <c r="X12" s="64">
        <f ca="1">INVESTMENT!J$3</f>
        <v>0</v>
      </c>
      <c r="Y12" s="64">
        <f ca="1">INVESTMENT!K$3</f>
        <v>0</v>
      </c>
      <c r="Z12" s="64">
        <f ca="1">INVESTMENT!L$3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9">
        <f ca="1">INPUTS!$B$3</f>
        <v>0</v>
      </c>
      <c r="S13" s="64">
        <f ca="1">INVESTMENT!D$3</f>
        <v>0</v>
      </c>
      <c r="T13" s="64">
        <f ca="1">INVESTMENT!E$3</f>
        <v>0</v>
      </c>
      <c r="U13" s="64">
        <f ca="1">INVESTMENT!F$3</f>
        <v>0</v>
      </c>
      <c r="V13" s="64">
        <f ca="1">INVESTMENT!G$3</f>
        <v>0</v>
      </c>
      <c r="W13" s="64">
        <f ca="1">INVESTMENT!I$3</f>
        <v>0</v>
      </c>
      <c r="X13" s="64">
        <f ca="1">INVESTMENT!J$3</f>
        <v>0</v>
      </c>
      <c r="Y13" s="64">
        <f ca="1">INVESTMENT!K$3</f>
        <v>0</v>
      </c>
      <c r="Z13" s="64">
        <f ca="1">INVESTMENT!L$3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9">
        <f ca="1">INPUTS!$B$3</f>
        <v>0</v>
      </c>
      <c r="S14" s="64">
        <f ca="1">INVESTMENT!D$3</f>
        <v>0</v>
      </c>
      <c r="T14" s="64">
        <f ca="1">INVESTMENT!E$3</f>
        <v>0</v>
      </c>
      <c r="U14" s="64">
        <f ca="1">INVESTMENT!F$3</f>
        <v>0</v>
      </c>
      <c r="V14" s="64">
        <f ca="1">INVESTMENT!G$3</f>
        <v>0</v>
      </c>
      <c r="W14" s="64">
        <f ca="1">INVESTMENT!I$3</f>
        <v>0</v>
      </c>
      <c r="X14" s="64">
        <f ca="1">INVESTMENT!J$3</f>
        <v>0</v>
      </c>
      <c r="Y14" s="64">
        <f ca="1">INVESTMENT!K$3</f>
        <v>0</v>
      </c>
      <c r="Z14" s="64">
        <f ca="1">INVESTMENT!L$3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9">
        <f ca="1">INPUTS!$B$3</f>
        <v>0</v>
      </c>
      <c r="S15" s="64">
        <f ca="1">INVESTMENT!D$3</f>
        <v>0</v>
      </c>
      <c r="T15" s="64">
        <f ca="1">INVESTMENT!E$3</f>
        <v>0</v>
      </c>
      <c r="U15" s="64">
        <f ca="1">INVESTMENT!F$3</f>
        <v>0</v>
      </c>
      <c r="V15" s="64">
        <f ca="1">INVESTMENT!G$3</f>
        <v>0</v>
      </c>
      <c r="W15" s="64">
        <f ca="1">INVESTMENT!I$3</f>
        <v>0</v>
      </c>
      <c r="X15" s="64">
        <f ca="1">INVESTMENT!J$3</f>
        <v>0</v>
      </c>
      <c r="Y15" s="64">
        <f ca="1">INVESTMENT!K$3</f>
        <v>0</v>
      </c>
      <c r="Z15" s="64">
        <f ca="1">INVESTMENT!L$3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9">
        <f ca="1">INPUTS!$B$3</f>
        <v>0</v>
      </c>
      <c r="S16" s="64">
        <f ca="1">INVESTMENT!D$3</f>
        <v>0</v>
      </c>
      <c r="T16" s="64">
        <f ca="1">INVESTMENT!E$3</f>
        <v>0</v>
      </c>
      <c r="U16" s="64">
        <f ca="1">INVESTMENT!F$3</f>
        <v>0</v>
      </c>
      <c r="V16" s="64">
        <f ca="1">INVESTMENT!G$3</f>
        <v>0</v>
      </c>
      <c r="W16" s="64">
        <f ca="1">INVESTMENT!I$3</f>
        <v>0</v>
      </c>
      <c r="X16" s="64">
        <f ca="1">INVESTMENT!J$3</f>
        <v>0</v>
      </c>
      <c r="Y16" s="64">
        <f ca="1">INVESTMENT!K$3</f>
        <v>0</v>
      </c>
      <c r="Z16" s="64">
        <f ca="1">INVESTMENT!L$3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9">
        <f ca="1">INPUTS!$B$3</f>
        <v>0</v>
      </c>
      <c r="S17" s="64">
        <f ca="1">INVESTMENT!D$3</f>
        <v>0</v>
      </c>
      <c r="T17" s="64">
        <f ca="1">INVESTMENT!E$3</f>
        <v>0</v>
      </c>
      <c r="U17" s="64">
        <f ca="1">INVESTMENT!F$3</f>
        <v>0</v>
      </c>
      <c r="V17" s="64">
        <f ca="1">INVESTMENT!G$3</f>
        <v>0</v>
      </c>
      <c r="W17" s="64">
        <f ca="1">INVESTMENT!I$3</f>
        <v>0</v>
      </c>
      <c r="X17" s="64">
        <f ca="1">INVESTMENT!J$3</f>
        <v>0</v>
      </c>
      <c r="Y17" s="64">
        <f ca="1">INVESTMENT!K$3</f>
        <v>0</v>
      </c>
      <c r="Z17" s="64">
        <f ca="1">INVESTMENT!L$3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9">
        <f ca="1">INPUTS!$B$3</f>
        <v>0</v>
      </c>
      <c r="S18" s="64">
        <f ca="1">INVESTMENT!D$3</f>
        <v>0</v>
      </c>
      <c r="T18" s="64">
        <f ca="1">INVESTMENT!E$3</f>
        <v>0</v>
      </c>
      <c r="U18" s="64">
        <f ca="1">INVESTMENT!F$3</f>
        <v>0</v>
      </c>
      <c r="V18" s="64">
        <f ca="1">INVESTMENT!G$3</f>
        <v>0</v>
      </c>
      <c r="W18" s="64">
        <f ca="1">INVESTMENT!I$3</f>
        <v>0</v>
      </c>
      <c r="X18" s="64">
        <f ca="1">INVESTMENT!J$3</f>
        <v>0</v>
      </c>
      <c r="Y18" s="64">
        <f ca="1">INVESTMENT!K$3</f>
        <v>0</v>
      </c>
      <c r="Z18" s="64">
        <f ca="1">INVESTMENT!L$3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9">
        <f ca="1">INPUTS!$B$3</f>
        <v>0</v>
      </c>
      <c r="S19" s="64">
        <f ca="1">INVESTMENT!D$3</f>
        <v>0</v>
      </c>
      <c r="T19" s="64">
        <f ca="1">INVESTMENT!E$3</f>
        <v>0</v>
      </c>
      <c r="U19" s="64">
        <f ca="1">INVESTMENT!F$3</f>
        <v>0</v>
      </c>
      <c r="V19" s="64">
        <f ca="1">INVESTMENT!G$3</f>
        <v>0</v>
      </c>
      <c r="W19" s="64">
        <f ca="1">INVESTMENT!I$3</f>
        <v>0</v>
      </c>
      <c r="X19" s="64">
        <f ca="1">INVESTMENT!J$3</f>
        <v>0</v>
      </c>
      <c r="Y19" s="64">
        <f ca="1">INVESTMENT!K$3</f>
        <v>0</v>
      </c>
      <c r="Z19" s="64">
        <f ca="1">INVESTMENT!L$3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9">
        <f ca="1">INPUTS!$B$3</f>
        <v>0</v>
      </c>
      <c r="S20" s="64">
        <f ca="1">INVESTMENT!D$3</f>
        <v>0</v>
      </c>
      <c r="T20" s="64">
        <f ca="1">INVESTMENT!E$3</f>
        <v>0</v>
      </c>
      <c r="U20" s="64">
        <f ca="1">INVESTMENT!F$3</f>
        <v>0</v>
      </c>
      <c r="V20" s="64">
        <f ca="1">INVESTMENT!G$3</f>
        <v>0</v>
      </c>
      <c r="W20" s="64">
        <f ca="1">INVESTMENT!I$3</f>
        <v>0</v>
      </c>
      <c r="X20" s="64">
        <f ca="1">INVESTMENT!J$3</f>
        <v>0</v>
      </c>
      <c r="Y20" s="64">
        <f ca="1">INVESTMENT!K$3</f>
        <v>0</v>
      </c>
      <c r="Z20" s="64">
        <f ca="1">INVESTMENT!L$3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9">
        <f ca="1">INPUTS!$B$3</f>
        <v>0</v>
      </c>
      <c r="S21" s="64">
        <f ca="1">INVESTMENT!D$3</f>
        <v>0</v>
      </c>
      <c r="T21" s="64">
        <f ca="1">INVESTMENT!E$3</f>
        <v>0</v>
      </c>
      <c r="U21" s="64">
        <f ca="1">INVESTMENT!F$3</f>
        <v>0</v>
      </c>
      <c r="V21" s="64">
        <f ca="1">INVESTMENT!G$3</f>
        <v>0</v>
      </c>
      <c r="W21" s="64">
        <f ca="1">INVESTMENT!I$3</f>
        <v>0</v>
      </c>
      <c r="X21" s="64">
        <f ca="1">INVESTMENT!J$3</f>
        <v>0</v>
      </c>
      <c r="Y21" s="64">
        <f ca="1">INVESTMENT!K$3</f>
        <v>0</v>
      </c>
      <c r="Z21" s="64">
        <f ca="1">INVESTMENT!L$3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9">
        <f ca="1">INPUTS!$B$3</f>
        <v>0</v>
      </c>
      <c r="S22" s="64">
        <f ca="1">INVESTMENT!D$3</f>
        <v>0</v>
      </c>
      <c r="T22" s="64">
        <f ca="1">INVESTMENT!E$3</f>
        <v>0</v>
      </c>
      <c r="U22" s="64">
        <f ca="1">INVESTMENT!F$3</f>
        <v>0</v>
      </c>
      <c r="V22" s="64">
        <f ca="1">INVESTMENT!G$3</f>
        <v>0</v>
      </c>
      <c r="W22" s="64">
        <f ca="1">INVESTMENT!I$3</f>
        <v>0</v>
      </c>
      <c r="X22" s="64">
        <f ca="1">INVESTMENT!J$3</f>
        <v>0</v>
      </c>
      <c r="Y22" s="64">
        <f ca="1">INVESTMENT!K$3</f>
        <v>0</v>
      </c>
      <c r="Z22" s="64">
        <f ca="1">INVESTMENT!L$3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9">
        <f ca="1">INPUTS!$B$3</f>
        <v>0</v>
      </c>
      <c r="S23" s="64">
        <f ca="1">INVESTMENT!D$3</f>
        <v>0</v>
      </c>
      <c r="T23" s="64">
        <f ca="1">INVESTMENT!E$3</f>
        <v>0</v>
      </c>
      <c r="U23" s="64">
        <f ca="1">INVESTMENT!F$3</f>
        <v>0</v>
      </c>
      <c r="V23" s="64">
        <f ca="1">INVESTMENT!G$3</f>
        <v>0</v>
      </c>
      <c r="W23" s="64">
        <f ca="1">INVESTMENT!I$3</f>
        <v>0</v>
      </c>
      <c r="X23" s="64">
        <f ca="1">INVESTMENT!J$3</f>
        <v>0</v>
      </c>
      <c r="Y23" s="64">
        <f ca="1">INVESTMENT!K$3</f>
        <v>0</v>
      </c>
      <c r="Z23" s="64">
        <f ca="1">INVESTMENT!L$3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9">
        <f ca="1">INPUTS!$B$3</f>
        <v>0</v>
      </c>
      <c r="S24" s="64">
        <f ca="1">INVESTMENT!D$3</f>
        <v>0</v>
      </c>
      <c r="T24" s="64">
        <f ca="1">INVESTMENT!E$3</f>
        <v>0</v>
      </c>
      <c r="U24" s="64">
        <f ca="1">INVESTMENT!F$3</f>
        <v>0</v>
      </c>
      <c r="V24" s="64">
        <f ca="1">INVESTMENT!G$3</f>
        <v>0</v>
      </c>
      <c r="W24" s="64">
        <f ca="1">INVESTMENT!I$3</f>
        <v>0</v>
      </c>
      <c r="X24" s="64">
        <f ca="1">INVESTMENT!J$3</f>
        <v>0</v>
      </c>
      <c r="Y24" s="64">
        <f ca="1">INVESTMENT!K$3</f>
        <v>0</v>
      </c>
      <c r="Z24" s="64">
        <f ca="1">INVESTMENT!L$3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9">
        <f ca="1">INPUTS!$B$3</f>
        <v>0</v>
      </c>
      <c r="S25" s="64">
        <f ca="1">INVESTMENT!D$3</f>
        <v>0</v>
      </c>
      <c r="T25" s="64">
        <f ca="1">INVESTMENT!E$3</f>
        <v>0</v>
      </c>
      <c r="U25" s="64">
        <f ca="1">INVESTMENT!F$3</f>
        <v>0</v>
      </c>
      <c r="V25" s="64">
        <f ca="1">INVESTMENT!G$3</f>
        <v>0</v>
      </c>
      <c r="W25" s="64">
        <f ca="1">INVESTMENT!I$3</f>
        <v>0</v>
      </c>
      <c r="X25" s="64">
        <f ca="1">INVESTMENT!J$3</f>
        <v>0</v>
      </c>
      <c r="Y25" s="64">
        <f ca="1">INVESTMENT!K$3</f>
        <v>0</v>
      </c>
      <c r="Z25" s="64">
        <f ca="1">INVESTMENT!L$3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9">
        <f ca="1">INPUTS!$B$3</f>
        <v>0</v>
      </c>
      <c r="S26" s="64">
        <f ca="1">INVESTMENT!D$3</f>
        <v>0</v>
      </c>
      <c r="T26" s="64">
        <f ca="1">INVESTMENT!E$3</f>
        <v>0</v>
      </c>
      <c r="U26" s="64">
        <f ca="1">INVESTMENT!F$3</f>
        <v>0</v>
      </c>
      <c r="V26" s="64">
        <f ca="1">INVESTMENT!G$3</f>
        <v>0</v>
      </c>
      <c r="W26" s="64">
        <f ca="1">INVESTMENT!I$3</f>
        <v>0</v>
      </c>
      <c r="X26" s="64">
        <f ca="1">INVESTMENT!J$3</f>
        <v>0</v>
      </c>
      <c r="Y26" s="64">
        <f ca="1">INVESTMENT!K$3</f>
        <v>0</v>
      </c>
      <c r="Z26" s="64">
        <f ca="1">INVESTMENT!L$3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9">
        <f ca="1">INPUTS!$B$3</f>
        <v>0</v>
      </c>
      <c r="S27" s="64">
        <f ca="1">INVESTMENT!D$3</f>
        <v>0</v>
      </c>
      <c r="T27" s="64">
        <f ca="1">INVESTMENT!E$3</f>
        <v>0</v>
      </c>
      <c r="U27" s="64">
        <f ca="1">INVESTMENT!F$3</f>
        <v>0</v>
      </c>
      <c r="V27" s="64">
        <f ca="1">INVESTMENT!G$3</f>
        <v>0</v>
      </c>
      <c r="W27" s="64">
        <f ca="1">INVESTMENT!I$3</f>
        <v>0</v>
      </c>
      <c r="X27" s="64">
        <f ca="1">INVESTMENT!J$3</f>
        <v>0</v>
      </c>
      <c r="Y27" s="64">
        <f ca="1">INVESTMENT!K$3</f>
        <v>0</v>
      </c>
      <c r="Z27" s="64">
        <f ca="1">INVESTMENT!L$3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9">
        <f ca="1">INPUTS!$B$3</f>
        <v>0</v>
      </c>
      <c r="S28" s="64">
        <f ca="1">INVESTMENT!D$3</f>
        <v>0</v>
      </c>
      <c r="T28" s="64">
        <f ca="1">INVESTMENT!E$3</f>
        <v>0</v>
      </c>
      <c r="U28" s="64">
        <f ca="1">INVESTMENT!F$3</f>
        <v>0</v>
      </c>
      <c r="V28" s="64">
        <f ca="1">INVESTMENT!G$3</f>
        <v>0</v>
      </c>
      <c r="W28" s="64">
        <f ca="1">INVESTMENT!I$3</f>
        <v>0</v>
      </c>
      <c r="X28" s="64">
        <f ca="1">INVESTMENT!J$3</f>
        <v>0</v>
      </c>
      <c r="Y28" s="64">
        <f ca="1">INVESTMENT!K$3</f>
        <v>0</v>
      </c>
      <c r="Z28" s="64">
        <f ca="1">INVESTMENT!L$3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9">
        <f ca="1">INPUTS!$B$3</f>
        <v>0</v>
      </c>
      <c r="S29" s="64">
        <f ca="1">INVESTMENT!D$3</f>
        <v>0</v>
      </c>
      <c r="T29" s="64">
        <f ca="1">INVESTMENT!E$3</f>
        <v>0</v>
      </c>
      <c r="U29" s="64">
        <f ca="1">INVESTMENT!F$3</f>
        <v>0</v>
      </c>
      <c r="V29" s="64">
        <f ca="1">INVESTMENT!G$3</f>
        <v>0</v>
      </c>
      <c r="W29" s="64">
        <f ca="1">INVESTMENT!I$3</f>
        <v>0</v>
      </c>
      <c r="X29" s="64">
        <f ca="1">INVESTMENT!J$3</f>
        <v>0</v>
      </c>
      <c r="Y29" s="64">
        <f ca="1">INVESTMENT!K$3</f>
        <v>0</v>
      </c>
      <c r="Z29" s="64">
        <f ca="1">INVESTMENT!L$3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9">
        <f ca="1">INPUTS!$B$3</f>
        <v>0</v>
      </c>
      <c r="S30" s="64">
        <f ca="1">INVESTMENT!D$3</f>
        <v>0</v>
      </c>
      <c r="T30" s="64">
        <f ca="1">INVESTMENT!E$3</f>
        <v>0</v>
      </c>
      <c r="U30" s="64">
        <f ca="1">INVESTMENT!F$3</f>
        <v>0</v>
      </c>
      <c r="V30" s="64">
        <f ca="1">INVESTMENT!G$3</f>
        <v>0</v>
      </c>
      <c r="W30" s="64">
        <f ca="1">INVESTMENT!I$3</f>
        <v>0</v>
      </c>
      <c r="X30" s="64">
        <f ca="1">INVESTMENT!J$3</f>
        <v>0</v>
      </c>
      <c r="Y30" s="64">
        <f ca="1">INVESTMENT!K$3</f>
        <v>0</v>
      </c>
      <c r="Z30" s="64">
        <f ca="1">INVESTMENT!L$3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9">
        <f ca="1">INPUTS!$B$3</f>
        <v>0</v>
      </c>
      <c r="S31" s="64">
        <f ca="1">INVESTMENT!D$3</f>
        <v>0</v>
      </c>
      <c r="T31" s="64">
        <f ca="1">INVESTMENT!E$3</f>
        <v>0</v>
      </c>
      <c r="U31" s="64">
        <f ca="1">INVESTMENT!F$3</f>
        <v>0</v>
      </c>
      <c r="V31" s="64">
        <f ca="1">INVESTMENT!G$3</f>
        <v>0</v>
      </c>
      <c r="W31" s="64">
        <f ca="1">INVESTMENT!I$3</f>
        <v>0</v>
      </c>
      <c r="X31" s="64">
        <f ca="1">INVESTMENT!J$3</f>
        <v>0</v>
      </c>
      <c r="Y31" s="64">
        <f ca="1">INVESTMENT!K$3</f>
        <v>0</v>
      </c>
      <c r="Z31" s="64">
        <f ca="1">INVESTMENT!L$3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9">
        <f ca="1">INPUTS!$B$3</f>
        <v>0</v>
      </c>
      <c r="S32" s="64">
        <f ca="1">INVESTMENT!D$3</f>
        <v>0</v>
      </c>
      <c r="T32" s="64">
        <f ca="1">INVESTMENT!E$3</f>
        <v>0</v>
      </c>
      <c r="U32" s="64">
        <f ca="1">INVESTMENT!F$3</f>
        <v>0</v>
      </c>
      <c r="V32" s="64">
        <f ca="1">INVESTMENT!G$3</f>
        <v>0</v>
      </c>
      <c r="W32" s="64">
        <f ca="1">INVESTMENT!I$3</f>
        <v>0</v>
      </c>
      <c r="X32" s="64">
        <f ca="1">INVESTMENT!J$3</f>
        <v>0</v>
      </c>
      <c r="Y32" s="64">
        <f ca="1">INVESTMENT!K$3</f>
        <v>0</v>
      </c>
      <c r="Z32" s="64">
        <f ca="1">INVESTMENT!L$3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9">
        <f ca="1">INPUTS!$B$3</f>
        <v>0</v>
      </c>
      <c r="S33" s="64">
        <f ca="1">INVESTMENT!D$3</f>
        <v>0</v>
      </c>
      <c r="T33" s="64">
        <f ca="1">INVESTMENT!E$3</f>
        <v>0</v>
      </c>
      <c r="U33" s="64">
        <f ca="1">INVESTMENT!F$3</f>
        <v>0</v>
      </c>
      <c r="V33" s="64">
        <f ca="1">INVESTMENT!G$3</f>
        <v>0</v>
      </c>
      <c r="W33" s="64">
        <f ca="1">INVESTMENT!I$3</f>
        <v>0</v>
      </c>
      <c r="X33" s="64">
        <f ca="1">INVESTMENT!J$3</f>
        <v>0</v>
      </c>
      <c r="Y33" s="64">
        <f ca="1">INVESTMENT!K$3</f>
        <v>0</v>
      </c>
      <c r="Z33" s="64">
        <f ca="1">INVESTMENT!L$3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9">
        <f ca="1">INPUTS!$B$3</f>
        <v>0</v>
      </c>
      <c r="S34" s="64">
        <f ca="1">INVESTMENT!D$3</f>
        <v>0</v>
      </c>
      <c r="T34" s="64">
        <f ca="1">INVESTMENT!E$3</f>
        <v>0</v>
      </c>
      <c r="U34" s="64">
        <f ca="1">INVESTMENT!F$3</f>
        <v>0</v>
      </c>
      <c r="V34" s="64">
        <f ca="1">INVESTMENT!G$3</f>
        <v>0</v>
      </c>
      <c r="W34" s="64">
        <f ca="1">INVESTMENT!I$3</f>
        <v>0</v>
      </c>
      <c r="X34" s="64">
        <f ca="1">INVESTMENT!J$3</f>
        <v>0</v>
      </c>
      <c r="Y34" s="64">
        <f ca="1">INVESTMENT!K$3</f>
        <v>0</v>
      </c>
      <c r="Z34" s="64">
        <f ca="1">INVESTMENT!L$3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9">
        <f ca="1">INPUTS!$B$3</f>
        <v>0</v>
      </c>
      <c r="S35" s="64">
        <f ca="1">INVESTMENT!D$3</f>
        <v>0</v>
      </c>
      <c r="T35" s="64">
        <f ca="1">INVESTMENT!E$3</f>
        <v>0</v>
      </c>
      <c r="U35" s="64">
        <f ca="1">INVESTMENT!F$3</f>
        <v>0</v>
      </c>
      <c r="V35" s="64">
        <f ca="1">INVESTMENT!G$3</f>
        <v>0</v>
      </c>
      <c r="W35" s="64">
        <f ca="1">INVESTMENT!I$3</f>
        <v>0</v>
      </c>
      <c r="X35" s="64">
        <f ca="1">INVESTMENT!J$3</f>
        <v>0</v>
      </c>
      <c r="Y35" s="64">
        <f ca="1">INVESTMENT!K$3</f>
        <v>0</v>
      </c>
      <c r="Z35" s="64">
        <f ca="1">INVESTMENT!L$3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9">
        <f ca="1">INPUTS!$B$3</f>
        <v>0</v>
      </c>
      <c r="S36" s="64">
        <f ca="1">INVESTMENT!D$3</f>
        <v>0</v>
      </c>
      <c r="T36" s="64">
        <f ca="1">INVESTMENT!E$3</f>
        <v>0</v>
      </c>
      <c r="U36" s="64">
        <f ca="1">INVESTMENT!F$3</f>
        <v>0</v>
      </c>
      <c r="V36" s="64">
        <f ca="1">INVESTMENT!G$3</f>
        <v>0</v>
      </c>
      <c r="W36" s="64">
        <f ca="1">INVESTMENT!I$3</f>
        <v>0</v>
      </c>
      <c r="X36" s="64">
        <f ca="1">INVESTMENT!J$3</f>
        <v>0</v>
      </c>
      <c r="Y36" s="64">
        <f ca="1">INVESTMENT!K$3</f>
        <v>0</v>
      </c>
      <c r="Z36" s="64">
        <f ca="1">INVESTMENT!L$3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9">
        <f ca="1">INPUTS!$B$3</f>
        <v>0</v>
      </c>
      <c r="S37" s="64">
        <f ca="1">INVESTMENT!D$3</f>
        <v>0</v>
      </c>
      <c r="T37" s="64">
        <f ca="1">INVESTMENT!E$3</f>
        <v>0</v>
      </c>
      <c r="U37" s="64">
        <f ca="1">INVESTMENT!F$3</f>
        <v>0</v>
      </c>
      <c r="V37" s="64">
        <f ca="1">INVESTMENT!G$3</f>
        <v>0</v>
      </c>
      <c r="W37" s="64">
        <f ca="1">INVESTMENT!I$3</f>
        <v>0</v>
      </c>
      <c r="X37" s="64">
        <f ca="1">INVESTMENT!J$3</f>
        <v>0</v>
      </c>
      <c r="Y37" s="64">
        <f ca="1">INVESTMENT!K$3</f>
        <v>0</v>
      </c>
      <c r="Z37" s="64">
        <f ca="1">INVESTMENT!L$3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workbookViewId="0">
      <selection activeCell="E65" sqref="E65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77" t="s">
        <v>78</v>
      </c>
      <c r="B1" s="78"/>
      <c r="D1" s="49" t="s">
        <v>167</v>
      </c>
      <c r="E1" s="49"/>
    </row>
    <row r="2" spans="1:5" x14ac:dyDescent="0.2">
      <c r="A2" s="8"/>
      <c r="B2" s="17"/>
      <c r="D2" t="s">
        <v>168</v>
      </c>
      <c r="E2" s="2" t="e">
        <f ca="1">INPUTS!B7</f>
        <v>#N/A</v>
      </c>
    </row>
    <row r="3" spans="1:5" x14ac:dyDescent="0.2">
      <c r="A3" s="79" t="s">
        <v>61</v>
      </c>
      <c r="B3" s="80"/>
      <c r="D3" t="s">
        <v>170</v>
      </c>
      <c r="E3" s="2" t="e">
        <f ca="1">E2-3</f>
        <v>#N/A</v>
      </c>
    </row>
    <row r="4" spans="1:5" x14ac:dyDescent="0.2">
      <c r="A4" s="3" t="s">
        <v>59</v>
      </c>
      <c r="B4" s="17" t="s">
        <v>60</v>
      </c>
      <c r="D4" t="s">
        <v>171</v>
      </c>
      <c r="E4" t="s">
        <v>172</v>
      </c>
    </row>
    <row r="5" spans="1:5" x14ac:dyDescent="0.2">
      <c r="A5" s="3" t="s">
        <v>0</v>
      </c>
      <c r="B5" s="18">
        <v>43542</v>
      </c>
      <c r="D5" t="s">
        <v>173</v>
      </c>
      <c r="E5" t="s">
        <v>174</v>
      </c>
    </row>
    <row r="6" spans="1:5" x14ac:dyDescent="0.2">
      <c r="A6" s="3" t="s">
        <v>1</v>
      </c>
      <c r="B6" s="18" t="e">
        <f ca="1">INDIRECT("MODEL!A"&amp;INPUTS!B7)</f>
        <v>#N/A</v>
      </c>
      <c r="D6" t="s">
        <v>175</v>
      </c>
      <c r="E6" t="s">
        <v>176</v>
      </c>
    </row>
    <row r="7" spans="1:5" x14ac:dyDescent="0.2">
      <c r="A7" s="3" t="s">
        <v>2</v>
      </c>
      <c r="B7" s="27" t="e">
        <f ca="1">B47/B8</f>
        <v>#N/A</v>
      </c>
      <c r="D7" t="s">
        <v>177</v>
      </c>
      <c r="E7" t="s">
        <v>178</v>
      </c>
    </row>
    <row r="8" spans="1:5" x14ac:dyDescent="0.2">
      <c r="A8" s="3" t="s">
        <v>3</v>
      </c>
      <c r="B8" s="20">
        <f>INPUTS!B8</f>
        <v>1000</v>
      </c>
      <c r="D8" t="s">
        <v>179</v>
      </c>
      <c r="E8" t="s">
        <v>180</v>
      </c>
    </row>
    <row r="9" spans="1:5" x14ac:dyDescent="0.2">
      <c r="A9" s="3"/>
      <c r="B9" s="21"/>
    </row>
    <row r="10" spans="1:5" x14ac:dyDescent="0.2">
      <c r="A10" s="81" t="s">
        <v>4</v>
      </c>
      <c r="B10" s="82"/>
    </row>
    <row r="11" spans="1:5" x14ac:dyDescent="0.2">
      <c r="A11" s="3" t="s">
        <v>5</v>
      </c>
      <c r="B11" s="23" t="e">
        <f ca="1">INDIRECT("MODEL!N"&amp;E2)-MODEL!N3</f>
        <v>#N/A</v>
      </c>
    </row>
    <row r="12" spans="1:5" x14ac:dyDescent="0.2">
      <c r="A12" s="3" t="s">
        <v>6</v>
      </c>
      <c r="B12" s="23" t="e">
        <f ca="1">SUM(INDIRECT("MODEL!F4:F"&amp;E2))</f>
        <v>#N/A</v>
      </c>
    </row>
    <row r="13" spans="1:5" x14ac:dyDescent="0.2">
      <c r="A13" s="3" t="s">
        <v>7</v>
      </c>
      <c r="B13" s="19" t="e">
        <f ca="1">B12/B42</f>
        <v>#N/A</v>
      </c>
    </row>
    <row r="14" spans="1:5" x14ac:dyDescent="0.2">
      <c r="A14" s="3" t="s">
        <v>8</v>
      </c>
      <c r="B14" s="23" t="e">
        <f ca="1">SUM(INDIRECT("MODEL!K4:K"&amp;E2))</f>
        <v>#N/A</v>
      </c>
    </row>
    <row r="15" spans="1:5" x14ac:dyDescent="0.2">
      <c r="A15" s="3" t="s">
        <v>9</v>
      </c>
      <c r="B15" s="23" t="e">
        <f ca="1">SUM(INDIRECT("MODEL!L4:L"&amp;E2))</f>
        <v>#N/A</v>
      </c>
    </row>
    <row r="16" spans="1:5" x14ac:dyDescent="0.2">
      <c r="A16" s="3" t="s">
        <v>10</v>
      </c>
      <c r="B16" s="19" t="e">
        <f ca="1">B15/B17</f>
        <v>#N/A</v>
      </c>
    </row>
    <row r="17" spans="1:2" x14ac:dyDescent="0.2">
      <c r="A17" s="3" t="s">
        <v>11</v>
      </c>
      <c r="B17" s="17" t="e">
        <f ca="1">B18+B15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3" t="s">
        <v>15</v>
      </c>
      <c r="B22" s="84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85" t="s">
        <v>21</v>
      </c>
      <c r="B29" s="86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3" x14ac:dyDescent="0.2">
      <c r="A49" s="3" t="s">
        <v>41</v>
      </c>
      <c r="B49" s="17" t="e">
        <f ca="1">(B46/E3)*4</f>
        <v>#N/A</v>
      </c>
    </row>
    <row r="50" spans="1:3" x14ac:dyDescent="0.2">
      <c r="A50" s="3"/>
      <c r="B50" s="17"/>
    </row>
    <row r="51" spans="1:3" x14ac:dyDescent="0.2">
      <c r="A51" s="87" t="s">
        <v>75</v>
      </c>
      <c r="B51" s="88"/>
    </row>
    <row r="52" spans="1:3" x14ac:dyDescent="0.2">
      <c r="A52" s="3" t="s">
        <v>42</v>
      </c>
      <c r="B52" s="24" t="e">
        <f ca="1">SUM(INDIRECT("MODEL!"&amp;C52&amp;"4:"&amp;C52&amp;$E$2))</f>
        <v>#N/A</v>
      </c>
      <c r="C52" s="67" t="s">
        <v>181</v>
      </c>
    </row>
    <row r="53" spans="1:3" x14ac:dyDescent="0.2">
      <c r="A53" s="3" t="s">
        <v>43</v>
      </c>
      <c r="B53" s="24" t="e">
        <f t="shared" ref="B53:B55" ca="1" si="0">SUM(INDIRECT("MODEL!"&amp;C53&amp;"4:"&amp;C53&amp;$E$2))</f>
        <v>#N/A</v>
      </c>
      <c r="C53" s="67" t="s">
        <v>182</v>
      </c>
    </row>
    <row r="54" spans="1:3" x14ac:dyDescent="0.2">
      <c r="A54" s="3" t="s">
        <v>44</v>
      </c>
      <c r="B54" s="24" t="e">
        <f t="shared" ca="1" si="0"/>
        <v>#N/A</v>
      </c>
      <c r="C54" s="67" t="s">
        <v>183</v>
      </c>
    </row>
    <row r="55" spans="1:3" x14ac:dyDescent="0.2">
      <c r="A55" s="3" t="s">
        <v>45</v>
      </c>
      <c r="B55" s="24" t="e">
        <f t="shared" ca="1" si="0"/>
        <v>#N/A</v>
      </c>
      <c r="C55" s="67" t="s">
        <v>184</v>
      </c>
    </row>
    <row r="56" spans="1:3" x14ac:dyDescent="0.2">
      <c r="A56" s="3" t="s">
        <v>46</v>
      </c>
      <c r="B56" s="24" t="e">
        <f ca="1">SUM(B52:B55)</f>
        <v>#N/A</v>
      </c>
    </row>
    <row r="57" spans="1:3" x14ac:dyDescent="0.2">
      <c r="A57" s="3" t="s">
        <v>47</v>
      </c>
      <c r="B57" s="17" t="e">
        <f ca="1">ROUND(B58/B56,0)</f>
        <v>#N/A</v>
      </c>
    </row>
    <row r="58" spans="1:3" x14ac:dyDescent="0.2">
      <c r="A58" s="3" t="s">
        <v>48</v>
      </c>
      <c r="B58" s="24" t="e">
        <f ca="1">B23*(B8*12)</f>
        <v>#N/A</v>
      </c>
    </row>
    <row r="59" spans="1:3" x14ac:dyDescent="0.2">
      <c r="A59" s="3"/>
      <c r="B59" s="24"/>
    </row>
    <row r="60" spans="1:3" x14ac:dyDescent="0.2">
      <c r="A60" s="73" t="s">
        <v>76</v>
      </c>
      <c r="B60" s="74"/>
    </row>
    <row r="61" spans="1:3" x14ac:dyDescent="0.2">
      <c r="A61" s="3" t="s">
        <v>49</v>
      </c>
      <c r="B61" s="24" t="e">
        <f ca="1">SUM(INDIRECT("MODEL!"&amp;C61&amp;"4:"&amp;C61&amp;$E$2))</f>
        <v>#N/A</v>
      </c>
      <c r="C61" s="67" t="s">
        <v>186</v>
      </c>
    </row>
    <row r="62" spans="1:3" x14ac:dyDescent="0.2">
      <c r="A62" s="3" t="s">
        <v>50</v>
      </c>
      <c r="B62" s="24" t="e">
        <f t="shared" ref="B62:B64" ca="1" si="1">SUM(INDIRECT("MODEL!"&amp;C62&amp;"4:"&amp;C62&amp;$E$2))</f>
        <v>#N/A</v>
      </c>
      <c r="C62" s="67" t="s">
        <v>187</v>
      </c>
    </row>
    <row r="63" spans="1:3" x14ac:dyDescent="0.2">
      <c r="A63" s="3" t="s">
        <v>51</v>
      </c>
      <c r="B63" s="24" t="e">
        <f t="shared" ca="1" si="1"/>
        <v>#N/A</v>
      </c>
      <c r="C63" s="67" t="s">
        <v>188</v>
      </c>
    </row>
    <row r="64" spans="1:3" x14ac:dyDescent="0.2">
      <c r="A64" s="3" t="s">
        <v>52</v>
      </c>
      <c r="B64" s="24" t="e">
        <f t="shared" ca="1" si="1"/>
        <v>#N/A</v>
      </c>
      <c r="C64" s="67" t="s">
        <v>185</v>
      </c>
    </row>
    <row r="65" spans="1:2" x14ac:dyDescent="0.2">
      <c r="A65" s="3" t="s">
        <v>53</v>
      </c>
      <c r="B65" s="24" t="e">
        <f ca="1">SUM(B61:B64)</f>
        <v>#N/A</v>
      </c>
    </row>
    <row r="66" spans="1:2" x14ac:dyDescent="0.2">
      <c r="A66" s="3" t="s">
        <v>54</v>
      </c>
      <c r="B66" s="17" t="e">
        <f ca="1">ROUND(B67/B65,0)</f>
        <v>#N/A</v>
      </c>
    </row>
    <row r="67" spans="1:2" x14ac:dyDescent="0.2">
      <c r="A67" s="3" t="s">
        <v>55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75" t="s">
        <v>77</v>
      </c>
      <c r="B69" s="76"/>
    </row>
    <row r="70" spans="1:2" x14ac:dyDescent="0.2">
      <c r="A70" s="3" t="s">
        <v>56</v>
      </c>
      <c r="B70" s="24" t="e">
        <f ca="1">B65+B56</f>
        <v>#N/A</v>
      </c>
    </row>
    <row r="71" spans="1:2" x14ac:dyDescent="0.2">
      <c r="A71" s="3" t="s">
        <v>57</v>
      </c>
      <c r="B71" s="17" t="e">
        <f ca="1">ROUND(B72/B70,0)</f>
        <v>#N/A</v>
      </c>
    </row>
    <row r="72" spans="1:2" x14ac:dyDescent="0.2">
      <c r="A72" s="4" t="s">
        <v>58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4" sqref="B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107</v>
      </c>
      <c r="B1" t="s">
        <v>109</v>
      </c>
    </row>
    <row r="2" spans="1:2" x14ac:dyDescent="0.2">
      <c r="A2" t="s">
        <v>108</v>
      </c>
      <c r="B2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148</v>
      </c>
      <c r="B1">
        <v>12</v>
      </c>
    </row>
    <row r="2" spans="1:2" x14ac:dyDescent="0.2">
      <c r="A2" t="s">
        <v>151</v>
      </c>
      <c r="B2">
        <f>B1-2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FUNNEL</vt:lpstr>
      <vt:lpstr>INVESTMENT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2019-04-05T21:41:26Z</dcterms:modified>
</cp:coreProperties>
</file>