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morris/ACCT3210/S3/"/>
    </mc:Choice>
  </mc:AlternateContent>
  <xr:revisionPtr revIDLastSave="0" documentId="8_{269710F6-1FF7-3C48-A7C4-D85CB311AD44}" xr6:coauthVersionLast="47" xr6:coauthVersionMax="47" xr10:uidLastSave="{00000000-0000-0000-0000-000000000000}"/>
  <bookViews>
    <workbookView xWindow="5580" yWindow="2300" windowWidth="27640" windowHeight="16940" xr2:uid="{E5649930-828F-E940-AF00-503B4B858DD3}"/>
  </bookViews>
  <sheets>
    <sheet name="CVP" sheetId="4" r:id="rId1"/>
    <sheet name="L2" sheetId="1" r:id="rId2"/>
    <sheet name="L1" sheetId="2" r:id="rId3"/>
    <sheet name="L3" sheetId="3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4" l="1"/>
  <c r="B91" i="4"/>
  <c r="B80" i="4"/>
  <c r="B73" i="4"/>
  <c r="G52" i="4"/>
  <c r="F52" i="4"/>
  <c r="E52" i="4"/>
  <c r="D52" i="4"/>
  <c r="C52" i="4"/>
  <c r="B52" i="4"/>
  <c r="G51" i="4"/>
  <c r="G53" i="4" s="1"/>
  <c r="F51" i="4"/>
  <c r="F53" i="4" s="1"/>
  <c r="E51" i="4"/>
  <c r="E53" i="4" s="1"/>
  <c r="D51" i="4"/>
  <c r="D53" i="4" s="1"/>
  <c r="C51" i="4"/>
  <c r="C53" i="4" s="1"/>
  <c r="B51" i="4"/>
  <c r="B53" i="4" s="1"/>
  <c r="J38" i="4"/>
  <c r="I38" i="4"/>
  <c r="H38" i="4"/>
  <c r="G38" i="4"/>
  <c r="F38" i="4"/>
  <c r="E38" i="4"/>
  <c r="D38" i="4"/>
  <c r="C38" i="4"/>
  <c r="B38" i="4"/>
  <c r="J35" i="4"/>
  <c r="I35" i="4"/>
  <c r="H35" i="4"/>
  <c r="G35" i="4"/>
  <c r="F35" i="4"/>
  <c r="E35" i="4"/>
  <c r="D35" i="4"/>
  <c r="C35" i="4"/>
  <c r="B35" i="4"/>
  <c r="J29" i="4"/>
  <c r="I29" i="4"/>
  <c r="H29" i="4"/>
  <c r="G29" i="4"/>
  <c r="F29" i="4"/>
  <c r="E29" i="4"/>
  <c r="D29" i="4"/>
  <c r="C29" i="4"/>
  <c r="B29" i="4"/>
  <c r="E28" i="4"/>
  <c r="E30" i="4" s="1"/>
  <c r="D28" i="4"/>
  <c r="D30" i="4" s="1"/>
  <c r="C28" i="4"/>
  <c r="C30" i="4" s="1"/>
  <c r="B28" i="4"/>
  <c r="B30" i="4" s="1"/>
  <c r="J27" i="4"/>
  <c r="I27" i="4"/>
  <c r="H27" i="4"/>
  <c r="G27" i="4"/>
  <c r="F27" i="4"/>
  <c r="E27" i="4"/>
  <c r="D27" i="4"/>
  <c r="C27" i="4"/>
  <c r="B27" i="4"/>
  <c r="J26" i="4"/>
  <c r="J28" i="4" s="1"/>
  <c r="J30" i="4" s="1"/>
  <c r="I26" i="4"/>
  <c r="I28" i="4" s="1"/>
  <c r="I30" i="4" s="1"/>
  <c r="H26" i="4"/>
  <c r="H28" i="4" s="1"/>
  <c r="H30" i="4" s="1"/>
  <c r="G26" i="4"/>
  <c r="G28" i="4" s="1"/>
  <c r="G30" i="4" s="1"/>
  <c r="F26" i="4"/>
  <c r="F28" i="4" s="1"/>
  <c r="F30" i="4" s="1"/>
  <c r="E26" i="4"/>
  <c r="D26" i="4"/>
  <c r="C26" i="4"/>
  <c r="B26" i="4"/>
  <c r="C18" i="4"/>
  <c r="C14" i="4"/>
  <c r="B14" i="4"/>
  <c r="B15" i="4" s="1"/>
  <c r="B18" i="4" s="1"/>
  <c r="C13" i="4"/>
  <c r="C15" i="4" s="1"/>
  <c r="B21" i="4" s="1"/>
  <c r="B13" i="4"/>
  <c r="J36" i="4" l="1"/>
  <c r="J37" i="4" s="1"/>
  <c r="J39" i="4" s="1"/>
  <c r="H36" i="4"/>
  <c r="H37" i="4" s="1"/>
  <c r="H39" i="4" s="1"/>
  <c r="I36" i="4"/>
  <c r="I37" i="4" s="1"/>
  <c r="I39" i="4" s="1"/>
  <c r="G36" i="4"/>
  <c r="G37" i="4" s="1"/>
  <c r="G39" i="4" s="1"/>
  <c r="F36" i="4"/>
  <c r="F37" i="4" s="1"/>
  <c r="F39" i="4" s="1"/>
  <c r="E36" i="4"/>
  <c r="E37" i="4" s="1"/>
  <c r="E39" i="4" s="1"/>
  <c r="B36" i="4"/>
  <c r="B37" i="4" s="1"/>
  <c r="B39" i="4" s="1"/>
  <c r="D36" i="4"/>
  <c r="D37" i="4" s="1"/>
  <c r="D39" i="4" s="1"/>
  <c r="C36" i="4"/>
  <c r="C37" i="4" s="1"/>
  <c r="C39" i="4" s="1"/>
</calcChain>
</file>

<file path=xl/sharedStrings.xml><?xml version="1.0" encoding="utf-8"?>
<sst xmlns="http://schemas.openxmlformats.org/spreadsheetml/2006/main" count="82" uniqueCount="62">
  <si>
    <t>What is contribution margin? Why do we care?</t>
  </si>
  <si>
    <t>CM is the money we take home at the end of the day for paying rent (and other FC) and making a profit. It's what keeps us in business from day to day!</t>
  </si>
  <si>
    <t>Emma's GMAT book business:</t>
  </si>
  <si>
    <t>Costs:</t>
  </si>
  <si>
    <t>Revenue:</t>
  </si>
  <si>
    <t xml:space="preserve">Booth (FC) </t>
  </si>
  <si>
    <t>Price (R/u)</t>
  </si>
  <si>
    <t>Packets (VC/u)</t>
  </si>
  <si>
    <t>ea.</t>
  </si>
  <si>
    <t>Contribution Margin = Total Revenues - Total Variable Costs</t>
  </si>
  <si>
    <t>CM=R-VC</t>
  </si>
  <si>
    <t>Packs:</t>
  </si>
  <si>
    <t xml:space="preserve">R </t>
  </si>
  <si>
    <t>VC</t>
  </si>
  <si>
    <t>CM</t>
  </si>
  <si>
    <t>CM/u</t>
  </si>
  <si>
    <t>R/u-VC/u</t>
  </si>
  <si>
    <t>Contribution Margin Ratio = Contribution Margin / Rev</t>
  </si>
  <si>
    <t>CM%</t>
  </si>
  <si>
    <t>Operating Income = Contribution Margin - Total Fixed Costs</t>
  </si>
  <si>
    <t>R</t>
  </si>
  <si>
    <t>FC</t>
  </si>
  <si>
    <t>OI</t>
  </si>
  <si>
    <t>Operating Income = CM Ratio X Revenue - FC</t>
  </si>
  <si>
    <t xml:space="preserve">CM </t>
  </si>
  <si>
    <t xml:space="preserve">FC </t>
  </si>
  <si>
    <t xml:space="preserve">OI </t>
  </si>
  <si>
    <t>OI = CM - FC</t>
  </si>
  <si>
    <t>OI = R - VC - FC</t>
  </si>
  <si>
    <t>OI = UxR/u - UxVC/u - FC</t>
  </si>
  <si>
    <t>Best Windows:</t>
  </si>
  <si>
    <t>R/u</t>
  </si>
  <si>
    <t>VC/u</t>
  </si>
  <si>
    <t>FC:</t>
  </si>
  <si>
    <t>Units</t>
  </si>
  <si>
    <t>Rev</t>
  </si>
  <si>
    <t>TC</t>
  </si>
  <si>
    <t>Slope of the TC line = VC/u</t>
  </si>
  <si>
    <t>Slope of the R line = Price = R/u</t>
  </si>
  <si>
    <t xml:space="preserve">This all allows us to answer one key question: </t>
  </si>
  <si>
    <t>How much business do we need to do to stay open?</t>
  </si>
  <si>
    <r>
      <t xml:space="preserve">This is the </t>
    </r>
    <r>
      <rPr>
        <b/>
        <sz val="12"/>
        <color theme="1"/>
        <rFont val="Calibri"/>
        <family val="2"/>
        <scheme val="minor"/>
      </rPr>
      <t>breakeven</t>
    </r>
    <r>
      <rPr>
        <sz val="12"/>
        <color theme="1"/>
        <rFont val="Calibri"/>
        <family val="2"/>
        <scheme val="minor"/>
      </rPr>
      <t xml:space="preserve"> point</t>
    </r>
  </si>
  <si>
    <t>To find it we:</t>
  </si>
  <si>
    <t xml:space="preserve"> can take any one of the formulas for OI</t>
  </si>
  <si>
    <t xml:space="preserve">set equal to zero </t>
  </si>
  <si>
    <t>solve for what we want</t>
  </si>
  <si>
    <t>Often interested in U or R</t>
  </si>
  <si>
    <t xml:space="preserve">BE Units = </t>
  </si>
  <si>
    <t>FC/(R/u-VC/u) = FC/(CM/u)</t>
  </si>
  <si>
    <t>BE units for GMAT</t>
  </si>
  <si>
    <t xml:space="preserve">BE Rev = R/u(BE Units) = </t>
  </si>
  <si>
    <t>R/u(FC/(R/u-VC/u))</t>
  </si>
  <si>
    <t>FC/(CM/R) = FC/CM%</t>
  </si>
  <si>
    <t>BE rev for GMAT</t>
  </si>
  <si>
    <t>Revenue needed for target operating income:</t>
  </si>
  <si>
    <t>TOI = CM - FC</t>
  </si>
  <si>
    <t>U_t = (FC + TOI)/ CM/u</t>
  </si>
  <si>
    <t>R_t = (FC + TOI)/ CM%</t>
  </si>
  <si>
    <t>Target units for GMAT</t>
  </si>
  <si>
    <t>TOI</t>
  </si>
  <si>
    <t>Target revenue for GMAT</t>
  </si>
  <si>
    <t>Target rev for GMAT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</si>
</sst>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4" fillId="0" borderId="1" xfId="0" applyFont="1" applyBorder="1"/>
    <xf numFmtId="0" fontId="0" fillId="0" borderId="7" xfId="0" applyBorder="1"/>
    <xf numFmtId="0" fontId="4" fillId="0" borderId="7" xfId="0" applyFont="1" applyBorder="1"/>
    <xf numFmtId="0" fontId="4" fillId="0" borderId="0" xfId="0" applyFont="1"/>
    <xf numFmtId="0" fontId="1" fillId="0" borderId="0" xfId="0" applyFont="1"/>
    <xf numFmtId="0" fontId="5" fillId="0" borderId="0" xfId="0" applyFont="1"/>
    <xf numFmtId="0" fontId="3" fillId="0" borderId="4" xfId="0" applyFont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CVP!$A$26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CVP!$B$26:$J$26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9-974D-9B1F-5B07B17C11CF}"/>
            </c:ext>
          </c:extLst>
        </c:ser>
        <c:ser>
          <c:idx val="1"/>
          <c:order val="1"/>
          <c:tx>
            <c:strRef>
              <c:f>CVP!$A$27</c:f>
              <c:strCache>
                <c:ptCount val="1"/>
                <c:pt idx="0">
                  <c:v>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CVP!$B$27:$J$27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  <c:pt idx="5">
                  <c:v>3000</c:v>
                </c:pt>
                <c:pt idx="6">
                  <c:v>3600</c:v>
                </c:pt>
                <c:pt idx="7">
                  <c:v>4200</c:v>
                </c:pt>
                <c:pt idx="8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9-974D-9B1F-5B07B17C11CF}"/>
            </c:ext>
          </c:extLst>
        </c:ser>
        <c:ser>
          <c:idx val="2"/>
          <c:order val="2"/>
          <c:tx>
            <c:strRef>
              <c:f>CVP!$A$28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CVP!$B$28:$J$28</c:f>
              <c:numCache>
                <c:formatCode>General</c:formatCode>
                <c:ptCount val="9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9-974D-9B1F-5B07B17C11CF}"/>
            </c:ext>
          </c:extLst>
        </c:ser>
        <c:ser>
          <c:idx val="3"/>
          <c:order val="3"/>
          <c:tx>
            <c:strRef>
              <c:f>CVP!$A$29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CVP!$B$29:$J$29</c:f>
              <c:numCache>
                <c:formatCode>General</c:formatCode>
                <c:ptCount val="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9-974D-9B1F-5B07B17C11CF}"/>
            </c:ext>
          </c:extLst>
        </c:ser>
        <c:ser>
          <c:idx val="4"/>
          <c:order val="4"/>
          <c:tx>
            <c:strRef>
              <c:f>CVP!$A$30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CVP!$B$30:$J$30</c:f>
              <c:numCache>
                <c:formatCode>General</c:formatCode>
                <c:ptCount val="9"/>
                <c:pt idx="0">
                  <c:v>-2000</c:v>
                </c:pt>
                <c:pt idx="1">
                  <c:v>-1600</c:v>
                </c:pt>
                <c:pt idx="2">
                  <c:v>-1200</c:v>
                </c:pt>
                <c:pt idx="3">
                  <c:v>-800</c:v>
                </c:pt>
                <c:pt idx="4">
                  <c:v>-400</c:v>
                </c:pt>
                <c:pt idx="5">
                  <c:v>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19-974D-9B1F-5B07B17C1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986320"/>
        <c:axId val="1805202352"/>
      </c:lineChart>
      <c:catAx>
        <c:axId val="18429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02352"/>
        <c:crosses val="autoZero"/>
        <c:auto val="1"/>
        <c:lblAlgn val="ctr"/>
        <c:lblOffset val="100"/>
        <c:noMultiLvlLbl val="0"/>
      </c:catAx>
      <c:valAx>
        <c:axId val="18052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CVP!$A$51</c:f>
              <c:strCache>
                <c:ptCount val="1"/>
                <c:pt idx="0">
                  <c:v>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CVP!$B$51:$F$51</c:f>
              <c:numCache>
                <c:formatCode>General</c:formatCode>
                <c:ptCount val="5"/>
                <c:pt idx="0">
                  <c:v>0</c:v>
                </c:pt>
                <c:pt idx="1">
                  <c:v>700000</c:v>
                </c:pt>
                <c:pt idx="2">
                  <c:v>1400000</c:v>
                </c:pt>
                <c:pt idx="3">
                  <c:v>2100000</c:v>
                </c:pt>
                <c:pt idx="4">
                  <c:v>2800000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5-B249-9407-4AA7CCF3B040}"/>
            </c:ext>
          </c:extLst>
        </c:ser>
        <c:ser>
          <c:idx val="1"/>
          <c:order val="1"/>
          <c:tx>
            <c:strRef>
              <c:f>CVP!$A$52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CVP!$B$52:$F$52</c:f>
              <c:numCache>
                <c:formatCode>General</c:formatCode>
                <c:ptCount val="5"/>
                <c:pt idx="0">
                  <c:v>160000</c:v>
                </c:pt>
                <c:pt idx="1">
                  <c:v>760000</c:v>
                </c:pt>
                <c:pt idx="2">
                  <c:v>1360000</c:v>
                </c:pt>
                <c:pt idx="3">
                  <c:v>1960000</c:v>
                </c:pt>
                <c:pt idx="4">
                  <c:v>2560000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5-B249-9407-4AA7CCF3B040}"/>
            </c:ext>
          </c:extLst>
        </c:ser>
        <c:ser>
          <c:idx val="2"/>
          <c:order val="2"/>
          <c:tx>
            <c:strRef>
              <c:f>CVP!$A$53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CVP!$B$53:$F$53</c:f>
              <c:numCache>
                <c:formatCode>General</c:formatCode>
                <c:ptCount val="5"/>
                <c:pt idx="0">
                  <c:v>-160000</c:v>
                </c:pt>
                <c:pt idx="1">
                  <c:v>-60000</c:v>
                </c:pt>
                <c:pt idx="2">
                  <c:v>40000</c:v>
                </c:pt>
                <c:pt idx="3">
                  <c:v>140000</c:v>
                </c:pt>
                <c:pt idx="4">
                  <c:v>240000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5-B249-9407-4AA7CCF3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332944"/>
        <c:axId val="1808472768"/>
      </c:lineChart>
      <c:catAx>
        <c:axId val="182633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72768"/>
        <c:crosses val="autoZero"/>
        <c:auto val="1"/>
        <c:lblAlgn val="ctr"/>
        <c:lblOffset val="100"/>
        <c:noMultiLvlLbl val="0"/>
      </c:catAx>
      <c:valAx>
        <c:axId val="18084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119529</xdr:colOff>
      <xdr:row>6</xdr:row>
      <xdr:rowOff>14194</xdr:rowOff>
    </xdr:from>
    <xdr:to>
      <xdr:col>15</xdr:col>
      <xdr:colOff>545353</xdr:colOff>
      <xdr:row>31</xdr:row>
      <xdr:rowOff>186764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3EE1A-6A23-AD46-A6DE-080BB0D39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776941</xdr:colOff>
      <xdr:row>32</xdr:row>
      <xdr:rowOff>14195</xdr:rowOff>
    </xdr:from>
    <xdr:to>
      <xdr:col>15</xdr:col>
      <xdr:colOff>127001</xdr:colOff>
      <xdr:row>55</xdr:row>
      <xdr:rowOff>37354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4B9AA-C009-2445-B565-188932C2C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hurmorris/ACCT3210/S2/CVP_classNo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2"/>
      <sheetName val="L1"/>
      <sheetName val="L3"/>
    </sheetNames>
    <sheetDataSet>
      <sheetData sheetId="0"/>
      <sheetData sheetId="1"/>
      <sheetData sheetId="2">
        <row r="25">
          <cell r="B25">
            <v>0</v>
          </cell>
          <cell r="C25">
            <v>5</v>
          </cell>
          <cell r="D25">
            <v>10</v>
          </cell>
          <cell r="E25">
            <v>15</v>
          </cell>
          <cell r="F25">
            <v>20</v>
          </cell>
          <cell r="G25">
            <v>25</v>
          </cell>
          <cell r="H25">
            <v>30</v>
          </cell>
          <cell r="I25">
            <v>35</v>
          </cell>
          <cell r="J25">
            <v>40</v>
          </cell>
        </row>
        <row r="26">
          <cell r="A26" t="str">
            <v>R</v>
          </cell>
          <cell r="B26">
            <v>0</v>
          </cell>
          <cell r="C26">
            <v>1000</v>
          </cell>
          <cell r="D26">
            <v>2000</v>
          </cell>
          <cell r="E26">
            <v>3000</v>
          </cell>
          <cell r="F26">
            <v>4000</v>
          </cell>
          <cell r="G26">
            <v>5000</v>
          </cell>
          <cell r="H26">
            <v>6000</v>
          </cell>
          <cell r="I26">
            <v>7000</v>
          </cell>
          <cell r="J26">
            <v>8000</v>
          </cell>
        </row>
        <row r="27">
          <cell r="A27" t="str">
            <v>VC</v>
          </cell>
          <cell r="B27">
            <v>0</v>
          </cell>
          <cell r="C27">
            <v>600</v>
          </cell>
          <cell r="D27">
            <v>1200</v>
          </cell>
          <cell r="E27">
            <v>1800</v>
          </cell>
          <cell r="F27">
            <v>2400</v>
          </cell>
          <cell r="G27">
            <v>3000</v>
          </cell>
          <cell r="H27">
            <v>3600</v>
          </cell>
          <cell r="I27">
            <v>4200</v>
          </cell>
          <cell r="J27">
            <v>4800</v>
          </cell>
        </row>
        <row r="28">
          <cell r="A28" t="str">
            <v>CM</v>
          </cell>
          <cell r="B28">
            <v>0</v>
          </cell>
          <cell r="C28">
            <v>400</v>
          </cell>
          <cell r="D28">
            <v>800</v>
          </cell>
          <cell r="E28">
            <v>1200</v>
          </cell>
          <cell r="F28">
            <v>1600</v>
          </cell>
          <cell r="G28">
            <v>2000</v>
          </cell>
          <cell r="H28">
            <v>2400</v>
          </cell>
          <cell r="I28">
            <v>2800</v>
          </cell>
          <cell r="J28">
            <v>3200</v>
          </cell>
        </row>
        <row r="29">
          <cell r="A29" t="str">
            <v>FC</v>
          </cell>
          <cell r="B29">
            <v>2000</v>
          </cell>
          <cell r="C29">
            <v>2000</v>
          </cell>
          <cell r="D29">
            <v>2000</v>
          </cell>
          <cell r="E29">
            <v>2000</v>
          </cell>
          <cell r="F29">
            <v>2000</v>
          </cell>
          <cell r="G29">
            <v>2000</v>
          </cell>
          <cell r="H29">
            <v>2000</v>
          </cell>
          <cell r="I29">
            <v>2000</v>
          </cell>
          <cell r="J29">
            <v>2000</v>
          </cell>
        </row>
        <row r="30">
          <cell r="A30" t="str">
            <v>OI</v>
          </cell>
          <cell r="B30">
            <v>-2000</v>
          </cell>
          <cell r="C30">
            <v>-1600</v>
          </cell>
          <cell r="D30">
            <v>-1200</v>
          </cell>
          <cell r="E30">
            <v>-800</v>
          </cell>
          <cell r="F30">
            <v>-400</v>
          </cell>
          <cell r="G30">
            <v>0</v>
          </cell>
          <cell r="H30">
            <v>400</v>
          </cell>
          <cell r="I30">
            <v>800</v>
          </cell>
          <cell r="J30">
            <v>1200</v>
          </cell>
        </row>
        <row r="51">
          <cell r="A51" t="str">
            <v>Rev</v>
          </cell>
          <cell r="B51">
            <v>0</v>
          </cell>
          <cell r="C51">
            <v>700000</v>
          </cell>
          <cell r="D51">
            <v>1400000</v>
          </cell>
          <cell r="E51">
            <v>2100000</v>
          </cell>
          <cell r="F51">
            <v>2800000</v>
          </cell>
        </row>
        <row r="52">
          <cell r="A52" t="str">
            <v>TC</v>
          </cell>
          <cell r="B52">
            <v>160000</v>
          </cell>
          <cell r="C52">
            <v>760000</v>
          </cell>
          <cell r="D52">
            <v>1360000</v>
          </cell>
          <cell r="E52">
            <v>1960000</v>
          </cell>
          <cell r="F52">
            <v>2560000</v>
          </cell>
        </row>
        <row r="53">
          <cell r="A53" t="str">
            <v>OI</v>
          </cell>
          <cell r="B53">
            <v>-160000</v>
          </cell>
          <cell r="C53">
            <v>-60000</v>
          </cell>
          <cell r="D53">
            <v>40000</v>
          </cell>
          <cell r="E53">
            <v>140000</v>
          </cell>
          <cell r="F53">
            <v>240000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B807-C120-5440-B93C-754B5AB74238}">
  <dimension ref="A1:J97"/>
  <sheetViews>
    <sheetView tabSelected="1" topLeftCell="A75" zoomScale="170" zoomScaleNormal="170" workbookViewId="0">
      <selection activeCell="A98" sqref="A98"/>
    </sheetView>
  </sheetViews>
  <sheetFormatPr baseColWidth="10" defaultRowHeight="16" x14ac:dyDescent="0.2"/>
  <cols>
    <col min="1" max="1" width="20.6640625" customWidth="1"/>
  </cols>
  <sheetData>
    <row r="1" spans="1:5" ht="26" x14ac:dyDescent="0.3">
      <c r="A1" s="1" t="s">
        <v>0</v>
      </c>
    </row>
    <row r="2" spans="1:5" ht="70" customHeight="1" x14ac:dyDescent="0.2">
      <c r="A2" s="2" t="s">
        <v>1</v>
      </c>
      <c r="B2" s="2"/>
      <c r="C2" s="2"/>
      <c r="D2" s="2"/>
      <c r="E2" s="2"/>
    </row>
    <row r="3" spans="1:5" x14ac:dyDescent="0.2">
      <c r="A3" s="3" t="s">
        <v>2</v>
      </c>
      <c r="B3" s="4"/>
      <c r="C3" s="5"/>
    </row>
    <row r="5" spans="1:5" x14ac:dyDescent="0.2">
      <c r="A5" s="6" t="s">
        <v>3</v>
      </c>
      <c r="B5" s="6"/>
      <c r="C5" s="6"/>
      <c r="D5" s="6" t="s">
        <v>4</v>
      </c>
      <c r="E5" s="7"/>
    </row>
    <row r="6" spans="1:5" x14ac:dyDescent="0.2">
      <c r="A6" t="s">
        <v>5</v>
      </c>
      <c r="B6">
        <v>2000</v>
      </c>
      <c r="D6" t="s">
        <v>6</v>
      </c>
      <c r="E6" s="8">
        <v>200</v>
      </c>
    </row>
    <row r="7" spans="1:5" x14ac:dyDescent="0.2">
      <c r="A7" s="4" t="s">
        <v>7</v>
      </c>
      <c r="B7" s="4">
        <v>120</v>
      </c>
      <c r="C7" s="4" t="s">
        <v>8</v>
      </c>
      <c r="D7" s="4"/>
      <c r="E7" s="5"/>
    </row>
    <row r="9" spans="1:5" ht="26" x14ac:dyDescent="0.3">
      <c r="A9" s="9" t="s">
        <v>9</v>
      </c>
    </row>
    <row r="10" spans="1:5" x14ac:dyDescent="0.2">
      <c r="A10" t="s">
        <v>10</v>
      </c>
    </row>
    <row r="12" spans="1:5" x14ac:dyDescent="0.2">
      <c r="A12" s="4" t="s">
        <v>11</v>
      </c>
      <c r="B12" s="4">
        <v>5</v>
      </c>
      <c r="C12" s="4">
        <v>40</v>
      </c>
    </row>
    <row r="13" spans="1:5" x14ac:dyDescent="0.2">
      <c r="A13" t="s">
        <v>12</v>
      </c>
      <c r="B13">
        <f>B12*$E$6</f>
        <v>1000</v>
      </c>
      <c r="C13">
        <f>C12*$E$6</f>
        <v>8000</v>
      </c>
    </row>
    <row r="14" spans="1:5" x14ac:dyDescent="0.2">
      <c r="A14" s="4" t="s">
        <v>13</v>
      </c>
      <c r="B14" s="4">
        <f>B12*$B$7</f>
        <v>600</v>
      </c>
      <c r="C14" s="4">
        <f>C12*$B$7</f>
        <v>4800</v>
      </c>
    </row>
    <row r="15" spans="1:5" x14ac:dyDescent="0.2">
      <c r="A15" t="s">
        <v>14</v>
      </c>
      <c r="B15">
        <f>B13-B14</f>
        <v>400</v>
      </c>
      <c r="C15">
        <f>C13-C14</f>
        <v>3200</v>
      </c>
    </row>
    <row r="17" spans="1:10" x14ac:dyDescent="0.2">
      <c r="A17" s="6"/>
      <c r="B17" s="6" t="s">
        <v>15</v>
      </c>
      <c r="C17" s="7" t="s">
        <v>16</v>
      </c>
    </row>
    <row r="18" spans="1:10" x14ac:dyDescent="0.2">
      <c r="A18" s="10" t="s">
        <v>15</v>
      </c>
      <c r="B18" s="4">
        <f>B15/B12</f>
        <v>80</v>
      </c>
      <c r="C18" s="5">
        <f>E6-B7</f>
        <v>80</v>
      </c>
    </row>
    <row r="20" spans="1:10" ht="26" x14ac:dyDescent="0.3">
      <c r="A20" s="9" t="s">
        <v>17</v>
      </c>
    </row>
    <row r="21" spans="1:10" x14ac:dyDescent="0.2">
      <c r="A21" t="s">
        <v>18</v>
      </c>
      <c r="B21">
        <f>C15/C13</f>
        <v>0.4</v>
      </c>
    </row>
    <row r="23" spans="1:10" ht="26" x14ac:dyDescent="0.3">
      <c r="A23" s="9" t="s">
        <v>19</v>
      </c>
    </row>
    <row r="25" spans="1:10" x14ac:dyDescent="0.2">
      <c r="A25" s="11" t="s">
        <v>11</v>
      </c>
      <c r="B25" s="11">
        <v>0</v>
      </c>
      <c r="C25" s="11">
        <v>5</v>
      </c>
      <c r="D25" s="11">
        <v>10</v>
      </c>
      <c r="E25" s="11">
        <v>15</v>
      </c>
      <c r="F25" s="11">
        <v>20</v>
      </c>
      <c r="G25" s="12">
        <v>25</v>
      </c>
      <c r="H25" s="11">
        <v>30</v>
      </c>
      <c r="I25" s="11">
        <v>35</v>
      </c>
      <c r="J25" s="11">
        <v>40</v>
      </c>
    </row>
    <row r="26" spans="1:10" x14ac:dyDescent="0.2">
      <c r="A26" t="s">
        <v>20</v>
      </c>
      <c r="B26">
        <f>B25*$E$6</f>
        <v>0</v>
      </c>
      <c r="C26">
        <f>C25*$E$6</f>
        <v>1000</v>
      </c>
      <c r="D26">
        <f>D25*$E$6</f>
        <v>2000</v>
      </c>
      <c r="E26">
        <f t="shared" ref="E26:I26" si="0">E25*$E$6</f>
        <v>3000</v>
      </c>
      <c r="F26">
        <f t="shared" si="0"/>
        <v>4000</v>
      </c>
      <c r="G26" s="13">
        <f t="shared" si="0"/>
        <v>5000</v>
      </c>
      <c r="H26">
        <f t="shared" si="0"/>
        <v>6000</v>
      </c>
      <c r="I26">
        <f t="shared" si="0"/>
        <v>7000</v>
      </c>
      <c r="J26">
        <f>J25*$E$6</f>
        <v>8000</v>
      </c>
    </row>
    <row r="27" spans="1:10" x14ac:dyDescent="0.2">
      <c r="A27" s="4" t="s">
        <v>13</v>
      </c>
      <c r="B27" s="4">
        <f>B25*$B$7</f>
        <v>0</v>
      </c>
      <c r="C27" s="4">
        <f>C25*$B$7</f>
        <v>600</v>
      </c>
      <c r="D27" s="4">
        <f>D25*$B$7</f>
        <v>1200</v>
      </c>
      <c r="E27" s="4">
        <f t="shared" ref="E27:I27" si="1">E25*$B$7</f>
        <v>1800</v>
      </c>
      <c r="F27" s="4">
        <f t="shared" si="1"/>
        <v>2400</v>
      </c>
      <c r="G27" s="10">
        <f t="shared" si="1"/>
        <v>3000</v>
      </c>
      <c r="H27" s="4">
        <f t="shared" si="1"/>
        <v>3600</v>
      </c>
      <c r="I27" s="4">
        <f t="shared" si="1"/>
        <v>4200</v>
      </c>
      <c r="J27" s="4">
        <f>J25*$B$7</f>
        <v>4800</v>
      </c>
    </row>
    <row r="28" spans="1:10" x14ac:dyDescent="0.2">
      <c r="A28" s="13" t="s">
        <v>14</v>
      </c>
      <c r="B28">
        <f>B26-B27</f>
        <v>0</v>
      </c>
      <c r="C28">
        <f>C26-C27</f>
        <v>400</v>
      </c>
      <c r="D28">
        <f>D26-D27</f>
        <v>800</v>
      </c>
      <c r="E28">
        <f t="shared" ref="E28:I28" si="2">E26-E27</f>
        <v>1200</v>
      </c>
      <c r="F28">
        <f t="shared" si="2"/>
        <v>1600</v>
      </c>
      <c r="G28" s="13">
        <f t="shared" si="2"/>
        <v>2000</v>
      </c>
      <c r="H28">
        <f t="shared" si="2"/>
        <v>2400</v>
      </c>
      <c r="I28">
        <f t="shared" si="2"/>
        <v>2800</v>
      </c>
      <c r="J28">
        <f>J26-J27</f>
        <v>3200</v>
      </c>
    </row>
    <row r="29" spans="1:10" x14ac:dyDescent="0.2">
      <c r="A29" s="4" t="s">
        <v>21</v>
      </c>
      <c r="B29" s="4">
        <f>$B$6</f>
        <v>2000</v>
      </c>
      <c r="C29" s="4">
        <f t="shared" ref="C29:I29" si="3">$B$6</f>
        <v>2000</v>
      </c>
      <c r="D29" s="4">
        <f t="shared" si="3"/>
        <v>2000</v>
      </c>
      <c r="E29" s="4">
        <f t="shared" si="3"/>
        <v>2000</v>
      </c>
      <c r="F29" s="4">
        <f t="shared" si="3"/>
        <v>2000</v>
      </c>
      <c r="G29" s="10">
        <f t="shared" si="3"/>
        <v>2000</v>
      </c>
      <c r="H29" s="4">
        <f t="shared" si="3"/>
        <v>2000</v>
      </c>
      <c r="I29" s="4">
        <f t="shared" si="3"/>
        <v>2000</v>
      </c>
      <c r="J29" s="4">
        <f>$B$6</f>
        <v>2000</v>
      </c>
    </row>
    <row r="30" spans="1:10" x14ac:dyDescent="0.2">
      <c r="A30" t="s">
        <v>22</v>
      </c>
      <c r="B30">
        <f>B28-B29</f>
        <v>-2000</v>
      </c>
      <c r="C30">
        <f t="shared" ref="C30:I30" si="4">C28-C29</f>
        <v>-1600</v>
      </c>
      <c r="D30">
        <f t="shared" si="4"/>
        <v>-1200</v>
      </c>
      <c r="E30">
        <f t="shared" si="4"/>
        <v>-800</v>
      </c>
      <c r="F30">
        <f t="shared" si="4"/>
        <v>-400</v>
      </c>
      <c r="G30" s="13">
        <f t="shared" si="4"/>
        <v>0</v>
      </c>
      <c r="H30" s="14">
        <f t="shared" si="4"/>
        <v>400</v>
      </c>
      <c r="I30" s="14">
        <f t="shared" si="4"/>
        <v>800</v>
      </c>
      <c r="J30" s="14">
        <f>J28-J29</f>
        <v>1200</v>
      </c>
    </row>
    <row r="32" spans="1:10" ht="26" x14ac:dyDescent="0.3">
      <c r="A32" s="9" t="s">
        <v>23</v>
      </c>
    </row>
    <row r="34" spans="1:10" x14ac:dyDescent="0.2">
      <c r="A34" s="11" t="s">
        <v>11</v>
      </c>
      <c r="B34" s="11">
        <v>0</v>
      </c>
      <c r="C34" s="11">
        <v>5</v>
      </c>
      <c r="D34" s="11">
        <v>10</v>
      </c>
      <c r="E34" s="11">
        <v>15</v>
      </c>
      <c r="F34" s="11">
        <v>20</v>
      </c>
      <c r="G34" s="12">
        <v>25</v>
      </c>
      <c r="H34" s="11">
        <v>30</v>
      </c>
      <c r="I34" s="11">
        <v>35</v>
      </c>
      <c r="J34" s="11">
        <v>40</v>
      </c>
    </row>
    <row r="35" spans="1:10" x14ac:dyDescent="0.2">
      <c r="A35" t="s">
        <v>20</v>
      </c>
      <c r="B35">
        <f>B34*$E$6</f>
        <v>0</v>
      </c>
      <c r="C35">
        <f>C34*$E$6</f>
        <v>1000</v>
      </c>
      <c r="D35">
        <f>D34*$E$6</f>
        <v>2000</v>
      </c>
      <c r="E35">
        <f t="shared" ref="E35:I35" si="5">E34*$E$6</f>
        <v>3000</v>
      </c>
      <c r="F35">
        <f t="shared" si="5"/>
        <v>4000</v>
      </c>
      <c r="G35" s="13">
        <f t="shared" si="5"/>
        <v>5000</v>
      </c>
      <c r="H35">
        <f t="shared" si="5"/>
        <v>6000</v>
      </c>
      <c r="I35">
        <f t="shared" si="5"/>
        <v>7000</v>
      </c>
      <c r="J35">
        <f>J34*$E$6</f>
        <v>8000</v>
      </c>
    </row>
    <row r="36" spans="1:10" x14ac:dyDescent="0.2">
      <c r="A36" t="s">
        <v>18</v>
      </c>
      <c r="B36">
        <f>$B$21</f>
        <v>0.4</v>
      </c>
      <c r="C36">
        <f t="shared" ref="C36:J36" si="6">$B$21</f>
        <v>0.4</v>
      </c>
      <c r="D36">
        <f t="shared" si="6"/>
        <v>0.4</v>
      </c>
      <c r="E36">
        <f t="shared" si="6"/>
        <v>0.4</v>
      </c>
      <c r="F36">
        <f t="shared" si="6"/>
        <v>0.4</v>
      </c>
      <c r="G36" s="13">
        <f t="shared" si="6"/>
        <v>0.4</v>
      </c>
      <c r="H36">
        <f t="shared" si="6"/>
        <v>0.4</v>
      </c>
      <c r="I36">
        <f t="shared" si="6"/>
        <v>0.4</v>
      </c>
      <c r="J36">
        <f t="shared" si="6"/>
        <v>0.4</v>
      </c>
    </row>
    <row r="37" spans="1:10" x14ac:dyDescent="0.2">
      <c r="A37" t="s">
        <v>24</v>
      </c>
      <c r="B37">
        <f>B36*B35</f>
        <v>0</v>
      </c>
      <c r="C37">
        <f t="shared" ref="C37:J37" si="7">C36*C35</f>
        <v>400</v>
      </c>
      <c r="D37">
        <f t="shared" si="7"/>
        <v>800</v>
      </c>
      <c r="E37">
        <f t="shared" si="7"/>
        <v>1200</v>
      </c>
      <c r="F37">
        <f t="shared" si="7"/>
        <v>1600</v>
      </c>
      <c r="G37" s="13">
        <f t="shared" si="7"/>
        <v>2000</v>
      </c>
      <c r="H37">
        <f t="shared" si="7"/>
        <v>2400</v>
      </c>
      <c r="I37">
        <f t="shared" si="7"/>
        <v>2800</v>
      </c>
      <c r="J37">
        <f t="shared" si="7"/>
        <v>3200</v>
      </c>
    </row>
    <row r="38" spans="1:10" x14ac:dyDescent="0.2">
      <c r="A38" s="4" t="s">
        <v>25</v>
      </c>
      <c r="B38" s="4">
        <f>$B$6</f>
        <v>2000</v>
      </c>
      <c r="C38" s="4">
        <f t="shared" ref="C38:J38" si="8">$B$6</f>
        <v>2000</v>
      </c>
      <c r="D38" s="4">
        <f t="shared" si="8"/>
        <v>2000</v>
      </c>
      <c r="E38" s="4">
        <f t="shared" si="8"/>
        <v>2000</v>
      </c>
      <c r="F38" s="4">
        <f t="shared" si="8"/>
        <v>2000</v>
      </c>
      <c r="G38" s="10">
        <f t="shared" si="8"/>
        <v>2000</v>
      </c>
      <c r="H38" s="4">
        <f t="shared" si="8"/>
        <v>2000</v>
      </c>
      <c r="I38" s="4">
        <f t="shared" si="8"/>
        <v>2000</v>
      </c>
      <c r="J38" s="4">
        <f t="shared" si="8"/>
        <v>2000</v>
      </c>
    </row>
    <row r="39" spans="1:10" x14ac:dyDescent="0.2">
      <c r="A39" t="s">
        <v>26</v>
      </c>
      <c r="B39">
        <f>B37-B38</f>
        <v>-2000</v>
      </c>
      <c r="C39">
        <f t="shared" ref="C39:J39" si="9">C37-C38</f>
        <v>-1600</v>
      </c>
      <c r="D39">
        <f t="shared" si="9"/>
        <v>-1200</v>
      </c>
      <c r="E39">
        <f t="shared" si="9"/>
        <v>-800</v>
      </c>
      <c r="F39">
        <f t="shared" si="9"/>
        <v>-400</v>
      </c>
      <c r="G39" s="13">
        <f t="shared" si="9"/>
        <v>0</v>
      </c>
      <c r="H39">
        <f t="shared" si="9"/>
        <v>400</v>
      </c>
      <c r="I39">
        <f t="shared" si="9"/>
        <v>800</v>
      </c>
      <c r="J39">
        <f t="shared" si="9"/>
        <v>1200</v>
      </c>
    </row>
    <row r="41" spans="1:10" ht="26" x14ac:dyDescent="0.3">
      <c r="A41" s="9" t="s">
        <v>27</v>
      </c>
    </row>
    <row r="42" spans="1:10" ht="26" x14ac:dyDescent="0.3">
      <c r="A42" s="9" t="s">
        <v>28</v>
      </c>
    </row>
    <row r="43" spans="1:10" ht="26" x14ac:dyDescent="0.3">
      <c r="A43" s="15" t="s">
        <v>29</v>
      </c>
    </row>
    <row r="45" spans="1:10" ht="26" x14ac:dyDescent="0.3">
      <c r="A45" s="16" t="s">
        <v>30</v>
      </c>
      <c r="B45" s="7"/>
    </row>
    <row r="46" spans="1:10" ht="21" x14ac:dyDescent="0.25">
      <c r="A46" s="17" t="s">
        <v>31</v>
      </c>
      <c r="B46" s="8">
        <v>700</v>
      </c>
    </row>
    <row r="47" spans="1:10" x14ac:dyDescent="0.2">
      <c r="A47" t="s">
        <v>32</v>
      </c>
      <c r="B47" s="8">
        <v>600</v>
      </c>
    </row>
    <row r="48" spans="1:10" x14ac:dyDescent="0.2">
      <c r="A48" s="4" t="s">
        <v>33</v>
      </c>
      <c r="B48" s="5">
        <v>160000</v>
      </c>
    </row>
    <row r="50" spans="1:7" x14ac:dyDescent="0.2">
      <c r="A50" s="4" t="s">
        <v>34</v>
      </c>
      <c r="B50" s="4">
        <v>0</v>
      </c>
      <c r="C50" s="4">
        <v>1000</v>
      </c>
      <c r="D50" s="4">
        <v>2000</v>
      </c>
      <c r="E50" s="4">
        <v>3000</v>
      </c>
      <c r="F50" s="4">
        <v>4000</v>
      </c>
      <c r="G50">
        <v>1600</v>
      </c>
    </row>
    <row r="51" spans="1:7" x14ac:dyDescent="0.2">
      <c r="A51" t="s">
        <v>35</v>
      </c>
      <c r="B51">
        <f t="shared" ref="B51:G51" si="10">B50*$B$46</f>
        <v>0</v>
      </c>
      <c r="C51">
        <f t="shared" si="10"/>
        <v>700000</v>
      </c>
      <c r="D51">
        <f t="shared" si="10"/>
        <v>1400000</v>
      </c>
      <c r="E51">
        <f t="shared" si="10"/>
        <v>2100000</v>
      </c>
      <c r="F51">
        <f t="shared" si="10"/>
        <v>2800000</v>
      </c>
      <c r="G51">
        <f t="shared" si="10"/>
        <v>1120000</v>
      </c>
    </row>
    <row r="52" spans="1:7" x14ac:dyDescent="0.2">
      <c r="A52" s="4" t="s">
        <v>36</v>
      </c>
      <c r="B52" s="4">
        <f>B50*$B$47+$B$48</f>
        <v>160000</v>
      </c>
      <c r="C52" s="4">
        <f>(C50*$B$47)+$B$48</f>
        <v>760000</v>
      </c>
      <c r="D52" s="4">
        <f>(D50*$B$47)+$B$48</f>
        <v>1360000</v>
      </c>
      <c r="E52" s="4">
        <f>(E50*$B$47)+$B$48</f>
        <v>1960000</v>
      </c>
      <c r="F52" s="4">
        <f>(F50*$B$47)+$B$48</f>
        <v>2560000</v>
      </c>
      <c r="G52" s="4">
        <f>(G50*$B$47)+$B$48</f>
        <v>1120000</v>
      </c>
    </row>
    <row r="53" spans="1:7" x14ac:dyDescent="0.2">
      <c r="A53" t="s">
        <v>22</v>
      </c>
      <c r="B53">
        <f t="shared" ref="B53:G53" si="11">B51-B52</f>
        <v>-160000</v>
      </c>
      <c r="C53">
        <f t="shared" si="11"/>
        <v>-60000</v>
      </c>
      <c r="D53">
        <f t="shared" si="11"/>
        <v>40000</v>
      </c>
      <c r="E53">
        <f t="shared" si="11"/>
        <v>140000</v>
      </c>
      <c r="F53">
        <f t="shared" si="11"/>
        <v>240000</v>
      </c>
      <c r="G53">
        <f t="shared" si="11"/>
        <v>0</v>
      </c>
    </row>
    <row r="55" spans="1:7" x14ac:dyDescent="0.2">
      <c r="A55" t="s">
        <v>37</v>
      </c>
    </row>
    <row r="56" spans="1:7" x14ac:dyDescent="0.2">
      <c r="A56" t="s">
        <v>38</v>
      </c>
    </row>
    <row r="58" spans="1:7" x14ac:dyDescent="0.2">
      <c r="A58" s="14" t="s">
        <v>39</v>
      </c>
    </row>
    <row r="59" spans="1:7" x14ac:dyDescent="0.2">
      <c r="A59" t="s">
        <v>40</v>
      </c>
    </row>
    <row r="60" spans="1:7" x14ac:dyDescent="0.2">
      <c r="A60" t="s">
        <v>41</v>
      </c>
    </row>
    <row r="61" spans="1:7" x14ac:dyDescent="0.2">
      <c r="A61" t="s">
        <v>42</v>
      </c>
    </row>
    <row r="62" spans="1:7" x14ac:dyDescent="0.2">
      <c r="B62" t="s">
        <v>43</v>
      </c>
    </row>
    <row r="63" spans="1:7" x14ac:dyDescent="0.2">
      <c r="B63" t="s">
        <v>44</v>
      </c>
    </row>
    <row r="64" spans="1:7" x14ac:dyDescent="0.2">
      <c r="B64" t="s">
        <v>45</v>
      </c>
    </row>
    <row r="65" spans="1:7" x14ac:dyDescent="0.2">
      <c r="A65" t="s">
        <v>46</v>
      </c>
    </row>
    <row r="67" spans="1:7" ht="26" x14ac:dyDescent="0.3">
      <c r="A67" s="18" t="s">
        <v>47</v>
      </c>
      <c r="B67" s="18" t="s">
        <v>48</v>
      </c>
    </row>
    <row r="70" spans="1:7" x14ac:dyDescent="0.2">
      <c r="A70" t="s">
        <v>49</v>
      </c>
    </row>
    <row r="71" spans="1:7" x14ac:dyDescent="0.2">
      <c r="A71" t="s">
        <v>21</v>
      </c>
      <c r="B71">
        <v>2000</v>
      </c>
    </row>
    <row r="72" spans="1:7" x14ac:dyDescent="0.2">
      <c r="A72" t="s">
        <v>15</v>
      </c>
      <c r="B72">
        <v>80</v>
      </c>
    </row>
    <row r="73" spans="1:7" x14ac:dyDescent="0.2">
      <c r="A73" s="13" t="s">
        <v>49</v>
      </c>
      <c r="B73" s="13">
        <f>(B71)/B72</f>
        <v>25</v>
      </c>
    </row>
    <row r="75" spans="1:7" ht="26" x14ac:dyDescent="0.3">
      <c r="A75" s="18" t="s">
        <v>50</v>
      </c>
      <c r="D75" s="18" t="s">
        <v>51</v>
      </c>
      <c r="G75" s="18" t="s">
        <v>52</v>
      </c>
    </row>
    <row r="77" spans="1:7" x14ac:dyDescent="0.2">
      <c r="A77" t="s">
        <v>53</v>
      </c>
    </row>
    <row r="78" spans="1:7" x14ac:dyDescent="0.2">
      <c r="A78" t="s">
        <v>21</v>
      </c>
      <c r="B78">
        <v>2000</v>
      </c>
    </row>
    <row r="79" spans="1:7" x14ac:dyDescent="0.2">
      <c r="A79" t="s">
        <v>18</v>
      </c>
      <c r="B79">
        <v>0.4</v>
      </c>
    </row>
    <row r="80" spans="1:7" x14ac:dyDescent="0.2">
      <c r="A80" s="13" t="s">
        <v>53</v>
      </c>
      <c r="B80" s="13">
        <f>(B78)/B79</f>
        <v>5000</v>
      </c>
    </row>
    <row r="82" spans="1:2" ht="26" x14ac:dyDescent="0.3">
      <c r="A82" s="9" t="s">
        <v>54</v>
      </c>
    </row>
    <row r="83" spans="1:2" ht="26" x14ac:dyDescent="0.3">
      <c r="A83" s="9" t="s">
        <v>55</v>
      </c>
    </row>
    <row r="84" spans="1:2" x14ac:dyDescent="0.2">
      <c r="A84" t="s">
        <v>56</v>
      </c>
    </row>
    <row r="85" spans="1:2" x14ac:dyDescent="0.2">
      <c r="A85" t="s">
        <v>57</v>
      </c>
    </row>
    <row r="87" spans="1:2" x14ac:dyDescent="0.2">
      <c r="A87" t="s">
        <v>58</v>
      </c>
    </row>
    <row r="88" spans="1:2" x14ac:dyDescent="0.2">
      <c r="A88" t="s">
        <v>59</v>
      </c>
      <c r="B88">
        <v>1200</v>
      </c>
    </row>
    <row r="89" spans="1:2" x14ac:dyDescent="0.2">
      <c r="A89" t="s">
        <v>21</v>
      </c>
      <c r="B89">
        <v>2000</v>
      </c>
    </row>
    <row r="90" spans="1:2" x14ac:dyDescent="0.2">
      <c r="A90" t="s">
        <v>15</v>
      </c>
      <c r="B90">
        <v>80</v>
      </c>
    </row>
    <row r="91" spans="1:2" x14ac:dyDescent="0.2">
      <c r="A91" s="13" t="s">
        <v>58</v>
      </c>
      <c r="B91" s="13">
        <f>(B89+B88)/B90</f>
        <v>40</v>
      </c>
    </row>
    <row r="93" spans="1:2" x14ac:dyDescent="0.2">
      <c r="A93" t="s">
        <v>60</v>
      </c>
    </row>
    <row r="94" spans="1:2" x14ac:dyDescent="0.2">
      <c r="A94" t="s">
        <v>59</v>
      </c>
      <c r="B94">
        <v>1200</v>
      </c>
    </row>
    <row r="95" spans="1:2" x14ac:dyDescent="0.2">
      <c r="A95" t="s">
        <v>21</v>
      </c>
      <c r="B95">
        <v>2000</v>
      </c>
    </row>
    <row r="96" spans="1:2" x14ac:dyDescent="0.2">
      <c r="A96" t="s">
        <v>18</v>
      </c>
      <c r="B96">
        <v>0.4</v>
      </c>
    </row>
    <row r="97" spans="1:2" x14ac:dyDescent="0.2">
      <c r="A97" s="13" t="s">
        <v>61</v>
      </c>
      <c r="B97" s="13">
        <f>(B95+B94)/B96</f>
        <v>8000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BEC5-7E48-9B4F-AE1F-5C5F83C756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C277-972C-3D46-BA7A-89046F69484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F15B-0EE5-0246-9CB2-4D43FBCA02E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CVP</vt:lpstr>
      <vt:lpstr>L2</vt:lpstr>
      <vt:lpstr>L1</vt:lpstr>
      <vt:lpstr>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2022-02-15T01:14:13Z</dcterms:created>
  <dcterms:modified xsi:type="dcterms:W3CDTF">2022-02-15T01:15:47Z</dcterms:modified>
</cp:coreProperties>
</file>