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asir\Desktop\september\python-assignment\github\Project3\SSW-555-A-Project-3\"/>
    </mc:Choice>
  </mc:AlternateContent>
  <xr:revisionPtr revIDLastSave="0" documentId="13_ncr:1_{9954C8B0-6CB6-46FC-A1E1-460711AF387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  <sheet name="Sprint4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E7" i="6"/>
  <c r="F6" i="6"/>
  <c r="E6" i="6"/>
  <c r="F5" i="6"/>
  <c r="E5" i="6"/>
  <c r="D4" i="6"/>
  <c r="D5" i="6"/>
  <c r="D6" i="6"/>
  <c r="D7" i="6"/>
  <c r="D3" i="6"/>
  <c r="K14" i="7"/>
  <c r="L2" i="9"/>
  <c r="K2" i="9"/>
  <c r="L2" i="8"/>
  <c r="K2" i="8"/>
  <c r="K14" i="5"/>
  <c r="E3" i="6"/>
  <c r="G3" i="6" s="1"/>
  <c r="G7" i="6" l="1"/>
  <c r="G6" i="6"/>
  <c r="G5" i="6"/>
  <c r="G4" i="6"/>
</calcChain>
</file>

<file path=xl/sharedStrings.xml><?xml version="1.0" encoding="utf-8"?>
<sst xmlns="http://schemas.openxmlformats.org/spreadsheetml/2006/main" count="596" uniqueCount="285">
  <si>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</si>
  <si>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</si>
  <si>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</si>
  <si>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</si>
  <si>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</si>
  <si>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</si>
  <si>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</si>
  <si>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</si>
  <si>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</si>
  <si>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</si>
  <si>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</si>
  <si>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</si>
  <si>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</si>
  <si>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</si>
  <si>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</si>
  <si>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</si>
  <si>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</si>
  <si>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</si>
  <si>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</si>
  <si>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</si>
  <si>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</si>
  <si>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</si>
  <si>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</si>
  <si>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</si>
  <si>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</si>
  <si>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</si>
  <si>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</si>
  <si>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</si>
  <si>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</si>
  <si>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</si>
  <si>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</si>
  <si>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</si>
  <si>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</si>
  <si>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</si>
  <si>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</si>
  <si>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</si>
  <si>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</si>
  <si>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</si>
  <si>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</si>
  <si>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</si>
  <si>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</si>
  <si>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</si>
  <si>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</si>
  <si>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</si>
  <si>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</si>
  <si>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</si>
  <si>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</si>
  <si>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</si>
  <si>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</si>
  <si>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</si>
  <si>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</si>
  <si>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</si>
  <si>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</si>
  <si>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</si>
  <si>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</si>
  <si>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</si>
  <si>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</si>
  <si>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</si>
  <si>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</si>
  <si>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</si>
  <si>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</si>
  <si>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</si>
  <si>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</si>
  <si>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</si>
  <si>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</si>
  <si>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</si>
  <si>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</si>
  <si>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</si>
  <si>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</si>
  <si>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</si>
  <si>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</si>
  <si>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</si>
  <si>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</si>
  <si>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</si>
  <si>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</si>
  <si>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</si>
  <si>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</si>
  <si>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</si>
  <si>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</si>
  <si>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</si>
  <si>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</si>
  <si>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</si>
  <si>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</si>
  <si>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</si>
  <si>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</si>
  <si>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</si>
  <si>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</si>
  <si>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</si>
  <si>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</si>
  <si>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</si>
  <si>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</si>
  <si>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</si>
  <si>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</si>
  <si>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</si>
  <si>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</si>
  <si>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</si>
  <si>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</si>
  <si>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</si>
  <si>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</si>
  <si>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</si>
  <si>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</si>
  <si>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</si>
  <si>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</si>
  <si>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</si>
  <si>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</si>
  <si>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</si>
  <si>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</si>
  <si>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</si>
  <si>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</si>
  <si>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</si>
  <si>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</si>
  <si>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</si>
  <si>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</si>
  <si>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</si>
  <si>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</si>
  <si>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</si>
  <si>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</si>
  <si>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</si>
  <si>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</si>
  <si>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</si>
  <si>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</si>
  <si>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</si>
  <si>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</si>
  <si>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</si>
  <si>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</si>
  <si>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</si>
  <si>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</si>
  <si>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</si>
  <si>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</si>
  <si>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</si>
  <si>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</si>
  <si>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</si>
  <si>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</si>
  <si>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</si>
  <si>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</si>
  <si>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</si>
  <si>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Calibri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</si>
  <si>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</si>
  <si>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</si>
  <si>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</si>
  <si>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</si>
  <si>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</si>
  <si>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</si>
  <si>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</si>
  <si>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</si>
  <si>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</si>
  <si>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</si>
  <si>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</si>
  <si>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</si>
  <si>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</si>
  <si>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</si>
  <si>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</si>
  <si>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</si>
  <si>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</si>
  <si>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US05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</si>
  <si>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</si>
  <si>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</si>
  <si>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</si>
  <si>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</si>
  <si>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</si>
  <si>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</si>
  <si>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</si>
  <si>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</si>
  <si>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</si>
  <si>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</si>
  <si>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</si>
  <si>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</si>
  <si>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</si>
  <si>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</si>
  <si>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</si>
  <si>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</si>
  <si>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</si>
  <si>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</si>
  <si>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</si>
  <si>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</si>
  <si>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</si>
  <si>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</si>
  <si>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</si>
  <si>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</si>
  <si>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</si>
  <si>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</si>
  <si>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</si>
  <si>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</si>
  <si>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</si>
  <si>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</si>
  <si>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</si>
  <si>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</si>
  <si>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</si>
  <si>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</si>
  <si>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</si>
  <si>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</si>
  <si>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</si>
  <si>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</si>
  <si>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</si>
  <si>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</si>
  <si>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</si>
  <si>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</si>
  <si>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</si>
  <si>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</si>
  <si>
    <t>US12</t>
  </si>
  <si>
    <t>Parents not too old</t>
  </si>
  <si>
    <t>hyz</t>
    <phoneticPr fontId="2" type="noConversion"/>
  </si>
  <si>
    <t>US13</t>
  </si>
  <si>
    <t>Siblings spacing</t>
  </si>
  <si>
    <t>US12</t>
    <phoneticPr fontId="2" type="noConversion"/>
  </si>
  <si>
    <t>US13</t>
    <phoneticPr fontId="2" type="noConversion"/>
  </si>
  <si>
    <t>hyz</t>
    <phoneticPr fontId="2" type="noConversion"/>
  </si>
  <si>
    <t>Done</t>
    <phoneticPr fontId="2" type="noConversion"/>
  </si>
  <si>
    <t>T12,01</t>
    <phoneticPr fontId="2" type="noConversion"/>
  </si>
  <si>
    <t>T12.02</t>
    <phoneticPr fontId="2" type="noConversion"/>
  </si>
  <si>
    <t>T12.03</t>
    <phoneticPr fontId="2" type="noConversion"/>
  </si>
  <si>
    <t>Find a family with husband, wife and child</t>
    <phoneticPr fontId="2" type="noConversion"/>
  </si>
  <si>
    <t>Compare their birth date</t>
    <phoneticPr fontId="2" type="noConversion"/>
  </si>
  <si>
    <t>Find the birth date of them</t>
    <phoneticPr fontId="2" type="noConversion"/>
  </si>
  <si>
    <t>T13,01</t>
    <phoneticPr fontId="2" type="noConversion"/>
  </si>
  <si>
    <t>T13,02</t>
  </si>
  <si>
    <t>Find all children in every family</t>
    <phoneticPr fontId="2" type="noConversion"/>
  </si>
  <si>
    <t>Find the children birth date and put in a list</t>
    <phoneticPr fontId="2" type="noConversion"/>
  </si>
  <si>
    <t>Sort the list</t>
    <phoneticPr fontId="2" type="noConversion"/>
  </si>
  <si>
    <t>T13,03</t>
    <phoneticPr fontId="2" type="noConversion"/>
  </si>
  <si>
    <t>T13,04</t>
  </si>
  <si>
    <t>Compare every two brith date in the sorted list</t>
    <phoneticPr fontId="2" type="noConversion"/>
  </si>
  <si>
    <t>US36</t>
  </si>
  <si>
    <t>US37</t>
  </si>
  <si>
    <t>Listdeath</t>
  </si>
  <si>
    <t>list survivors</t>
  </si>
  <si>
    <t>US33</t>
    <phoneticPr fontId="2" type="noConversion"/>
  </si>
  <si>
    <t>US41</t>
    <phoneticPr fontId="2" type="noConversion"/>
  </si>
  <si>
    <t>List orphans</t>
    <phoneticPr fontId="2" type="noConversion"/>
  </si>
  <si>
    <t>Include partial dates</t>
    <phoneticPr fontId="2" type="noConversion"/>
  </si>
  <si>
    <t>Sprint4</t>
    <phoneticPr fontId="2" type="noConversion"/>
  </si>
  <si>
    <t>T33.01</t>
    <phoneticPr fontId="2" type="noConversion"/>
  </si>
  <si>
    <t>T33.02</t>
    <phoneticPr fontId="2" type="noConversion"/>
  </si>
  <si>
    <t>List the cildren who lost their parents</t>
    <phoneticPr fontId="2" type="noConversion"/>
  </si>
  <si>
    <t>List all people and family</t>
    <phoneticPr fontId="2" type="noConversion"/>
  </si>
  <si>
    <t>find all the birthday, deathday, marriageday, divorceday</t>
    <phoneticPr fontId="2" type="noConversion"/>
  </si>
  <si>
    <t>T41.01</t>
    <phoneticPr fontId="2" type="noConversion"/>
  </si>
  <si>
    <t>T41.02</t>
    <phoneticPr fontId="2" type="noConversion"/>
  </si>
  <si>
    <t>T41.03</t>
    <phoneticPr fontId="2" type="noConversion"/>
  </si>
  <si>
    <t>Whether the comparison date is a canonical date</t>
    <phoneticPr fontId="2" type="noConversion"/>
  </si>
  <si>
    <t>US42</t>
  </si>
  <si>
    <t>Reject illegitimate dates</t>
  </si>
  <si>
    <t>T42.01</t>
  </si>
  <si>
    <t>Get error list</t>
  </si>
  <si>
    <t>US39</t>
  </si>
  <si>
    <t>List upcoming anniversaries</t>
  </si>
  <si>
    <t>calculate date</t>
  </si>
  <si>
    <t>T39.01</t>
  </si>
  <si>
    <t>LOC_Total</t>
  </si>
  <si>
    <t>TIME_Total</t>
  </si>
  <si>
    <t>hli109@stevens.edu</t>
  </si>
  <si>
    <t xml:space="preserve">Haoyu </t>
  </si>
  <si>
    <t>Li</t>
  </si>
  <si>
    <t>hahahakkkE7</t>
  </si>
  <si>
    <t>US38</t>
    <phoneticPr fontId="2" type="noConversion"/>
  </si>
  <si>
    <t>List upcoming birthdays</t>
    <phoneticPr fontId="2" type="noConversion"/>
  </si>
  <si>
    <t>US31</t>
    <phoneticPr fontId="2" type="noConversion"/>
  </si>
  <si>
    <t>List living single</t>
    <phoneticPr fontId="2" type="noConversion"/>
  </si>
  <si>
    <t>US38</t>
  </si>
  <si>
    <t>List upcoming birthdays</t>
  </si>
  <si>
    <t>calculate the date</t>
    <phoneticPr fontId="2" type="noConversion"/>
  </si>
  <si>
    <t>compare the date and birth in GED</t>
    <phoneticPr fontId="2" type="noConversion"/>
  </si>
  <si>
    <t>T38.03</t>
    <phoneticPr fontId="2" type="noConversion"/>
  </si>
  <si>
    <t>add the satisfactory into a list</t>
    <phoneticPr fontId="2" type="noConversion"/>
  </si>
  <si>
    <t>T31.01</t>
    <phoneticPr fontId="2" type="noConversion"/>
  </si>
  <si>
    <t>calculate the birth date</t>
    <phoneticPr fontId="2" type="noConversion"/>
  </si>
  <si>
    <t>T31.02</t>
    <phoneticPr fontId="2" type="noConversion"/>
  </si>
  <si>
    <t>find the 30 years old people who have no marriage</t>
    <phoneticPr fontId="2" type="noConversion"/>
  </si>
  <si>
    <t>T31.03</t>
    <phoneticPr fontId="2" type="noConversion"/>
  </si>
  <si>
    <t>US17</t>
  </si>
  <si>
    <t>US21</t>
  </si>
  <si>
    <t>US26</t>
  </si>
  <si>
    <t>US27</t>
  </si>
  <si>
    <t>US28</t>
  </si>
  <si>
    <t>US32</t>
  </si>
  <si>
    <t>US40</t>
  </si>
  <si>
    <t>US09</t>
  </si>
  <si>
    <t>Include input line numbers</t>
  </si>
  <si>
    <t>No marriages to children</t>
  </si>
  <si>
    <t>Correct gender for role</t>
  </si>
  <si>
    <t>Corresponding entries</t>
  </si>
  <si>
    <t>Include individual ages</t>
  </si>
  <si>
    <t>Order siblings by age</t>
  </si>
  <si>
    <t>List multiple births</t>
  </si>
  <si>
    <t>Birth before death of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</si>
</sst>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9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4"/>
      <charset val="134"/>
      <scheme val="minor"/>
    </font>
    <font>
      <sz val="10"/>
      <color rgb="FF000000"/>
      <name val="Verdana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  <xf numFmtId="0" fontId="17" fillId="0" borderId="0"/>
  </cellStyleXfs>
  <cellXfs count="45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4" fontId="10" fillId="0" borderId="0" xfId="2" applyNumberFormat="1"/>
    <xf numFmtId="0" fontId="1" fillId="0" borderId="0" xfId="2" applyFont="1"/>
    <xf numFmtId="164" fontId="1" fillId="0" borderId="0" xfId="2" applyNumberFormat="1" applyFont="1"/>
    <xf numFmtId="165" fontId="1" fillId="0" borderId="0" xfId="2" applyNumberFormat="1" applyFont="1"/>
    <xf numFmtId="165" fontId="10" fillId="0" borderId="0" xfId="2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/>
    <xf numFmtId="0" fontId="8" fillId="0" borderId="0" xfId="0" applyFont="1"/>
    <xf numFmtId="165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14" fontId="0" fillId="0" borderId="0" xfId="0" applyNumberFormat="1"/>
    <xf numFmtId="0" fontId="10" fillId="0" borderId="0" xfId="3"/>
    <xf numFmtId="0" fontId="10" fillId="0" borderId="0" xfId="3"/>
    <xf numFmtId="0" fontId="0" fillId="0" borderId="0" xfId="0"/>
    <xf numFmtId="0" fontId="0" fillId="0" borderId="0" xfId="0"/>
    <xf numFmtId="0" fontId="18" fillId="0" borderId="0" xfId="4" applyFont="1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5">
    <cellStyle name="Hyperlink" xfId="1" builtinId="8"/>
    <cellStyle name="Normal" xfId="0" builtinId="0"/>
    <cellStyle name="Normal 2" xfId="2" xr:uid="{0806C502-5B25-4AE5-A7E3-7A9818F2DFE2}"/>
    <cellStyle name="Normal 3" xfId="4" xr:uid="{A5CCCB12-4E21-441C-AF6F-D3A7BEE7C5D4}"/>
    <cellStyle name="常规 2" xfId="3" xr:uid="{5DC2A9AA-D403-45BD-9AB9-75B92DFC8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3">
                  <c:v>44286</c:v>
                </c:pt>
                <c:pt idx="4">
                  <c:v>44299</c:v>
                </c:pt>
                <c:pt idx="5">
                  <c:v>44312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32</c:v>
                </c:pt>
                <c:pt idx="3">
                  <c:v>23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ser>
          <c:idx val="1"/>
          <c:order val="1"/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B3-4E84-9576-8C682F12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9</xdr:row>
      <xdr:rowOff>63174</xdr:rowOff>
    </xdr:from>
    <xdr:to>
      <xdr:col>7</xdr:col>
      <xdr:colOff>134164</xdr:colOff>
      <xdr:row>25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5" Type="http://schemas.openxmlformats.org/officeDocument/2006/relationships/hyperlink" Target="mailto:hli109@stevens.edu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60" zoomScaleNormal="160" workbookViewId="0">
      <selection activeCell="B12" sqref="B12"/>
    </sheetView>
  </sheetViews>
  <sheetFormatPr defaultColWidth="8.85546875" defaultRowHeight="15"/>
  <cols>
    <col min="4" max="4" width="27.42578125" customWidth="1"/>
    <col min="5" max="5" width="2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6" spans="1:5">
      <c r="A6" t="s">
        <v>158</v>
      </c>
      <c r="B6" t="s">
        <v>251</v>
      </c>
      <c r="C6" t="s">
        <v>252</v>
      </c>
      <c r="D6" s="2" t="s">
        <v>250</v>
      </c>
      <c r="E6" t="s">
        <v>253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  <hyperlink ref="D6" r:id="rId5" xr:uid="{8A983DCE-7DB8-4254-A2A4-ECA9F39CE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46"/>
  <sheetViews>
    <sheetView topLeftCell="A31" zoomScale="130" zoomScaleNormal="130" workbookViewId="0">
      <selection activeCell="C35" sqref="C35:C46"/>
    </sheetView>
  </sheetViews>
  <sheetFormatPr defaultColWidth="8.85546875" defaultRowHeight="15"/>
  <cols>
    <col min="2" max="2" width="12.140625" style="24" customWidth="1"/>
    <col min="3" max="3" width="30.28515625" customWidth="1"/>
    <col min="4" max="4" width="16.285156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s="24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s="24" t="s">
        <v>30</v>
      </c>
      <c r="C3" t="s">
        <v>22</v>
      </c>
      <c r="D3" t="s">
        <v>34</v>
      </c>
      <c r="E3" s="34" t="s">
        <v>37</v>
      </c>
    </row>
    <row r="4" spans="1:5">
      <c r="A4">
        <v>1</v>
      </c>
      <c r="B4" s="24" t="s">
        <v>20</v>
      </c>
      <c r="C4" t="s">
        <v>21</v>
      </c>
      <c r="D4" t="s">
        <v>44</v>
      </c>
      <c r="E4" s="34" t="s">
        <v>37</v>
      </c>
    </row>
    <row r="5" spans="1:5">
      <c r="A5">
        <v>1</v>
      </c>
      <c r="B5" s="24" t="s">
        <v>31</v>
      </c>
      <c r="C5" t="s">
        <v>41</v>
      </c>
      <c r="D5" t="s">
        <v>44</v>
      </c>
      <c r="E5" s="34" t="s">
        <v>37</v>
      </c>
    </row>
    <row r="6" spans="1:5">
      <c r="A6">
        <v>1</v>
      </c>
      <c r="B6" s="24" t="s">
        <v>32</v>
      </c>
      <c r="C6" t="s">
        <v>33</v>
      </c>
      <c r="D6" t="s">
        <v>7</v>
      </c>
      <c r="E6" s="34" t="s">
        <v>37</v>
      </c>
    </row>
    <row r="7" spans="1:5">
      <c r="A7">
        <v>1</v>
      </c>
      <c r="B7" s="24" t="s">
        <v>38</v>
      </c>
      <c r="C7" t="s">
        <v>36</v>
      </c>
      <c r="D7" t="s">
        <v>45</v>
      </c>
      <c r="E7" s="34" t="s">
        <v>37</v>
      </c>
    </row>
    <row r="8" spans="1:5">
      <c r="A8">
        <v>1</v>
      </c>
      <c r="B8" s="24" t="s">
        <v>39</v>
      </c>
      <c r="C8" t="s">
        <v>50</v>
      </c>
      <c r="D8" t="s">
        <v>45</v>
      </c>
      <c r="E8" s="34" t="s">
        <v>37</v>
      </c>
    </row>
    <row r="9" spans="1:5">
      <c r="A9" s="16">
        <v>1</v>
      </c>
      <c r="B9" s="24" t="s">
        <v>150</v>
      </c>
      <c r="C9" s="16" t="s">
        <v>151</v>
      </c>
      <c r="D9" s="16" t="s">
        <v>161</v>
      </c>
      <c r="E9" s="34" t="s">
        <v>37</v>
      </c>
    </row>
    <row r="10" spans="1:5">
      <c r="A10" s="16">
        <v>1</v>
      </c>
      <c r="B10" s="24" t="s">
        <v>152</v>
      </c>
      <c r="C10" s="16" t="s">
        <v>153</v>
      </c>
      <c r="D10" s="16" t="s">
        <v>161</v>
      </c>
      <c r="E10" s="34" t="s">
        <v>37</v>
      </c>
    </row>
    <row r="11" spans="1:5">
      <c r="A11">
        <v>1</v>
      </c>
      <c r="B11" s="24" t="s">
        <v>42</v>
      </c>
      <c r="C11" t="s">
        <v>43</v>
      </c>
      <c r="D11" t="s">
        <v>7</v>
      </c>
      <c r="E11" s="34" t="s">
        <v>37</v>
      </c>
    </row>
    <row r="12" spans="1:5" s="34" customFormat="1">
      <c r="B12" s="24"/>
    </row>
    <row r="13" spans="1:5" s="16" customFormat="1">
      <c r="A13" s="16">
        <v>2</v>
      </c>
      <c r="B13" s="24" t="s">
        <v>154</v>
      </c>
      <c r="C13" s="16" t="s">
        <v>155</v>
      </c>
      <c r="D13" s="16" t="s">
        <v>34</v>
      </c>
      <c r="E13" s="34" t="s">
        <v>37</v>
      </c>
    </row>
    <row r="14" spans="1:5">
      <c r="A14">
        <v>2</v>
      </c>
      <c r="B14" s="24" t="s">
        <v>138</v>
      </c>
      <c r="C14" t="s">
        <v>142</v>
      </c>
      <c r="D14" t="s">
        <v>44</v>
      </c>
      <c r="E14" s="34" t="s">
        <v>37</v>
      </c>
    </row>
    <row r="15" spans="1:5">
      <c r="A15">
        <v>2</v>
      </c>
      <c r="B15" s="24" t="s">
        <v>100</v>
      </c>
      <c r="C15" t="s">
        <v>101</v>
      </c>
      <c r="D15" t="s">
        <v>67</v>
      </c>
      <c r="E15" s="34" t="s">
        <v>37</v>
      </c>
    </row>
    <row r="16" spans="1:5">
      <c r="A16">
        <v>2</v>
      </c>
      <c r="B16" s="24" t="s">
        <v>156</v>
      </c>
      <c r="C16" t="s">
        <v>157</v>
      </c>
      <c r="D16" t="s">
        <v>158</v>
      </c>
      <c r="E16" s="34" t="s">
        <v>37</v>
      </c>
    </row>
    <row r="17" spans="1:5">
      <c r="A17">
        <v>2</v>
      </c>
      <c r="B17" s="24" t="s">
        <v>159</v>
      </c>
      <c r="C17" t="s">
        <v>160</v>
      </c>
      <c r="D17" t="s">
        <v>158</v>
      </c>
      <c r="E17" s="34" t="s">
        <v>37</v>
      </c>
    </row>
    <row r="18" spans="1:5">
      <c r="A18">
        <v>2</v>
      </c>
      <c r="B18" s="24" t="s">
        <v>145</v>
      </c>
      <c r="C18" t="s">
        <v>148</v>
      </c>
      <c r="D18" t="s">
        <v>45</v>
      </c>
      <c r="E18" s="34" t="s">
        <v>37</v>
      </c>
    </row>
    <row r="19" spans="1:5">
      <c r="A19">
        <v>2</v>
      </c>
      <c r="B19" s="24" t="s">
        <v>147</v>
      </c>
      <c r="C19" t="s">
        <v>149</v>
      </c>
      <c r="D19" t="s">
        <v>45</v>
      </c>
      <c r="E19" s="34" t="s">
        <v>37</v>
      </c>
    </row>
    <row r="20" spans="1:5">
      <c r="A20">
        <v>2</v>
      </c>
      <c r="B20" s="24" t="s">
        <v>98</v>
      </c>
      <c r="C20" t="s">
        <v>99</v>
      </c>
      <c r="D20" t="s">
        <v>67</v>
      </c>
      <c r="E20" s="34" t="s">
        <v>37</v>
      </c>
    </row>
    <row r="21" spans="1:5">
      <c r="A21">
        <v>2</v>
      </c>
      <c r="B21" s="24" t="s">
        <v>143</v>
      </c>
      <c r="C21" t="s">
        <v>123</v>
      </c>
      <c r="D21" t="s">
        <v>44</v>
      </c>
      <c r="E21" s="34" t="s">
        <v>37</v>
      </c>
    </row>
    <row r="22" spans="1:5" s="34" customFormat="1">
      <c r="B22" s="24"/>
    </row>
    <row r="23" spans="1:5">
      <c r="A23" s="16">
        <v>3</v>
      </c>
      <c r="B23" s="24" t="s">
        <v>190</v>
      </c>
      <c r="C23" s="16" t="s">
        <v>191</v>
      </c>
      <c r="D23" s="16" t="s">
        <v>67</v>
      </c>
      <c r="E23" s="34" t="s">
        <v>37</v>
      </c>
    </row>
    <row r="24" spans="1:5" s="34" customFormat="1">
      <c r="A24" s="34">
        <v>3</v>
      </c>
      <c r="B24" s="24" t="s">
        <v>204</v>
      </c>
      <c r="C24" s="34" t="s">
        <v>200</v>
      </c>
      <c r="D24" s="34" t="s">
        <v>201</v>
      </c>
      <c r="E24" s="34" t="s">
        <v>37</v>
      </c>
    </row>
    <row r="25" spans="1:5">
      <c r="A25" s="34">
        <v>3</v>
      </c>
      <c r="B25" s="24" t="s">
        <v>205</v>
      </c>
      <c r="C25" s="34" t="s">
        <v>203</v>
      </c>
      <c r="D25" s="34" t="s">
        <v>201</v>
      </c>
      <c r="E25" s="34" t="s">
        <v>37</v>
      </c>
    </row>
    <row r="26" spans="1:5">
      <c r="A26" s="34">
        <v>3</v>
      </c>
      <c r="B26" s="24" t="s">
        <v>174</v>
      </c>
      <c r="C26" s="34" t="s">
        <v>175</v>
      </c>
      <c r="D26" s="34" t="s">
        <v>44</v>
      </c>
      <c r="E26" s="34" t="s">
        <v>37</v>
      </c>
    </row>
    <row r="27" spans="1:5">
      <c r="A27" s="20">
        <v>3</v>
      </c>
      <c r="B27" s="25" t="s">
        <v>162</v>
      </c>
      <c r="C27" s="20" t="s">
        <v>163</v>
      </c>
      <c r="D27" s="20" t="s">
        <v>164</v>
      </c>
      <c r="E27" s="34" t="s">
        <v>37</v>
      </c>
    </row>
    <row r="28" spans="1:5">
      <c r="A28" s="20">
        <v>3</v>
      </c>
      <c r="B28" s="25" t="s">
        <v>165</v>
      </c>
      <c r="C28" s="20" t="s">
        <v>166</v>
      </c>
      <c r="D28" s="20" t="s">
        <v>164</v>
      </c>
      <c r="E28" s="34" t="s">
        <v>37</v>
      </c>
    </row>
    <row r="29" spans="1:5">
      <c r="A29" s="34">
        <v>3</v>
      </c>
      <c r="B29" s="24" t="s">
        <v>188</v>
      </c>
      <c r="C29" s="34" t="s">
        <v>189</v>
      </c>
      <c r="D29" s="34" t="s">
        <v>67</v>
      </c>
      <c r="E29" s="34" t="s">
        <v>37</v>
      </c>
    </row>
    <row r="30" spans="1:5">
      <c r="A30" s="34">
        <v>3</v>
      </c>
      <c r="B30" s="24" t="s">
        <v>184</v>
      </c>
      <c r="C30" s="34" t="s">
        <v>185</v>
      </c>
      <c r="D30" s="34" t="s">
        <v>44</v>
      </c>
      <c r="E30" s="34" t="s">
        <v>37</v>
      </c>
    </row>
    <row r="31" spans="1:5">
      <c r="A31">
        <v>3</v>
      </c>
      <c r="B31" s="24" t="s">
        <v>222</v>
      </c>
      <c r="C31" t="s">
        <v>224</v>
      </c>
      <c r="D31" t="s">
        <v>164</v>
      </c>
      <c r="E31" s="34" t="s">
        <v>37</v>
      </c>
    </row>
    <row r="32" spans="1:5">
      <c r="A32" s="22">
        <v>3</v>
      </c>
      <c r="B32" s="24" t="s">
        <v>223</v>
      </c>
      <c r="C32" s="22" t="s">
        <v>225</v>
      </c>
      <c r="D32" s="22" t="s">
        <v>164</v>
      </c>
      <c r="E32" s="34" t="s">
        <v>37</v>
      </c>
    </row>
    <row r="33" spans="1:5" s="34" customFormat="1">
      <c r="B33" s="24"/>
    </row>
    <row r="34" spans="1:5">
      <c r="A34">
        <v>4</v>
      </c>
      <c r="B34" s="24" t="s">
        <v>256</v>
      </c>
      <c r="C34" s="23" t="s">
        <v>257</v>
      </c>
      <c r="D34" t="s">
        <v>34</v>
      </c>
      <c r="E34" s="34" t="s">
        <v>37</v>
      </c>
    </row>
    <row r="35" spans="1:5">
      <c r="A35">
        <v>4</v>
      </c>
      <c r="B35" s="24" t="s">
        <v>226</v>
      </c>
      <c r="C35" s="23" t="s">
        <v>228</v>
      </c>
      <c r="D35" t="s">
        <v>44</v>
      </c>
      <c r="E35" s="34" t="s">
        <v>37</v>
      </c>
    </row>
    <row r="36" spans="1:5" s="34" customFormat="1">
      <c r="A36" s="34">
        <v>4</v>
      </c>
      <c r="B36" s="24" t="s">
        <v>254</v>
      </c>
      <c r="C36" s="34" t="s">
        <v>255</v>
      </c>
      <c r="D36" s="34" t="s">
        <v>34</v>
      </c>
      <c r="E36" s="34" t="s">
        <v>37</v>
      </c>
    </row>
    <row r="37" spans="1:5">
      <c r="A37">
        <v>4</v>
      </c>
      <c r="B37" s="34" t="s">
        <v>244</v>
      </c>
      <c r="C37" s="31" t="s">
        <v>245</v>
      </c>
      <c r="D37" t="s">
        <v>67</v>
      </c>
      <c r="E37" s="34" t="s">
        <v>37</v>
      </c>
    </row>
    <row r="38" spans="1:5">
      <c r="A38">
        <v>4</v>
      </c>
      <c r="B38" s="24" t="s">
        <v>227</v>
      </c>
      <c r="C38" t="s">
        <v>229</v>
      </c>
      <c r="D38" t="s">
        <v>44</v>
      </c>
      <c r="E38" s="34" t="s">
        <v>37</v>
      </c>
    </row>
    <row r="39" spans="1:5">
      <c r="A39" s="34">
        <v>4</v>
      </c>
      <c r="B39" s="24" t="s">
        <v>275</v>
      </c>
      <c r="C39" t="s">
        <v>277</v>
      </c>
      <c r="E39" s="34" t="s">
        <v>37</v>
      </c>
    </row>
    <row r="40" spans="1:5">
      <c r="A40" s="34">
        <v>4</v>
      </c>
      <c r="B40" s="24" t="s">
        <v>269</v>
      </c>
      <c r="C40" t="s">
        <v>278</v>
      </c>
      <c r="E40" s="34" t="s">
        <v>37</v>
      </c>
    </row>
    <row r="41" spans="1:5">
      <c r="A41" s="34">
        <v>4</v>
      </c>
      <c r="B41" s="24" t="s">
        <v>270</v>
      </c>
      <c r="C41" t="s">
        <v>279</v>
      </c>
      <c r="D41" s="30"/>
      <c r="E41" s="34" t="s">
        <v>37</v>
      </c>
    </row>
    <row r="42" spans="1:5">
      <c r="A42" s="34">
        <v>4</v>
      </c>
      <c r="B42" s="24" t="s">
        <v>271</v>
      </c>
      <c r="C42" t="s">
        <v>280</v>
      </c>
      <c r="E42" s="34" t="s">
        <v>37</v>
      </c>
    </row>
    <row r="43" spans="1:5">
      <c r="A43" s="34">
        <v>4</v>
      </c>
      <c r="B43" s="24" t="s">
        <v>272</v>
      </c>
      <c r="C43" t="s">
        <v>281</v>
      </c>
      <c r="E43" s="34" t="s">
        <v>37</v>
      </c>
    </row>
    <row r="44" spans="1:5">
      <c r="A44" s="34">
        <v>4</v>
      </c>
      <c r="B44" s="24" t="s">
        <v>273</v>
      </c>
      <c r="C44" t="s">
        <v>282</v>
      </c>
      <c r="E44" s="34" t="s">
        <v>37</v>
      </c>
    </row>
    <row r="45" spans="1:5">
      <c r="A45" s="34">
        <v>4</v>
      </c>
      <c r="B45" s="24" t="s">
        <v>274</v>
      </c>
      <c r="C45" t="s">
        <v>283</v>
      </c>
      <c r="E45" s="34" t="s">
        <v>37</v>
      </c>
    </row>
    <row r="46" spans="1:5">
      <c r="A46" s="34">
        <v>4</v>
      </c>
      <c r="B46" s="24" t="s">
        <v>276</v>
      </c>
      <c r="C46" t="s">
        <v>284</v>
      </c>
      <c r="E46" s="34" t="s">
        <v>37</v>
      </c>
    </row>
  </sheetData>
  <sortState xmlns:xlrd2="http://schemas.microsoft.com/office/spreadsheetml/2017/richdata2" ref="A2:E46">
    <sortCondition ref="A2:A46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7"/>
  <sheetViews>
    <sheetView topLeftCell="A7" zoomScale="130" zoomScaleNormal="130" workbookViewId="0">
      <selection activeCell="G7" sqref="G7"/>
    </sheetView>
  </sheetViews>
  <sheetFormatPr defaultColWidth="12.42578125" defaultRowHeight="12.75"/>
  <cols>
    <col min="1" max="1" width="12.42578125" style="8"/>
    <col min="2" max="2" width="20.85546875" style="13" bestFit="1" customWidth="1"/>
    <col min="3" max="3" width="19" style="8" customWidth="1"/>
    <col min="4" max="4" width="14.28515625" style="8" customWidth="1"/>
    <col min="5" max="5" width="8.140625" style="8" customWidth="1"/>
    <col min="6" max="6" width="7.85546875" style="8" customWidth="1"/>
    <col min="7" max="7" width="14.28515625" style="9" customWidth="1"/>
    <col min="8" max="16384" width="12.42578125" style="8"/>
  </cols>
  <sheetData>
    <row r="1" spans="1:7" s="10" customFormat="1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140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32</v>
      </c>
      <c r="D4" s="8">
        <f t="shared" ref="D4:D7" si="0">C3-C4</f>
        <v>6</v>
      </c>
      <c r="E4" s="8">
        <v>390</v>
      </c>
      <c r="F4" s="8">
        <v>100</v>
      </c>
      <c r="G4" s="9">
        <f>(E4-E3)/F4*60</f>
        <v>36</v>
      </c>
    </row>
    <row r="5" spans="1:7">
      <c r="A5" s="8" t="s">
        <v>141</v>
      </c>
      <c r="B5" s="13">
        <v>44286</v>
      </c>
      <c r="C5" s="8">
        <v>23</v>
      </c>
      <c r="D5" s="8">
        <f t="shared" si="0"/>
        <v>9</v>
      </c>
      <c r="E5" s="8">
        <f>SUM(Sprint2!G2:G25)</f>
        <v>310</v>
      </c>
      <c r="F5" s="8">
        <f>SUM(Sprint2!H2:H25)</f>
        <v>270</v>
      </c>
      <c r="G5" s="9">
        <f>(E5-E4)/F5*60</f>
        <v>-17.777777777777779</v>
      </c>
    </row>
    <row r="6" spans="1:7">
      <c r="A6" s="8" t="s">
        <v>176</v>
      </c>
      <c r="B6" s="13">
        <v>44299</v>
      </c>
      <c r="C6" s="8">
        <v>13</v>
      </c>
      <c r="D6" s="8">
        <f t="shared" si="0"/>
        <v>10</v>
      </c>
      <c r="E6" s="8">
        <f>SUM(Sprint3!G2:G36)</f>
        <v>105</v>
      </c>
      <c r="F6" s="8">
        <f>SUM(Sprint3!H2:H36)</f>
        <v>220</v>
      </c>
      <c r="G6" s="9">
        <f>E6/F6</f>
        <v>0.47727272727272729</v>
      </c>
    </row>
    <row r="7" spans="1:7">
      <c r="A7" s="8" t="s">
        <v>230</v>
      </c>
      <c r="B7" s="13">
        <v>44312</v>
      </c>
      <c r="C7" s="8">
        <v>0</v>
      </c>
      <c r="D7" s="8">
        <f t="shared" si="0"/>
        <v>13</v>
      </c>
      <c r="E7" s="8">
        <f>SUM(Sprint4!G2:G45)</f>
        <v>1069</v>
      </c>
      <c r="F7" s="8">
        <f>SUM(Sprint4!H2:H45)</f>
        <v>1100</v>
      </c>
      <c r="G7" s="9">
        <f>E7/F7</f>
        <v>0.9718181818181818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topLeftCell="A22" workbookViewId="0">
      <selection activeCell="I35" sqref="I35"/>
    </sheetView>
  </sheetViews>
  <sheetFormatPr defaultColWidth="8.85546875" defaultRowHeight="15"/>
  <cols>
    <col min="1" max="1" width="9.7109375" bestFit="1" customWidth="1"/>
    <col min="2" max="2" width="37.28515625" bestFit="1" customWidth="1"/>
    <col min="3" max="4" width="8" bestFit="1" customWidth="1"/>
    <col min="5" max="5" width="9.42578125" bestFit="1" customWidth="1"/>
    <col min="6" max="6" width="10.140625" bestFit="1" customWidth="1"/>
    <col min="7" max="7" width="9.42578125" bestFit="1" customWidth="1"/>
    <col min="8" max="8" width="10.28515625" bestFit="1" customWidth="1"/>
    <col min="9" max="9" width="14" style="15" bestFit="1" customWidth="1"/>
    <col min="13" max="13" width="41.85546875" customWidth="1"/>
  </cols>
  <sheetData>
    <row r="1" spans="1:13" ht="18.600000000000001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38" t="s">
        <v>57</v>
      </c>
      <c r="L2" s="38"/>
      <c r="M2" s="38"/>
    </row>
    <row r="3" spans="1:13">
      <c r="K3" s="40" t="s">
        <v>115</v>
      </c>
      <c r="L3" s="40"/>
      <c r="M3" s="40"/>
    </row>
    <row r="4" spans="1:13" ht="15" customHeight="1">
      <c r="A4" t="s">
        <v>54</v>
      </c>
      <c r="B4" s="5" t="s">
        <v>60</v>
      </c>
      <c r="C4" t="s">
        <v>51</v>
      </c>
      <c r="K4" s="38" t="s">
        <v>58</v>
      </c>
      <c r="L4" s="38"/>
      <c r="M4" s="38"/>
    </row>
    <row r="5" spans="1:13" ht="15" customHeight="1">
      <c r="A5" t="s">
        <v>55</v>
      </c>
      <c r="B5" s="5" t="s">
        <v>61</v>
      </c>
      <c r="C5" t="s">
        <v>51</v>
      </c>
      <c r="K5" s="39" t="s">
        <v>102</v>
      </c>
      <c r="L5" s="39"/>
      <c r="M5" s="39"/>
    </row>
    <row r="6" spans="1:13">
      <c r="A6" t="s">
        <v>56</v>
      </c>
      <c r="B6" s="5" t="s">
        <v>62</v>
      </c>
      <c r="C6" t="s">
        <v>51</v>
      </c>
      <c r="K6" s="40"/>
      <c r="L6" s="40"/>
      <c r="M6" s="40"/>
    </row>
    <row r="7" spans="1:13">
      <c r="K7" s="40"/>
      <c r="L7" s="40"/>
      <c r="M7" s="40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36" t="s">
        <v>59</v>
      </c>
      <c r="L8" s="36"/>
      <c r="M8" s="36"/>
    </row>
    <row r="9" spans="1:13">
      <c r="K9" s="35" t="s">
        <v>103</v>
      </c>
      <c r="L9" s="35"/>
      <c r="M9" s="35"/>
    </row>
    <row r="10" spans="1:13">
      <c r="A10" t="s">
        <v>69</v>
      </c>
      <c r="B10" s="5" t="s">
        <v>53</v>
      </c>
      <c r="C10" t="s">
        <v>51</v>
      </c>
      <c r="D10" t="s">
        <v>52</v>
      </c>
      <c r="K10" s="35" t="s">
        <v>114</v>
      </c>
      <c r="L10" s="35"/>
      <c r="M10" s="35"/>
    </row>
    <row r="11" spans="1:13">
      <c r="A11" t="s">
        <v>70</v>
      </c>
      <c r="B11" s="5" t="s">
        <v>63</v>
      </c>
      <c r="C11" t="s">
        <v>51</v>
      </c>
    </row>
    <row r="12" spans="1:13">
      <c r="A12" t="s">
        <v>71</v>
      </c>
      <c r="B12" s="5" t="s">
        <v>64</v>
      </c>
      <c r="C12" t="s">
        <v>51</v>
      </c>
    </row>
    <row r="13" spans="1:13">
      <c r="K13" s="36" t="s">
        <v>113</v>
      </c>
      <c r="L13" s="36"/>
      <c r="M13" s="36"/>
    </row>
    <row r="14" spans="1:13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37">
        <f>SUM(H:H)</f>
        <v>340</v>
      </c>
      <c r="L14" s="37"/>
      <c r="M14" s="37"/>
    </row>
    <row r="16" spans="1:13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>
        <v>40</v>
      </c>
      <c r="H28">
        <v>60</v>
      </c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8">
      <c r="A33" s="6"/>
      <c r="B33" s="6"/>
      <c r="C33" s="6"/>
      <c r="D33" s="6"/>
      <c r="E33" s="6"/>
      <c r="F33" s="6"/>
      <c r="G33" s="6"/>
    </row>
    <row r="34" spans="1:8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>
        <v>60</v>
      </c>
      <c r="H34" s="6">
        <v>50</v>
      </c>
    </row>
    <row r="35" spans="1:8">
      <c r="A35" s="6"/>
      <c r="B35" s="6"/>
      <c r="C35" s="6"/>
      <c r="D35" s="6"/>
      <c r="E35" s="6"/>
      <c r="F35" s="6"/>
      <c r="G35" s="6"/>
    </row>
    <row r="36" spans="1:8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8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8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topLeftCell="A24" workbookViewId="0">
      <selection activeCell="G20" sqref="G20"/>
    </sheetView>
  </sheetViews>
  <sheetFormatPr defaultColWidth="11.42578125" defaultRowHeight="15"/>
  <cols>
    <col min="2" max="2" width="57.140625" customWidth="1"/>
    <col min="9" max="9" width="14.7109375" customWidth="1"/>
    <col min="16" max="16" width="32.140625" customWidth="1"/>
  </cols>
  <sheetData>
    <row r="1" spans="1:16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43" t="s">
        <v>136</v>
      </c>
      <c r="L2" s="40"/>
      <c r="M2" s="40"/>
    </row>
    <row r="3" spans="1:16">
      <c r="K3" s="40" t="s">
        <v>135</v>
      </c>
      <c r="L3" s="40"/>
      <c r="M3" s="40"/>
      <c r="N3" s="40"/>
      <c r="O3" s="40"/>
      <c r="P3" s="40"/>
    </row>
    <row r="4" spans="1:16">
      <c r="A4" t="s">
        <v>134</v>
      </c>
      <c r="B4" t="s">
        <v>133</v>
      </c>
      <c r="C4" t="s">
        <v>44</v>
      </c>
      <c r="K4" s="44" t="s">
        <v>132</v>
      </c>
      <c r="L4" s="40"/>
      <c r="M4" s="40"/>
      <c r="N4" s="40"/>
      <c r="O4" s="40"/>
      <c r="P4" s="40"/>
    </row>
    <row r="5" spans="1:16">
      <c r="A5" t="s">
        <v>131</v>
      </c>
      <c r="B5" t="s">
        <v>130</v>
      </c>
      <c r="C5" t="s">
        <v>44</v>
      </c>
      <c r="K5" s="41" t="s">
        <v>129</v>
      </c>
      <c r="L5" s="41"/>
      <c r="M5" s="41"/>
      <c r="N5" s="41"/>
      <c r="O5" s="41"/>
      <c r="P5" s="41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42" t="s">
        <v>124</v>
      </c>
      <c r="L8" s="41"/>
      <c r="M8" s="41"/>
      <c r="N8" s="41"/>
      <c r="O8" s="41"/>
      <c r="P8" s="41"/>
    </row>
    <row r="9" spans="1:16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41" t="s">
        <v>121</v>
      </c>
      <c r="L9" s="41"/>
      <c r="M9" s="41"/>
      <c r="N9" s="41"/>
      <c r="O9" s="41"/>
      <c r="P9" s="41"/>
    </row>
    <row r="10" spans="1:16">
      <c r="K10" s="41" t="s">
        <v>120</v>
      </c>
      <c r="L10" s="41"/>
      <c r="M10" s="41"/>
      <c r="N10" s="41"/>
      <c r="O10" s="41"/>
      <c r="P10" s="41"/>
    </row>
    <row r="11" spans="1:16">
      <c r="A11" t="s">
        <v>171</v>
      </c>
      <c r="B11" t="s">
        <v>119</v>
      </c>
      <c r="C11" t="s">
        <v>44</v>
      </c>
    </row>
    <row r="12" spans="1:16">
      <c r="A12" t="s">
        <v>172</v>
      </c>
      <c r="B12" t="s">
        <v>118</v>
      </c>
      <c r="C12" t="s">
        <v>44</v>
      </c>
    </row>
    <row r="13" spans="1:16">
      <c r="A13" t="s">
        <v>173</v>
      </c>
      <c r="B13" t="s">
        <v>117</v>
      </c>
      <c r="C13" t="s">
        <v>44</v>
      </c>
      <c r="K13" s="42" t="s">
        <v>116</v>
      </c>
      <c r="L13" s="41"/>
      <c r="M13" s="41"/>
      <c r="N13" s="41"/>
      <c r="O13" s="41"/>
      <c r="P13" s="41"/>
    </row>
    <row r="14" spans="1:16">
      <c r="K14" s="41">
        <f>H2+H9+H15+H20+F24+F25+F25</f>
        <v>325</v>
      </c>
      <c r="L14" s="41"/>
      <c r="M14" s="41"/>
      <c r="N14" s="41"/>
      <c r="O14" s="41"/>
      <c r="P14" s="41"/>
    </row>
    <row r="15" spans="1:16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>
        <v>50</v>
      </c>
      <c r="H15" s="16">
        <v>45</v>
      </c>
      <c r="I15" s="15" t="s">
        <v>167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>
        <v>60</v>
      </c>
      <c r="H20" s="16">
        <v>55</v>
      </c>
      <c r="I20" s="15" t="s">
        <v>168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144</v>
      </c>
      <c r="B24" s="16" t="s">
        <v>169</v>
      </c>
      <c r="C24" s="16" t="s">
        <v>164</v>
      </c>
      <c r="D24" s="16" t="s">
        <v>68</v>
      </c>
      <c r="E24" s="16">
        <v>25</v>
      </c>
      <c r="F24" s="16">
        <v>35</v>
      </c>
      <c r="G24" s="16">
        <v>50</v>
      </c>
      <c r="H24" s="16"/>
      <c r="I24" s="15" t="s">
        <v>168</v>
      </c>
    </row>
    <row r="25" spans="1:9">
      <c r="A25" s="16" t="s">
        <v>146</v>
      </c>
      <c r="B25" s="16" t="s">
        <v>170</v>
      </c>
      <c r="C25" s="16" t="s">
        <v>164</v>
      </c>
      <c r="D25" s="16" t="s">
        <v>68</v>
      </c>
      <c r="E25" s="16">
        <v>25</v>
      </c>
      <c r="F25" s="16">
        <v>35</v>
      </c>
      <c r="G25" s="16">
        <v>50</v>
      </c>
      <c r="H25" s="16">
        <v>50</v>
      </c>
      <c r="I25" s="15" t="s">
        <v>168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T36"/>
  <sheetViews>
    <sheetView topLeftCell="A20" workbookViewId="0">
      <selection activeCell="P14" sqref="P14"/>
    </sheetView>
  </sheetViews>
  <sheetFormatPr defaultColWidth="11.42578125" defaultRowHeight="15"/>
  <cols>
    <col min="2" max="2" width="53.42578125" customWidth="1"/>
    <col min="9" max="9" width="12.85546875" customWidth="1"/>
  </cols>
  <sheetData>
    <row r="1" spans="1:20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248</v>
      </c>
      <c r="L1" s="17" t="s">
        <v>249</v>
      </c>
      <c r="N1" s="38" t="s">
        <v>57</v>
      </c>
      <c r="O1" s="38"/>
      <c r="P1" s="38"/>
      <c r="Q1" s="32"/>
      <c r="R1" s="32"/>
      <c r="S1" s="32"/>
      <c r="T1" s="32"/>
    </row>
    <row r="2" spans="1:20">
      <c r="A2" t="s">
        <v>174</v>
      </c>
      <c r="B2" t="s">
        <v>175</v>
      </c>
      <c r="C2" t="s">
        <v>44</v>
      </c>
      <c r="D2" t="s">
        <v>37</v>
      </c>
      <c r="E2">
        <v>15</v>
      </c>
      <c r="F2">
        <v>60</v>
      </c>
      <c r="G2">
        <v>15</v>
      </c>
      <c r="H2">
        <v>50</v>
      </c>
      <c r="I2" s="21">
        <v>44299</v>
      </c>
      <c r="K2">
        <f>E2+E9+E14+E19+E25+E31</f>
        <v>105</v>
      </c>
      <c r="L2">
        <f>H2+H9+H14+H19+H25+H31</f>
        <v>220</v>
      </c>
      <c r="N2" s="40" t="s">
        <v>115</v>
      </c>
      <c r="O2" s="40"/>
      <c r="P2" s="40"/>
      <c r="Q2" s="40"/>
      <c r="R2" s="40"/>
      <c r="S2" s="40"/>
      <c r="T2" s="40"/>
    </row>
    <row r="3" spans="1:20">
      <c r="N3" s="38" t="s">
        <v>58</v>
      </c>
      <c r="O3" s="38"/>
      <c r="P3" s="38"/>
      <c r="Q3" s="32"/>
      <c r="R3" s="32"/>
      <c r="S3" s="32"/>
      <c r="T3" s="32"/>
    </row>
    <row r="4" spans="1:20">
      <c r="A4" t="s">
        <v>177</v>
      </c>
      <c r="B4" t="s">
        <v>178</v>
      </c>
      <c r="C4" s="19" t="s">
        <v>44</v>
      </c>
      <c r="N4" s="39" t="s">
        <v>102</v>
      </c>
      <c r="O4" s="39"/>
      <c r="P4" s="39"/>
      <c r="Q4" s="39"/>
      <c r="R4" s="39"/>
      <c r="S4" s="32"/>
      <c r="T4" s="32"/>
    </row>
    <row r="5" spans="1:20">
      <c r="A5" t="s">
        <v>179</v>
      </c>
      <c r="B5" t="s">
        <v>180</v>
      </c>
      <c r="C5" s="19" t="s">
        <v>44</v>
      </c>
      <c r="N5" s="40"/>
      <c r="O5" s="40"/>
      <c r="P5" s="40"/>
      <c r="Q5" s="32"/>
      <c r="R5" s="32"/>
      <c r="S5" s="32"/>
      <c r="T5" s="32"/>
    </row>
    <row r="6" spans="1:20">
      <c r="A6" t="s">
        <v>181</v>
      </c>
      <c r="B6" t="s">
        <v>175</v>
      </c>
      <c r="C6" s="19" t="s">
        <v>44</v>
      </c>
      <c r="N6" s="40"/>
      <c r="O6" s="40"/>
      <c r="P6" s="40"/>
      <c r="Q6" s="32"/>
      <c r="R6" s="32"/>
      <c r="S6" s="32"/>
      <c r="T6" s="32"/>
    </row>
    <row r="7" spans="1:20">
      <c r="N7" s="36" t="s">
        <v>59</v>
      </c>
      <c r="O7" s="36"/>
      <c r="P7" s="36"/>
      <c r="Q7" s="32"/>
      <c r="R7" s="32"/>
      <c r="S7" s="32"/>
      <c r="T7" s="32"/>
    </row>
    <row r="8" spans="1:20">
      <c r="N8" s="35" t="s">
        <v>103</v>
      </c>
      <c r="O8" s="35"/>
      <c r="P8" s="35"/>
      <c r="Q8" s="35"/>
      <c r="R8" s="35"/>
      <c r="S8" s="35"/>
      <c r="T8" s="35"/>
    </row>
    <row r="9" spans="1:20">
      <c r="A9" t="s">
        <v>184</v>
      </c>
      <c r="B9" t="s">
        <v>185</v>
      </c>
      <c r="C9" t="s">
        <v>44</v>
      </c>
      <c r="D9" t="s">
        <v>37</v>
      </c>
      <c r="E9">
        <v>15</v>
      </c>
      <c r="F9">
        <v>60</v>
      </c>
      <c r="G9">
        <v>15</v>
      </c>
      <c r="H9">
        <v>60</v>
      </c>
      <c r="I9" s="21">
        <v>44299</v>
      </c>
      <c r="N9" s="35" t="s">
        <v>114</v>
      </c>
      <c r="O9" s="35"/>
      <c r="P9" s="35"/>
      <c r="Q9" s="35"/>
      <c r="R9" s="35"/>
      <c r="S9" s="35"/>
      <c r="T9" s="35"/>
    </row>
    <row r="10" spans="1:20">
      <c r="N10" s="32"/>
      <c r="O10" s="32"/>
      <c r="P10" s="32"/>
      <c r="Q10" s="32"/>
      <c r="R10" s="32"/>
      <c r="S10" s="32"/>
      <c r="T10" s="32"/>
    </row>
    <row r="11" spans="1:20">
      <c r="A11" t="s">
        <v>182</v>
      </c>
      <c r="B11" t="s">
        <v>186</v>
      </c>
      <c r="C11" s="19" t="s">
        <v>44</v>
      </c>
      <c r="N11" s="32"/>
      <c r="O11" s="32"/>
      <c r="P11" s="32"/>
      <c r="Q11" s="32"/>
      <c r="R11" s="32"/>
      <c r="S11" s="32"/>
      <c r="T11" s="32"/>
    </row>
    <row r="12" spans="1:20">
      <c r="A12" t="s">
        <v>183</v>
      </c>
      <c r="B12" t="s">
        <v>187</v>
      </c>
      <c r="C12" s="19" t="s">
        <v>44</v>
      </c>
    </row>
    <row r="14" spans="1:20">
      <c r="A14" s="22" t="s">
        <v>188</v>
      </c>
      <c r="B14" s="22" t="s">
        <v>189</v>
      </c>
      <c r="C14" s="22" t="s">
        <v>67</v>
      </c>
      <c r="D14" s="22" t="s">
        <v>37</v>
      </c>
      <c r="E14" s="22">
        <v>15</v>
      </c>
      <c r="F14" s="22">
        <v>120</v>
      </c>
      <c r="G14" s="22">
        <v>15</v>
      </c>
      <c r="H14" s="22">
        <v>40</v>
      </c>
      <c r="I14" s="21">
        <v>44299</v>
      </c>
    </row>
    <row r="15" spans="1:20">
      <c r="A15" s="22"/>
      <c r="B15" s="22"/>
      <c r="C15" s="22"/>
      <c r="D15" s="22"/>
      <c r="E15" s="22"/>
      <c r="F15" s="22"/>
      <c r="G15" s="22"/>
      <c r="H15" s="22"/>
      <c r="I15" s="22"/>
    </row>
    <row r="16" spans="1:20">
      <c r="A16" s="22" t="s">
        <v>193</v>
      </c>
      <c r="B16" s="22" t="s">
        <v>189</v>
      </c>
      <c r="C16" s="22" t="s">
        <v>67</v>
      </c>
      <c r="D16" s="22"/>
      <c r="E16" s="22"/>
      <c r="F16" s="22"/>
      <c r="G16" s="22"/>
      <c r="H16" s="22"/>
      <c r="I16" s="22"/>
    </row>
    <row r="17" spans="1:9">
      <c r="A17" s="22" t="s">
        <v>194</v>
      </c>
      <c r="B17" s="22" t="s">
        <v>192</v>
      </c>
      <c r="C17" s="22" t="s">
        <v>67</v>
      </c>
      <c r="D17" s="22"/>
      <c r="E17" s="22"/>
      <c r="F17" s="22"/>
      <c r="G17" s="22"/>
      <c r="H17" s="22"/>
      <c r="I17" s="22"/>
    </row>
    <row r="19" spans="1:9">
      <c r="A19" s="22" t="s">
        <v>190</v>
      </c>
      <c r="B19" s="22" t="s">
        <v>195</v>
      </c>
      <c r="C19" s="22" t="s">
        <v>67</v>
      </c>
      <c r="D19" s="22" t="s">
        <v>37</v>
      </c>
      <c r="E19" s="22">
        <v>15</v>
      </c>
      <c r="F19" s="22">
        <v>120</v>
      </c>
      <c r="G19" s="22">
        <v>15</v>
      </c>
      <c r="H19" s="22">
        <v>25</v>
      </c>
      <c r="I19" s="21">
        <v>44299</v>
      </c>
    </row>
    <row r="20" spans="1:9">
      <c r="A20" s="22"/>
      <c r="B20" s="22"/>
      <c r="C20" s="22"/>
      <c r="D20" s="22"/>
      <c r="E20" s="22"/>
      <c r="F20" s="22"/>
      <c r="G20" s="22"/>
      <c r="H20" s="22"/>
      <c r="I20" s="22"/>
    </row>
    <row r="21" spans="1:9">
      <c r="A21" s="22" t="s">
        <v>196</v>
      </c>
      <c r="B21" s="22" t="s">
        <v>195</v>
      </c>
      <c r="C21" s="22" t="s">
        <v>67</v>
      </c>
      <c r="D21" s="22"/>
      <c r="E21" s="22"/>
      <c r="F21" s="22"/>
      <c r="G21" s="22"/>
      <c r="H21" s="22"/>
      <c r="I21" s="22"/>
    </row>
    <row r="22" spans="1:9">
      <c r="A22" s="22" t="s">
        <v>197</v>
      </c>
      <c r="B22" s="22" t="s">
        <v>198</v>
      </c>
      <c r="C22" s="22" t="s">
        <v>67</v>
      </c>
      <c r="D22" s="22"/>
      <c r="E22" s="22"/>
      <c r="F22" s="22"/>
      <c r="G22" s="22"/>
      <c r="H22" s="22"/>
      <c r="I22" s="22"/>
    </row>
    <row r="25" spans="1:9">
      <c r="A25" s="27" t="s">
        <v>199</v>
      </c>
      <c r="B25" s="27" t="s">
        <v>200</v>
      </c>
      <c r="C25" t="s">
        <v>206</v>
      </c>
      <c r="D25" t="s">
        <v>207</v>
      </c>
      <c r="E25">
        <v>25</v>
      </c>
      <c r="F25">
        <v>150</v>
      </c>
      <c r="G25">
        <v>25</v>
      </c>
      <c r="H25">
        <v>35</v>
      </c>
      <c r="I25" s="26">
        <v>44301</v>
      </c>
    </row>
    <row r="27" spans="1:9">
      <c r="A27" s="23" t="s">
        <v>208</v>
      </c>
      <c r="B27" t="s">
        <v>211</v>
      </c>
      <c r="C27" t="s">
        <v>206</v>
      </c>
    </row>
    <row r="28" spans="1:9">
      <c r="A28" s="23" t="s">
        <v>209</v>
      </c>
      <c r="B28" t="s">
        <v>213</v>
      </c>
      <c r="C28" s="23" t="s">
        <v>206</v>
      </c>
    </row>
    <row r="29" spans="1:9">
      <c r="A29" s="23" t="s">
        <v>210</v>
      </c>
      <c r="B29" t="s">
        <v>212</v>
      </c>
      <c r="C29" s="23" t="s">
        <v>206</v>
      </c>
    </row>
    <row r="31" spans="1:9">
      <c r="A31" s="28" t="s">
        <v>202</v>
      </c>
      <c r="B31" s="28" t="s">
        <v>203</v>
      </c>
      <c r="C31" s="23" t="s">
        <v>206</v>
      </c>
      <c r="D31" t="s">
        <v>207</v>
      </c>
      <c r="E31">
        <v>20</v>
      </c>
      <c r="F31">
        <v>150</v>
      </c>
      <c r="G31">
        <v>20</v>
      </c>
      <c r="H31">
        <v>10</v>
      </c>
      <c r="I31" s="26">
        <v>44301</v>
      </c>
    </row>
    <row r="33" spans="1:3">
      <c r="A33" t="s">
        <v>214</v>
      </c>
      <c r="B33" t="s">
        <v>216</v>
      </c>
      <c r="C33" s="23" t="s">
        <v>206</v>
      </c>
    </row>
    <row r="34" spans="1:3">
      <c r="A34" s="23" t="s">
        <v>215</v>
      </c>
      <c r="B34" t="s">
        <v>217</v>
      </c>
      <c r="C34" s="23" t="s">
        <v>206</v>
      </c>
    </row>
    <row r="35" spans="1:3">
      <c r="A35" s="23" t="s">
        <v>219</v>
      </c>
      <c r="B35" t="s">
        <v>218</v>
      </c>
      <c r="C35" s="23" t="s">
        <v>206</v>
      </c>
    </row>
    <row r="36" spans="1:3">
      <c r="A36" s="23" t="s">
        <v>220</v>
      </c>
      <c r="B36" t="s">
        <v>221</v>
      </c>
      <c r="C36" s="23" t="s">
        <v>206</v>
      </c>
    </row>
  </sheetData>
  <mergeCells count="9">
    <mergeCell ref="N7:P7"/>
    <mergeCell ref="N8:T8"/>
    <mergeCell ref="N9:T9"/>
    <mergeCell ref="N1:P1"/>
    <mergeCell ref="N2:T2"/>
    <mergeCell ref="N3:P3"/>
    <mergeCell ref="N4:R4"/>
    <mergeCell ref="N5:P5"/>
    <mergeCell ref="N6:P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F94-36D8-9A4C-9478-BD11CB13B9EF}">
  <dimension ref="A1:Q46"/>
  <sheetViews>
    <sheetView topLeftCell="A26" workbookViewId="0">
      <selection activeCell="D42" sqref="D42"/>
    </sheetView>
  </sheetViews>
  <sheetFormatPr defaultColWidth="11.42578125" defaultRowHeight="15"/>
  <cols>
    <col min="2" max="2" width="50.28515625" customWidth="1"/>
  </cols>
  <sheetData>
    <row r="1" spans="1:17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K1" s="17" t="s">
        <v>248</v>
      </c>
      <c r="L1" s="17" t="s">
        <v>249</v>
      </c>
    </row>
    <row r="2" spans="1:17">
      <c r="A2" t="s">
        <v>226</v>
      </c>
      <c r="B2" t="s">
        <v>228</v>
      </c>
      <c r="C2" t="s">
        <v>44</v>
      </c>
      <c r="D2" t="s">
        <v>37</v>
      </c>
      <c r="E2">
        <v>100</v>
      </c>
      <c r="F2">
        <v>60</v>
      </c>
      <c r="G2">
        <v>40</v>
      </c>
      <c r="H2">
        <v>19</v>
      </c>
      <c r="I2" s="26">
        <v>44312</v>
      </c>
      <c r="K2">
        <f>G2+G8+G14+G18</f>
        <v>89</v>
      </c>
      <c r="L2">
        <f>H2+H8+H14+H18</f>
        <v>66</v>
      </c>
    </row>
    <row r="4" spans="1:17">
      <c r="A4" t="s">
        <v>231</v>
      </c>
      <c r="B4" t="s">
        <v>186</v>
      </c>
      <c r="C4" t="s">
        <v>84</v>
      </c>
    </row>
    <row r="5" spans="1:17">
      <c r="A5" t="s">
        <v>232</v>
      </c>
      <c r="B5" t="s">
        <v>233</v>
      </c>
      <c r="C5" t="s">
        <v>84</v>
      </c>
    </row>
    <row r="7" spans="1:17">
      <c r="K7" s="38" t="s">
        <v>57</v>
      </c>
      <c r="L7" s="38"/>
      <c r="M7" s="38"/>
    </row>
    <row r="8" spans="1:17">
      <c r="A8" t="s">
        <v>227</v>
      </c>
      <c r="B8" t="s">
        <v>229</v>
      </c>
      <c r="C8" t="s">
        <v>44</v>
      </c>
      <c r="D8" t="s">
        <v>37</v>
      </c>
      <c r="E8">
        <v>100</v>
      </c>
      <c r="F8">
        <v>60</v>
      </c>
      <c r="G8">
        <v>20</v>
      </c>
      <c r="H8">
        <v>20</v>
      </c>
      <c r="I8" s="26">
        <v>44312</v>
      </c>
      <c r="K8" s="40" t="s">
        <v>115</v>
      </c>
      <c r="L8" s="40"/>
      <c r="M8" s="40"/>
      <c r="N8" s="40"/>
      <c r="O8" s="40"/>
      <c r="P8" s="40"/>
      <c r="Q8" s="40"/>
    </row>
    <row r="9" spans="1:17">
      <c r="K9" s="38" t="s">
        <v>58</v>
      </c>
      <c r="L9" s="38"/>
      <c r="M9" s="38"/>
    </row>
    <row r="10" spans="1:17">
      <c r="A10" t="s">
        <v>236</v>
      </c>
      <c r="B10" t="s">
        <v>234</v>
      </c>
      <c r="K10" s="39" t="s">
        <v>102</v>
      </c>
      <c r="L10" s="39"/>
      <c r="M10" s="39"/>
      <c r="N10" s="39"/>
      <c r="O10" s="39"/>
    </row>
    <row r="11" spans="1:17">
      <c r="A11" t="s">
        <v>237</v>
      </c>
      <c r="B11" t="s">
        <v>235</v>
      </c>
      <c r="C11" t="s">
        <v>44</v>
      </c>
      <c r="K11" s="40"/>
      <c r="L11" s="40"/>
      <c r="M11" s="40"/>
    </row>
    <row r="12" spans="1:17">
      <c r="A12" t="s">
        <v>238</v>
      </c>
      <c r="B12" t="s">
        <v>239</v>
      </c>
      <c r="C12" t="s">
        <v>44</v>
      </c>
      <c r="K12" s="40"/>
      <c r="L12" s="40"/>
      <c r="M12" s="40"/>
    </row>
    <row r="13" spans="1:17">
      <c r="K13" s="36" t="s">
        <v>59</v>
      </c>
      <c r="L13" s="36"/>
      <c r="M13" s="36"/>
    </row>
    <row r="14" spans="1:17">
      <c r="A14" t="s">
        <v>240</v>
      </c>
      <c r="B14" s="31" t="s">
        <v>241</v>
      </c>
      <c r="C14" t="s">
        <v>67</v>
      </c>
      <c r="D14" s="29" t="s">
        <v>37</v>
      </c>
      <c r="E14" s="29">
        <v>130</v>
      </c>
      <c r="F14" s="29">
        <v>90</v>
      </c>
      <c r="G14" s="29">
        <v>15</v>
      </c>
      <c r="H14" s="29">
        <v>2</v>
      </c>
      <c r="I14" s="26">
        <v>44314</v>
      </c>
      <c r="K14" s="35" t="s">
        <v>103</v>
      </c>
      <c r="L14" s="35"/>
      <c r="M14" s="35"/>
      <c r="N14" s="35"/>
      <c r="O14" s="35"/>
      <c r="P14" s="35"/>
      <c r="Q14" s="35"/>
    </row>
    <row r="15" spans="1:17">
      <c r="K15" s="35" t="s">
        <v>114</v>
      </c>
      <c r="L15" s="35"/>
      <c r="M15" s="35"/>
      <c r="N15" s="35"/>
      <c r="O15" s="35"/>
      <c r="P15" s="35"/>
      <c r="Q15" s="35"/>
    </row>
    <row r="16" spans="1:17">
      <c r="A16" s="29" t="s">
        <v>242</v>
      </c>
      <c r="B16" s="29" t="s">
        <v>243</v>
      </c>
      <c r="C16" s="29" t="s">
        <v>67</v>
      </c>
      <c r="K16" s="32"/>
      <c r="L16" s="32"/>
      <c r="M16" s="32"/>
    </row>
    <row r="17" spans="1:13">
      <c r="K17" s="32"/>
      <c r="L17" s="32"/>
      <c r="M17" s="32"/>
    </row>
    <row r="18" spans="1:13">
      <c r="A18" s="29" t="s">
        <v>244</v>
      </c>
      <c r="B18" s="31" t="s">
        <v>245</v>
      </c>
      <c r="C18" s="29" t="s">
        <v>67</v>
      </c>
      <c r="D18" s="29" t="s">
        <v>37</v>
      </c>
      <c r="E18" s="29">
        <v>100</v>
      </c>
      <c r="F18" s="29">
        <v>75</v>
      </c>
      <c r="G18" s="29">
        <v>14</v>
      </c>
      <c r="H18" s="29">
        <v>25</v>
      </c>
      <c r="I18" s="26">
        <v>44314</v>
      </c>
    </row>
    <row r="20" spans="1:13">
      <c r="A20" s="29" t="s">
        <v>247</v>
      </c>
      <c r="B20" t="s">
        <v>246</v>
      </c>
    </row>
    <row r="22" spans="1:13">
      <c r="A22" s="31" t="s">
        <v>258</v>
      </c>
      <c r="B22" s="31" t="s">
        <v>259</v>
      </c>
      <c r="C22" s="31" t="s">
        <v>34</v>
      </c>
      <c r="D22" s="31" t="s">
        <v>37</v>
      </c>
      <c r="E22" s="31">
        <v>130</v>
      </c>
      <c r="F22" s="31">
        <v>90</v>
      </c>
      <c r="G22" s="31">
        <v>100</v>
      </c>
      <c r="H22" s="31">
        <v>70</v>
      </c>
      <c r="I22" s="26">
        <v>44314</v>
      </c>
    </row>
    <row r="23" spans="1:13">
      <c r="A23" s="33"/>
      <c r="B23" s="33"/>
      <c r="C23" s="33"/>
      <c r="D23" s="33"/>
      <c r="E23" s="33"/>
      <c r="F23" s="33"/>
      <c r="G23" s="33"/>
      <c r="H23" s="33"/>
      <c r="I23" s="33"/>
    </row>
    <row r="24" spans="1:13">
      <c r="A24" s="33" t="s">
        <v>182</v>
      </c>
      <c r="B24" s="33" t="s">
        <v>260</v>
      </c>
      <c r="C24" s="33" t="s">
        <v>34</v>
      </c>
      <c r="D24" s="33" t="s">
        <v>37</v>
      </c>
      <c r="E24" s="33"/>
      <c r="F24" s="33"/>
      <c r="G24" s="33"/>
      <c r="H24" s="33"/>
      <c r="I24" s="33"/>
    </row>
    <row r="25" spans="1:13">
      <c r="A25" s="33" t="s">
        <v>183</v>
      </c>
      <c r="B25" s="33" t="s">
        <v>261</v>
      </c>
      <c r="C25" s="33" t="s">
        <v>34</v>
      </c>
      <c r="D25" s="33"/>
      <c r="E25" s="33"/>
      <c r="F25" s="33"/>
      <c r="G25" s="33"/>
      <c r="H25" s="33"/>
      <c r="I25" s="33"/>
    </row>
    <row r="26" spans="1:13">
      <c r="A26" s="33" t="s">
        <v>262</v>
      </c>
      <c r="B26" s="33" t="s">
        <v>263</v>
      </c>
      <c r="C26" s="33" t="s">
        <v>34</v>
      </c>
      <c r="D26" s="33"/>
      <c r="E26" s="33"/>
      <c r="F26" s="33"/>
      <c r="G26" s="33"/>
      <c r="H26" s="33"/>
      <c r="I26" s="33"/>
    </row>
    <row r="27" spans="1:13">
      <c r="A27" s="33"/>
      <c r="B27" s="33"/>
      <c r="C27" s="33"/>
      <c r="D27" s="33"/>
      <c r="E27" s="33"/>
      <c r="F27" s="33"/>
      <c r="G27" s="33"/>
      <c r="H27" s="33"/>
      <c r="I27" s="33"/>
    </row>
    <row r="28" spans="1:13">
      <c r="A28" s="24" t="s">
        <v>256</v>
      </c>
      <c r="B28" s="33" t="s">
        <v>257</v>
      </c>
      <c r="C28" s="33" t="s">
        <v>34</v>
      </c>
      <c r="D28" s="33" t="s">
        <v>37</v>
      </c>
      <c r="E28" s="33">
        <v>130</v>
      </c>
      <c r="F28" s="33">
        <v>90</v>
      </c>
      <c r="G28" s="33">
        <v>100</v>
      </c>
      <c r="H28" s="33">
        <v>80</v>
      </c>
      <c r="I28" s="26">
        <v>44314</v>
      </c>
    </row>
    <row r="29" spans="1:13">
      <c r="A29" s="33"/>
      <c r="B29" s="33"/>
      <c r="C29" s="33"/>
      <c r="D29" s="33"/>
      <c r="E29" s="33"/>
      <c r="F29" s="33"/>
      <c r="G29" s="33"/>
      <c r="H29" s="33"/>
      <c r="I29" s="33"/>
    </row>
    <row r="30" spans="1:13">
      <c r="A30" s="33" t="s">
        <v>264</v>
      </c>
      <c r="B30" s="33" t="s">
        <v>265</v>
      </c>
      <c r="C30" s="33" t="s">
        <v>34</v>
      </c>
      <c r="D30" s="33"/>
      <c r="E30" s="33"/>
      <c r="F30" s="33"/>
      <c r="G30" s="33"/>
      <c r="H30" s="33"/>
      <c r="I30" s="33"/>
    </row>
    <row r="31" spans="1:13">
      <c r="A31" s="33" t="s">
        <v>266</v>
      </c>
      <c r="B31" s="33" t="s">
        <v>267</v>
      </c>
      <c r="C31" s="33" t="s">
        <v>34</v>
      </c>
      <c r="D31" s="33"/>
      <c r="E31" s="33"/>
      <c r="F31" s="33"/>
      <c r="G31" s="33"/>
      <c r="H31" s="33"/>
      <c r="I31" s="33"/>
    </row>
    <row r="32" spans="1:13">
      <c r="A32" s="33" t="s">
        <v>268</v>
      </c>
      <c r="B32" s="33" t="s">
        <v>263</v>
      </c>
      <c r="C32" s="33" t="s">
        <v>34</v>
      </c>
      <c r="D32" s="33"/>
      <c r="E32" s="33"/>
      <c r="F32" s="33"/>
      <c r="G32" s="33"/>
      <c r="H32" s="33"/>
      <c r="I32" s="33"/>
    </row>
    <row r="34" spans="1:9">
      <c r="A34" s="24" t="s">
        <v>226</v>
      </c>
      <c r="B34" s="34" t="s">
        <v>228</v>
      </c>
      <c r="C34" s="34" t="s">
        <v>44</v>
      </c>
      <c r="D34" s="34" t="s">
        <v>37</v>
      </c>
      <c r="E34" s="34">
        <v>100</v>
      </c>
      <c r="F34" s="34">
        <v>90</v>
      </c>
      <c r="G34" s="34">
        <v>60</v>
      </c>
      <c r="H34" s="34">
        <v>70</v>
      </c>
      <c r="I34" s="26">
        <v>44314</v>
      </c>
    </row>
    <row r="35" spans="1:9">
      <c r="A35" s="24" t="s">
        <v>254</v>
      </c>
      <c r="B35" s="34" t="s">
        <v>255</v>
      </c>
      <c r="C35" s="34" t="s">
        <v>34</v>
      </c>
      <c r="D35" s="34" t="s">
        <v>37</v>
      </c>
      <c r="E35" s="34">
        <v>100</v>
      </c>
      <c r="F35" s="34">
        <v>90</v>
      </c>
      <c r="G35" s="34">
        <v>70</v>
      </c>
      <c r="H35" s="34">
        <v>80</v>
      </c>
      <c r="I35" s="26">
        <v>44314</v>
      </c>
    </row>
    <row r="36" spans="1:9">
      <c r="A36" s="34" t="s">
        <v>244</v>
      </c>
      <c r="B36" s="31" t="s">
        <v>245</v>
      </c>
      <c r="C36" s="34" t="s">
        <v>67</v>
      </c>
      <c r="D36" s="34" t="s">
        <v>37</v>
      </c>
      <c r="E36" s="34">
        <v>100</v>
      </c>
      <c r="F36" s="34">
        <v>90</v>
      </c>
      <c r="G36" s="34">
        <v>65</v>
      </c>
      <c r="H36" s="34">
        <v>65</v>
      </c>
      <c r="I36" s="26">
        <v>44314</v>
      </c>
    </row>
    <row r="37" spans="1:9">
      <c r="A37" s="24" t="s">
        <v>227</v>
      </c>
      <c r="B37" s="34" t="s">
        <v>229</v>
      </c>
      <c r="C37" s="34" t="s">
        <v>44</v>
      </c>
      <c r="D37" s="34" t="s">
        <v>37</v>
      </c>
      <c r="E37" s="34">
        <v>100</v>
      </c>
      <c r="F37" s="34">
        <v>90</v>
      </c>
      <c r="G37" s="34">
        <v>70</v>
      </c>
      <c r="H37" s="34">
        <v>65</v>
      </c>
      <c r="I37" s="26">
        <v>44314</v>
      </c>
    </row>
    <row r="38" spans="1:9">
      <c r="A38" s="24" t="s">
        <v>275</v>
      </c>
      <c r="B38" s="34" t="s">
        <v>277</v>
      </c>
      <c r="C38" s="34"/>
      <c r="D38" s="34" t="s">
        <v>37</v>
      </c>
      <c r="E38" s="34">
        <v>100</v>
      </c>
      <c r="F38" s="34">
        <v>90</v>
      </c>
      <c r="G38" s="34">
        <v>100</v>
      </c>
      <c r="H38" s="34">
        <v>80</v>
      </c>
      <c r="I38" s="26">
        <v>44314</v>
      </c>
    </row>
    <row r="39" spans="1:9">
      <c r="A39" s="24" t="s">
        <v>269</v>
      </c>
      <c r="B39" s="34" t="s">
        <v>278</v>
      </c>
      <c r="C39" s="34"/>
      <c r="D39" s="34" t="s">
        <v>37</v>
      </c>
      <c r="E39" s="34">
        <v>100</v>
      </c>
      <c r="F39" s="34">
        <v>90</v>
      </c>
      <c r="G39" s="34">
        <v>60</v>
      </c>
      <c r="H39" s="34">
        <v>77</v>
      </c>
      <c r="I39" s="26">
        <v>44314</v>
      </c>
    </row>
    <row r="40" spans="1:9">
      <c r="A40" s="24" t="s">
        <v>270</v>
      </c>
      <c r="B40" s="34" t="s">
        <v>279</v>
      </c>
      <c r="C40" s="34"/>
      <c r="D40" s="34" t="s">
        <v>37</v>
      </c>
      <c r="E40" s="34">
        <v>100</v>
      </c>
      <c r="F40" s="34">
        <v>90</v>
      </c>
      <c r="G40" s="34">
        <v>65</v>
      </c>
      <c r="H40" s="34">
        <v>77</v>
      </c>
      <c r="I40" s="26">
        <v>44314</v>
      </c>
    </row>
    <row r="41" spans="1:9">
      <c r="A41" s="24" t="s">
        <v>271</v>
      </c>
      <c r="B41" s="34" t="s">
        <v>280</v>
      </c>
      <c r="C41" s="34"/>
      <c r="D41" s="34" t="s">
        <v>37</v>
      </c>
      <c r="E41" s="34">
        <v>100</v>
      </c>
      <c r="F41" s="34">
        <v>90</v>
      </c>
      <c r="G41" s="34">
        <v>70</v>
      </c>
      <c r="H41" s="34">
        <v>80</v>
      </c>
      <c r="I41" s="26">
        <v>44314</v>
      </c>
    </row>
    <row r="42" spans="1:9">
      <c r="A42" s="24" t="s">
        <v>272</v>
      </c>
      <c r="B42" s="34" t="s">
        <v>281</v>
      </c>
      <c r="C42" s="34"/>
      <c r="D42" s="34" t="s">
        <v>37</v>
      </c>
      <c r="E42" s="34">
        <v>100</v>
      </c>
      <c r="F42" s="34">
        <v>90</v>
      </c>
      <c r="G42" s="34">
        <v>80</v>
      </c>
      <c r="H42" s="34">
        <v>60</v>
      </c>
      <c r="I42" s="26">
        <v>44314</v>
      </c>
    </row>
    <row r="43" spans="1:9">
      <c r="A43" s="24" t="s">
        <v>273</v>
      </c>
      <c r="B43" s="34" t="s">
        <v>282</v>
      </c>
      <c r="C43" s="34"/>
      <c r="D43" s="34" t="s">
        <v>37</v>
      </c>
      <c r="E43" s="34">
        <v>100</v>
      </c>
      <c r="F43" s="34">
        <v>90</v>
      </c>
      <c r="G43" s="34">
        <v>50</v>
      </c>
      <c r="H43" s="34">
        <v>90</v>
      </c>
      <c r="I43" s="26">
        <v>44314</v>
      </c>
    </row>
    <row r="44" spans="1:9">
      <c r="A44" s="24" t="s">
        <v>274</v>
      </c>
      <c r="B44" s="34" t="s">
        <v>283</v>
      </c>
      <c r="C44" s="34"/>
      <c r="D44" s="34" t="s">
        <v>37</v>
      </c>
      <c r="E44" s="34">
        <v>100</v>
      </c>
      <c r="F44" s="34">
        <v>90</v>
      </c>
      <c r="G44" s="34">
        <v>50</v>
      </c>
      <c r="H44" s="34">
        <v>50</v>
      </c>
      <c r="I44" s="26">
        <v>44314</v>
      </c>
    </row>
    <row r="45" spans="1:9">
      <c r="A45" s="24" t="s">
        <v>276</v>
      </c>
      <c r="B45" s="34" t="s">
        <v>284</v>
      </c>
      <c r="C45" s="34"/>
      <c r="D45" s="34" t="s">
        <v>37</v>
      </c>
      <c r="E45" s="34">
        <v>100</v>
      </c>
      <c r="F45" s="34">
        <v>90</v>
      </c>
      <c r="G45" s="34">
        <v>40</v>
      </c>
      <c r="H45" s="34">
        <v>90</v>
      </c>
      <c r="I45" s="26">
        <v>44314</v>
      </c>
    </row>
    <row r="46" spans="1:9">
      <c r="B46" s="34"/>
    </row>
  </sheetData>
  <mergeCells count="9">
    <mergeCell ref="K14:Q14"/>
    <mergeCell ref="K15:Q15"/>
    <mergeCell ref="K7:M7"/>
    <mergeCell ref="K9:M9"/>
    <mergeCell ref="K11:M11"/>
    <mergeCell ref="K12:M12"/>
    <mergeCell ref="K13:M13"/>
    <mergeCell ref="K8:Q8"/>
    <mergeCell ref="K10:O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Backlog</vt:lpstr>
      <vt:lpstr>Burndown</vt:lpstr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ROCK</cp:lastModifiedBy>
  <dcterms:created xsi:type="dcterms:W3CDTF">2015-06-05T18:19:34Z</dcterms:created>
  <dcterms:modified xsi:type="dcterms:W3CDTF">2021-05-01T21:36:25Z</dcterms:modified>
</cp:coreProperties>
</file>