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ulingPY\主播投流\抖音\"/>
    </mc:Choice>
  </mc:AlternateContent>
  <xr:revisionPtr revIDLastSave="0" documentId="13_ncr:1_{83808712-8468-400F-9FC0-F3928AB26F1F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奢美15天" sheetId="1" r:id="rId1"/>
    <sheet name="PY3天" sheetId="2" r:id="rId2"/>
    <sheet name="PY30天" sheetId="3" r:id="rId3"/>
  </sheets>
  <calcPr calcId="181029"/>
</workbook>
</file>

<file path=xl/calcChain.xml><?xml version="1.0" encoding="utf-8"?>
<calcChain xmlns="http://schemas.openxmlformats.org/spreadsheetml/2006/main">
  <c r="K5" i="3" l="1"/>
  <c r="J5" i="3"/>
  <c r="I5" i="3"/>
  <c r="H5" i="3"/>
  <c r="G5" i="3"/>
  <c r="O5" i="3" s="1"/>
  <c r="K4" i="3"/>
  <c r="J4" i="3"/>
  <c r="I4" i="3"/>
  <c r="H4" i="3"/>
  <c r="G4" i="3"/>
  <c r="O4" i="3" s="1"/>
  <c r="K3" i="3"/>
  <c r="J3" i="3"/>
  <c r="I3" i="3"/>
  <c r="H3" i="3"/>
  <c r="G3" i="3"/>
  <c r="O3" i="3" s="1"/>
  <c r="K2" i="3"/>
  <c r="J2" i="3"/>
  <c r="I2" i="3"/>
  <c r="H2" i="3"/>
  <c r="G2" i="3"/>
  <c r="O2" i="3" s="1"/>
  <c r="F6" i="2"/>
  <c r="F7" i="2"/>
  <c r="F8" i="2"/>
  <c r="F2" i="1"/>
  <c r="F4" i="1"/>
  <c r="F3" i="1"/>
  <c r="L2" i="3" l="1"/>
  <c r="M2" i="3"/>
  <c r="L3" i="3"/>
  <c r="N2" i="3"/>
  <c r="M3" i="3"/>
  <c r="L4" i="3"/>
  <c r="N3" i="3"/>
  <c r="M4" i="3"/>
  <c r="L5" i="3"/>
  <c r="N4" i="3"/>
  <c r="M5" i="3"/>
  <c r="N5" i="3"/>
</calcChain>
</file>

<file path=xl/sharedStrings.xml><?xml version="1.0" encoding="utf-8"?>
<sst xmlns="http://schemas.openxmlformats.org/spreadsheetml/2006/main" count="66" uniqueCount="48">
  <si>
    <t>主播</t>
  </si>
  <si>
    <t>合计</t>
  </si>
  <si>
    <t>数据起始时间(含)</t>
  </si>
  <si>
    <t>数据截止时间(含)</t>
  </si>
  <si>
    <t>候萍</t>
  </si>
  <si>
    <t>2025-02-01</t>
  </si>
  <si>
    <t>2025-02-15</t>
  </si>
  <si>
    <t>赵心雨</t>
  </si>
  <si>
    <t>陈伯晅</t>
  </si>
  <si>
    <t>赵心雨(10:00-14:00）</t>
  </si>
  <si>
    <t>候萍(19:00-23:00)</t>
  </si>
  <si>
    <t>陈伯晅(19:00-23:00)</t>
  </si>
  <si>
    <t>候萍（14:30-18:30）</t>
  </si>
  <si>
    <t>10:00 ~ 11:00</t>
  </si>
  <si>
    <t>11:00 ~ 12:00</t>
  </si>
  <si>
    <t>12:00 ~ 13:00</t>
  </si>
  <si>
    <t>13:00 ~ 14:00</t>
  </si>
  <si>
    <t>14:00 ~ 15:00</t>
  </si>
  <si>
    <t>19:00 ~ 20:00</t>
  </si>
  <si>
    <t>20:00 ~ 21:00</t>
  </si>
  <si>
    <t>21:00 ~ 22:00</t>
  </si>
  <si>
    <t>22:00 ~ 23:00</t>
  </si>
  <si>
    <t>23:00 ~ 24:00</t>
  </si>
  <si>
    <t>15:00 ~ 16:00</t>
  </si>
  <si>
    <t>16:00 ~ 17:00</t>
  </si>
  <si>
    <t>陈伯晅(19:00-23:00)3.4</t>
    <phoneticPr fontId="2" type="noConversion"/>
  </si>
  <si>
    <t>赵心雨(14:30-18:30)3.6</t>
    <phoneticPr fontId="2" type="noConversion"/>
  </si>
  <si>
    <t>吴异(10:00-14:00)3.5</t>
    <phoneticPr fontId="2" type="noConversion"/>
  </si>
  <si>
    <t>花费表</t>
    <phoneticPr fontId="2" type="noConversion"/>
  </si>
  <si>
    <t>赵心雨(14:30-18:30)</t>
    <phoneticPr fontId="2" type="noConversion"/>
  </si>
  <si>
    <t>吴异(10:00-14:00)</t>
    <phoneticPr fontId="2" type="noConversion"/>
  </si>
  <si>
    <t>陈伯晅(19:00-23:00)</t>
    <phoneticPr fontId="2" type="noConversion"/>
  </si>
  <si>
    <t>2025-03-06</t>
  </si>
  <si>
    <t>2025-03-03</t>
  </si>
  <si>
    <t>吴异</t>
  </si>
  <si>
    <t>数据截止时间(不含)</t>
  </si>
  <si>
    <t>d</t>
    <phoneticPr fontId="2" type="noConversion"/>
  </si>
  <si>
    <t>method1</t>
    <phoneticPr fontId="2" type="noConversion"/>
  </si>
  <si>
    <t>method2</t>
    <phoneticPr fontId="2" type="noConversion"/>
  </si>
  <si>
    <t>method3</t>
    <phoneticPr fontId="2" type="noConversion"/>
  </si>
  <si>
    <t>method4</t>
    <phoneticPr fontId="2" type="noConversion"/>
  </si>
  <si>
    <t>(10:00-14:00)2.14;(14:30-18:30)2.9;2.17;2.23;(19:00-23:00)2.26</t>
    <phoneticPr fontId="2" type="noConversion"/>
  </si>
  <si>
    <t>(10:00-14:00)2.8,2.20,2.24,2.28;(14:30-18:30)2.12;(19:00-23:00)2.17;(20:00-24:00)2.27</t>
    <phoneticPr fontId="2" type="noConversion"/>
  </si>
  <si>
    <t>(14:30-18:30)2.10,2.22;(19:00-23:00)2.15,2.28,2.23</t>
    <phoneticPr fontId="2" type="noConversion"/>
  </si>
  <si>
    <t>主播</t>
    <phoneticPr fontId="2" type="noConversion"/>
  </si>
  <si>
    <t>时间</t>
    <phoneticPr fontId="2" type="noConversion"/>
  </si>
  <si>
    <t>基本</t>
    <phoneticPr fontId="2" type="noConversion"/>
  </si>
  <si>
    <t>花费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</si>
</sst>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DEF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20" sqref="A20"/>
    </sheetView>
  </sheetViews>
  <sheetFormatPr defaultRowHeight="14" x14ac:dyDescent="0.25"/>
  <cols>
    <col min="1" max="1" width="21.08984375" bestFit="1" customWidth="1"/>
    <col min="2" max="2" width="7.26953125" bestFit="1" customWidth="1"/>
    <col min="3" max="3" width="16.08984375" customWidth="1"/>
    <col min="7" max="7" width="24.1796875" bestFit="1" customWidth="1"/>
    <col min="8" max="9" width="23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I1" s="2"/>
    </row>
    <row r="2" spans="1:9" ht="15" x14ac:dyDescent="0.25">
      <c r="A2" t="s">
        <v>4</v>
      </c>
      <c r="B2">
        <v>372.97</v>
      </c>
      <c r="C2" t="s">
        <v>5</v>
      </c>
      <c r="D2" t="s">
        <v>6</v>
      </c>
      <c r="F2">
        <f>SUM(C18:C19)</f>
        <v>372.96999999999997</v>
      </c>
      <c r="G2" s="2"/>
      <c r="H2" s="2"/>
      <c r="I2" s="2"/>
    </row>
    <row r="3" spans="1:9" ht="15" x14ac:dyDescent="0.25">
      <c r="A3" t="s">
        <v>7</v>
      </c>
      <c r="B3">
        <v>214.5</v>
      </c>
      <c r="C3" t="s">
        <v>5</v>
      </c>
      <c r="D3" t="s">
        <v>6</v>
      </c>
      <c r="F3">
        <f>SUM(C7:C10)</f>
        <v>214.5</v>
      </c>
      <c r="G3" s="2"/>
      <c r="H3" s="2"/>
      <c r="I3" s="2"/>
    </row>
    <row r="4" spans="1:9" ht="15" x14ac:dyDescent="0.25">
      <c r="A4" t="s">
        <v>8</v>
      </c>
      <c r="B4">
        <v>326.86</v>
      </c>
      <c r="C4" t="s">
        <v>5</v>
      </c>
      <c r="D4" t="s">
        <v>6</v>
      </c>
      <c r="F4">
        <f>SUM(C12:C15)</f>
        <v>326.86</v>
      </c>
      <c r="G4" s="2"/>
      <c r="H4" s="2"/>
      <c r="I4" s="2"/>
    </row>
    <row r="5" spans="1:9" ht="15" x14ac:dyDescent="0.25">
      <c r="G5" s="2"/>
      <c r="H5" s="2"/>
      <c r="I5" s="2"/>
    </row>
    <row r="6" spans="1:9" ht="15" x14ac:dyDescent="0.25">
      <c r="G6" s="2"/>
      <c r="H6" s="2"/>
      <c r="I6" s="2"/>
    </row>
    <row r="7" spans="1:9" ht="15" x14ac:dyDescent="0.25">
      <c r="A7" s="3">
        <v>45695.416666666664</v>
      </c>
      <c r="B7" t="s">
        <v>13</v>
      </c>
      <c r="C7">
        <v>56.24</v>
      </c>
      <c r="F7">
        <v>2.7</v>
      </c>
      <c r="G7" s="2" t="s">
        <v>9</v>
      </c>
      <c r="H7" s="2"/>
      <c r="I7" s="2"/>
    </row>
    <row r="8" spans="1:9" ht="15" x14ac:dyDescent="0.25">
      <c r="A8" s="3">
        <v>45695.458333333343</v>
      </c>
      <c r="B8" t="s">
        <v>14</v>
      </c>
      <c r="C8">
        <v>35.520000000000003</v>
      </c>
      <c r="G8" s="2"/>
      <c r="H8" s="2"/>
      <c r="I8" s="2"/>
    </row>
    <row r="9" spans="1:9" ht="15" x14ac:dyDescent="0.25">
      <c r="A9" s="3">
        <v>45695.5</v>
      </c>
      <c r="B9" t="s">
        <v>15</v>
      </c>
      <c r="C9">
        <v>55.39</v>
      </c>
      <c r="G9" s="2"/>
      <c r="H9" s="2"/>
      <c r="I9" s="2"/>
    </row>
    <row r="10" spans="1:9" ht="15" x14ac:dyDescent="0.25">
      <c r="A10" s="3">
        <v>45695.541666666657</v>
      </c>
      <c r="B10" t="s">
        <v>16</v>
      </c>
      <c r="C10">
        <v>67.349999999999994</v>
      </c>
      <c r="F10">
        <v>2.1</v>
      </c>
      <c r="G10" s="2"/>
      <c r="H10" s="2"/>
      <c r="I10" s="2" t="s">
        <v>10</v>
      </c>
    </row>
    <row r="11" spans="1:9" ht="15" x14ac:dyDescent="0.25">
      <c r="A11" s="3">
        <v>45695.583333333343</v>
      </c>
      <c r="B11" t="s">
        <v>17</v>
      </c>
      <c r="C11">
        <v>0.24</v>
      </c>
      <c r="G11" s="2"/>
      <c r="H11" s="2"/>
      <c r="I11" s="2"/>
    </row>
    <row r="12" spans="1:9" ht="15" x14ac:dyDescent="0.25">
      <c r="A12" s="3">
        <v>45700.791666666657</v>
      </c>
      <c r="B12" t="s">
        <v>18</v>
      </c>
      <c r="C12">
        <v>18.05</v>
      </c>
      <c r="F12">
        <v>2.12</v>
      </c>
      <c r="G12" s="2"/>
      <c r="H12" s="2"/>
      <c r="I12" s="2" t="s">
        <v>11</v>
      </c>
    </row>
    <row r="13" spans="1:9" ht="15" x14ac:dyDescent="0.25">
      <c r="A13" s="3">
        <v>45700.833333333343</v>
      </c>
      <c r="B13" t="s">
        <v>19</v>
      </c>
      <c r="C13">
        <v>71.39</v>
      </c>
      <c r="G13" s="2"/>
      <c r="H13" s="2"/>
      <c r="I13" s="2"/>
    </row>
    <row r="14" spans="1:9" ht="15" x14ac:dyDescent="0.25">
      <c r="A14" s="3">
        <v>45700.875</v>
      </c>
      <c r="B14" t="s">
        <v>20</v>
      </c>
      <c r="C14">
        <v>98.52</v>
      </c>
      <c r="G14" s="2"/>
      <c r="H14" s="2"/>
      <c r="I14" s="2"/>
    </row>
    <row r="15" spans="1:9" ht="15" x14ac:dyDescent="0.25">
      <c r="A15" s="3">
        <v>45700.916666666657</v>
      </c>
      <c r="B15" t="s">
        <v>21</v>
      </c>
      <c r="C15">
        <v>138.9</v>
      </c>
      <c r="F15">
        <v>2.15</v>
      </c>
      <c r="G15" s="2"/>
      <c r="H15" s="2" t="s">
        <v>12</v>
      </c>
      <c r="I15" s="2"/>
    </row>
    <row r="16" spans="1:9" x14ac:dyDescent="0.25">
      <c r="A16" s="3">
        <v>45700.958333333343</v>
      </c>
      <c r="B16" t="s">
        <v>22</v>
      </c>
      <c r="C16">
        <v>0.17</v>
      </c>
    </row>
    <row r="17" spans="1:3" x14ac:dyDescent="0.25">
      <c r="A17" s="3">
        <v>45703.583333333343</v>
      </c>
      <c r="B17" t="s">
        <v>17</v>
      </c>
      <c r="C17">
        <v>27.03</v>
      </c>
    </row>
    <row r="18" spans="1:3" x14ac:dyDescent="0.25">
      <c r="A18" s="3">
        <v>45703.625</v>
      </c>
      <c r="B18" t="s">
        <v>23</v>
      </c>
      <c r="C18">
        <v>82.7</v>
      </c>
    </row>
    <row r="19" spans="1:3" x14ac:dyDescent="0.25">
      <c r="A19" s="3">
        <v>45703.666666666657</v>
      </c>
      <c r="B19" t="s">
        <v>24</v>
      </c>
      <c r="C19">
        <v>290.27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B81-24E8-45B0-B848-E25D635FE339}">
  <dimension ref="A1:H18"/>
  <sheetViews>
    <sheetView tabSelected="1" workbookViewId="0">
      <selection activeCell="F20" sqref="F20"/>
    </sheetView>
  </sheetViews>
  <sheetFormatPr defaultRowHeight="14" x14ac:dyDescent="0.25"/>
  <cols>
    <col min="1" max="1" width="21.08984375" bestFit="1" customWidth="1"/>
  </cols>
  <sheetData>
    <row r="1" spans="1:8" ht="15" x14ac:dyDescent="0.25">
      <c r="A1" s="8">
        <v>45720</v>
      </c>
      <c r="B1" s="7"/>
      <c r="C1" s="7"/>
      <c r="D1" s="6" t="s">
        <v>31</v>
      </c>
    </row>
    <row r="2" spans="1:8" ht="15" x14ac:dyDescent="0.25">
      <c r="A2" s="8">
        <v>45721</v>
      </c>
      <c r="B2" s="7" t="s">
        <v>30</v>
      </c>
      <c r="C2" s="7"/>
      <c r="D2" s="6"/>
    </row>
    <row r="3" spans="1:8" ht="15" x14ac:dyDescent="0.25">
      <c r="A3" s="8">
        <v>45722</v>
      </c>
      <c r="B3" s="7"/>
      <c r="C3" s="7" t="s">
        <v>29</v>
      </c>
      <c r="D3" s="6"/>
    </row>
    <row r="5" spans="1:8" x14ac:dyDescent="0.25">
      <c r="A5" s="10" t="s">
        <v>28</v>
      </c>
      <c r="B5" s="10"/>
    </row>
    <row r="6" spans="1:8" x14ac:dyDescent="0.25">
      <c r="A6" s="5">
        <v>45720.791666666657</v>
      </c>
      <c r="B6" s="4">
        <v>63</v>
      </c>
      <c r="D6" s="4" t="s">
        <v>27</v>
      </c>
      <c r="E6" s="4"/>
      <c r="F6" s="4">
        <f>SUM(B10:B13)</f>
        <v>819.73</v>
      </c>
      <c r="H6">
        <v>819.73</v>
      </c>
    </row>
    <row r="7" spans="1:8" x14ac:dyDescent="0.25">
      <c r="A7" s="5">
        <v>45720.833333333343</v>
      </c>
      <c r="B7" s="4">
        <v>91.97</v>
      </c>
      <c r="D7" s="4" t="s">
        <v>26</v>
      </c>
      <c r="E7" s="4"/>
      <c r="F7" s="4">
        <f>SUM(B16:B18)</f>
        <v>748.23</v>
      </c>
      <c r="H7">
        <v>748.23</v>
      </c>
    </row>
    <row r="8" spans="1:8" x14ac:dyDescent="0.25">
      <c r="A8" s="5">
        <v>45720.875</v>
      </c>
      <c r="B8" s="4">
        <v>178.11</v>
      </c>
      <c r="D8" s="4" t="s">
        <v>25</v>
      </c>
      <c r="E8" s="4"/>
      <c r="F8" s="4">
        <f>SUM(B6:B9)</f>
        <v>900</v>
      </c>
      <c r="H8">
        <v>900</v>
      </c>
    </row>
    <row r="9" spans="1:8" x14ac:dyDescent="0.25">
      <c r="A9" s="5">
        <v>45720.916666666657</v>
      </c>
      <c r="B9" s="4">
        <v>566.91999999999996</v>
      </c>
    </row>
    <row r="10" spans="1:8" x14ac:dyDescent="0.25">
      <c r="A10" s="5">
        <v>45721.416666666657</v>
      </c>
      <c r="B10" s="4">
        <v>93.24</v>
      </c>
    </row>
    <row r="11" spans="1:8" x14ac:dyDescent="0.25">
      <c r="A11" s="5">
        <v>45721.458333333343</v>
      </c>
      <c r="B11" s="4">
        <v>227.65</v>
      </c>
      <c r="D11" s="1" t="s">
        <v>0</v>
      </c>
      <c r="E11" s="1" t="s">
        <v>1</v>
      </c>
      <c r="F11" s="1" t="s">
        <v>2</v>
      </c>
      <c r="G11" s="1" t="s">
        <v>35</v>
      </c>
    </row>
    <row r="12" spans="1:8" x14ac:dyDescent="0.25">
      <c r="A12" s="5">
        <v>45721.5</v>
      </c>
      <c r="B12" s="4">
        <v>62.04</v>
      </c>
      <c r="D12" t="s">
        <v>34</v>
      </c>
      <c r="E12">
        <v>819.73</v>
      </c>
      <c r="F12" t="s">
        <v>33</v>
      </c>
      <c r="G12" t="s">
        <v>32</v>
      </c>
    </row>
    <row r="13" spans="1:8" x14ac:dyDescent="0.25">
      <c r="A13" s="5">
        <v>45721.541666666657</v>
      </c>
      <c r="B13" s="4">
        <v>436.8</v>
      </c>
      <c r="D13" t="s">
        <v>7</v>
      </c>
      <c r="E13">
        <v>748.23</v>
      </c>
      <c r="F13" t="s">
        <v>33</v>
      </c>
      <c r="G13" t="s">
        <v>32</v>
      </c>
    </row>
    <row r="14" spans="1:8" x14ac:dyDescent="0.25">
      <c r="A14" s="5">
        <v>45721.583333333343</v>
      </c>
      <c r="B14" s="4">
        <v>4.45</v>
      </c>
      <c r="D14" t="s">
        <v>8</v>
      </c>
      <c r="E14">
        <v>900</v>
      </c>
      <c r="F14" t="s">
        <v>33</v>
      </c>
      <c r="G14" t="s">
        <v>32</v>
      </c>
    </row>
    <row r="15" spans="1:8" x14ac:dyDescent="0.25">
      <c r="A15" s="5">
        <v>45722.583333333343</v>
      </c>
      <c r="B15" s="4">
        <v>51.77</v>
      </c>
    </row>
    <row r="16" spans="1:8" x14ac:dyDescent="0.25">
      <c r="A16" s="5">
        <v>45722.625</v>
      </c>
      <c r="B16" s="4">
        <v>376.74</v>
      </c>
    </row>
    <row r="17" spans="1:2" x14ac:dyDescent="0.25">
      <c r="A17" s="5">
        <v>45722.666666666657</v>
      </c>
      <c r="B17" s="4">
        <v>298.06</v>
      </c>
    </row>
    <row r="18" spans="1:2" x14ac:dyDescent="0.25">
      <c r="A18" s="5">
        <v>45722.708333333343</v>
      </c>
      <c r="B18" s="4">
        <v>73.430000000000007</v>
      </c>
    </row>
  </sheetData>
  <mergeCells count="1">
    <mergeCell ref="A5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AAF3-FFD2-4357-9014-650B13F0C883}">
  <dimension ref="A1:O91"/>
  <sheetViews>
    <sheetView workbookViewId="0">
      <selection activeCell="B2" sqref="B2"/>
    </sheetView>
  </sheetViews>
  <sheetFormatPr defaultRowHeight="14" x14ac:dyDescent="0.25"/>
  <cols>
    <col min="1" max="1" width="21.08984375" bestFit="1" customWidth="1"/>
  </cols>
  <sheetData>
    <row r="1" spans="1:15" x14ac:dyDescent="0.25">
      <c r="A1" s="9" t="s">
        <v>36</v>
      </c>
      <c r="B1" t="s">
        <v>47</v>
      </c>
      <c r="E1" t="s">
        <v>44</v>
      </c>
      <c r="F1" t="s">
        <v>45</v>
      </c>
      <c r="G1" t="s">
        <v>46</v>
      </c>
      <c r="H1" t="s">
        <v>37</v>
      </c>
      <c r="I1" t="s">
        <v>38</v>
      </c>
      <c r="J1" t="s">
        <v>39</v>
      </c>
      <c r="K1" t="s">
        <v>40</v>
      </c>
      <c r="L1">
        <v>1</v>
      </c>
      <c r="M1">
        <v>2</v>
      </c>
      <c r="N1">
        <v>3</v>
      </c>
      <c r="O1">
        <v>4</v>
      </c>
    </row>
    <row r="2" spans="1:15" x14ac:dyDescent="0.25">
      <c r="A2" s="3">
        <v>45693.791666666657</v>
      </c>
      <c r="B2">
        <v>82.65</v>
      </c>
      <c r="E2" t="s">
        <v>4</v>
      </c>
      <c r="F2" t="s">
        <v>41</v>
      </c>
      <c r="G2">
        <f>SUM(B86:B89)/4+SUM(B36:B39)+SUM(B81:B84)</f>
        <v>1193.94</v>
      </c>
      <c r="H2">
        <f>SUM(B12:B14)+SUM(B74:B76)+SUM(B49:B51)</f>
        <v>885.46</v>
      </c>
      <c r="I2">
        <f>SUM(B12:B15)+SUM(B74:B76)+SUM(B49:B52)</f>
        <v>901.75</v>
      </c>
      <c r="J2">
        <f>SUM(B11:B14)+SUM(B73:B76)+SUM(B48:B51)</f>
        <v>950.82999999999993</v>
      </c>
      <c r="K2">
        <f>SUM(B11:B15)+SUM(B73:B76)+SUM(B48:B52)</f>
        <v>967.12</v>
      </c>
      <c r="L2">
        <f>SUM(G2+H2)</f>
        <v>2079.4</v>
      </c>
      <c r="M2">
        <f>SUM($G$2+I2)</f>
        <v>2095.69</v>
      </c>
      <c r="N2">
        <f>SUM($G$2+J2)</f>
        <v>2144.77</v>
      </c>
      <c r="O2">
        <f>SUM($G$2+K2)</f>
        <v>2161.06</v>
      </c>
    </row>
    <row r="3" spans="1:15" x14ac:dyDescent="0.25">
      <c r="A3" s="3">
        <v>45693.833333333343</v>
      </c>
      <c r="B3">
        <v>41.41</v>
      </c>
      <c r="E3" t="s">
        <v>34</v>
      </c>
      <c r="F3" t="s">
        <v>42</v>
      </c>
      <c r="G3">
        <f>SUM(B6:B9)+SUM(B63:B66)+SUM(B90:B91)+SUM(B77:B80)+SUM(B53:B56)+SUM(B86:B89)/4</f>
        <v>1631.9199999999998</v>
      </c>
      <c r="H3">
        <f>SUM(B27:B29)</f>
        <v>125.46</v>
      </c>
      <c r="I3">
        <f>SUM(B27:B30)</f>
        <v>154.78</v>
      </c>
      <c r="J3">
        <f>SUM(B26:B29)</f>
        <v>142.88</v>
      </c>
      <c r="K3">
        <f>SUM(B26:B30)</f>
        <v>172.2</v>
      </c>
      <c r="L3">
        <f>SUM($G$3+H3)</f>
        <v>1757.3799999999999</v>
      </c>
      <c r="M3">
        <f>SUM($G$3+I3)</f>
        <v>1786.6999999999998</v>
      </c>
      <c r="N3">
        <f>SUM($G$3+J3)</f>
        <v>1774.7999999999997</v>
      </c>
      <c r="O3">
        <f>SUM($G$3+K3)</f>
        <v>1804.12</v>
      </c>
    </row>
    <row r="4" spans="1:15" x14ac:dyDescent="0.25">
      <c r="A4" s="3">
        <v>45693.875</v>
      </c>
      <c r="B4">
        <v>110.9</v>
      </c>
      <c r="E4" t="s">
        <v>7</v>
      </c>
      <c r="F4" t="s">
        <v>43</v>
      </c>
      <c r="G4">
        <f>SUM(B86:B89)/4+SUM(B41:B44)+SUM(B58:B61)</f>
        <v>490</v>
      </c>
      <c r="H4">
        <f>SUM(B17:B19)+SUM(B69:B71)</f>
        <v>459.06000000000006</v>
      </c>
      <c r="I4">
        <f>SUM(B17:B20)+SUM(B69:B72)</f>
        <v>491.62</v>
      </c>
      <c r="J4">
        <f>SUM(B16:B19)+SUM(B68:B71)</f>
        <v>563.11</v>
      </c>
      <c r="K4">
        <f>SUM(B16:B20)+SUM(B68:B72)</f>
        <v>595.67000000000007</v>
      </c>
      <c r="L4">
        <f>SUM($G$4+H4)</f>
        <v>949.06000000000006</v>
      </c>
      <c r="M4">
        <f>SUM($G$4+I4)</f>
        <v>981.62</v>
      </c>
      <c r="N4">
        <f>SUM($G$4+J4)</f>
        <v>1053.1100000000001</v>
      </c>
      <c r="O4">
        <f>SUM($G$4+K4)</f>
        <v>1085.67</v>
      </c>
    </row>
    <row r="5" spans="1:15" x14ac:dyDescent="0.25">
      <c r="A5" s="3">
        <v>45693.916666666657</v>
      </c>
      <c r="B5">
        <v>465.04</v>
      </c>
      <c r="E5" t="s">
        <v>8</v>
      </c>
      <c r="G5">
        <f>SUM(B86:B89)/4+SUM(B2:B5)+SUM(B31:B34)</f>
        <v>1172.28</v>
      </c>
      <c r="H5">
        <f>SUM(B46:B47)</f>
        <v>666.21</v>
      </c>
      <c r="I5">
        <f>SUM(B46:B47)</f>
        <v>666.21</v>
      </c>
      <c r="J5">
        <f>SUM(B45:B47)</f>
        <v>700</v>
      </c>
      <c r="K5">
        <f>SUM(B45:B47)</f>
        <v>700</v>
      </c>
      <c r="L5">
        <f>SUM($G$5+H5)</f>
        <v>1838.49</v>
      </c>
      <c r="M5">
        <f>SUM($G$5+I5)</f>
        <v>1838.49</v>
      </c>
      <c r="N5">
        <f>SUM($G$5+J5)</f>
        <v>1872.28</v>
      </c>
      <c r="O5">
        <f>SUM($G$5+K5)</f>
        <v>1872.28</v>
      </c>
    </row>
    <row r="6" spans="1:15" x14ac:dyDescent="0.25">
      <c r="A6" s="3">
        <v>45696.416666666657</v>
      </c>
      <c r="B6">
        <v>67.209999999999994</v>
      </c>
    </row>
    <row r="7" spans="1:15" x14ac:dyDescent="0.25">
      <c r="A7" s="3">
        <v>45696.458333333343</v>
      </c>
      <c r="B7">
        <v>45.48</v>
      </c>
    </row>
    <row r="8" spans="1:15" x14ac:dyDescent="0.25">
      <c r="A8" s="3">
        <v>45696.5</v>
      </c>
      <c r="B8">
        <v>11.72</v>
      </c>
    </row>
    <row r="9" spans="1:15" x14ac:dyDescent="0.25">
      <c r="A9" s="3">
        <v>45696.541666666657</v>
      </c>
      <c r="B9">
        <v>32.4</v>
      </c>
    </row>
    <row r="10" spans="1:15" x14ac:dyDescent="0.25">
      <c r="A10" s="3">
        <v>45696.583333333343</v>
      </c>
      <c r="B10">
        <v>0.43</v>
      </c>
    </row>
    <row r="11" spans="1:15" x14ac:dyDescent="0.25">
      <c r="A11" s="3">
        <v>45697.583333333343</v>
      </c>
      <c r="B11">
        <v>22.48</v>
      </c>
    </row>
    <row r="12" spans="1:15" x14ac:dyDescent="0.25">
      <c r="A12" s="3">
        <v>45697.625</v>
      </c>
      <c r="B12">
        <v>41.48</v>
      </c>
    </row>
    <row r="13" spans="1:15" x14ac:dyDescent="0.25">
      <c r="A13" s="3">
        <v>45697.666666666657</v>
      </c>
      <c r="B13">
        <v>14.92</v>
      </c>
    </row>
    <row r="14" spans="1:15" x14ac:dyDescent="0.25">
      <c r="A14" s="3">
        <v>45697.708333333343</v>
      </c>
      <c r="B14">
        <v>17.53</v>
      </c>
    </row>
    <row r="15" spans="1:15" x14ac:dyDescent="0.25">
      <c r="A15" s="3">
        <v>45697.75</v>
      </c>
      <c r="B15">
        <v>11.47</v>
      </c>
    </row>
    <row r="16" spans="1:15" x14ac:dyDescent="0.25">
      <c r="A16" s="3">
        <v>45698.583333333343</v>
      </c>
      <c r="B16">
        <v>38.840000000000003</v>
      </c>
    </row>
    <row r="17" spans="1:2" x14ac:dyDescent="0.25">
      <c r="A17" s="3">
        <v>45698.625</v>
      </c>
      <c r="B17">
        <v>61.35</v>
      </c>
    </row>
    <row r="18" spans="1:2" x14ac:dyDescent="0.25">
      <c r="A18" s="3">
        <v>45698.666666666657</v>
      </c>
      <c r="B18">
        <v>57.3</v>
      </c>
    </row>
    <row r="19" spans="1:2" x14ac:dyDescent="0.25">
      <c r="A19" s="3">
        <v>45698.708333333343</v>
      </c>
      <c r="B19">
        <v>22.87</v>
      </c>
    </row>
    <row r="20" spans="1:2" x14ac:dyDescent="0.25">
      <c r="A20" s="3">
        <v>45698.75</v>
      </c>
      <c r="B20">
        <v>10.36</v>
      </c>
    </row>
    <row r="21" spans="1:2" x14ac:dyDescent="0.25">
      <c r="A21" s="3">
        <v>45698.791666666657</v>
      </c>
      <c r="B21">
        <v>31.21</v>
      </c>
    </row>
    <row r="22" spans="1:2" x14ac:dyDescent="0.25">
      <c r="A22" s="3">
        <v>45698.833333333343</v>
      </c>
      <c r="B22">
        <v>51.05</v>
      </c>
    </row>
    <row r="23" spans="1:2" x14ac:dyDescent="0.25">
      <c r="A23" s="3">
        <v>45698.875</v>
      </c>
      <c r="B23">
        <v>9.59</v>
      </c>
    </row>
    <row r="24" spans="1:2" x14ac:dyDescent="0.25">
      <c r="A24" s="3">
        <v>45698.916666666657</v>
      </c>
      <c r="B24">
        <v>31.28</v>
      </c>
    </row>
    <row r="25" spans="1:2" x14ac:dyDescent="0.25">
      <c r="A25" s="3">
        <v>45698.958333333343</v>
      </c>
      <c r="B25">
        <v>0.26</v>
      </c>
    </row>
    <row r="26" spans="1:2" x14ac:dyDescent="0.25">
      <c r="A26" s="3">
        <v>45700.583333333343</v>
      </c>
      <c r="B26">
        <v>17.420000000000002</v>
      </c>
    </row>
    <row r="27" spans="1:2" x14ac:dyDescent="0.25">
      <c r="A27" s="3">
        <v>45700.625</v>
      </c>
      <c r="B27">
        <v>45.35</v>
      </c>
    </row>
    <row r="28" spans="1:2" x14ac:dyDescent="0.25">
      <c r="A28" s="3">
        <v>45700.666666666657</v>
      </c>
      <c r="B28">
        <v>28.2</v>
      </c>
    </row>
    <row r="29" spans="1:2" x14ac:dyDescent="0.25">
      <c r="A29" s="3">
        <v>45700.708333333343</v>
      </c>
      <c r="B29">
        <v>51.91</v>
      </c>
    </row>
    <row r="30" spans="1:2" x14ac:dyDescent="0.25">
      <c r="A30" s="3">
        <v>45700.75</v>
      </c>
      <c r="B30">
        <v>29.32</v>
      </c>
    </row>
    <row r="31" spans="1:2" x14ac:dyDescent="0.25">
      <c r="A31" s="3">
        <v>45701.791666666657</v>
      </c>
      <c r="B31">
        <v>19.27</v>
      </c>
    </row>
    <row r="32" spans="1:2" x14ac:dyDescent="0.25">
      <c r="A32" s="3">
        <v>45701.833333333343</v>
      </c>
      <c r="B32">
        <v>40.08</v>
      </c>
    </row>
    <row r="33" spans="1:2" x14ac:dyDescent="0.25">
      <c r="A33" s="3">
        <v>45701.875</v>
      </c>
      <c r="B33">
        <v>69.459999999999994</v>
      </c>
    </row>
    <row r="34" spans="1:2" x14ac:dyDescent="0.25">
      <c r="A34" s="3">
        <v>45701.916666666657</v>
      </c>
      <c r="B34">
        <v>134.51</v>
      </c>
    </row>
    <row r="35" spans="1:2" x14ac:dyDescent="0.25">
      <c r="A35" s="3">
        <v>45701.958333333343</v>
      </c>
      <c r="B35">
        <v>1.01</v>
      </c>
    </row>
    <row r="36" spans="1:2" x14ac:dyDescent="0.25">
      <c r="A36" s="3">
        <v>45702.416666666657</v>
      </c>
      <c r="B36">
        <v>49.37</v>
      </c>
    </row>
    <row r="37" spans="1:2" x14ac:dyDescent="0.25">
      <c r="A37" s="3">
        <v>45702.458333333343</v>
      </c>
      <c r="B37">
        <v>206.61</v>
      </c>
    </row>
    <row r="38" spans="1:2" x14ac:dyDescent="0.25">
      <c r="A38" s="3">
        <v>45702.5</v>
      </c>
      <c r="B38">
        <v>98.25</v>
      </c>
    </row>
    <row r="39" spans="1:2" x14ac:dyDescent="0.25">
      <c r="A39" s="3">
        <v>45702.541666666657</v>
      </c>
      <c r="B39">
        <v>325.48</v>
      </c>
    </row>
    <row r="40" spans="1:2" x14ac:dyDescent="0.25">
      <c r="A40" s="3">
        <v>45702.583333333343</v>
      </c>
      <c r="B40">
        <v>14.72</v>
      </c>
    </row>
    <row r="41" spans="1:2" x14ac:dyDescent="0.25">
      <c r="A41" s="3">
        <v>45703.791666666657</v>
      </c>
      <c r="B41">
        <v>38.270000000000003</v>
      </c>
    </row>
    <row r="42" spans="1:2" x14ac:dyDescent="0.25">
      <c r="A42" s="3">
        <v>45703.833333333343</v>
      </c>
      <c r="B42">
        <v>51.69</v>
      </c>
    </row>
    <row r="43" spans="1:2" x14ac:dyDescent="0.25">
      <c r="A43" s="3">
        <v>45703.875</v>
      </c>
      <c r="B43">
        <v>60.13</v>
      </c>
    </row>
    <row r="44" spans="1:2" x14ac:dyDescent="0.25">
      <c r="A44" s="3">
        <v>45703.916666666657</v>
      </c>
      <c r="B44">
        <v>87.58</v>
      </c>
    </row>
    <row r="45" spans="1:2" x14ac:dyDescent="0.25">
      <c r="A45" s="3">
        <v>45704.583333333343</v>
      </c>
      <c r="B45">
        <v>33.79</v>
      </c>
    </row>
    <row r="46" spans="1:2" x14ac:dyDescent="0.25">
      <c r="A46" s="3">
        <v>45704.625</v>
      </c>
      <c r="B46">
        <v>488.33</v>
      </c>
    </row>
    <row r="47" spans="1:2" x14ac:dyDescent="0.25">
      <c r="A47" s="3">
        <v>45704.666666666657</v>
      </c>
      <c r="B47">
        <v>177.88</v>
      </c>
    </row>
    <row r="48" spans="1:2" x14ac:dyDescent="0.25">
      <c r="A48" s="3">
        <v>45705.583333333343</v>
      </c>
      <c r="B48">
        <v>35.880000000000003</v>
      </c>
    </row>
    <row r="49" spans="1:2" x14ac:dyDescent="0.25">
      <c r="A49" s="3">
        <v>45705.625</v>
      </c>
      <c r="B49">
        <v>94.28</v>
      </c>
    </row>
    <row r="50" spans="1:2" x14ac:dyDescent="0.25">
      <c r="A50" s="3">
        <v>45705.666666666657</v>
      </c>
      <c r="B50">
        <v>3.62</v>
      </c>
    </row>
    <row r="51" spans="1:2" x14ac:dyDescent="0.25">
      <c r="A51" s="3">
        <v>45705.708333333343</v>
      </c>
      <c r="B51">
        <v>20.64</v>
      </c>
    </row>
    <row r="52" spans="1:2" x14ac:dyDescent="0.25">
      <c r="A52" s="3">
        <v>45705.75</v>
      </c>
      <c r="B52">
        <v>4.82</v>
      </c>
    </row>
    <row r="53" spans="1:2" x14ac:dyDescent="0.25">
      <c r="A53" s="3">
        <v>45705.791666666657</v>
      </c>
      <c r="B53">
        <v>12.14</v>
      </c>
    </row>
    <row r="54" spans="1:2" x14ac:dyDescent="0.25">
      <c r="A54" s="3">
        <v>45705.833333333343</v>
      </c>
      <c r="B54">
        <v>13.96</v>
      </c>
    </row>
    <row r="55" spans="1:2" x14ac:dyDescent="0.25">
      <c r="A55" s="3">
        <v>45705.875</v>
      </c>
      <c r="B55">
        <v>2.99</v>
      </c>
    </row>
    <row r="56" spans="1:2" x14ac:dyDescent="0.25">
      <c r="A56" s="3">
        <v>45705.916666666657</v>
      </c>
      <c r="B56">
        <v>10.74</v>
      </c>
    </row>
    <row r="57" spans="1:2" x14ac:dyDescent="0.25">
      <c r="A57" s="3">
        <v>45705.958333333343</v>
      </c>
      <c r="B57">
        <v>0.44</v>
      </c>
    </row>
    <row r="58" spans="1:2" x14ac:dyDescent="0.25">
      <c r="A58" s="3">
        <v>45706.791666666657</v>
      </c>
      <c r="B58">
        <v>9.36</v>
      </c>
    </row>
    <row r="59" spans="1:2" x14ac:dyDescent="0.25">
      <c r="A59" s="3">
        <v>45706.833333333343</v>
      </c>
      <c r="B59">
        <v>8.82</v>
      </c>
    </row>
    <row r="60" spans="1:2" x14ac:dyDescent="0.25">
      <c r="A60" s="3">
        <v>45706.875</v>
      </c>
      <c r="B60">
        <v>12.22</v>
      </c>
    </row>
    <row r="61" spans="1:2" x14ac:dyDescent="0.25">
      <c r="A61" s="3">
        <v>45706.916666666657</v>
      </c>
      <c r="B61">
        <v>12.97</v>
      </c>
    </row>
    <row r="62" spans="1:2" x14ac:dyDescent="0.25">
      <c r="A62" s="3">
        <v>45706.958333333343</v>
      </c>
      <c r="B62">
        <v>0.45</v>
      </c>
    </row>
    <row r="63" spans="1:2" x14ac:dyDescent="0.25">
      <c r="A63" s="3">
        <v>45708.416666666657</v>
      </c>
      <c r="B63">
        <v>38.17</v>
      </c>
    </row>
    <row r="64" spans="1:2" x14ac:dyDescent="0.25">
      <c r="A64" s="3">
        <v>45708.458333333343</v>
      </c>
      <c r="B64">
        <v>154.97</v>
      </c>
    </row>
    <row r="65" spans="1:2" x14ac:dyDescent="0.25">
      <c r="A65" s="3">
        <v>45708.5</v>
      </c>
      <c r="B65">
        <v>168.03</v>
      </c>
    </row>
    <row r="66" spans="1:2" x14ac:dyDescent="0.25">
      <c r="A66" s="3">
        <v>45708.541666666657</v>
      </c>
      <c r="B66">
        <v>130.85</v>
      </c>
    </row>
    <row r="67" spans="1:2" x14ac:dyDescent="0.25">
      <c r="A67" s="3">
        <v>45708.583333333343</v>
      </c>
      <c r="B67">
        <v>14.25</v>
      </c>
    </row>
    <row r="68" spans="1:2" x14ac:dyDescent="0.25">
      <c r="A68" s="3">
        <v>45710.583333333343</v>
      </c>
      <c r="B68">
        <v>65.209999999999994</v>
      </c>
    </row>
    <row r="69" spans="1:2" x14ac:dyDescent="0.25">
      <c r="A69" s="3">
        <v>45710.625</v>
      </c>
      <c r="B69">
        <v>238.28</v>
      </c>
    </row>
    <row r="70" spans="1:2" x14ac:dyDescent="0.25">
      <c r="A70" s="3">
        <v>45710.666666666657</v>
      </c>
      <c r="B70">
        <v>33.130000000000003</v>
      </c>
    </row>
    <row r="71" spans="1:2" x14ac:dyDescent="0.25">
      <c r="A71" s="3">
        <v>45710.708333333343</v>
      </c>
      <c r="B71">
        <v>46.13</v>
      </c>
    </row>
    <row r="72" spans="1:2" x14ac:dyDescent="0.25">
      <c r="A72" s="3">
        <v>45710.75</v>
      </c>
      <c r="B72">
        <v>22.2</v>
      </c>
    </row>
    <row r="73" spans="1:2" x14ac:dyDescent="0.25">
      <c r="A73" s="3">
        <v>45711.583333333343</v>
      </c>
      <c r="B73">
        <v>7.01</v>
      </c>
    </row>
    <row r="74" spans="1:2" x14ac:dyDescent="0.25">
      <c r="A74" s="3">
        <v>45711.625</v>
      </c>
      <c r="B74">
        <v>238.12</v>
      </c>
    </row>
    <row r="75" spans="1:2" x14ac:dyDescent="0.25">
      <c r="A75" s="3">
        <v>45711.666666666657</v>
      </c>
      <c r="B75">
        <v>344.72</v>
      </c>
    </row>
    <row r="76" spans="1:2" x14ac:dyDescent="0.25">
      <c r="A76" s="3">
        <v>45711.708333333343</v>
      </c>
      <c r="B76">
        <v>110.15</v>
      </c>
    </row>
    <row r="77" spans="1:2" x14ac:dyDescent="0.25">
      <c r="A77" s="3">
        <v>45712.416666666657</v>
      </c>
      <c r="B77">
        <v>105.38</v>
      </c>
    </row>
    <row r="78" spans="1:2" x14ac:dyDescent="0.25">
      <c r="A78" s="3">
        <v>45712.458333333343</v>
      </c>
      <c r="B78">
        <v>522.32000000000005</v>
      </c>
    </row>
    <row r="79" spans="1:2" x14ac:dyDescent="0.25">
      <c r="A79" s="3">
        <v>45712.5</v>
      </c>
      <c r="B79">
        <v>66.3</v>
      </c>
    </row>
    <row r="80" spans="1:2" x14ac:dyDescent="0.25">
      <c r="A80" s="3">
        <v>45712.541666666657</v>
      </c>
      <c r="B80">
        <v>6</v>
      </c>
    </row>
    <row r="81" spans="1:2" x14ac:dyDescent="0.25">
      <c r="A81" s="3">
        <v>45714.791666666657</v>
      </c>
      <c r="B81">
        <v>68.319999999999993</v>
      </c>
    </row>
    <row r="82" spans="1:2" x14ac:dyDescent="0.25">
      <c r="A82" s="3">
        <v>45714.833333333343</v>
      </c>
      <c r="B82">
        <v>204.49</v>
      </c>
    </row>
    <row r="83" spans="1:2" x14ac:dyDescent="0.25">
      <c r="A83" s="3">
        <v>45714.875</v>
      </c>
      <c r="B83">
        <v>12.52</v>
      </c>
    </row>
    <row r="84" spans="1:2" x14ac:dyDescent="0.25">
      <c r="A84" s="3">
        <v>45714.916666666657</v>
      </c>
      <c r="B84">
        <v>19.940000000000001</v>
      </c>
    </row>
    <row r="85" spans="1:2" x14ac:dyDescent="0.25">
      <c r="A85" s="3">
        <v>45714.958333333343</v>
      </c>
      <c r="B85">
        <v>1.03</v>
      </c>
    </row>
    <row r="86" spans="1:2" x14ac:dyDescent="0.25">
      <c r="A86" s="3">
        <v>45715.833333333343</v>
      </c>
      <c r="B86">
        <v>69.319999999999993</v>
      </c>
    </row>
    <row r="87" spans="1:2" x14ac:dyDescent="0.25">
      <c r="A87" s="3">
        <v>45715.875</v>
      </c>
      <c r="B87">
        <v>414.11</v>
      </c>
    </row>
    <row r="88" spans="1:2" x14ac:dyDescent="0.25">
      <c r="A88" s="3">
        <v>45715.916666666657</v>
      </c>
      <c r="B88">
        <v>109.36</v>
      </c>
    </row>
    <row r="89" spans="1:2" x14ac:dyDescent="0.25">
      <c r="A89" s="3">
        <v>45715.958333333343</v>
      </c>
      <c r="B89">
        <v>243.05</v>
      </c>
    </row>
    <row r="90" spans="1:2" x14ac:dyDescent="0.25">
      <c r="A90" s="3">
        <v>45716.416666666657</v>
      </c>
      <c r="B90">
        <v>29.25</v>
      </c>
    </row>
    <row r="91" spans="1:2" x14ac:dyDescent="0.25">
      <c r="A91" s="3">
        <v>45716.458333333343</v>
      </c>
      <c r="B91">
        <v>5.05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奢美15天</vt:lpstr>
      <vt:lpstr>PY3天</vt:lpstr>
      <vt:lpstr>PY30天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xiao</cp:lastModifiedBy>
  <dcterms:created xsi:type="dcterms:W3CDTF">2025-03-19T10:42:48Z</dcterms:created>
  <dcterms:modified xsi:type="dcterms:W3CDTF">2025-03-20T03:45:00Z</dcterms:modified>
</cp:coreProperties>
</file>