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wulingPY\主播投流\output\tmall\"/>
    </mc:Choice>
  </mc:AlternateContent>
  <xr:revisionPtr revIDLastSave="0" documentId="13_ncr:1_{F93F19CF-9DFF-4566-9C32-0DFA92FAB94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数据" sheetId="1" r:id="rId1"/>
    <sheet name="验证" sheetId="2" r:id="rId2"/>
  </sheets>
  <calcPr calcId="181029"/>
</workbook>
</file>

<file path=xl/calcChain.xml><?xml version="1.0" encoding="utf-8"?>
<calcChain xmlns="http://schemas.openxmlformats.org/spreadsheetml/2006/main">
  <c r="F8" i="2" l="1"/>
  <c r="F16" i="2"/>
  <c r="F15" i="2"/>
  <c r="F13" i="2"/>
  <c r="F14" i="2"/>
  <c r="F12" i="2"/>
  <c r="F11" i="2"/>
  <c r="F10" i="2"/>
  <c r="F9" i="2"/>
  <c r="F7" i="2"/>
  <c r="G14" i="2"/>
  <c r="G16" i="2"/>
  <c r="G15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<sst xmlns="http://schemas.openxmlformats.org/spreadsheetml/2006/main" count="58" uniqueCount="40">
  <si>
    <t>主播</t>
  </si>
  <si>
    <t>合计</t>
  </si>
  <si>
    <t>数据起始时间(含)</t>
  </si>
  <si>
    <t>数据截止时间(不含)</t>
  </si>
  <si>
    <t>候萍</t>
  </si>
  <si>
    <t>2025-03-01</t>
  </si>
  <si>
    <t>2025-03-04</t>
  </si>
  <si>
    <t>吴异</t>
  </si>
  <si>
    <t>周和</t>
  </si>
  <si>
    <t>张杨</t>
  </si>
  <si>
    <t>张青娟</t>
  </si>
  <si>
    <t>李自萍</t>
  </si>
  <si>
    <t>赵心雨</t>
  </si>
  <si>
    <t>郑小红</t>
  </si>
  <si>
    <t>陈伯晅</t>
  </si>
  <si>
    <t>高爽</t>
  </si>
  <si>
    <t>排班表</t>
    <phoneticPr fontId="2" type="noConversion"/>
  </si>
  <si>
    <t>花费表</t>
    <phoneticPr fontId="2" type="noConversion"/>
  </si>
  <si>
    <t>姓名</t>
    <phoneticPr fontId="2" type="noConversion"/>
  </si>
  <si>
    <t>合计</t>
    <phoneticPr fontId="2" type="noConversion"/>
  </si>
  <si>
    <t>李自萍(10:00-14:00)</t>
    <phoneticPr fontId="2" type="noConversion"/>
  </si>
  <si>
    <t>郑小红(14:30-18:30)</t>
    <phoneticPr fontId="2" type="noConversion"/>
  </si>
  <si>
    <t>陈伯晅+候萍+吴异+赵心雨(20:00-24:00)</t>
    <phoneticPr fontId="2" type="noConversion"/>
  </si>
  <si>
    <t>吴异(19:00-23:00)</t>
    <phoneticPr fontId="2" type="noConversion"/>
  </si>
  <si>
    <t>候萍(20:00-24:00)3.3</t>
    <phoneticPr fontId="2" type="noConversion"/>
  </si>
  <si>
    <t>人数</t>
    <phoneticPr fontId="2" type="noConversion"/>
  </si>
  <si>
    <t>吴异(19:00-23:00)3.2，(20:00-24:00)3.3</t>
    <phoneticPr fontId="2" type="noConversion"/>
  </si>
  <si>
    <t>陈伯晅(20:00-24:00)3.3</t>
    <phoneticPr fontId="2" type="noConversion"/>
  </si>
  <si>
    <t>赵心雨(20:00-24:00)3.3</t>
    <phoneticPr fontId="2" type="noConversion"/>
  </si>
  <si>
    <t>周和(13:00-15:30)</t>
    <phoneticPr fontId="2" type="noConversion"/>
  </si>
  <si>
    <t>周和(13:00-15:30)3.2</t>
    <phoneticPr fontId="2" type="noConversion"/>
  </si>
  <si>
    <t>张杨(14:30-18:30)</t>
    <phoneticPr fontId="2" type="noConversion"/>
  </si>
  <si>
    <t>张杨(14:30-18:30)3.3</t>
    <phoneticPr fontId="2" type="noConversion"/>
  </si>
  <si>
    <t>张青娟(10:00-14:00)</t>
    <phoneticPr fontId="2" type="noConversion"/>
  </si>
  <si>
    <t>张青娟(10:00-14:00)3.3</t>
    <phoneticPr fontId="2" type="noConversion"/>
  </si>
  <si>
    <t>李自萍(10:00-14:00)3.1</t>
    <phoneticPr fontId="2" type="noConversion"/>
  </si>
  <si>
    <t>郑小红(14:30-18:30)3.1</t>
    <phoneticPr fontId="2" type="noConversion"/>
  </si>
  <si>
    <t>高爽(10:00-12:30)</t>
    <phoneticPr fontId="2" type="noConversion"/>
  </si>
  <si>
    <t>高爽(10:00-12:30)3.2</t>
    <phoneticPr fontId="2" type="noConversion"/>
  </si>
  <si>
    <t>1+4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</si>
</sst>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D4A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3" fillId="0" borderId="2" xfId="0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4" x14ac:dyDescent="0.25"/>
  <cols>
    <col min="2" max="2" width="9.26953125" bestFit="1" customWidth="1"/>
    <col min="3" max="3" width="18.7265625" bestFit="1" customWidth="1"/>
    <col min="4" max="4" width="2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387.56500000000011</v>
      </c>
      <c r="C2" t="s">
        <v>5</v>
      </c>
      <c r="D2" t="s">
        <v>6</v>
      </c>
    </row>
    <row r="3" spans="1:4" x14ac:dyDescent="0.25">
      <c r="A3" t="s">
        <v>7</v>
      </c>
      <c r="B3">
        <v>1792.5050000000001</v>
      </c>
      <c r="C3" t="s">
        <v>5</v>
      </c>
      <c r="D3" t="s">
        <v>6</v>
      </c>
    </row>
    <row r="4" spans="1:4" x14ac:dyDescent="0.25">
      <c r="A4" t="s">
        <v>8</v>
      </c>
      <c r="B4">
        <v>188.33</v>
      </c>
      <c r="C4" t="s">
        <v>5</v>
      </c>
      <c r="D4" t="s">
        <v>6</v>
      </c>
    </row>
    <row r="5" spans="1:4" x14ac:dyDescent="0.25">
      <c r="A5" t="s">
        <v>9</v>
      </c>
      <c r="B5">
        <v>173.26</v>
      </c>
      <c r="C5" t="s">
        <v>5</v>
      </c>
      <c r="D5" t="s">
        <v>6</v>
      </c>
    </row>
    <row r="6" spans="1:4" x14ac:dyDescent="0.25">
      <c r="A6" t="s">
        <v>10</v>
      </c>
      <c r="B6">
        <v>400.01</v>
      </c>
      <c r="C6" t="s">
        <v>5</v>
      </c>
      <c r="D6" t="s">
        <v>6</v>
      </c>
    </row>
    <row r="7" spans="1:4" x14ac:dyDescent="0.25">
      <c r="A7" t="s">
        <v>11</v>
      </c>
      <c r="B7">
        <v>407.87</v>
      </c>
      <c r="C7" t="s">
        <v>5</v>
      </c>
      <c r="D7" t="s">
        <v>6</v>
      </c>
    </row>
    <row r="8" spans="1:4" x14ac:dyDescent="0.25">
      <c r="A8" t="s">
        <v>12</v>
      </c>
      <c r="B8">
        <v>387.56500000000011</v>
      </c>
      <c r="C8" t="s">
        <v>5</v>
      </c>
      <c r="D8" t="s">
        <v>6</v>
      </c>
    </row>
    <row r="9" spans="1:4" x14ac:dyDescent="0.25">
      <c r="A9" t="s">
        <v>13</v>
      </c>
      <c r="B9">
        <v>160.15</v>
      </c>
      <c r="C9" t="s">
        <v>5</v>
      </c>
      <c r="D9" t="s">
        <v>6</v>
      </c>
    </row>
    <row r="10" spans="1:4" x14ac:dyDescent="0.25">
      <c r="A10" t="s">
        <v>14</v>
      </c>
      <c r="B10">
        <v>387.56500000000011</v>
      </c>
      <c r="C10" t="s">
        <v>5</v>
      </c>
      <c r="D10" t="s">
        <v>6</v>
      </c>
    </row>
    <row r="11" spans="1:4" x14ac:dyDescent="0.25">
      <c r="A11" t="s">
        <v>15</v>
      </c>
      <c r="B11">
        <v>279.18</v>
      </c>
      <c r="C11" t="s">
        <v>5</v>
      </c>
      <c r="D11" t="s"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1EE0-6F36-4AF1-8AC0-B37C57BCE570}">
  <dimension ref="A1:G62"/>
  <sheetViews>
    <sheetView tabSelected="1" workbookViewId="0">
      <selection activeCell="F7" sqref="F7:F16"/>
    </sheetView>
  </sheetViews>
  <sheetFormatPr defaultRowHeight="14" x14ac:dyDescent="0.25"/>
  <cols>
    <col min="1" max="1" width="15.7265625" bestFit="1" customWidth="1"/>
    <col min="2" max="3" width="23" bestFit="1" customWidth="1"/>
    <col min="4" max="4" width="43" bestFit="1" customWidth="1"/>
    <col min="7" max="7" width="15.7265625" bestFit="1" customWidth="1"/>
  </cols>
  <sheetData>
    <row r="1" spans="1:7" ht="14.5" thickBot="1" x14ac:dyDescent="0.3">
      <c r="A1" s="4" t="s">
        <v>16</v>
      </c>
      <c r="B1" s="4"/>
      <c r="C1" s="4"/>
      <c r="D1" s="4"/>
    </row>
    <row r="2" spans="1:7" ht="15.5" thickBot="1" x14ac:dyDescent="0.3">
      <c r="A2" s="2">
        <v>45717</v>
      </c>
      <c r="B2" s="3" t="s">
        <v>20</v>
      </c>
      <c r="C2" s="3" t="s">
        <v>21</v>
      </c>
      <c r="D2" s="3"/>
    </row>
    <row r="3" spans="1:7" ht="15.5" thickBot="1" x14ac:dyDescent="0.3">
      <c r="A3" s="2">
        <v>45718</v>
      </c>
      <c r="B3" s="3" t="s">
        <v>37</v>
      </c>
      <c r="C3" s="3" t="s">
        <v>29</v>
      </c>
      <c r="D3" s="3" t="s">
        <v>23</v>
      </c>
    </row>
    <row r="4" spans="1:7" ht="15.5" thickBot="1" x14ac:dyDescent="0.3">
      <c r="A4" s="2">
        <v>45719</v>
      </c>
      <c r="B4" s="3" t="s">
        <v>33</v>
      </c>
      <c r="C4" s="3" t="s">
        <v>31</v>
      </c>
      <c r="D4" s="3" t="s">
        <v>22</v>
      </c>
    </row>
    <row r="6" spans="1:7" x14ac:dyDescent="0.25">
      <c r="A6" s="4" t="s">
        <v>17</v>
      </c>
      <c r="B6" s="4"/>
      <c r="D6" t="s">
        <v>18</v>
      </c>
      <c r="E6" t="s">
        <v>25</v>
      </c>
      <c r="F6" t="s">
        <v>19</v>
      </c>
    </row>
    <row r="7" spans="1:7" x14ac:dyDescent="0.25">
      <c r="A7" s="5">
        <v>45717.416666666664</v>
      </c>
      <c r="B7" s="6">
        <v>163.44999999999999</v>
      </c>
      <c r="D7" t="s">
        <v>24</v>
      </c>
      <c r="E7">
        <v>4</v>
      </c>
      <c r="F7">
        <f>SUM(B51:B62)/E7</f>
        <v>387.565</v>
      </c>
      <c r="G7">
        <f>COUNTIF($B$2:$D$4,"*候萍*")</f>
        <v>1</v>
      </c>
    </row>
    <row r="8" spans="1:7" x14ac:dyDescent="0.25">
      <c r="A8" s="5">
        <v>45717.458333333336</v>
      </c>
      <c r="B8" s="6">
        <v>60.44</v>
      </c>
      <c r="D8" t="s">
        <v>26</v>
      </c>
      <c r="E8" t="s">
        <v>39</v>
      </c>
      <c r="F8">
        <f>F7+SUM(B27:B37)</f>
        <v>1792.5050000000001</v>
      </c>
      <c r="G8">
        <f>COUNTIF($B$2:$D$4,"*吴异*")</f>
        <v>2</v>
      </c>
    </row>
    <row r="9" spans="1:7" x14ac:dyDescent="0.25">
      <c r="A9" s="5">
        <v>45717.458333333336</v>
      </c>
      <c r="B9" s="6">
        <v>7.87</v>
      </c>
      <c r="D9" t="s">
        <v>30</v>
      </c>
      <c r="E9">
        <v>1</v>
      </c>
      <c r="F9">
        <f>SUM(B21:B25)</f>
        <v>188.32999999999998</v>
      </c>
      <c r="G9">
        <f>COUNTIF($B$2:$D$4,"*周和*")</f>
        <v>1</v>
      </c>
    </row>
    <row r="10" spans="1:7" x14ac:dyDescent="0.25">
      <c r="A10" s="5">
        <v>45717.5</v>
      </c>
      <c r="B10" s="6">
        <v>91.69</v>
      </c>
      <c r="D10" t="s">
        <v>32</v>
      </c>
      <c r="E10">
        <v>1</v>
      </c>
      <c r="F10">
        <f>SUM(B44:B47)</f>
        <v>89.5</v>
      </c>
      <c r="G10">
        <f>COUNTIF($B$2:$D$4,"*张杨*")</f>
        <v>1</v>
      </c>
    </row>
    <row r="11" spans="1:7" x14ac:dyDescent="0.25">
      <c r="A11" s="5">
        <v>45717.541666666664</v>
      </c>
      <c r="B11" s="6">
        <v>84.42</v>
      </c>
      <c r="D11" t="s">
        <v>34</v>
      </c>
      <c r="E11">
        <v>1</v>
      </c>
      <c r="F11">
        <f>SUM(B40:B43)</f>
        <v>400.01</v>
      </c>
      <c r="G11">
        <f>COUNTIF($B$2:$D$4,"*张青娟*")</f>
        <v>1</v>
      </c>
    </row>
    <row r="12" spans="1:7" x14ac:dyDescent="0.25">
      <c r="A12" s="5">
        <v>45717.583333333336</v>
      </c>
      <c r="B12" s="6">
        <v>35.49</v>
      </c>
      <c r="D12" t="s">
        <v>35</v>
      </c>
      <c r="E12">
        <v>1</v>
      </c>
      <c r="F12">
        <f>SUM(B7:B11)</f>
        <v>407.87</v>
      </c>
      <c r="G12">
        <f>COUNTIF($B$2:$D$4,"*李自萍*")</f>
        <v>1</v>
      </c>
    </row>
    <row r="13" spans="1:7" x14ac:dyDescent="0.25">
      <c r="A13" s="5">
        <v>45717.583333333336</v>
      </c>
      <c r="B13" s="6">
        <v>0</v>
      </c>
      <c r="D13" t="s">
        <v>28</v>
      </c>
      <c r="E13">
        <v>4</v>
      </c>
      <c r="F13">
        <f>SUM(B51:B62)/4</f>
        <v>387.565</v>
      </c>
      <c r="G13">
        <f>COUNTIF($B$2:$D$4,"*赵心雨*")</f>
        <v>1</v>
      </c>
    </row>
    <row r="14" spans="1:7" x14ac:dyDescent="0.25">
      <c r="A14" s="5">
        <v>45717.625</v>
      </c>
      <c r="B14" s="6">
        <v>45.92</v>
      </c>
      <c r="D14" t="s">
        <v>36</v>
      </c>
      <c r="E14">
        <v>1</v>
      </c>
      <c r="F14">
        <f>SUM(B12:B17)</f>
        <v>160.15</v>
      </c>
      <c r="G14">
        <f>COUNTIF($B$2:$D$4,"*郑小红*")</f>
        <v>1</v>
      </c>
    </row>
    <row r="15" spans="1:7" x14ac:dyDescent="0.25">
      <c r="A15" s="5">
        <v>45717.666666666664</v>
      </c>
      <c r="B15" s="6">
        <v>35.01</v>
      </c>
      <c r="D15" t="s">
        <v>27</v>
      </c>
      <c r="E15">
        <v>4</v>
      </c>
      <c r="F15">
        <f>SUM(B51:B62)/4</f>
        <v>387.565</v>
      </c>
      <c r="G15">
        <f>COUNTIF($B$2:$D$4,"*陈伯晅*")</f>
        <v>1</v>
      </c>
    </row>
    <row r="16" spans="1:7" x14ac:dyDescent="0.25">
      <c r="A16" s="5">
        <v>45717.708333333336</v>
      </c>
      <c r="B16" s="6">
        <v>19.21</v>
      </c>
      <c r="D16" t="s">
        <v>38</v>
      </c>
      <c r="E16">
        <v>1</v>
      </c>
      <c r="F16">
        <f>SUM(B18:B20)</f>
        <v>279.18</v>
      </c>
      <c r="G16">
        <f>COUNTIF($B$2:$D$4,"*高爽*")</f>
        <v>1</v>
      </c>
    </row>
    <row r="17" spans="1:2" x14ac:dyDescent="0.25">
      <c r="A17" s="5">
        <v>45717.75</v>
      </c>
      <c r="B17" s="6">
        <v>24.52</v>
      </c>
    </row>
    <row r="18" spans="1:2" x14ac:dyDescent="0.25">
      <c r="A18" s="5">
        <v>45718.416666666664</v>
      </c>
      <c r="B18" s="6">
        <v>102.3</v>
      </c>
    </row>
    <row r="19" spans="1:2" x14ac:dyDescent="0.25">
      <c r="A19" s="5">
        <v>45718.458333333336</v>
      </c>
      <c r="B19" s="6">
        <v>149.24</v>
      </c>
    </row>
    <row r="20" spans="1:2" x14ac:dyDescent="0.25">
      <c r="A20" s="5">
        <v>45718.5</v>
      </c>
      <c r="B20" s="6">
        <v>27.64</v>
      </c>
    </row>
    <row r="21" spans="1:2" x14ac:dyDescent="0.25">
      <c r="A21" s="5">
        <v>45718.541666666664</v>
      </c>
      <c r="B21" s="6">
        <v>120.82</v>
      </c>
    </row>
    <row r="22" spans="1:2" x14ac:dyDescent="0.25">
      <c r="A22" s="5">
        <v>45718.583333333336</v>
      </c>
      <c r="B22" s="6">
        <v>38.159999999999997</v>
      </c>
    </row>
    <row r="23" spans="1:2" x14ac:dyDescent="0.25">
      <c r="A23" s="5">
        <v>45718.583333333336</v>
      </c>
      <c r="B23" s="6">
        <v>0</v>
      </c>
    </row>
    <row r="24" spans="1:2" x14ac:dyDescent="0.25">
      <c r="A24" s="5">
        <v>45718.625</v>
      </c>
      <c r="B24" s="6">
        <v>29.35</v>
      </c>
    </row>
    <row r="25" spans="1:2" x14ac:dyDescent="0.25">
      <c r="A25" s="5">
        <v>45718.625</v>
      </c>
      <c r="B25" s="6">
        <v>0</v>
      </c>
    </row>
    <row r="26" spans="1:2" x14ac:dyDescent="0.25">
      <c r="A26" s="5">
        <v>45718.666666666664</v>
      </c>
      <c r="B26" s="6">
        <v>0.06</v>
      </c>
    </row>
    <row r="27" spans="1:2" x14ac:dyDescent="0.25">
      <c r="A27" s="5">
        <v>45718.791666666664</v>
      </c>
      <c r="B27" s="6">
        <v>74.19</v>
      </c>
    </row>
    <row r="28" spans="1:2" x14ac:dyDescent="0.25">
      <c r="A28" s="5">
        <v>45718.791666666664</v>
      </c>
      <c r="B28" s="6">
        <v>172.71</v>
      </c>
    </row>
    <row r="29" spans="1:2" x14ac:dyDescent="0.25">
      <c r="A29" s="5">
        <v>45718.833333333336</v>
      </c>
      <c r="B29" s="6">
        <v>169.14</v>
      </c>
    </row>
    <row r="30" spans="1:2" x14ac:dyDescent="0.25">
      <c r="A30" s="5">
        <v>45718.833333333336</v>
      </c>
      <c r="B30" s="6">
        <v>195.49</v>
      </c>
    </row>
    <row r="31" spans="1:2" x14ac:dyDescent="0.25">
      <c r="A31" s="5">
        <v>45718.833333333336</v>
      </c>
      <c r="B31" s="6">
        <v>64.459999999999994</v>
      </c>
    </row>
    <row r="32" spans="1:2" x14ac:dyDescent="0.25">
      <c r="A32" s="5">
        <v>45718.875</v>
      </c>
      <c r="B32" s="6">
        <v>260.43</v>
      </c>
    </row>
    <row r="33" spans="1:2" x14ac:dyDescent="0.25">
      <c r="A33" s="5">
        <v>45718.875</v>
      </c>
      <c r="B33" s="6">
        <v>246.7</v>
      </c>
    </row>
    <row r="34" spans="1:2" x14ac:dyDescent="0.25">
      <c r="A34" s="5">
        <v>45718.875</v>
      </c>
      <c r="B34" s="6">
        <v>63.11</v>
      </c>
    </row>
    <row r="35" spans="1:2" x14ac:dyDescent="0.25">
      <c r="A35" s="5">
        <v>45718.916666666664</v>
      </c>
      <c r="B35" s="6">
        <v>24.8</v>
      </c>
    </row>
    <row r="36" spans="1:2" x14ac:dyDescent="0.25">
      <c r="A36" s="5">
        <v>45718.916666666664</v>
      </c>
      <c r="B36" s="6">
        <v>122.4</v>
      </c>
    </row>
    <row r="37" spans="1:2" x14ac:dyDescent="0.25">
      <c r="A37" s="5">
        <v>45718.916666666664</v>
      </c>
      <c r="B37" s="6">
        <v>11.51</v>
      </c>
    </row>
    <row r="38" spans="1:2" x14ac:dyDescent="0.25">
      <c r="A38" s="5">
        <v>45718.958333333336</v>
      </c>
      <c r="B38" s="6">
        <v>5.95</v>
      </c>
    </row>
    <row r="39" spans="1:2" x14ac:dyDescent="0.25">
      <c r="A39" s="5">
        <v>45718.958333333336</v>
      </c>
      <c r="B39" s="6">
        <v>0</v>
      </c>
    </row>
    <row r="40" spans="1:2" x14ac:dyDescent="0.25">
      <c r="A40" s="5">
        <v>45719.416666666664</v>
      </c>
      <c r="B40" s="6">
        <v>44.05</v>
      </c>
    </row>
    <row r="41" spans="1:2" x14ac:dyDescent="0.25">
      <c r="A41" s="5">
        <v>45719.458333333336</v>
      </c>
      <c r="B41" s="6">
        <v>179.17</v>
      </c>
    </row>
    <row r="42" spans="1:2" x14ac:dyDescent="0.25">
      <c r="A42" s="5">
        <v>45719.5</v>
      </c>
      <c r="B42" s="6">
        <v>138.03</v>
      </c>
    </row>
    <row r="43" spans="1:2" x14ac:dyDescent="0.25">
      <c r="A43" s="5">
        <v>45719.541666666664</v>
      </c>
      <c r="B43" s="6">
        <v>38.76</v>
      </c>
    </row>
    <row r="44" spans="1:2" x14ac:dyDescent="0.25">
      <c r="A44" s="5">
        <v>45719.583333333336</v>
      </c>
      <c r="B44" s="6">
        <v>12.3</v>
      </c>
    </row>
    <row r="45" spans="1:2" x14ac:dyDescent="0.25">
      <c r="A45" s="5">
        <v>45719.583333333336</v>
      </c>
      <c r="B45" s="6">
        <v>0</v>
      </c>
    </row>
    <row r="46" spans="1:2" x14ac:dyDescent="0.25">
      <c r="A46" s="5">
        <v>45719.625</v>
      </c>
      <c r="B46" s="6">
        <v>58.59</v>
      </c>
    </row>
    <row r="47" spans="1:2" x14ac:dyDescent="0.25">
      <c r="A47" s="5">
        <v>45719.666666666664</v>
      </c>
      <c r="B47" s="6">
        <v>18.61</v>
      </c>
    </row>
    <row r="48" spans="1:2" x14ac:dyDescent="0.25">
      <c r="A48" s="5">
        <v>45719.708333333336</v>
      </c>
      <c r="B48" s="6">
        <v>83.4</v>
      </c>
    </row>
    <row r="49" spans="1:2" x14ac:dyDescent="0.25">
      <c r="A49" s="5">
        <v>45719.75</v>
      </c>
      <c r="B49" s="6">
        <v>0.36</v>
      </c>
    </row>
    <row r="50" spans="1:2" x14ac:dyDescent="0.25">
      <c r="A50" s="5">
        <v>45719.791666666664</v>
      </c>
      <c r="B50" s="6">
        <v>0</v>
      </c>
    </row>
    <row r="51" spans="1:2" x14ac:dyDescent="0.25">
      <c r="A51" s="5">
        <v>45719.833333333336</v>
      </c>
      <c r="B51" s="6">
        <v>262.47000000000003</v>
      </c>
    </row>
    <row r="52" spans="1:2" x14ac:dyDescent="0.25">
      <c r="A52" s="5">
        <v>45719.833333333336</v>
      </c>
      <c r="B52" s="6">
        <v>175.6</v>
      </c>
    </row>
    <row r="53" spans="1:2" x14ac:dyDescent="0.25">
      <c r="A53" s="5">
        <v>45719.833333333336</v>
      </c>
      <c r="B53" s="6">
        <v>155.12</v>
      </c>
    </row>
    <row r="54" spans="1:2" x14ac:dyDescent="0.25">
      <c r="A54" s="5">
        <v>45719.875</v>
      </c>
      <c r="B54" s="6">
        <v>14.89</v>
      </c>
    </row>
    <row r="55" spans="1:2" x14ac:dyDescent="0.25">
      <c r="A55" s="5">
        <v>45719.875</v>
      </c>
      <c r="B55" s="6">
        <v>114.94</v>
      </c>
    </row>
    <row r="56" spans="1:2" x14ac:dyDescent="0.25">
      <c r="A56" s="5">
        <v>45719.875</v>
      </c>
      <c r="B56" s="6">
        <v>237.58</v>
      </c>
    </row>
    <row r="57" spans="1:2" x14ac:dyDescent="0.25">
      <c r="A57" s="5">
        <v>45719.916666666664</v>
      </c>
      <c r="B57" s="6">
        <v>195.87</v>
      </c>
    </row>
    <row r="58" spans="1:2" x14ac:dyDescent="0.25">
      <c r="A58" s="5">
        <v>45719.916666666664</v>
      </c>
      <c r="B58" s="6">
        <v>33.78</v>
      </c>
    </row>
    <row r="59" spans="1:2" x14ac:dyDescent="0.25">
      <c r="A59" s="5">
        <v>45719.916666666664</v>
      </c>
      <c r="B59" s="6">
        <v>80.489999999999995</v>
      </c>
    </row>
    <row r="60" spans="1:2" x14ac:dyDescent="0.25">
      <c r="A60" s="5">
        <v>45719.958333333336</v>
      </c>
      <c r="B60" s="6">
        <v>92.59</v>
      </c>
    </row>
    <row r="61" spans="1:2" x14ac:dyDescent="0.25">
      <c r="A61" s="5">
        <v>45719.958333333336</v>
      </c>
      <c r="B61" s="6">
        <v>90.72</v>
      </c>
    </row>
    <row r="62" spans="1:2" x14ac:dyDescent="0.25">
      <c r="A62" s="5">
        <v>45719.958333333336</v>
      </c>
      <c r="B62" s="6">
        <v>96.21</v>
      </c>
    </row>
  </sheetData>
  <mergeCells count="2">
    <mergeCell ref="A1:D1"/>
    <mergeCell ref="A6:B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验证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 xiao</cp:lastModifiedBy>
  <dcterms:created xsi:type="dcterms:W3CDTF">2025-03-18T07:51:49Z</dcterms:created>
  <dcterms:modified xsi:type="dcterms:W3CDTF">2025-03-18T08:12:24Z</dcterms:modified>
</cp:coreProperties>
</file>